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ocuments\phd\ant_array_test_rig\chamber_results\10Sept\"/>
    </mc:Choice>
  </mc:AlternateContent>
  <xr:revisionPtr revIDLastSave="0" documentId="13_ncr:1_{086FEFE8-E1E9-4C5E-9498-FC81D599CACE}" xr6:coauthVersionLast="44" xr6:coauthVersionMax="44" xr10:uidLastSave="{00000000-0000-0000-0000-000000000000}"/>
  <bookViews>
    <workbookView xWindow="2700" yWindow="4290" windowWidth="22830" windowHeight="11985" activeTab="6" xr2:uid="{ABDD987B-E289-4A29-A152-7DED8D710ED0}"/>
  </bookViews>
  <sheets>
    <sheet name="10" sheetId="2" r:id="rId1"/>
    <sheet name="20" sheetId="3" r:id="rId2"/>
    <sheet name="30" sheetId="4" r:id="rId3"/>
    <sheet name="40" sheetId="5" r:id="rId4"/>
    <sheet name="50" sheetId="6" r:id="rId5"/>
    <sheet name="all" sheetId="8" r:id="rId6"/>
    <sheet name="results" sheetId="1" r:id="rId7"/>
  </sheets>
  <definedNames>
    <definedName name="ExternalData_1" localSheetId="0" hidden="1">'10'!$A$1:$E$363</definedName>
    <definedName name="ExternalData_1" localSheetId="1" hidden="1">'20'!$A$1:$E$365</definedName>
    <definedName name="ExternalData_1" localSheetId="2" hidden="1">'30'!$A$1:$E$363</definedName>
    <definedName name="ExternalData_1" localSheetId="5" hidden="1">all!$A$1:$E$363</definedName>
    <definedName name="ExternalData_2" localSheetId="3" hidden="1">'40'!$A$1:$E$363</definedName>
    <definedName name="ExternalData_2" localSheetId="4" hidden="1">'50'!$A$1:$E$363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I3" i="2" s="1"/>
  <c r="F4" i="2"/>
  <c r="F5" i="2"/>
  <c r="F6" i="2"/>
  <c r="F7" i="2"/>
  <c r="F8" i="2"/>
  <c r="H8" i="2" s="1"/>
  <c r="F9" i="2"/>
  <c r="H9" i="2" s="1"/>
  <c r="F10" i="2"/>
  <c r="I10" i="2" s="1"/>
  <c r="F11" i="2"/>
  <c r="H11" i="2" s="1"/>
  <c r="F12" i="2"/>
  <c r="F13" i="2"/>
  <c r="F14" i="2"/>
  <c r="F15" i="2"/>
  <c r="F16" i="2"/>
  <c r="H16" i="2" s="1"/>
  <c r="F17" i="2"/>
  <c r="H17" i="2" s="1"/>
  <c r="F18" i="2"/>
  <c r="I18" i="2" s="1"/>
  <c r="F19" i="2"/>
  <c r="H19" i="2" s="1"/>
  <c r="F20" i="2"/>
  <c r="F21" i="2"/>
  <c r="F22" i="2"/>
  <c r="F23" i="2"/>
  <c r="F24" i="2"/>
  <c r="H24" i="2" s="1"/>
  <c r="F25" i="2"/>
  <c r="H25" i="2" s="1"/>
  <c r="F26" i="2"/>
  <c r="I26" i="2" s="1"/>
  <c r="F27" i="2"/>
  <c r="H27" i="2" s="1"/>
  <c r="F28" i="2"/>
  <c r="F29" i="2"/>
  <c r="F30" i="2"/>
  <c r="F31" i="2"/>
  <c r="F32" i="2"/>
  <c r="H32" i="2" s="1"/>
  <c r="F33" i="2"/>
  <c r="I33" i="2" s="1"/>
  <c r="F34" i="2"/>
  <c r="I34" i="2" s="1"/>
  <c r="F35" i="2"/>
  <c r="H35" i="2" s="1"/>
  <c r="F36" i="2"/>
  <c r="F37" i="2"/>
  <c r="F38" i="2"/>
  <c r="F39" i="2"/>
  <c r="F40" i="2"/>
  <c r="H40" i="2" s="1"/>
  <c r="F41" i="2"/>
  <c r="H41" i="2" s="1"/>
  <c r="F42" i="2"/>
  <c r="I42" i="2" s="1"/>
  <c r="F43" i="2"/>
  <c r="H43" i="2" s="1"/>
  <c r="F44" i="2"/>
  <c r="F45" i="2"/>
  <c r="F46" i="2"/>
  <c r="F47" i="2"/>
  <c r="F48" i="2"/>
  <c r="H48" i="2" s="1"/>
  <c r="F49" i="2"/>
  <c r="H49" i="2" s="1"/>
  <c r="F50" i="2"/>
  <c r="I50" i="2" s="1"/>
  <c r="F51" i="2"/>
  <c r="H51" i="2" s="1"/>
  <c r="F52" i="2"/>
  <c r="F53" i="2"/>
  <c r="F54" i="2"/>
  <c r="F55" i="2"/>
  <c r="F56" i="2"/>
  <c r="H56" i="2" s="1"/>
  <c r="F57" i="2"/>
  <c r="I57" i="2" s="1"/>
  <c r="F58" i="2"/>
  <c r="I58" i="2" s="1"/>
  <c r="F59" i="2"/>
  <c r="H59" i="2" s="1"/>
  <c r="F60" i="2"/>
  <c r="F61" i="2"/>
  <c r="F62" i="2"/>
  <c r="F63" i="2"/>
  <c r="F64" i="2"/>
  <c r="H64" i="2" s="1"/>
  <c r="F65" i="2"/>
  <c r="H65" i="2" s="1"/>
  <c r="F66" i="2"/>
  <c r="I66" i="2" s="1"/>
  <c r="F67" i="2"/>
  <c r="H67" i="2" s="1"/>
  <c r="F68" i="2"/>
  <c r="F69" i="2"/>
  <c r="F70" i="2"/>
  <c r="F71" i="2"/>
  <c r="F72" i="2"/>
  <c r="H72" i="2" s="1"/>
  <c r="F73" i="2"/>
  <c r="H73" i="2" s="1"/>
  <c r="F74" i="2"/>
  <c r="I74" i="2" s="1"/>
  <c r="F75" i="2"/>
  <c r="H75" i="2" s="1"/>
  <c r="F76" i="2"/>
  <c r="F77" i="2"/>
  <c r="F78" i="2"/>
  <c r="F79" i="2"/>
  <c r="F80" i="2"/>
  <c r="H80" i="2" s="1"/>
  <c r="F81" i="2"/>
  <c r="H81" i="2" s="1"/>
  <c r="F82" i="2"/>
  <c r="I82" i="2" s="1"/>
  <c r="F83" i="2"/>
  <c r="H83" i="2" s="1"/>
  <c r="F84" i="2"/>
  <c r="F85" i="2"/>
  <c r="F86" i="2"/>
  <c r="F87" i="2"/>
  <c r="F88" i="2"/>
  <c r="H88" i="2" s="1"/>
  <c r="F89" i="2"/>
  <c r="H89" i="2" s="1"/>
  <c r="F90" i="2"/>
  <c r="I90" i="2" s="1"/>
  <c r="F91" i="2"/>
  <c r="H91" i="2" s="1"/>
  <c r="F92" i="2"/>
  <c r="F93" i="2"/>
  <c r="F94" i="2"/>
  <c r="F95" i="2"/>
  <c r="F96" i="2"/>
  <c r="I96" i="2" s="1"/>
  <c r="F97" i="2"/>
  <c r="H97" i="2" s="1"/>
  <c r="F98" i="2"/>
  <c r="I98" i="2" s="1"/>
  <c r="F99" i="2"/>
  <c r="H99" i="2" s="1"/>
  <c r="F100" i="2"/>
  <c r="F101" i="2"/>
  <c r="F102" i="2"/>
  <c r="F103" i="2"/>
  <c r="F104" i="2"/>
  <c r="I104" i="2" s="1"/>
  <c r="F105" i="2"/>
  <c r="I105" i="2" s="1"/>
  <c r="F106" i="2"/>
  <c r="I106" i="2" s="1"/>
  <c r="F107" i="2"/>
  <c r="H107" i="2" s="1"/>
  <c r="F108" i="2"/>
  <c r="F109" i="2"/>
  <c r="F110" i="2"/>
  <c r="F111" i="2"/>
  <c r="F112" i="2"/>
  <c r="H112" i="2" s="1"/>
  <c r="F113" i="2"/>
  <c r="H113" i="2" s="1"/>
  <c r="F114" i="2"/>
  <c r="I114" i="2" s="1"/>
  <c r="F115" i="2"/>
  <c r="I115" i="2" s="1"/>
  <c r="F116" i="2"/>
  <c r="F117" i="2"/>
  <c r="F118" i="2"/>
  <c r="F119" i="2"/>
  <c r="F120" i="2"/>
  <c r="H120" i="2" s="1"/>
  <c r="F121" i="2"/>
  <c r="H121" i="2" s="1"/>
  <c r="F122" i="2"/>
  <c r="I122" i="2" s="1"/>
  <c r="F123" i="2"/>
  <c r="H123" i="2" s="1"/>
  <c r="F124" i="2"/>
  <c r="F125" i="2"/>
  <c r="F126" i="2"/>
  <c r="F127" i="2"/>
  <c r="F128" i="2"/>
  <c r="I128" i="2" s="1"/>
  <c r="F129" i="2"/>
  <c r="H129" i="2" s="1"/>
  <c r="F130" i="2"/>
  <c r="I130" i="2" s="1"/>
  <c r="F131" i="2"/>
  <c r="I131" i="2" s="1"/>
  <c r="F132" i="2"/>
  <c r="F133" i="2"/>
  <c r="F134" i="2"/>
  <c r="F135" i="2"/>
  <c r="F136" i="2"/>
  <c r="I136" i="2" s="1"/>
  <c r="F137" i="2"/>
  <c r="H137" i="2" s="1"/>
  <c r="F138" i="2"/>
  <c r="I138" i="2" s="1"/>
  <c r="F139" i="2"/>
  <c r="H139" i="2" s="1"/>
  <c r="F140" i="2"/>
  <c r="F141" i="2"/>
  <c r="F142" i="2"/>
  <c r="F143" i="2"/>
  <c r="F144" i="2"/>
  <c r="H144" i="2" s="1"/>
  <c r="F145" i="2"/>
  <c r="H145" i="2" s="1"/>
  <c r="F146" i="2"/>
  <c r="I146" i="2" s="1"/>
  <c r="F147" i="2"/>
  <c r="H147" i="2" s="1"/>
  <c r="F148" i="2"/>
  <c r="F149" i="2"/>
  <c r="F150" i="2"/>
  <c r="F151" i="2"/>
  <c r="F152" i="2"/>
  <c r="H152" i="2" s="1"/>
  <c r="F153" i="2"/>
  <c r="I153" i="2" s="1"/>
  <c r="F154" i="2"/>
  <c r="I154" i="2" s="1"/>
  <c r="F155" i="2"/>
  <c r="H155" i="2" s="1"/>
  <c r="F156" i="2"/>
  <c r="F157" i="2"/>
  <c r="F158" i="2"/>
  <c r="F159" i="2"/>
  <c r="F160" i="2"/>
  <c r="H160" i="2" s="1"/>
  <c r="F161" i="2"/>
  <c r="H161" i="2" s="1"/>
  <c r="F162" i="2"/>
  <c r="I162" i="2" s="1"/>
  <c r="F163" i="2"/>
  <c r="H163" i="2" s="1"/>
  <c r="F164" i="2"/>
  <c r="F165" i="2"/>
  <c r="F166" i="2"/>
  <c r="F167" i="2"/>
  <c r="F168" i="2"/>
  <c r="H168" i="2" s="1"/>
  <c r="F169" i="2"/>
  <c r="H169" i="2" s="1"/>
  <c r="F170" i="2"/>
  <c r="I170" i="2" s="1"/>
  <c r="F171" i="2"/>
  <c r="H171" i="2" s="1"/>
  <c r="F172" i="2"/>
  <c r="F173" i="2"/>
  <c r="F174" i="2"/>
  <c r="F175" i="2"/>
  <c r="F176" i="2"/>
  <c r="H176" i="2" s="1"/>
  <c r="F177" i="2"/>
  <c r="H177" i="2" s="1"/>
  <c r="F178" i="2"/>
  <c r="I178" i="2" s="1"/>
  <c r="F179" i="2"/>
  <c r="H179" i="2" s="1"/>
  <c r="F180" i="2"/>
  <c r="F181" i="2"/>
  <c r="F182" i="2"/>
  <c r="F183" i="2"/>
  <c r="F184" i="2"/>
  <c r="H184" i="2" s="1"/>
  <c r="F185" i="2"/>
  <c r="I185" i="2" s="1"/>
  <c r="F186" i="2"/>
  <c r="I186" i="2" s="1"/>
  <c r="F187" i="2"/>
  <c r="H187" i="2" s="1"/>
  <c r="F188" i="2"/>
  <c r="F189" i="2"/>
  <c r="F190" i="2"/>
  <c r="F191" i="2"/>
  <c r="F192" i="2"/>
  <c r="H192" i="2" s="1"/>
  <c r="F193" i="2"/>
  <c r="H193" i="2" s="1"/>
  <c r="F194" i="2"/>
  <c r="I194" i="2" s="1"/>
  <c r="F195" i="2"/>
  <c r="H195" i="2" s="1"/>
  <c r="F196" i="2"/>
  <c r="F197" i="2"/>
  <c r="F198" i="2"/>
  <c r="F199" i="2"/>
  <c r="F200" i="2"/>
  <c r="H200" i="2" s="1"/>
  <c r="F201" i="2"/>
  <c r="H201" i="2" s="1"/>
  <c r="F202" i="2"/>
  <c r="I202" i="2" s="1"/>
  <c r="F203" i="2"/>
  <c r="H203" i="2" s="1"/>
  <c r="F204" i="2"/>
  <c r="F205" i="2"/>
  <c r="F206" i="2"/>
  <c r="F207" i="2"/>
  <c r="F208" i="2"/>
  <c r="I208" i="2" s="1"/>
  <c r="F209" i="2"/>
  <c r="H209" i="2" s="1"/>
  <c r="F210" i="2"/>
  <c r="I210" i="2" s="1"/>
  <c r="F211" i="2"/>
  <c r="H211" i="2" s="1"/>
  <c r="F212" i="2"/>
  <c r="F213" i="2"/>
  <c r="F214" i="2"/>
  <c r="F215" i="2"/>
  <c r="F216" i="2"/>
  <c r="H216" i="2" s="1"/>
  <c r="F217" i="2"/>
  <c r="H217" i="2" s="1"/>
  <c r="F218" i="2"/>
  <c r="I218" i="2" s="1"/>
  <c r="F219" i="2"/>
  <c r="I219" i="2" s="1"/>
  <c r="F220" i="2"/>
  <c r="F221" i="2"/>
  <c r="F222" i="2"/>
  <c r="F223" i="2"/>
  <c r="F224" i="2"/>
  <c r="H224" i="2" s="1"/>
  <c r="F225" i="2"/>
  <c r="H225" i="2" s="1"/>
  <c r="F226" i="2"/>
  <c r="I226" i="2" s="1"/>
  <c r="F227" i="2"/>
  <c r="H227" i="2" s="1"/>
  <c r="F228" i="2"/>
  <c r="F229" i="2"/>
  <c r="F230" i="2"/>
  <c r="F231" i="2"/>
  <c r="F232" i="2"/>
  <c r="I232" i="2" s="1"/>
  <c r="F233" i="2"/>
  <c r="I233" i="2" s="1"/>
  <c r="F234" i="2"/>
  <c r="I234" i="2" s="1"/>
  <c r="F235" i="2"/>
  <c r="I235" i="2" s="1"/>
  <c r="F236" i="2"/>
  <c r="F237" i="2"/>
  <c r="F238" i="2"/>
  <c r="F239" i="2"/>
  <c r="F240" i="2"/>
  <c r="I240" i="2" s="1"/>
  <c r="F241" i="2"/>
  <c r="H241" i="2" s="1"/>
  <c r="F242" i="2"/>
  <c r="I242" i="2" s="1"/>
  <c r="F243" i="2"/>
  <c r="H243" i="2" s="1"/>
  <c r="F244" i="2"/>
  <c r="F245" i="2"/>
  <c r="F246" i="2"/>
  <c r="F247" i="2"/>
  <c r="F248" i="2"/>
  <c r="H248" i="2" s="1"/>
  <c r="F249" i="2"/>
  <c r="H249" i="2" s="1"/>
  <c r="F250" i="2"/>
  <c r="I250" i="2" s="1"/>
  <c r="F251" i="2"/>
  <c r="H251" i="2" s="1"/>
  <c r="F252" i="2"/>
  <c r="F253" i="2"/>
  <c r="F254" i="2"/>
  <c r="F255" i="2"/>
  <c r="F256" i="2"/>
  <c r="H256" i="2" s="1"/>
  <c r="F257" i="2"/>
  <c r="I257" i="2" s="1"/>
  <c r="F258" i="2"/>
  <c r="I258" i="2" s="1"/>
  <c r="F259" i="2"/>
  <c r="H259" i="2" s="1"/>
  <c r="F260" i="2"/>
  <c r="F261" i="2"/>
  <c r="F262" i="2"/>
  <c r="F263" i="2"/>
  <c r="F264" i="2"/>
  <c r="I264" i="2" s="1"/>
  <c r="F265" i="2"/>
  <c r="H265" i="2" s="1"/>
  <c r="F266" i="2"/>
  <c r="I266" i="2" s="1"/>
  <c r="F267" i="2"/>
  <c r="H267" i="2" s="1"/>
  <c r="F268" i="2"/>
  <c r="F269" i="2"/>
  <c r="F270" i="2"/>
  <c r="F271" i="2"/>
  <c r="F272" i="2"/>
  <c r="H272" i="2" s="1"/>
  <c r="F273" i="2"/>
  <c r="H273" i="2" s="1"/>
  <c r="F274" i="2"/>
  <c r="I274" i="2" s="1"/>
  <c r="F275" i="2"/>
  <c r="H275" i="2" s="1"/>
  <c r="F276" i="2"/>
  <c r="F277" i="2"/>
  <c r="F278" i="2"/>
  <c r="F279" i="2"/>
  <c r="F280" i="2"/>
  <c r="H280" i="2" s="1"/>
  <c r="F281" i="2"/>
  <c r="I281" i="2" s="1"/>
  <c r="F282" i="2"/>
  <c r="I282" i="2" s="1"/>
  <c r="F283" i="2"/>
  <c r="H283" i="2" s="1"/>
  <c r="F284" i="2"/>
  <c r="F285" i="2"/>
  <c r="F286" i="2"/>
  <c r="F287" i="2"/>
  <c r="F288" i="2"/>
  <c r="H288" i="2" s="1"/>
  <c r="F289" i="2"/>
  <c r="H289" i="2" s="1"/>
  <c r="F290" i="2"/>
  <c r="I290" i="2" s="1"/>
  <c r="F291" i="2"/>
  <c r="H291" i="2" s="1"/>
  <c r="F292" i="2"/>
  <c r="F293" i="2"/>
  <c r="F294" i="2"/>
  <c r="F295" i="2"/>
  <c r="F296" i="2"/>
  <c r="H296" i="2" s="1"/>
  <c r="F297" i="2"/>
  <c r="H297" i="2" s="1"/>
  <c r="F298" i="2"/>
  <c r="I298" i="2" s="1"/>
  <c r="F299" i="2"/>
  <c r="H299" i="2" s="1"/>
  <c r="F300" i="2"/>
  <c r="F301" i="2"/>
  <c r="F302" i="2"/>
  <c r="F303" i="2"/>
  <c r="F304" i="2"/>
  <c r="H304" i="2" s="1"/>
  <c r="F305" i="2"/>
  <c r="H305" i="2" s="1"/>
  <c r="F306" i="2"/>
  <c r="I306" i="2" s="1"/>
  <c r="F307" i="2"/>
  <c r="H307" i="2" s="1"/>
  <c r="F308" i="2"/>
  <c r="F309" i="2"/>
  <c r="F310" i="2"/>
  <c r="F311" i="2"/>
  <c r="F312" i="2"/>
  <c r="H312" i="2" s="1"/>
  <c r="F313" i="2"/>
  <c r="I313" i="2" s="1"/>
  <c r="F314" i="2"/>
  <c r="I314" i="2" s="1"/>
  <c r="F315" i="2"/>
  <c r="H315" i="2" s="1"/>
  <c r="F316" i="2"/>
  <c r="F317" i="2"/>
  <c r="F318" i="2"/>
  <c r="F319" i="2"/>
  <c r="F320" i="2"/>
  <c r="H320" i="2" s="1"/>
  <c r="F321" i="2"/>
  <c r="H321" i="2" s="1"/>
  <c r="F322" i="2"/>
  <c r="I322" i="2" s="1"/>
  <c r="F323" i="2"/>
  <c r="H323" i="2" s="1"/>
  <c r="F324" i="2"/>
  <c r="F325" i="2"/>
  <c r="F326" i="2"/>
  <c r="F327" i="2"/>
  <c r="F328" i="2"/>
  <c r="H328" i="2" s="1"/>
  <c r="F329" i="2"/>
  <c r="H329" i="2" s="1"/>
  <c r="F330" i="2"/>
  <c r="I330" i="2" s="1"/>
  <c r="F331" i="2"/>
  <c r="H331" i="2" s="1"/>
  <c r="F332" i="2"/>
  <c r="F333" i="2"/>
  <c r="F334" i="2"/>
  <c r="F335" i="2"/>
  <c r="F336" i="2"/>
  <c r="I336" i="2" s="1"/>
  <c r="F337" i="2"/>
  <c r="I337" i="2" s="1"/>
  <c r="F338" i="2"/>
  <c r="I338" i="2" s="1"/>
  <c r="F339" i="2"/>
  <c r="H339" i="2" s="1"/>
  <c r="F340" i="2"/>
  <c r="F341" i="2"/>
  <c r="F342" i="2"/>
  <c r="F343" i="2"/>
  <c r="F344" i="2"/>
  <c r="I344" i="2" s="1"/>
  <c r="F345" i="2"/>
  <c r="H345" i="2" s="1"/>
  <c r="F346" i="2"/>
  <c r="I346" i="2" s="1"/>
  <c r="F347" i="2"/>
  <c r="H347" i="2" s="1"/>
  <c r="F348" i="2"/>
  <c r="F349" i="2"/>
  <c r="F350" i="2"/>
  <c r="F351" i="2"/>
  <c r="F352" i="2"/>
  <c r="H352" i="2" s="1"/>
  <c r="F353" i="2"/>
  <c r="H353" i="2" s="1"/>
  <c r="F354" i="2"/>
  <c r="I354" i="2" s="1"/>
  <c r="F355" i="2"/>
  <c r="I355" i="2" s="1"/>
  <c r="F356" i="2"/>
  <c r="F357" i="2"/>
  <c r="F358" i="2"/>
  <c r="F359" i="2"/>
  <c r="F360" i="2"/>
  <c r="H360" i="2" s="1"/>
  <c r="F361" i="2"/>
  <c r="I361" i="2" s="1"/>
  <c r="F362" i="2"/>
  <c r="I362" i="2" s="1"/>
  <c r="F363" i="2"/>
  <c r="H363" i="2" s="1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G3" i="8"/>
  <c r="F3" i="8"/>
  <c r="I291" i="4"/>
  <c r="H4" i="2"/>
  <c r="I4" i="2"/>
  <c r="H5" i="2"/>
  <c r="I5" i="2"/>
  <c r="H6" i="2"/>
  <c r="I6" i="2"/>
  <c r="H7" i="2"/>
  <c r="I7" i="2"/>
  <c r="H12" i="2"/>
  <c r="I12" i="2"/>
  <c r="H13" i="2"/>
  <c r="I13" i="2"/>
  <c r="H14" i="2"/>
  <c r="I14" i="2"/>
  <c r="H15" i="2"/>
  <c r="I15" i="2"/>
  <c r="H20" i="2"/>
  <c r="I20" i="2"/>
  <c r="H21" i="2"/>
  <c r="I21" i="2"/>
  <c r="H22" i="2"/>
  <c r="I22" i="2"/>
  <c r="H23" i="2"/>
  <c r="I23" i="2"/>
  <c r="I25" i="2"/>
  <c r="H28" i="2"/>
  <c r="I28" i="2"/>
  <c r="H29" i="2"/>
  <c r="I29" i="2"/>
  <c r="H30" i="2"/>
  <c r="I30" i="2"/>
  <c r="H31" i="2"/>
  <c r="I31" i="2"/>
  <c r="H36" i="2"/>
  <c r="I36" i="2"/>
  <c r="H37" i="2"/>
  <c r="I37" i="2"/>
  <c r="H38" i="2"/>
  <c r="I38" i="2"/>
  <c r="H39" i="2"/>
  <c r="I39" i="2"/>
  <c r="I40" i="2"/>
  <c r="H44" i="2"/>
  <c r="I44" i="2"/>
  <c r="H45" i="2"/>
  <c r="I45" i="2"/>
  <c r="H46" i="2"/>
  <c r="I46" i="2"/>
  <c r="H47" i="2"/>
  <c r="I47" i="2"/>
  <c r="H52" i="2"/>
  <c r="I52" i="2"/>
  <c r="H53" i="2"/>
  <c r="I53" i="2"/>
  <c r="H54" i="2"/>
  <c r="I54" i="2"/>
  <c r="H55" i="2"/>
  <c r="I55" i="2"/>
  <c r="H57" i="2"/>
  <c r="H60" i="2"/>
  <c r="I60" i="2"/>
  <c r="H61" i="2"/>
  <c r="I61" i="2"/>
  <c r="H62" i="2"/>
  <c r="I62" i="2"/>
  <c r="H63" i="2"/>
  <c r="I63" i="2"/>
  <c r="H68" i="2"/>
  <c r="I68" i="2"/>
  <c r="H69" i="2"/>
  <c r="I69" i="2"/>
  <c r="H70" i="2"/>
  <c r="I70" i="2"/>
  <c r="H71" i="2"/>
  <c r="I71" i="2"/>
  <c r="I72" i="2"/>
  <c r="H76" i="2"/>
  <c r="I76" i="2"/>
  <c r="H77" i="2"/>
  <c r="I77" i="2"/>
  <c r="H78" i="2"/>
  <c r="I78" i="2"/>
  <c r="H79" i="2"/>
  <c r="I79" i="2"/>
  <c r="I81" i="2"/>
  <c r="I83" i="2"/>
  <c r="H84" i="2"/>
  <c r="I84" i="2"/>
  <c r="H85" i="2"/>
  <c r="I85" i="2"/>
  <c r="H86" i="2"/>
  <c r="I86" i="2"/>
  <c r="H87" i="2"/>
  <c r="I87" i="2"/>
  <c r="H92" i="2"/>
  <c r="I92" i="2"/>
  <c r="H93" i="2"/>
  <c r="I93" i="2"/>
  <c r="H94" i="2"/>
  <c r="I94" i="2"/>
  <c r="H95" i="2"/>
  <c r="I95" i="2"/>
  <c r="I99" i="2"/>
  <c r="H100" i="2"/>
  <c r="I100" i="2"/>
  <c r="H101" i="2"/>
  <c r="I101" i="2"/>
  <c r="H102" i="2"/>
  <c r="I102" i="2"/>
  <c r="H103" i="2"/>
  <c r="I103" i="2"/>
  <c r="H104" i="2"/>
  <c r="H105" i="2"/>
  <c r="H108" i="2"/>
  <c r="I108" i="2"/>
  <c r="H109" i="2"/>
  <c r="I109" i="2"/>
  <c r="H110" i="2"/>
  <c r="I110" i="2"/>
  <c r="H111" i="2"/>
  <c r="I111" i="2"/>
  <c r="H115" i="2"/>
  <c r="H116" i="2"/>
  <c r="I116" i="2"/>
  <c r="H117" i="2"/>
  <c r="I117" i="2"/>
  <c r="H118" i="2"/>
  <c r="I118" i="2"/>
  <c r="H119" i="2"/>
  <c r="I119" i="2"/>
  <c r="H124" i="2"/>
  <c r="I124" i="2"/>
  <c r="H125" i="2"/>
  <c r="I125" i="2"/>
  <c r="H126" i="2"/>
  <c r="I126" i="2"/>
  <c r="H127" i="2"/>
  <c r="I127" i="2"/>
  <c r="I129" i="2"/>
  <c r="H131" i="2"/>
  <c r="H132" i="2"/>
  <c r="I132" i="2"/>
  <c r="H133" i="2"/>
  <c r="I133" i="2"/>
  <c r="H134" i="2"/>
  <c r="I134" i="2"/>
  <c r="H135" i="2"/>
  <c r="I135" i="2"/>
  <c r="H136" i="2"/>
  <c r="H140" i="2"/>
  <c r="I140" i="2"/>
  <c r="H141" i="2"/>
  <c r="I141" i="2"/>
  <c r="H142" i="2"/>
  <c r="I142" i="2"/>
  <c r="H143" i="2"/>
  <c r="I143" i="2"/>
  <c r="I144" i="2"/>
  <c r="H148" i="2"/>
  <c r="I148" i="2"/>
  <c r="H149" i="2"/>
  <c r="I149" i="2"/>
  <c r="H150" i="2"/>
  <c r="I150" i="2"/>
  <c r="H151" i="2"/>
  <c r="I151" i="2"/>
  <c r="H153" i="2"/>
  <c r="H156" i="2"/>
  <c r="I156" i="2"/>
  <c r="H157" i="2"/>
  <c r="I157" i="2"/>
  <c r="H158" i="2"/>
  <c r="I158" i="2"/>
  <c r="H159" i="2"/>
  <c r="I159" i="2"/>
  <c r="H164" i="2"/>
  <c r="I164" i="2"/>
  <c r="H165" i="2"/>
  <c r="I165" i="2"/>
  <c r="H166" i="2"/>
  <c r="I166" i="2"/>
  <c r="H167" i="2"/>
  <c r="I167" i="2"/>
  <c r="H172" i="2"/>
  <c r="I172" i="2"/>
  <c r="H173" i="2"/>
  <c r="I173" i="2"/>
  <c r="H174" i="2"/>
  <c r="I174" i="2"/>
  <c r="H175" i="2"/>
  <c r="I175" i="2"/>
  <c r="I176" i="2"/>
  <c r="I177" i="2"/>
  <c r="H180" i="2"/>
  <c r="I180" i="2"/>
  <c r="H181" i="2"/>
  <c r="I181" i="2"/>
  <c r="H182" i="2"/>
  <c r="I182" i="2"/>
  <c r="H183" i="2"/>
  <c r="I183" i="2"/>
  <c r="I187" i="2"/>
  <c r="H188" i="2"/>
  <c r="I188" i="2"/>
  <c r="H189" i="2"/>
  <c r="I189" i="2"/>
  <c r="H190" i="2"/>
  <c r="I190" i="2"/>
  <c r="H191" i="2"/>
  <c r="I191" i="2"/>
  <c r="H196" i="2"/>
  <c r="I196" i="2"/>
  <c r="H197" i="2"/>
  <c r="I197" i="2"/>
  <c r="H198" i="2"/>
  <c r="I198" i="2"/>
  <c r="H199" i="2"/>
  <c r="I199" i="2"/>
  <c r="I203" i="2"/>
  <c r="H204" i="2"/>
  <c r="I204" i="2"/>
  <c r="H205" i="2"/>
  <c r="I205" i="2"/>
  <c r="H206" i="2"/>
  <c r="I206" i="2"/>
  <c r="H207" i="2"/>
  <c r="I207" i="2"/>
  <c r="H208" i="2"/>
  <c r="H212" i="2"/>
  <c r="I212" i="2"/>
  <c r="H213" i="2"/>
  <c r="I213" i="2"/>
  <c r="H214" i="2"/>
  <c r="I214" i="2"/>
  <c r="H215" i="2"/>
  <c r="I215" i="2"/>
  <c r="H219" i="2"/>
  <c r="H220" i="2"/>
  <c r="I220" i="2"/>
  <c r="H221" i="2"/>
  <c r="I221" i="2"/>
  <c r="H222" i="2"/>
  <c r="I222" i="2"/>
  <c r="H223" i="2"/>
  <c r="I223" i="2"/>
  <c r="I225" i="2"/>
  <c r="H228" i="2"/>
  <c r="I228" i="2"/>
  <c r="H229" i="2"/>
  <c r="I229" i="2"/>
  <c r="H230" i="2"/>
  <c r="I230" i="2"/>
  <c r="H231" i="2"/>
  <c r="I231" i="2"/>
  <c r="H235" i="2"/>
  <c r="H236" i="2"/>
  <c r="I236" i="2"/>
  <c r="H237" i="2"/>
  <c r="I237" i="2"/>
  <c r="H238" i="2"/>
  <c r="I238" i="2"/>
  <c r="H239" i="2"/>
  <c r="I239" i="2"/>
  <c r="H240" i="2"/>
  <c r="H244" i="2"/>
  <c r="I244" i="2"/>
  <c r="H245" i="2"/>
  <c r="I245" i="2"/>
  <c r="H246" i="2"/>
  <c r="I246" i="2"/>
  <c r="H247" i="2"/>
  <c r="I247" i="2"/>
  <c r="I249" i="2"/>
  <c r="H252" i="2"/>
  <c r="I252" i="2"/>
  <c r="H253" i="2"/>
  <c r="I253" i="2"/>
  <c r="H254" i="2"/>
  <c r="I254" i="2"/>
  <c r="H255" i="2"/>
  <c r="I255" i="2"/>
  <c r="H260" i="2"/>
  <c r="I260" i="2"/>
  <c r="H261" i="2"/>
  <c r="I261" i="2"/>
  <c r="H262" i="2"/>
  <c r="I262" i="2"/>
  <c r="H263" i="2"/>
  <c r="I263" i="2"/>
  <c r="H268" i="2"/>
  <c r="I268" i="2"/>
  <c r="H269" i="2"/>
  <c r="I269" i="2"/>
  <c r="H270" i="2"/>
  <c r="I270" i="2"/>
  <c r="H271" i="2"/>
  <c r="I271" i="2"/>
  <c r="H276" i="2"/>
  <c r="I276" i="2"/>
  <c r="H277" i="2"/>
  <c r="I277" i="2"/>
  <c r="H278" i="2"/>
  <c r="I278" i="2"/>
  <c r="H279" i="2"/>
  <c r="I279" i="2"/>
  <c r="I280" i="2"/>
  <c r="H281" i="2"/>
  <c r="H284" i="2"/>
  <c r="I284" i="2"/>
  <c r="H285" i="2"/>
  <c r="I285" i="2"/>
  <c r="H286" i="2"/>
  <c r="I286" i="2"/>
  <c r="H287" i="2"/>
  <c r="I287" i="2"/>
  <c r="H292" i="2"/>
  <c r="I292" i="2"/>
  <c r="H293" i="2"/>
  <c r="I293" i="2"/>
  <c r="H294" i="2"/>
  <c r="I294" i="2"/>
  <c r="H295" i="2"/>
  <c r="I295" i="2"/>
  <c r="H300" i="2"/>
  <c r="I300" i="2"/>
  <c r="H301" i="2"/>
  <c r="I301" i="2"/>
  <c r="H302" i="2"/>
  <c r="I302" i="2"/>
  <c r="H303" i="2"/>
  <c r="I303" i="2"/>
  <c r="H308" i="2"/>
  <c r="I308" i="2"/>
  <c r="H309" i="2"/>
  <c r="I309" i="2"/>
  <c r="H310" i="2"/>
  <c r="I310" i="2"/>
  <c r="H311" i="2"/>
  <c r="I311" i="2"/>
  <c r="I312" i="2"/>
  <c r="H316" i="2"/>
  <c r="I316" i="2"/>
  <c r="H317" i="2"/>
  <c r="I317" i="2"/>
  <c r="H318" i="2"/>
  <c r="I318" i="2"/>
  <c r="H319" i="2"/>
  <c r="I319" i="2"/>
  <c r="I323" i="2"/>
  <c r="H324" i="2"/>
  <c r="I324" i="2"/>
  <c r="H325" i="2"/>
  <c r="I325" i="2"/>
  <c r="H326" i="2"/>
  <c r="I326" i="2"/>
  <c r="H327" i="2"/>
  <c r="I327" i="2"/>
  <c r="H332" i="2"/>
  <c r="I332" i="2"/>
  <c r="H333" i="2"/>
  <c r="I333" i="2"/>
  <c r="H334" i="2"/>
  <c r="I334" i="2"/>
  <c r="H335" i="2"/>
  <c r="I335" i="2"/>
  <c r="H337" i="2"/>
  <c r="I339" i="2"/>
  <c r="H340" i="2"/>
  <c r="I340" i="2"/>
  <c r="H341" i="2"/>
  <c r="I341" i="2"/>
  <c r="H342" i="2"/>
  <c r="I342" i="2"/>
  <c r="H343" i="2"/>
  <c r="I343" i="2"/>
  <c r="H344" i="2"/>
  <c r="H348" i="2"/>
  <c r="I348" i="2"/>
  <c r="H349" i="2"/>
  <c r="I349" i="2"/>
  <c r="H350" i="2"/>
  <c r="I350" i="2"/>
  <c r="H351" i="2"/>
  <c r="I351" i="2"/>
  <c r="H355" i="2"/>
  <c r="H356" i="2"/>
  <c r="I356" i="2"/>
  <c r="H357" i="2"/>
  <c r="I357" i="2"/>
  <c r="H358" i="2"/>
  <c r="I358" i="2"/>
  <c r="H359" i="2"/>
  <c r="I359" i="2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I77" i="6" s="1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I131" i="6" s="1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K140" i="6" s="1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H149" i="6" s="1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H157" i="6" s="1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J165" i="6" s="1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K173" i="6" s="1"/>
  <c r="F174" i="6"/>
  <c r="G174" i="6"/>
  <c r="F175" i="6"/>
  <c r="G175" i="6"/>
  <c r="F176" i="6"/>
  <c r="G176" i="6"/>
  <c r="F177" i="6"/>
  <c r="G177" i="6"/>
  <c r="F178" i="6"/>
  <c r="G178" i="6"/>
  <c r="K178" i="6" s="1"/>
  <c r="F179" i="6"/>
  <c r="G179" i="6"/>
  <c r="F180" i="6"/>
  <c r="G180" i="6"/>
  <c r="F181" i="6"/>
  <c r="G181" i="6"/>
  <c r="F182" i="6"/>
  <c r="G182" i="6"/>
  <c r="F183" i="6"/>
  <c r="G183" i="6"/>
  <c r="F184" i="6"/>
  <c r="I184" i="6" s="1"/>
  <c r="G184" i="6"/>
  <c r="F185" i="6"/>
  <c r="G185" i="6"/>
  <c r="F186" i="6"/>
  <c r="G186" i="6"/>
  <c r="F187" i="6"/>
  <c r="G187" i="6"/>
  <c r="F188" i="6"/>
  <c r="G188" i="6"/>
  <c r="F189" i="6"/>
  <c r="G189" i="6"/>
  <c r="K189" i="6" s="1"/>
  <c r="F190" i="6"/>
  <c r="G190" i="6"/>
  <c r="F191" i="6"/>
  <c r="G191" i="6"/>
  <c r="F192" i="6"/>
  <c r="G192" i="6"/>
  <c r="F193" i="6"/>
  <c r="G193" i="6"/>
  <c r="F194" i="6"/>
  <c r="G194" i="6"/>
  <c r="K194" i="6" s="1"/>
  <c r="F195" i="6"/>
  <c r="G195" i="6"/>
  <c r="F196" i="6"/>
  <c r="G196" i="6"/>
  <c r="F197" i="6"/>
  <c r="G197" i="6"/>
  <c r="F198" i="6"/>
  <c r="G198" i="6"/>
  <c r="F199" i="6"/>
  <c r="G199" i="6"/>
  <c r="F200" i="6"/>
  <c r="I200" i="6" s="1"/>
  <c r="G200" i="6"/>
  <c r="F201" i="6"/>
  <c r="G201" i="6"/>
  <c r="F202" i="6"/>
  <c r="G202" i="6"/>
  <c r="F203" i="6"/>
  <c r="G203" i="6"/>
  <c r="F204" i="6"/>
  <c r="G204" i="6"/>
  <c r="F205" i="6"/>
  <c r="G205" i="6"/>
  <c r="K205" i="6" s="1"/>
  <c r="F206" i="6"/>
  <c r="G206" i="6"/>
  <c r="F207" i="6"/>
  <c r="G207" i="6"/>
  <c r="F208" i="6"/>
  <c r="G208" i="6"/>
  <c r="F209" i="6"/>
  <c r="G209" i="6"/>
  <c r="F210" i="6"/>
  <c r="G210" i="6"/>
  <c r="K210" i="6" s="1"/>
  <c r="F211" i="6"/>
  <c r="G211" i="6"/>
  <c r="F212" i="6"/>
  <c r="G212" i="6"/>
  <c r="F213" i="6"/>
  <c r="G213" i="6"/>
  <c r="F214" i="6"/>
  <c r="G214" i="6"/>
  <c r="K214" i="6" s="1"/>
  <c r="F215" i="6"/>
  <c r="G215" i="6"/>
  <c r="F216" i="6"/>
  <c r="G216" i="6"/>
  <c r="F217" i="6"/>
  <c r="G217" i="6"/>
  <c r="F218" i="6"/>
  <c r="I218" i="6" s="1"/>
  <c r="G218" i="6"/>
  <c r="F219" i="6"/>
  <c r="G219" i="6"/>
  <c r="F220" i="6"/>
  <c r="G220" i="6"/>
  <c r="F221" i="6"/>
  <c r="I221" i="6" s="1"/>
  <c r="G221" i="6"/>
  <c r="F222" i="6"/>
  <c r="G222" i="6"/>
  <c r="F223" i="6"/>
  <c r="G223" i="6"/>
  <c r="F224" i="6"/>
  <c r="H224" i="6" s="1"/>
  <c r="G224" i="6"/>
  <c r="F225" i="6"/>
  <c r="G225" i="6"/>
  <c r="F226" i="6"/>
  <c r="G226" i="6"/>
  <c r="F227" i="6"/>
  <c r="G227" i="6"/>
  <c r="K227" i="6" s="1"/>
  <c r="F228" i="6"/>
  <c r="G228" i="6"/>
  <c r="F229" i="6"/>
  <c r="G229" i="6"/>
  <c r="F230" i="6"/>
  <c r="G230" i="6"/>
  <c r="K230" i="6" s="1"/>
  <c r="F231" i="6"/>
  <c r="G231" i="6"/>
  <c r="F232" i="6"/>
  <c r="G232" i="6"/>
  <c r="F233" i="6"/>
  <c r="G233" i="6"/>
  <c r="F234" i="6"/>
  <c r="I234" i="6" s="1"/>
  <c r="G234" i="6"/>
  <c r="F235" i="6"/>
  <c r="G235" i="6"/>
  <c r="F236" i="6"/>
  <c r="G236" i="6"/>
  <c r="F237" i="6"/>
  <c r="I237" i="6" s="1"/>
  <c r="G237" i="6"/>
  <c r="F238" i="6"/>
  <c r="G238" i="6"/>
  <c r="F239" i="6"/>
  <c r="G239" i="6"/>
  <c r="F240" i="6"/>
  <c r="H240" i="6" s="1"/>
  <c r="G240" i="6"/>
  <c r="F241" i="6"/>
  <c r="G241" i="6"/>
  <c r="F242" i="6"/>
  <c r="G242" i="6"/>
  <c r="F243" i="6"/>
  <c r="G243" i="6"/>
  <c r="K243" i="6" s="1"/>
  <c r="F244" i="6"/>
  <c r="H244" i="6" s="1"/>
  <c r="G244" i="6"/>
  <c r="K244" i="6" s="1"/>
  <c r="F245" i="6"/>
  <c r="G245" i="6"/>
  <c r="F246" i="6"/>
  <c r="G246" i="6"/>
  <c r="K246" i="6" s="1"/>
  <c r="F247" i="6"/>
  <c r="G247" i="6"/>
  <c r="K247" i="6" s="1"/>
  <c r="F248" i="6"/>
  <c r="I248" i="6" s="1"/>
  <c r="G248" i="6"/>
  <c r="F249" i="6"/>
  <c r="G249" i="6"/>
  <c r="F250" i="6"/>
  <c r="I250" i="6" s="1"/>
  <c r="G250" i="6"/>
  <c r="K250" i="6" s="1"/>
  <c r="F251" i="6"/>
  <c r="I251" i="6" s="1"/>
  <c r="G251" i="6"/>
  <c r="F252" i="6"/>
  <c r="G252" i="6"/>
  <c r="F253" i="6"/>
  <c r="I253" i="6" s="1"/>
  <c r="G253" i="6"/>
  <c r="F254" i="6"/>
  <c r="H254" i="6" s="1"/>
  <c r="G254" i="6"/>
  <c r="F255" i="6"/>
  <c r="G255" i="6"/>
  <c r="F256" i="6"/>
  <c r="H256" i="6" s="1"/>
  <c r="G256" i="6"/>
  <c r="F257" i="6"/>
  <c r="I257" i="6" s="1"/>
  <c r="G257" i="6"/>
  <c r="K257" i="6" s="1"/>
  <c r="F258" i="6"/>
  <c r="G258" i="6"/>
  <c r="F259" i="6"/>
  <c r="G259" i="6"/>
  <c r="K259" i="6" s="1"/>
  <c r="F260" i="6"/>
  <c r="H260" i="6" s="1"/>
  <c r="G260" i="6"/>
  <c r="K260" i="6" s="1"/>
  <c r="F261" i="6"/>
  <c r="G261" i="6"/>
  <c r="F262" i="6"/>
  <c r="G262" i="6"/>
  <c r="K262" i="6" s="1"/>
  <c r="F263" i="6"/>
  <c r="G263" i="6"/>
  <c r="K263" i="6" s="1"/>
  <c r="F264" i="6"/>
  <c r="I264" i="6" s="1"/>
  <c r="G264" i="6"/>
  <c r="F265" i="6"/>
  <c r="G265" i="6"/>
  <c r="F266" i="6"/>
  <c r="I266" i="6" s="1"/>
  <c r="G266" i="6"/>
  <c r="K266" i="6" s="1"/>
  <c r="F267" i="6"/>
  <c r="I267" i="6" s="1"/>
  <c r="G267" i="6"/>
  <c r="F268" i="6"/>
  <c r="G268" i="6"/>
  <c r="F269" i="6"/>
  <c r="I269" i="6" s="1"/>
  <c r="G269" i="6"/>
  <c r="F270" i="6"/>
  <c r="H270" i="6" s="1"/>
  <c r="G270" i="6"/>
  <c r="F271" i="6"/>
  <c r="G271" i="6"/>
  <c r="F272" i="6"/>
  <c r="H272" i="6" s="1"/>
  <c r="G272" i="6"/>
  <c r="F273" i="6"/>
  <c r="I273" i="6" s="1"/>
  <c r="G273" i="6"/>
  <c r="K273" i="6" s="1"/>
  <c r="F274" i="6"/>
  <c r="G274" i="6"/>
  <c r="F275" i="6"/>
  <c r="G275" i="6"/>
  <c r="K275" i="6" s="1"/>
  <c r="F276" i="6"/>
  <c r="H276" i="6" s="1"/>
  <c r="G276" i="6"/>
  <c r="K276" i="6" s="1"/>
  <c r="F277" i="6"/>
  <c r="G277" i="6"/>
  <c r="F278" i="6"/>
  <c r="G278" i="6"/>
  <c r="K278" i="6" s="1"/>
  <c r="F279" i="6"/>
  <c r="G279" i="6"/>
  <c r="K279" i="6" s="1"/>
  <c r="F280" i="6"/>
  <c r="I280" i="6" s="1"/>
  <c r="G280" i="6"/>
  <c r="F281" i="6"/>
  <c r="G281" i="6"/>
  <c r="F282" i="6"/>
  <c r="I282" i="6" s="1"/>
  <c r="G282" i="6"/>
  <c r="K282" i="6" s="1"/>
  <c r="F283" i="6"/>
  <c r="I283" i="6" s="1"/>
  <c r="G283" i="6"/>
  <c r="F284" i="6"/>
  <c r="G284" i="6"/>
  <c r="F285" i="6"/>
  <c r="I285" i="6" s="1"/>
  <c r="G285" i="6"/>
  <c r="J285" i="6" s="1"/>
  <c r="F286" i="6"/>
  <c r="I286" i="6" s="1"/>
  <c r="G286" i="6"/>
  <c r="F287" i="6"/>
  <c r="G287" i="6"/>
  <c r="J287" i="6" s="1"/>
  <c r="F288" i="6"/>
  <c r="H288" i="6" s="1"/>
  <c r="G288" i="6"/>
  <c r="K288" i="6" s="1"/>
  <c r="F289" i="6"/>
  <c r="G289" i="6"/>
  <c r="F290" i="6"/>
  <c r="H290" i="6" s="1"/>
  <c r="G290" i="6"/>
  <c r="J290" i="6" s="1"/>
  <c r="F291" i="6"/>
  <c r="I291" i="6" s="1"/>
  <c r="G291" i="6"/>
  <c r="F292" i="6"/>
  <c r="H292" i="6" s="1"/>
  <c r="G292" i="6"/>
  <c r="J292" i="6" s="1"/>
  <c r="F293" i="6"/>
  <c r="I293" i="6" s="1"/>
  <c r="G293" i="6"/>
  <c r="F294" i="6"/>
  <c r="H294" i="6" s="1"/>
  <c r="G294" i="6"/>
  <c r="J294" i="6" s="1"/>
  <c r="F295" i="6"/>
  <c r="I295" i="6" s="1"/>
  <c r="G295" i="6"/>
  <c r="F296" i="6"/>
  <c r="H296" i="6" s="1"/>
  <c r="G296" i="6"/>
  <c r="J296" i="6" s="1"/>
  <c r="F297" i="6"/>
  <c r="I297" i="6" s="1"/>
  <c r="G297" i="6"/>
  <c r="F298" i="6"/>
  <c r="H298" i="6" s="1"/>
  <c r="G298" i="6"/>
  <c r="J298" i="6" s="1"/>
  <c r="F299" i="6"/>
  <c r="I299" i="6" s="1"/>
  <c r="G299" i="6"/>
  <c r="F300" i="6"/>
  <c r="H300" i="6" s="1"/>
  <c r="G300" i="6"/>
  <c r="J300" i="6" s="1"/>
  <c r="F301" i="6"/>
  <c r="I301" i="6" s="1"/>
  <c r="G301" i="6"/>
  <c r="F302" i="6"/>
  <c r="H302" i="6" s="1"/>
  <c r="G302" i="6"/>
  <c r="J302" i="6" s="1"/>
  <c r="F303" i="6"/>
  <c r="I303" i="6" s="1"/>
  <c r="G303" i="6"/>
  <c r="F304" i="6"/>
  <c r="H304" i="6" s="1"/>
  <c r="G304" i="6"/>
  <c r="J304" i="6" s="1"/>
  <c r="F305" i="6"/>
  <c r="I305" i="6" s="1"/>
  <c r="G305" i="6"/>
  <c r="F306" i="6"/>
  <c r="H306" i="6" s="1"/>
  <c r="G306" i="6"/>
  <c r="J306" i="6" s="1"/>
  <c r="F307" i="6"/>
  <c r="I307" i="6" s="1"/>
  <c r="G307" i="6"/>
  <c r="F308" i="6"/>
  <c r="H308" i="6" s="1"/>
  <c r="G308" i="6"/>
  <c r="J308" i="6" s="1"/>
  <c r="F309" i="6"/>
  <c r="I309" i="6" s="1"/>
  <c r="G309" i="6"/>
  <c r="F310" i="6"/>
  <c r="H310" i="6" s="1"/>
  <c r="G310" i="6"/>
  <c r="J310" i="6" s="1"/>
  <c r="F311" i="6"/>
  <c r="I311" i="6" s="1"/>
  <c r="G311" i="6"/>
  <c r="F312" i="6"/>
  <c r="H312" i="6" s="1"/>
  <c r="G312" i="6"/>
  <c r="J312" i="6" s="1"/>
  <c r="F313" i="6"/>
  <c r="I313" i="6" s="1"/>
  <c r="G313" i="6"/>
  <c r="F314" i="6"/>
  <c r="H314" i="6" s="1"/>
  <c r="G314" i="6"/>
  <c r="J314" i="6" s="1"/>
  <c r="F315" i="6"/>
  <c r="I315" i="6" s="1"/>
  <c r="G315" i="6"/>
  <c r="F316" i="6"/>
  <c r="H316" i="6" s="1"/>
  <c r="G316" i="6"/>
  <c r="J316" i="6" s="1"/>
  <c r="F317" i="6"/>
  <c r="I317" i="6" s="1"/>
  <c r="G317" i="6"/>
  <c r="F318" i="6"/>
  <c r="H318" i="6" s="1"/>
  <c r="G318" i="6"/>
  <c r="J318" i="6" s="1"/>
  <c r="F319" i="6"/>
  <c r="I319" i="6" s="1"/>
  <c r="G319" i="6"/>
  <c r="F320" i="6"/>
  <c r="H320" i="6" s="1"/>
  <c r="G320" i="6"/>
  <c r="J320" i="6" s="1"/>
  <c r="F321" i="6"/>
  <c r="I321" i="6" s="1"/>
  <c r="G321" i="6"/>
  <c r="F322" i="6"/>
  <c r="H322" i="6" s="1"/>
  <c r="G322" i="6"/>
  <c r="J322" i="6" s="1"/>
  <c r="F323" i="6"/>
  <c r="I323" i="6" s="1"/>
  <c r="G323" i="6"/>
  <c r="F324" i="6"/>
  <c r="H324" i="6" s="1"/>
  <c r="G324" i="6"/>
  <c r="J324" i="6" s="1"/>
  <c r="F325" i="6"/>
  <c r="I325" i="6" s="1"/>
  <c r="G325" i="6"/>
  <c r="F326" i="6"/>
  <c r="H326" i="6" s="1"/>
  <c r="G326" i="6"/>
  <c r="J326" i="6" s="1"/>
  <c r="F327" i="6"/>
  <c r="I327" i="6" s="1"/>
  <c r="G327" i="6"/>
  <c r="F328" i="6"/>
  <c r="H328" i="6" s="1"/>
  <c r="G328" i="6"/>
  <c r="J328" i="6" s="1"/>
  <c r="F329" i="6"/>
  <c r="I329" i="6" s="1"/>
  <c r="G329" i="6"/>
  <c r="F330" i="6"/>
  <c r="H330" i="6" s="1"/>
  <c r="G330" i="6"/>
  <c r="J330" i="6" s="1"/>
  <c r="F331" i="6"/>
  <c r="I331" i="6" s="1"/>
  <c r="G331" i="6"/>
  <c r="F332" i="6"/>
  <c r="H332" i="6" s="1"/>
  <c r="G332" i="6"/>
  <c r="J332" i="6" s="1"/>
  <c r="F333" i="6"/>
  <c r="I333" i="6" s="1"/>
  <c r="G333" i="6"/>
  <c r="F334" i="6"/>
  <c r="H334" i="6" s="1"/>
  <c r="G334" i="6"/>
  <c r="J334" i="6" s="1"/>
  <c r="F335" i="6"/>
  <c r="I335" i="6" s="1"/>
  <c r="G335" i="6"/>
  <c r="F336" i="6"/>
  <c r="H336" i="6" s="1"/>
  <c r="G336" i="6"/>
  <c r="J336" i="6" s="1"/>
  <c r="F337" i="6"/>
  <c r="I337" i="6" s="1"/>
  <c r="G337" i="6"/>
  <c r="F338" i="6"/>
  <c r="H338" i="6" s="1"/>
  <c r="G338" i="6"/>
  <c r="J338" i="6" s="1"/>
  <c r="F339" i="6"/>
  <c r="I339" i="6" s="1"/>
  <c r="G339" i="6"/>
  <c r="F340" i="6"/>
  <c r="H340" i="6" s="1"/>
  <c r="G340" i="6"/>
  <c r="J340" i="6" s="1"/>
  <c r="F341" i="6"/>
  <c r="I341" i="6" s="1"/>
  <c r="G341" i="6"/>
  <c r="F342" i="6"/>
  <c r="H342" i="6" s="1"/>
  <c r="G342" i="6"/>
  <c r="J342" i="6" s="1"/>
  <c r="F343" i="6"/>
  <c r="I343" i="6" s="1"/>
  <c r="G343" i="6"/>
  <c r="F344" i="6"/>
  <c r="H344" i="6" s="1"/>
  <c r="G344" i="6"/>
  <c r="J344" i="6" s="1"/>
  <c r="F345" i="6"/>
  <c r="I345" i="6" s="1"/>
  <c r="G345" i="6"/>
  <c r="F346" i="6"/>
  <c r="H346" i="6" s="1"/>
  <c r="G346" i="6"/>
  <c r="J346" i="6" s="1"/>
  <c r="F347" i="6"/>
  <c r="H347" i="6" s="1"/>
  <c r="G347" i="6"/>
  <c r="F348" i="6"/>
  <c r="H348" i="6" s="1"/>
  <c r="G348" i="6"/>
  <c r="J348" i="6" s="1"/>
  <c r="F349" i="6"/>
  <c r="H349" i="6" s="1"/>
  <c r="G349" i="6"/>
  <c r="F350" i="6"/>
  <c r="H350" i="6" s="1"/>
  <c r="G350" i="6"/>
  <c r="J350" i="6" s="1"/>
  <c r="F351" i="6"/>
  <c r="H351" i="6" s="1"/>
  <c r="G351" i="6"/>
  <c r="F352" i="6"/>
  <c r="H352" i="6" s="1"/>
  <c r="G352" i="6"/>
  <c r="J352" i="6" s="1"/>
  <c r="F353" i="6"/>
  <c r="H353" i="6" s="1"/>
  <c r="G353" i="6"/>
  <c r="F354" i="6"/>
  <c r="H354" i="6" s="1"/>
  <c r="G354" i="6"/>
  <c r="J354" i="6" s="1"/>
  <c r="F355" i="6"/>
  <c r="H355" i="6" s="1"/>
  <c r="G355" i="6"/>
  <c r="F356" i="6"/>
  <c r="H356" i="6" s="1"/>
  <c r="G356" i="6"/>
  <c r="J356" i="6" s="1"/>
  <c r="F357" i="6"/>
  <c r="I357" i="6" s="1"/>
  <c r="G357" i="6"/>
  <c r="F358" i="6"/>
  <c r="H358" i="6" s="1"/>
  <c r="G358" i="6"/>
  <c r="J358" i="6" s="1"/>
  <c r="F359" i="6"/>
  <c r="H359" i="6" s="1"/>
  <c r="G359" i="6"/>
  <c r="F360" i="6"/>
  <c r="H360" i="6" s="1"/>
  <c r="G360" i="6"/>
  <c r="K360" i="6" s="1"/>
  <c r="F361" i="6"/>
  <c r="H361" i="6" s="1"/>
  <c r="G361" i="6"/>
  <c r="F362" i="6"/>
  <c r="H362" i="6" s="1"/>
  <c r="G362" i="6"/>
  <c r="J362" i="6" s="1"/>
  <c r="F363" i="6"/>
  <c r="H363" i="6" s="1"/>
  <c r="G363" i="6"/>
  <c r="G3" i="6"/>
  <c r="K3" i="6" s="1"/>
  <c r="F3" i="6"/>
  <c r="I3" i="6" s="1"/>
  <c r="F4" i="5"/>
  <c r="I4" i="5" s="1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I18" i="5" s="1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I34" i="5" s="1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I50" i="5" s="1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I66" i="5" s="1"/>
  <c r="G66" i="5"/>
  <c r="F67" i="5"/>
  <c r="G67" i="5"/>
  <c r="F68" i="5"/>
  <c r="I68" i="5" s="1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I82" i="5" s="1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I132" i="5" s="1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J158" i="5" s="1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J166" i="5" s="1"/>
  <c r="F167" i="5"/>
  <c r="H167" i="5" s="1"/>
  <c r="G167" i="5"/>
  <c r="F168" i="5"/>
  <c r="G168" i="5"/>
  <c r="F169" i="5"/>
  <c r="G169" i="5"/>
  <c r="F170" i="5"/>
  <c r="G170" i="5"/>
  <c r="K170" i="5" s="1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J177" i="5" s="1"/>
  <c r="F178" i="5"/>
  <c r="I178" i="5" s="1"/>
  <c r="G178" i="5"/>
  <c r="F179" i="5"/>
  <c r="G179" i="5"/>
  <c r="F180" i="5"/>
  <c r="G180" i="5"/>
  <c r="F181" i="5"/>
  <c r="G181" i="5"/>
  <c r="J181" i="5" s="1"/>
  <c r="F182" i="5"/>
  <c r="G182" i="5"/>
  <c r="F183" i="5"/>
  <c r="G183" i="5"/>
  <c r="F184" i="5"/>
  <c r="G184" i="5"/>
  <c r="F185" i="5"/>
  <c r="G185" i="5"/>
  <c r="F186" i="5"/>
  <c r="I186" i="5" s="1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J193" i="5" s="1"/>
  <c r="F194" i="5"/>
  <c r="I194" i="5" s="1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J201" i="5" s="1"/>
  <c r="F202" i="5"/>
  <c r="I202" i="5" s="1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J209" i="5" s="1"/>
  <c r="F210" i="5"/>
  <c r="I210" i="5" s="1"/>
  <c r="G210" i="5"/>
  <c r="F211" i="5"/>
  <c r="G211" i="5"/>
  <c r="F212" i="5"/>
  <c r="G212" i="5"/>
  <c r="F213" i="5"/>
  <c r="G213" i="5"/>
  <c r="F214" i="5"/>
  <c r="G214" i="5"/>
  <c r="F215" i="5"/>
  <c r="G215" i="5"/>
  <c r="F216" i="5"/>
  <c r="H216" i="5" s="1"/>
  <c r="G216" i="5"/>
  <c r="F217" i="5"/>
  <c r="G217" i="5"/>
  <c r="F218" i="5"/>
  <c r="G218" i="5"/>
  <c r="F219" i="5"/>
  <c r="G219" i="5"/>
  <c r="F220" i="5"/>
  <c r="G220" i="5"/>
  <c r="F221" i="5"/>
  <c r="G221" i="5"/>
  <c r="J221" i="5" s="1"/>
  <c r="F222" i="5"/>
  <c r="I222" i="5" s="1"/>
  <c r="G222" i="5"/>
  <c r="F223" i="5"/>
  <c r="G223" i="5"/>
  <c r="F224" i="5"/>
  <c r="G224" i="5"/>
  <c r="F225" i="5"/>
  <c r="G225" i="5"/>
  <c r="F226" i="5"/>
  <c r="H226" i="5" s="1"/>
  <c r="G226" i="5"/>
  <c r="F227" i="5"/>
  <c r="G227" i="5"/>
  <c r="J227" i="5" s="1"/>
  <c r="F228" i="5"/>
  <c r="G228" i="5"/>
  <c r="F229" i="5"/>
  <c r="G229" i="5"/>
  <c r="F230" i="5"/>
  <c r="G230" i="5"/>
  <c r="F231" i="5"/>
  <c r="G231" i="5"/>
  <c r="F232" i="5"/>
  <c r="H232" i="5" s="1"/>
  <c r="G232" i="5"/>
  <c r="F233" i="5"/>
  <c r="G233" i="5"/>
  <c r="F234" i="5"/>
  <c r="G234" i="5"/>
  <c r="F235" i="5"/>
  <c r="G235" i="5"/>
  <c r="F236" i="5"/>
  <c r="G236" i="5"/>
  <c r="F237" i="5"/>
  <c r="G237" i="5"/>
  <c r="J237" i="5" s="1"/>
  <c r="F238" i="5"/>
  <c r="I238" i="5" s="1"/>
  <c r="G238" i="5"/>
  <c r="F239" i="5"/>
  <c r="G239" i="5"/>
  <c r="F240" i="5"/>
  <c r="G240" i="5"/>
  <c r="F241" i="5"/>
  <c r="G241" i="5"/>
  <c r="J241" i="5" s="1"/>
  <c r="F242" i="5"/>
  <c r="I242" i="5" s="1"/>
  <c r="G242" i="5"/>
  <c r="F243" i="5"/>
  <c r="G243" i="5"/>
  <c r="F244" i="5"/>
  <c r="G244" i="5"/>
  <c r="F245" i="5"/>
  <c r="G245" i="5"/>
  <c r="J245" i="5" s="1"/>
  <c r="F246" i="5"/>
  <c r="I246" i="5" s="1"/>
  <c r="G246" i="5"/>
  <c r="F247" i="5"/>
  <c r="G247" i="5"/>
  <c r="F248" i="5"/>
  <c r="G248" i="5"/>
  <c r="F249" i="5"/>
  <c r="G249" i="5"/>
  <c r="J249" i="5" s="1"/>
  <c r="F250" i="5"/>
  <c r="I250" i="5" s="1"/>
  <c r="G250" i="5"/>
  <c r="F251" i="5"/>
  <c r="G251" i="5"/>
  <c r="F252" i="5"/>
  <c r="G252" i="5"/>
  <c r="F253" i="5"/>
  <c r="G253" i="5"/>
  <c r="J253" i="5" s="1"/>
  <c r="F254" i="5"/>
  <c r="I254" i="5" s="1"/>
  <c r="G254" i="5"/>
  <c r="F255" i="5"/>
  <c r="G255" i="5"/>
  <c r="F256" i="5"/>
  <c r="G256" i="5"/>
  <c r="F257" i="5"/>
  <c r="G257" i="5"/>
  <c r="J257" i="5" s="1"/>
  <c r="F258" i="5"/>
  <c r="I258" i="5" s="1"/>
  <c r="G258" i="5"/>
  <c r="F259" i="5"/>
  <c r="G259" i="5"/>
  <c r="F260" i="5"/>
  <c r="G260" i="5"/>
  <c r="F261" i="5"/>
  <c r="G261" i="5"/>
  <c r="J261" i="5" s="1"/>
  <c r="F262" i="5"/>
  <c r="I262" i="5" s="1"/>
  <c r="G262" i="5"/>
  <c r="F263" i="5"/>
  <c r="G263" i="5"/>
  <c r="F264" i="5"/>
  <c r="G264" i="5"/>
  <c r="F265" i="5"/>
  <c r="G265" i="5"/>
  <c r="J265" i="5" s="1"/>
  <c r="F266" i="5"/>
  <c r="I266" i="5" s="1"/>
  <c r="G266" i="5"/>
  <c r="F267" i="5"/>
  <c r="G267" i="5"/>
  <c r="F268" i="5"/>
  <c r="G268" i="5"/>
  <c r="F269" i="5"/>
  <c r="G269" i="5"/>
  <c r="J269" i="5" s="1"/>
  <c r="F270" i="5"/>
  <c r="I270" i="5" s="1"/>
  <c r="G270" i="5"/>
  <c r="F271" i="5"/>
  <c r="G271" i="5"/>
  <c r="F272" i="5"/>
  <c r="G272" i="5"/>
  <c r="F273" i="5"/>
  <c r="H273" i="5" s="1"/>
  <c r="G273" i="5"/>
  <c r="F274" i="5"/>
  <c r="G274" i="5"/>
  <c r="F275" i="5"/>
  <c r="G275" i="5"/>
  <c r="J275" i="5" s="1"/>
  <c r="F276" i="5"/>
  <c r="I276" i="5" s="1"/>
  <c r="G276" i="5"/>
  <c r="F277" i="5"/>
  <c r="G277" i="5"/>
  <c r="F278" i="5"/>
  <c r="H278" i="5" s="1"/>
  <c r="G278" i="5"/>
  <c r="J278" i="5" s="1"/>
  <c r="F279" i="5"/>
  <c r="G279" i="5"/>
  <c r="F280" i="5"/>
  <c r="G280" i="5"/>
  <c r="F281" i="5"/>
  <c r="H281" i="5" s="1"/>
  <c r="G281" i="5"/>
  <c r="F282" i="5"/>
  <c r="G282" i="5"/>
  <c r="F283" i="5"/>
  <c r="G283" i="5"/>
  <c r="J283" i="5" s="1"/>
  <c r="F284" i="5"/>
  <c r="I284" i="5" s="1"/>
  <c r="G284" i="5"/>
  <c r="F285" i="5"/>
  <c r="G285" i="5"/>
  <c r="F286" i="5"/>
  <c r="H286" i="5" s="1"/>
  <c r="G286" i="5"/>
  <c r="J286" i="5" s="1"/>
  <c r="F287" i="5"/>
  <c r="G287" i="5"/>
  <c r="F288" i="5"/>
  <c r="G288" i="5"/>
  <c r="F289" i="5"/>
  <c r="H289" i="5" s="1"/>
  <c r="G289" i="5"/>
  <c r="F290" i="5"/>
  <c r="G290" i="5"/>
  <c r="F291" i="5"/>
  <c r="G291" i="5"/>
  <c r="J291" i="5" s="1"/>
  <c r="F292" i="5"/>
  <c r="I292" i="5" s="1"/>
  <c r="G292" i="5"/>
  <c r="F293" i="5"/>
  <c r="G293" i="5"/>
  <c r="F294" i="5"/>
  <c r="H294" i="5" s="1"/>
  <c r="G294" i="5"/>
  <c r="J294" i="5" s="1"/>
  <c r="F295" i="5"/>
  <c r="G295" i="5"/>
  <c r="F296" i="5"/>
  <c r="G296" i="5"/>
  <c r="F297" i="5"/>
  <c r="I297" i="5" s="1"/>
  <c r="G297" i="5"/>
  <c r="F298" i="5"/>
  <c r="G298" i="5"/>
  <c r="F299" i="5"/>
  <c r="G299" i="5"/>
  <c r="J299" i="5" s="1"/>
  <c r="F300" i="5"/>
  <c r="I300" i="5" s="1"/>
  <c r="G300" i="5"/>
  <c r="F301" i="5"/>
  <c r="G301" i="5"/>
  <c r="F302" i="5"/>
  <c r="H302" i="5" s="1"/>
  <c r="G302" i="5"/>
  <c r="J302" i="5" s="1"/>
  <c r="F303" i="5"/>
  <c r="G303" i="5"/>
  <c r="F304" i="5"/>
  <c r="G304" i="5"/>
  <c r="F305" i="5"/>
  <c r="H305" i="5" s="1"/>
  <c r="G305" i="5"/>
  <c r="F306" i="5"/>
  <c r="G306" i="5"/>
  <c r="F307" i="5"/>
  <c r="G307" i="5"/>
  <c r="J307" i="5" s="1"/>
  <c r="F308" i="5"/>
  <c r="I308" i="5" s="1"/>
  <c r="G308" i="5"/>
  <c r="F309" i="5"/>
  <c r="G309" i="5"/>
  <c r="F310" i="5"/>
  <c r="H310" i="5" s="1"/>
  <c r="G310" i="5"/>
  <c r="J310" i="5" s="1"/>
  <c r="F311" i="5"/>
  <c r="G311" i="5"/>
  <c r="F312" i="5"/>
  <c r="G312" i="5"/>
  <c r="F313" i="5"/>
  <c r="H313" i="5" s="1"/>
  <c r="G313" i="5"/>
  <c r="F314" i="5"/>
  <c r="G314" i="5"/>
  <c r="F315" i="5"/>
  <c r="G315" i="5"/>
  <c r="J315" i="5" s="1"/>
  <c r="F316" i="5"/>
  <c r="I316" i="5" s="1"/>
  <c r="G316" i="5"/>
  <c r="F317" i="5"/>
  <c r="G317" i="5"/>
  <c r="J317" i="5" s="1"/>
  <c r="F318" i="5"/>
  <c r="I318" i="5" s="1"/>
  <c r="G318" i="5"/>
  <c r="F319" i="5"/>
  <c r="G319" i="5"/>
  <c r="J319" i="5" s="1"/>
  <c r="F320" i="5"/>
  <c r="I320" i="5" s="1"/>
  <c r="G320" i="5"/>
  <c r="F321" i="5"/>
  <c r="G321" i="5"/>
  <c r="J321" i="5" s="1"/>
  <c r="F322" i="5"/>
  <c r="I322" i="5" s="1"/>
  <c r="G322" i="5"/>
  <c r="F323" i="5"/>
  <c r="G323" i="5"/>
  <c r="J323" i="5" s="1"/>
  <c r="F324" i="5"/>
  <c r="I324" i="5" s="1"/>
  <c r="G324" i="5"/>
  <c r="F325" i="5"/>
  <c r="G325" i="5"/>
  <c r="J325" i="5" s="1"/>
  <c r="F326" i="5"/>
  <c r="I326" i="5" s="1"/>
  <c r="G326" i="5"/>
  <c r="F327" i="5"/>
  <c r="G327" i="5"/>
  <c r="J327" i="5" s="1"/>
  <c r="F328" i="5"/>
  <c r="I328" i="5" s="1"/>
  <c r="G328" i="5"/>
  <c r="F329" i="5"/>
  <c r="G329" i="5"/>
  <c r="J329" i="5" s="1"/>
  <c r="F330" i="5"/>
  <c r="I330" i="5" s="1"/>
  <c r="G330" i="5"/>
  <c r="F331" i="5"/>
  <c r="G331" i="5"/>
  <c r="J331" i="5" s="1"/>
  <c r="F332" i="5"/>
  <c r="I332" i="5" s="1"/>
  <c r="G332" i="5"/>
  <c r="F333" i="5"/>
  <c r="G333" i="5"/>
  <c r="J333" i="5" s="1"/>
  <c r="F334" i="5"/>
  <c r="I334" i="5" s="1"/>
  <c r="G334" i="5"/>
  <c r="F335" i="5"/>
  <c r="G335" i="5"/>
  <c r="J335" i="5" s="1"/>
  <c r="F336" i="5"/>
  <c r="I336" i="5" s="1"/>
  <c r="G336" i="5"/>
  <c r="F337" i="5"/>
  <c r="G337" i="5"/>
  <c r="J337" i="5" s="1"/>
  <c r="F338" i="5"/>
  <c r="I338" i="5" s="1"/>
  <c r="G338" i="5"/>
  <c r="F339" i="5"/>
  <c r="G339" i="5"/>
  <c r="J339" i="5" s="1"/>
  <c r="F340" i="5"/>
  <c r="I340" i="5" s="1"/>
  <c r="G340" i="5"/>
  <c r="F341" i="5"/>
  <c r="G341" i="5"/>
  <c r="J341" i="5" s="1"/>
  <c r="F342" i="5"/>
  <c r="I342" i="5" s="1"/>
  <c r="G342" i="5"/>
  <c r="F343" i="5"/>
  <c r="G343" i="5"/>
  <c r="J343" i="5" s="1"/>
  <c r="F344" i="5"/>
  <c r="I344" i="5" s="1"/>
  <c r="G344" i="5"/>
  <c r="F345" i="5"/>
  <c r="G345" i="5"/>
  <c r="J345" i="5" s="1"/>
  <c r="F346" i="5"/>
  <c r="I346" i="5" s="1"/>
  <c r="G346" i="5"/>
  <c r="F347" i="5"/>
  <c r="G347" i="5"/>
  <c r="J347" i="5" s="1"/>
  <c r="F348" i="5"/>
  <c r="I348" i="5" s="1"/>
  <c r="G348" i="5"/>
  <c r="F349" i="5"/>
  <c r="G349" i="5"/>
  <c r="J349" i="5" s="1"/>
  <c r="F350" i="5"/>
  <c r="I350" i="5" s="1"/>
  <c r="G350" i="5"/>
  <c r="F351" i="5"/>
  <c r="G351" i="5"/>
  <c r="J351" i="5" s="1"/>
  <c r="F352" i="5"/>
  <c r="I352" i="5" s="1"/>
  <c r="G352" i="5"/>
  <c r="F353" i="5"/>
  <c r="G353" i="5"/>
  <c r="J353" i="5" s="1"/>
  <c r="F354" i="5"/>
  <c r="I354" i="5" s="1"/>
  <c r="G354" i="5"/>
  <c r="F355" i="5"/>
  <c r="G355" i="5"/>
  <c r="J355" i="5" s="1"/>
  <c r="F356" i="5"/>
  <c r="I356" i="5" s="1"/>
  <c r="G356" i="5"/>
  <c r="F357" i="5"/>
  <c r="G357" i="5"/>
  <c r="J357" i="5" s="1"/>
  <c r="F358" i="5"/>
  <c r="I358" i="5" s="1"/>
  <c r="G358" i="5"/>
  <c r="F359" i="5"/>
  <c r="G359" i="5"/>
  <c r="J359" i="5" s="1"/>
  <c r="F360" i="5"/>
  <c r="I360" i="5" s="1"/>
  <c r="G360" i="5"/>
  <c r="F361" i="5"/>
  <c r="G361" i="5"/>
  <c r="J361" i="5" s="1"/>
  <c r="F362" i="5"/>
  <c r="I362" i="5" s="1"/>
  <c r="G362" i="5"/>
  <c r="F363" i="5"/>
  <c r="G363" i="5"/>
  <c r="J363" i="5" s="1"/>
  <c r="G3" i="5"/>
  <c r="J3" i="5" s="1"/>
  <c r="F3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I12" i="4" s="1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I28" i="4" s="1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I44" i="4" s="1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I60" i="4" s="1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I76" i="4" s="1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I92" i="4" s="1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I108" i="4" s="1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I124" i="4" s="1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I140" i="4" s="1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I156" i="4" s="1"/>
  <c r="G156" i="4"/>
  <c r="F157" i="4"/>
  <c r="G157" i="4"/>
  <c r="F158" i="4"/>
  <c r="G158" i="4"/>
  <c r="F159" i="4"/>
  <c r="G159" i="4"/>
  <c r="F160" i="4"/>
  <c r="I160" i="4" s="1"/>
  <c r="G160" i="4"/>
  <c r="F161" i="4"/>
  <c r="G161" i="4"/>
  <c r="F162" i="4"/>
  <c r="G162" i="4"/>
  <c r="F163" i="4"/>
  <c r="G163" i="4"/>
  <c r="F164" i="4"/>
  <c r="I164" i="4" s="1"/>
  <c r="G164" i="4"/>
  <c r="F165" i="4"/>
  <c r="G165" i="4"/>
  <c r="F166" i="4"/>
  <c r="G166" i="4"/>
  <c r="J166" i="4" s="1"/>
  <c r="F167" i="4"/>
  <c r="G167" i="4"/>
  <c r="F168" i="4"/>
  <c r="G168" i="4"/>
  <c r="F169" i="4"/>
  <c r="G169" i="4"/>
  <c r="F170" i="4"/>
  <c r="H170" i="4" s="1"/>
  <c r="G170" i="4"/>
  <c r="F171" i="4"/>
  <c r="G171" i="4"/>
  <c r="F172" i="4"/>
  <c r="G172" i="4"/>
  <c r="F173" i="4"/>
  <c r="I173" i="4" s="1"/>
  <c r="G173" i="4"/>
  <c r="F174" i="4"/>
  <c r="G174" i="4"/>
  <c r="F175" i="4"/>
  <c r="I175" i="4" s="1"/>
  <c r="G175" i="4"/>
  <c r="F176" i="4"/>
  <c r="I176" i="4" s="1"/>
  <c r="G176" i="4"/>
  <c r="F177" i="4"/>
  <c r="I177" i="4" s="1"/>
  <c r="G177" i="4"/>
  <c r="K177" i="4" s="1"/>
  <c r="F178" i="4"/>
  <c r="I178" i="4" s="1"/>
  <c r="G178" i="4"/>
  <c r="F179" i="4"/>
  <c r="I179" i="4" s="1"/>
  <c r="G179" i="4"/>
  <c r="F180" i="4"/>
  <c r="I180" i="4" s="1"/>
  <c r="G180" i="4"/>
  <c r="F181" i="4"/>
  <c r="I181" i="4" s="1"/>
  <c r="G181" i="4"/>
  <c r="K181" i="4" s="1"/>
  <c r="F182" i="4"/>
  <c r="I182" i="4" s="1"/>
  <c r="G182" i="4"/>
  <c r="F183" i="4"/>
  <c r="I183" i="4" s="1"/>
  <c r="G183" i="4"/>
  <c r="K183" i="4" s="1"/>
  <c r="F184" i="4"/>
  <c r="I184" i="4" s="1"/>
  <c r="G184" i="4"/>
  <c r="F185" i="4"/>
  <c r="I185" i="4" s="1"/>
  <c r="G185" i="4"/>
  <c r="K185" i="4" s="1"/>
  <c r="F186" i="4"/>
  <c r="I186" i="4" s="1"/>
  <c r="G186" i="4"/>
  <c r="F187" i="4"/>
  <c r="I187" i="4" s="1"/>
  <c r="G187" i="4"/>
  <c r="F188" i="4"/>
  <c r="I188" i="4" s="1"/>
  <c r="G188" i="4"/>
  <c r="F189" i="4"/>
  <c r="I189" i="4" s="1"/>
  <c r="G189" i="4"/>
  <c r="K189" i="4" s="1"/>
  <c r="F190" i="4"/>
  <c r="I190" i="4" s="1"/>
  <c r="G190" i="4"/>
  <c r="F191" i="4"/>
  <c r="I191" i="4" s="1"/>
  <c r="G191" i="4"/>
  <c r="F192" i="4"/>
  <c r="I192" i="4" s="1"/>
  <c r="G192" i="4"/>
  <c r="F193" i="4"/>
  <c r="G193" i="4"/>
  <c r="K193" i="4" s="1"/>
  <c r="F194" i="4"/>
  <c r="I194" i="4" s="1"/>
  <c r="G194" i="4"/>
  <c r="F195" i="4"/>
  <c r="I195" i="4" s="1"/>
  <c r="G195" i="4"/>
  <c r="F196" i="4"/>
  <c r="I196" i="4" s="1"/>
  <c r="G196" i="4"/>
  <c r="F197" i="4"/>
  <c r="G197" i="4"/>
  <c r="K197" i="4" s="1"/>
  <c r="F198" i="4"/>
  <c r="I198" i="4" s="1"/>
  <c r="G198" i="4"/>
  <c r="F199" i="4"/>
  <c r="I199" i="4" s="1"/>
  <c r="G199" i="4"/>
  <c r="K199" i="4" s="1"/>
  <c r="F200" i="4"/>
  <c r="I200" i="4" s="1"/>
  <c r="G200" i="4"/>
  <c r="F201" i="4"/>
  <c r="G201" i="4"/>
  <c r="K201" i="4" s="1"/>
  <c r="F202" i="4"/>
  <c r="I202" i="4" s="1"/>
  <c r="G202" i="4"/>
  <c r="F203" i="4"/>
  <c r="I203" i="4" s="1"/>
  <c r="G203" i="4"/>
  <c r="F204" i="4"/>
  <c r="I204" i="4" s="1"/>
  <c r="G204" i="4"/>
  <c r="F205" i="4"/>
  <c r="I205" i="4" s="1"/>
  <c r="G205" i="4"/>
  <c r="K205" i="4" s="1"/>
  <c r="F206" i="4"/>
  <c r="I206" i="4" s="1"/>
  <c r="G206" i="4"/>
  <c r="F207" i="4"/>
  <c r="I207" i="4" s="1"/>
  <c r="G207" i="4"/>
  <c r="F208" i="4"/>
  <c r="I208" i="4" s="1"/>
  <c r="G208" i="4"/>
  <c r="F209" i="4"/>
  <c r="G209" i="4"/>
  <c r="K209" i="4" s="1"/>
  <c r="F210" i="4"/>
  <c r="I210" i="4" s="1"/>
  <c r="G210" i="4"/>
  <c r="F211" i="4"/>
  <c r="I211" i="4" s="1"/>
  <c r="G211" i="4"/>
  <c r="F212" i="4"/>
  <c r="G212" i="4"/>
  <c r="F213" i="4"/>
  <c r="G213" i="4"/>
  <c r="K213" i="4" s="1"/>
  <c r="F214" i="4"/>
  <c r="I214" i="4" s="1"/>
  <c r="G214" i="4"/>
  <c r="F215" i="4"/>
  <c r="I215" i="4" s="1"/>
  <c r="G215" i="4"/>
  <c r="K215" i="4" s="1"/>
  <c r="F216" i="4"/>
  <c r="G216" i="4"/>
  <c r="F217" i="4"/>
  <c r="G217" i="4"/>
  <c r="K217" i="4" s="1"/>
  <c r="F218" i="4"/>
  <c r="I218" i="4" s="1"/>
  <c r="G218" i="4"/>
  <c r="F219" i="4"/>
  <c r="I219" i="4" s="1"/>
  <c r="G219" i="4"/>
  <c r="F220" i="4"/>
  <c r="G220" i="4"/>
  <c r="F221" i="4"/>
  <c r="I221" i="4" s="1"/>
  <c r="G221" i="4"/>
  <c r="K221" i="4" s="1"/>
  <c r="F222" i="4"/>
  <c r="I222" i="4" s="1"/>
  <c r="G222" i="4"/>
  <c r="F223" i="4"/>
  <c r="I223" i="4" s="1"/>
  <c r="G223" i="4"/>
  <c r="F224" i="4"/>
  <c r="G224" i="4"/>
  <c r="F225" i="4"/>
  <c r="G225" i="4"/>
  <c r="K225" i="4" s="1"/>
  <c r="F226" i="4"/>
  <c r="I226" i="4" s="1"/>
  <c r="G226" i="4"/>
  <c r="F227" i="4"/>
  <c r="I227" i="4" s="1"/>
  <c r="G227" i="4"/>
  <c r="F228" i="4"/>
  <c r="G228" i="4"/>
  <c r="F229" i="4"/>
  <c r="G229" i="4"/>
  <c r="K229" i="4" s="1"/>
  <c r="F230" i="4"/>
  <c r="I230" i="4" s="1"/>
  <c r="G230" i="4"/>
  <c r="F231" i="4"/>
  <c r="I231" i="4" s="1"/>
  <c r="G231" i="4"/>
  <c r="K231" i="4" s="1"/>
  <c r="F232" i="4"/>
  <c r="G232" i="4"/>
  <c r="F233" i="4"/>
  <c r="G233" i="4"/>
  <c r="K233" i="4" s="1"/>
  <c r="F234" i="4"/>
  <c r="I234" i="4" s="1"/>
  <c r="G234" i="4"/>
  <c r="F235" i="4"/>
  <c r="I235" i="4" s="1"/>
  <c r="G235" i="4"/>
  <c r="F236" i="4"/>
  <c r="G236" i="4"/>
  <c r="F237" i="4"/>
  <c r="I237" i="4" s="1"/>
  <c r="G237" i="4"/>
  <c r="K237" i="4" s="1"/>
  <c r="F238" i="4"/>
  <c r="I238" i="4" s="1"/>
  <c r="G238" i="4"/>
  <c r="F239" i="4"/>
  <c r="I239" i="4" s="1"/>
  <c r="G239" i="4"/>
  <c r="F240" i="4"/>
  <c r="G240" i="4"/>
  <c r="F241" i="4"/>
  <c r="G241" i="4"/>
  <c r="K241" i="4" s="1"/>
  <c r="F242" i="4"/>
  <c r="I242" i="4" s="1"/>
  <c r="G242" i="4"/>
  <c r="F243" i="4"/>
  <c r="I243" i="4" s="1"/>
  <c r="G243" i="4"/>
  <c r="F244" i="4"/>
  <c r="G244" i="4"/>
  <c r="F245" i="4"/>
  <c r="G245" i="4"/>
  <c r="K245" i="4" s="1"/>
  <c r="F246" i="4"/>
  <c r="H246" i="4" s="1"/>
  <c r="G246" i="4"/>
  <c r="F247" i="4"/>
  <c r="H247" i="4" s="1"/>
  <c r="G247" i="4"/>
  <c r="F248" i="4"/>
  <c r="G248" i="4"/>
  <c r="F249" i="4"/>
  <c r="G249" i="4"/>
  <c r="K249" i="4" s="1"/>
  <c r="F250" i="4"/>
  <c r="H250" i="4" s="1"/>
  <c r="G250" i="4"/>
  <c r="F251" i="4"/>
  <c r="H251" i="4" s="1"/>
  <c r="G251" i="4"/>
  <c r="F252" i="4"/>
  <c r="G252" i="4"/>
  <c r="F253" i="4"/>
  <c r="I253" i="4" s="1"/>
  <c r="G253" i="4"/>
  <c r="K253" i="4" s="1"/>
  <c r="F254" i="4"/>
  <c r="H254" i="4" s="1"/>
  <c r="G254" i="4"/>
  <c r="F255" i="4"/>
  <c r="H255" i="4" s="1"/>
  <c r="G255" i="4"/>
  <c r="F256" i="4"/>
  <c r="I256" i="4" s="1"/>
  <c r="G256" i="4"/>
  <c r="F257" i="4"/>
  <c r="G257" i="4"/>
  <c r="K257" i="4" s="1"/>
  <c r="F258" i="4"/>
  <c r="H258" i="4" s="1"/>
  <c r="G258" i="4"/>
  <c r="F259" i="4"/>
  <c r="H259" i="4" s="1"/>
  <c r="G259" i="4"/>
  <c r="F260" i="4"/>
  <c r="G260" i="4"/>
  <c r="F261" i="4"/>
  <c r="G261" i="4"/>
  <c r="K261" i="4" s="1"/>
  <c r="F262" i="4"/>
  <c r="H262" i="4" s="1"/>
  <c r="G262" i="4"/>
  <c r="F263" i="4"/>
  <c r="H263" i="4" s="1"/>
  <c r="G263" i="4"/>
  <c r="F264" i="4"/>
  <c r="G264" i="4"/>
  <c r="F265" i="4"/>
  <c r="G265" i="4"/>
  <c r="K265" i="4" s="1"/>
  <c r="F266" i="4"/>
  <c r="H266" i="4" s="1"/>
  <c r="G266" i="4"/>
  <c r="F267" i="4"/>
  <c r="H267" i="4" s="1"/>
  <c r="G267" i="4"/>
  <c r="F268" i="4"/>
  <c r="G268" i="4"/>
  <c r="F269" i="4"/>
  <c r="I269" i="4" s="1"/>
  <c r="G269" i="4"/>
  <c r="K269" i="4" s="1"/>
  <c r="F270" i="4"/>
  <c r="H270" i="4" s="1"/>
  <c r="G270" i="4"/>
  <c r="F271" i="4"/>
  <c r="H271" i="4" s="1"/>
  <c r="G271" i="4"/>
  <c r="F272" i="4"/>
  <c r="I272" i="4" s="1"/>
  <c r="G272" i="4"/>
  <c r="F273" i="4"/>
  <c r="G273" i="4"/>
  <c r="K273" i="4" s="1"/>
  <c r="F274" i="4"/>
  <c r="H274" i="4" s="1"/>
  <c r="G274" i="4"/>
  <c r="F275" i="4"/>
  <c r="H275" i="4" s="1"/>
  <c r="G275" i="4"/>
  <c r="F276" i="4"/>
  <c r="G276" i="4"/>
  <c r="F277" i="4"/>
  <c r="G277" i="4"/>
  <c r="K277" i="4" s="1"/>
  <c r="F278" i="4"/>
  <c r="H278" i="4" s="1"/>
  <c r="G278" i="4"/>
  <c r="F279" i="4"/>
  <c r="H279" i="4" s="1"/>
  <c r="G279" i="4"/>
  <c r="F280" i="4"/>
  <c r="G280" i="4"/>
  <c r="F281" i="4"/>
  <c r="G281" i="4"/>
  <c r="K281" i="4" s="1"/>
  <c r="F282" i="4"/>
  <c r="G282" i="4"/>
  <c r="F283" i="4"/>
  <c r="H283" i="4" s="1"/>
  <c r="G283" i="4"/>
  <c r="F284" i="4"/>
  <c r="G284" i="4"/>
  <c r="F285" i="4"/>
  <c r="I285" i="4" s="1"/>
  <c r="G285" i="4"/>
  <c r="K285" i="4" s="1"/>
  <c r="F286" i="4"/>
  <c r="G286" i="4"/>
  <c r="F287" i="4"/>
  <c r="H287" i="4" s="1"/>
  <c r="G287" i="4"/>
  <c r="F288" i="4"/>
  <c r="I288" i="4" s="1"/>
  <c r="G288" i="4"/>
  <c r="F289" i="4"/>
  <c r="G289" i="4"/>
  <c r="F290" i="4"/>
  <c r="G290" i="4"/>
  <c r="F291" i="4"/>
  <c r="H291" i="4" s="1"/>
  <c r="G291" i="4"/>
  <c r="F292" i="4"/>
  <c r="G292" i="4"/>
  <c r="F293" i="4"/>
  <c r="G293" i="4"/>
  <c r="F294" i="4"/>
  <c r="H294" i="4" s="1"/>
  <c r="G294" i="4"/>
  <c r="F295" i="4"/>
  <c r="H295" i="4" s="1"/>
  <c r="G295" i="4"/>
  <c r="F296" i="4"/>
  <c r="G296" i="4"/>
  <c r="F297" i="4"/>
  <c r="H297" i="4" s="1"/>
  <c r="G297" i="4"/>
  <c r="F298" i="4"/>
  <c r="G298" i="4"/>
  <c r="K298" i="4" s="1"/>
  <c r="F299" i="4"/>
  <c r="H299" i="4" s="1"/>
  <c r="G299" i="4"/>
  <c r="F300" i="4"/>
  <c r="I300" i="4" s="1"/>
  <c r="G300" i="4"/>
  <c r="F301" i="4"/>
  <c r="G301" i="4"/>
  <c r="F302" i="4"/>
  <c r="G302" i="4"/>
  <c r="K302" i="4" s="1"/>
  <c r="F303" i="4"/>
  <c r="H303" i="4" s="1"/>
  <c r="G303" i="4"/>
  <c r="F304" i="4"/>
  <c r="G304" i="4"/>
  <c r="F305" i="4"/>
  <c r="H305" i="4" s="1"/>
  <c r="G305" i="4"/>
  <c r="F306" i="4"/>
  <c r="G306" i="4"/>
  <c r="K306" i="4" s="1"/>
  <c r="F307" i="4"/>
  <c r="H307" i="4" s="1"/>
  <c r="G307" i="4"/>
  <c r="F308" i="4"/>
  <c r="I308" i="4" s="1"/>
  <c r="G308" i="4"/>
  <c r="F309" i="4"/>
  <c r="G309" i="4"/>
  <c r="F310" i="4"/>
  <c r="G310" i="4"/>
  <c r="K310" i="4" s="1"/>
  <c r="F311" i="4"/>
  <c r="H311" i="4" s="1"/>
  <c r="G311" i="4"/>
  <c r="F312" i="4"/>
  <c r="G312" i="4"/>
  <c r="F313" i="4"/>
  <c r="I313" i="4" s="1"/>
  <c r="G313" i="4"/>
  <c r="F314" i="4"/>
  <c r="G314" i="4"/>
  <c r="J314" i="4" s="1"/>
  <c r="F315" i="4"/>
  <c r="H315" i="4" s="1"/>
  <c r="G315" i="4"/>
  <c r="F316" i="4"/>
  <c r="G316" i="4"/>
  <c r="F317" i="4"/>
  <c r="H317" i="4" s="1"/>
  <c r="G317" i="4"/>
  <c r="F318" i="4"/>
  <c r="G318" i="4"/>
  <c r="J318" i="4" s="1"/>
  <c r="F319" i="4"/>
  <c r="H319" i="4" s="1"/>
  <c r="G319" i="4"/>
  <c r="F320" i="4"/>
  <c r="G320" i="4"/>
  <c r="F321" i="4"/>
  <c r="H321" i="4" s="1"/>
  <c r="G321" i="4"/>
  <c r="F322" i="4"/>
  <c r="G322" i="4"/>
  <c r="J322" i="4" s="1"/>
  <c r="F323" i="4"/>
  <c r="H323" i="4" s="1"/>
  <c r="G323" i="4"/>
  <c r="F324" i="4"/>
  <c r="G324" i="4"/>
  <c r="F325" i="4"/>
  <c r="H325" i="4" s="1"/>
  <c r="G325" i="4"/>
  <c r="F326" i="4"/>
  <c r="G326" i="4"/>
  <c r="J326" i="4" s="1"/>
  <c r="F327" i="4"/>
  <c r="H327" i="4" s="1"/>
  <c r="G327" i="4"/>
  <c r="F328" i="4"/>
  <c r="G328" i="4"/>
  <c r="F329" i="4"/>
  <c r="H329" i="4" s="1"/>
  <c r="G329" i="4"/>
  <c r="F330" i="4"/>
  <c r="G330" i="4"/>
  <c r="J330" i="4" s="1"/>
  <c r="F331" i="4"/>
  <c r="H331" i="4" s="1"/>
  <c r="G331" i="4"/>
  <c r="F332" i="4"/>
  <c r="G332" i="4"/>
  <c r="F333" i="4"/>
  <c r="H333" i="4" s="1"/>
  <c r="G333" i="4"/>
  <c r="F334" i="4"/>
  <c r="G334" i="4"/>
  <c r="J334" i="4" s="1"/>
  <c r="F335" i="4"/>
  <c r="H335" i="4" s="1"/>
  <c r="G335" i="4"/>
  <c r="F336" i="4"/>
  <c r="G336" i="4"/>
  <c r="F337" i="4"/>
  <c r="H337" i="4" s="1"/>
  <c r="G337" i="4"/>
  <c r="F338" i="4"/>
  <c r="G338" i="4"/>
  <c r="J338" i="4" s="1"/>
  <c r="F339" i="4"/>
  <c r="H339" i="4" s="1"/>
  <c r="G339" i="4"/>
  <c r="F340" i="4"/>
  <c r="G340" i="4"/>
  <c r="F341" i="4"/>
  <c r="H341" i="4" s="1"/>
  <c r="G341" i="4"/>
  <c r="F342" i="4"/>
  <c r="G342" i="4"/>
  <c r="J342" i="4" s="1"/>
  <c r="F343" i="4"/>
  <c r="H343" i="4" s="1"/>
  <c r="G343" i="4"/>
  <c r="F344" i="4"/>
  <c r="G344" i="4"/>
  <c r="F345" i="4"/>
  <c r="H345" i="4" s="1"/>
  <c r="G345" i="4"/>
  <c r="F346" i="4"/>
  <c r="G346" i="4"/>
  <c r="J346" i="4" s="1"/>
  <c r="F347" i="4"/>
  <c r="H347" i="4" s="1"/>
  <c r="G347" i="4"/>
  <c r="F348" i="4"/>
  <c r="G348" i="4"/>
  <c r="F349" i="4"/>
  <c r="H349" i="4" s="1"/>
  <c r="G349" i="4"/>
  <c r="F350" i="4"/>
  <c r="G350" i="4"/>
  <c r="J350" i="4" s="1"/>
  <c r="F351" i="4"/>
  <c r="H351" i="4" s="1"/>
  <c r="G351" i="4"/>
  <c r="F352" i="4"/>
  <c r="G352" i="4"/>
  <c r="F353" i="4"/>
  <c r="H353" i="4" s="1"/>
  <c r="G353" i="4"/>
  <c r="F354" i="4"/>
  <c r="G354" i="4"/>
  <c r="J354" i="4" s="1"/>
  <c r="F355" i="4"/>
  <c r="H355" i="4" s="1"/>
  <c r="G355" i="4"/>
  <c r="F356" i="4"/>
  <c r="G356" i="4"/>
  <c r="F357" i="4"/>
  <c r="H357" i="4" s="1"/>
  <c r="G357" i="4"/>
  <c r="F358" i="4"/>
  <c r="G358" i="4"/>
  <c r="J358" i="4" s="1"/>
  <c r="F359" i="4"/>
  <c r="H359" i="4" s="1"/>
  <c r="G359" i="4"/>
  <c r="F360" i="4"/>
  <c r="G360" i="4"/>
  <c r="F361" i="4"/>
  <c r="H361" i="4" s="1"/>
  <c r="G361" i="4"/>
  <c r="F362" i="4"/>
  <c r="G362" i="4"/>
  <c r="J362" i="4" s="1"/>
  <c r="F363" i="4"/>
  <c r="G363" i="4"/>
  <c r="G3" i="4"/>
  <c r="K3" i="4" s="1"/>
  <c r="F3" i="4"/>
  <c r="F4" i="3"/>
  <c r="I4" i="3" s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I90" i="3" s="1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I138" i="3" s="1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K147" i="3" s="1"/>
  <c r="F148" i="3"/>
  <c r="H148" i="3" s="1"/>
  <c r="G148" i="3"/>
  <c r="F149" i="3"/>
  <c r="G149" i="3"/>
  <c r="F150" i="3"/>
  <c r="G150" i="3"/>
  <c r="F151" i="3"/>
  <c r="G151" i="3"/>
  <c r="F152" i="3"/>
  <c r="G152" i="3"/>
  <c r="F153" i="3"/>
  <c r="G153" i="3"/>
  <c r="F154" i="3"/>
  <c r="I154" i="3" s="1"/>
  <c r="G154" i="3"/>
  <c r="F155" i="3"/>
  <c r="G155" i="3"/>
  <c r="K155" i="3" s="1"/>
  <c r="F156" i="3"/>
  <c r="G156" i="3"/>
  <c r="F157" i="3"/>
  <c r="G157" i="3"/>
  <c r="F158" i="3"/>
  <c r="G158" i="3"/>
  <c r="F159" i="3"/>
  <c r="G159" i="3"/>
  <c r="F160" i="3"/>
  <c r="G160" i="3"/>
  <c r="F161" i="3"/>
  <c r="G161" i="3"/>
  <c r="K161" i="3" s="1"/>
  <c r="F162" i="3"/>
  <c r="I162" i="3" s="1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K169" i="3" s="1"/>
  <c r="F170" i="3"/>
  <c r="G170" i="3"/>
  <c r="F171" i="3"/>
  <c r="G171" i="3"/>
  <c r="F172" i="3"/>
  <c r="G172" i="3"/>
  <c r="F173" i="3"/>
  <c r="G173" i="3"/>
  <c r="F174" i="3"/>
  <c r="G174" i="3"/>
  <c r="F175" i="3"/>
  <c r="I175" i="3" s="1"/>
  <c r="G175" i="3"/>
  <c r="F176" i="3"/>
  <c r="H176" i="3" s="1"/>
  <c r="G176" i="3"/>
  <c r="F177" i="3"/>
  <c r="G177" i="3"/>
  <c r="F178" i="3"/>
  <c r="G178" i="3"/>
  <c r="F179" i="3"/>
  <c r="G179" i="3"/>
  <c r="F180" i="3"/>
  <c r="G180" i="3"/>
  <c r="F181" i="3"/>
  <c r="I181" i="3" s="1"/>
  <c r="G181" i="3"/>
  <c r="F182" i="3"/>
  <c r="G182" i="3"/>
  <c r="F183" i="3"/>
  <c r="G183" i="3"/>
  <c r="F184" i="3"/>
  <c r="G184" i="3"/>
  <c r="F185" i="3"/>
  <c r="G185" i="3"/>
  <c r="F186" i="3"/>
  <c r="H186" i="3" s="1"/>
  <c r="G186" i="3"/>
  <c r="J186" i="3" s="1"/>
  <c r="F187" i="3"/>
  <c r="G187" i="3"/>
  <c r="F188" i="3"/>
  <c r="G188" i="3"/>
  <c r="F189" i="3"/>
  <c r="G189" i="3"/>
  <c r="F190" i="3"/>
  <c r="G190" i="3"/>
  <c r="F191" i="3"/>
  <c r="I191" i="3" s="1"/>
  <c r="G191" i="3"/>
  <c r="F192" i="3"/>
  <c r="G192" i="3"/>
  <c r="F193" i="3"/>
  <c r="G193" i="3"/>
  <c r="F194" i="3"/>
  <c r="G194" i="3"/>
  <c r="F195" i="3"/>
  <c r="G195" i="3"/>
  <c r="F196" i="3"/>
  <c r="G196" i="3"/>
  <c r="F197" i="3"/>
  <c r="I197" i="3" s="1"/>
  <c r="G197" i="3"/>
  <c r="F198" i="3"/>
  <c r="G198" i="3"/>
  <c r="F199" i="3"/>
  <c r="G199" i="3"/>
  <c r="F200" i="3"/>
  <c r="G200" i="3"/>
  <c r="F201" i="3"/>
  <c r="G201" i="3"/>
  <c r="F202" i="3"/>
  <c r="H202" i="3" s="1"/>
  <c r="G202" i="3"/>
  <c r="J202" i="3" s="1"/>
  <c r="F203" i="3"/>
  <c r="G203" i="3"/>
  <c r="F204" i="3"/>
  <c r="G204" i="3"/>
  <c r="F205" i="3"/>
  <c r="G205" i="3"/>
  <c r="F206" i="3"/>
  <c r="G206" i="3"/>
  <c r="F207" i="3"/>
  <c r="I207" i="3" s="1"/>
  <c r="G207" i="3"/>
  <c r="F208" i="3"/>
  <c r="G208" i="3"/>
  <c r="F209" i="3"/>
  <c r="G209" i="3"/>
  <c r="F210" i="3"/>
  <c r="G210" i="3"/>
  <c r="F211" i="3"/>
  <c r="G211" i="3"/>
  <c r="F212" i="3"/>
  <c r="G212" i="3"/>
  <c r="F213" i="3"/>
  <c r="I213" i="3" s="1"/>
  <c r="G213" i="3"/>
  <c r="F214" i="3"/>
  <c r="G214" i="3"/>
  <c r="F215" i="3"/>
  <c r="G215" i="3"/>
  <c r="F216" i="3"/>
  <c r="G216" i="3"/>
  <c r="F217" i="3"/>
  <c r="G217" i="3"/>
  <c r="F218" i="3"/>
  <c r="H218" i="3" s="1"/>
  <c r="G218" i="3"/>
  <c r="J218" i="3" s="1"/>
  <c r="F219" i="3"/>
  <c r="G219" i="3"/>
  <c r="F220" i="3"/>
  <c r="G220" i="3"/>
  <c r="F221" i="3"/>
  <c r="G221" i="3"/>
  <c r="F222" i="3"/>
  <c r="G222" i="3"/>
  <c r="F223" i="3"/>
  <c r="I223" i="3" s="1"/>
  <c r="G223" i="3"/>
  <c r="F224" i="3"/>
  <c r="G224" i="3"/>
  <c r="F225" i="3"/>
  <c r="G225" i="3"/>
  <c r="F226" i="3"/>
  <c r="G226" i="3"/>
  <c r="F227" i="3"/>
  <c r="G227" i="3"/>
  <c r="F228" i="3"/>
  <c r="G228" i="3"/>
  <c r="F229" i="3"/>
  <c r="I229" i="3" s="1"/>
  <c r="G229" i="3"/>
  <c r="F230" i="3"/>
  <c r="G230" i="3"/>
  <c r="F231" i="3"/>
  <c r="G231" i="3"/>
  <c r="F232" i="3"/>
  <c r="G232" i="3"/>
  <c r="F233" i="3"/>
  <c r="G233" i="3"/>
  <c r="F234" i="3"/>
  <c r="H234" i="3" s="1"/>
  <c r="G234" i="3"/>
  <c r="J234" i="3" s="1"/>
  <c r="F235" i="3"/>
  <c r="G235" i="3"/>
  <c r="F236" i="3"/>
  <c r="G236" i="3"/>
  <c r="F237" i="3"/>
  <c r="G237" i="3"/>
  <c r="F238" i="3"/>
  <c r="G238" i="3"/>
  <c r="F239" i="3"/>
  <c r="I239" i="3" s="1"/>
  <c r="G239" i="3"/>
  <c r="F240" i="3"/>
  <c r="H240" i="3" s="1"/>
  <c r="G240" i="3"/>
  <c r="F241" i="3"/>
  <c r="G241" i="3"/>
  <c r="F242" i="3"/>
  <c r="G242" i="3"/>
  <c r="F243" i="3"/>
  <c r="G243" i="3"/>
  <c r="F244" i="3"/>
  <c r="G244" i="3"/>
  <c r="F245" i="3"/>
  <c r="I245" i="3" s="1"/>
  <c r="G245" i="3"/>
  <c r="F246" i="3"/>
  <c r="G246" i="3"/>
  <c r="F247" i="3"/>
  <c r="G247" i="3"/>
  <c r="F248" i="3"/>
  <c r="G248" i="3"/>
  <c r="F249" i="3"/>
  <c r="G249" i="3"/>
  <c r="F250" i="3"/>
  <c r="H250" i="3" s="1"/>
  <c r="G250" i="3"/>
  <c r="J250" i="3" s="1"/>
  <c r="F251" i="3"/>
  <c r="G251" i="3"/>
  <c r="F252" i="3"/>
  <c r="G252" i="3"/>
  <c r="F253" i="3"/>
  <c r="G253" i="3"/>
  <c r="F254" i="3"/>
  <c r="G254" i="3"/>
  <c r="F255" i="3"/>
  <c r="I255" i="3" s="1"/>
  <c r="G255" i="3"/>
  <c r="F256" i="3"/>
  <c r="G256" i="3"/>
  <c r="F257" i="3"/>
  <c r="G257" i="3"/>
  <c r="F258" i="3"/>
  <c r="G258" i="3"/>
  <c r="F259" i="3"/>
  <c r="G259" i="3"/>
  <c r="F260" i="3"/>
  <c r="G260" i="3"/>
  <c r="F261" i="3"/>
  <c r="I261" i="3" s="1"/>
  <c r="G261" i="3"/>
  <c r="F262" i="3"/>
  <c r="G262" i="3"/>
  <c r="F263" i="3"/>
  <c r="G263" i="3"/>
  <c r="F264" i="3"/>
  <c r="G264" i="3"/>
  <c r="F265" i="3"/>
  <c r="G265" i="3"/>
  <c r="F266" i="3"/>
  <c r="H266" i="3" s="1"/>
  <c r="G266" i="3"/>
  <c r="J266" i="3" s="1"/>
  <c r="F267" i="3"/>
  <c r="G267" i="3"/>
  <c r="F268" i="3"/>
  <c r="G268" i="3"/>
  <c r="F269" i="3"/>
  <c r="G269" i="3"/>
  <c r="F270" i="3"/>
  <c r="G270" i="3"/>
  <c r="J270" i="3" s="1"/>
  <c r="F271" i="3"/>
  <c r="G271" i="3"/>
  <c r="F272" i="3"/>
  <c r="G272" i="3"/>
  <c r="F273" i="3"/>
  <c r="H273" i="3" s="1"/>
  <c r="G273" i="3"/>
  <c r="K273" i="3" s="1"/>
  <c r="F274" i="3"/>
  <c r="G274" i="3"/>
  <c r="F275" i="3"/>
  <c r="G275" i="3"/>
  <c r="F276" i="3"/>
  <c r="G276" i="3"/>
  <c r="K276" i="3" s="1"/>
  <c r="F277" i="3"/>
  <c r="G277" i="3"/>
  <c r="F278" i="3"/>
  <c r="G278" i="3"/>
  <c r="J278" i="3" s="1"/>
  <c r="F279" i="3"/>
  <c r="I279" i="3" s="1"/>
  <c r="G279" i="3"/>
  <c r="F280" i="3"/>
  <c r="G280" i="3"/>
  <c r="F281" i="3"/>
  <c r="H281" i="3" s="1"/>
  <c r="G281" i="3"/>
  <c r="K281" i="3" s="1"/>
  <c r="F282" i="3"/>
  <c r="G282" i="3"/>
  <c r="F283" i="3"/>
  <c r="G283" i="3"/>
  <c r="F284" i="3"/>
  <c r="G284" i="3"/>
  <c r="F285" i="3"/>
  <c r="G285" i="3"/>
  <c r="F286" i="3"/>
  <c r="G286" i="3"/>
  <c r="J286" i="3" s="1"/>
  <c r="F287" i="3"/>
  <c r="I287" i="3" s="1"/>
  <c r="G287" i="3"/>
  <c r="F288" i="3"/>
  <c r="G288" i="3"/>
  <c r="F289" i="3"/>
  <c r="H289" i="3" s="1"/>
  <c r="G289" i="3"/>
  <c r="K289" i="3" s="1"/>
  <c r="F290" i="3"/>
  <c r="G290" i="3"/>
  <c r="F291" i="3"/>
  <c r="G291" i="3"/>
  <c r="F292" i="3"/>
  <c r="G292" i="3"/>
  <c r="F293" i="3"/>
  <c r="G293" i="3"/>
  <c r="F294" i="3"/>
  <c r="G294" i="3"/>
  <c r="J294" i="3" s="1"/>
  <c r="F295" i="3"/>
  <c r="I295" i="3" s="1"/>
  <c r="G295" i="3"/>
  <c r="F296" i="3"/>
  <c r="G296" i="3"/>
  <c r="F297" i="3"/>
  <c r="H297" i="3" s="1"/>
  <c r="G297" i="3"/>
  <c r="K297" i="3" s="1"/>
  <c r="F298" i="3"/>
  <c r="G298" i="3"/>
  <c r="F299" i="3"/>
  <c r="G299" i="3"/>
  <c r="F300" i="3"/>
  <c r="G300" i="3"/>
  <c r="F301" i="3"/>
  <c r="G301" i="3"/>
  <c r="F302" i="3"/>
  <c r="G302" i="3"/>
  <c r="J302" i="3" s="1"/>
  <c r="F303" i="3"/>
  <c r="I303" i="3" s="1"/>
  <c r="G303" i="3"/>
  <c r="F304" i="3"/>
  <c r="G304" i="3"/>
  <c r="F305" i="3"/>
  <c r="I305" i="3" s="1"/>
  <c r="G305" i="3"/>
  <c r="F306" i="3"/>
  <c r="G306" i="3"/>
  <c r="J306" i="3" s="1"/>
  <c r="F307" i="3"/>
  <c r="I307" i="3" s="1"/>
  <c r="G307" i="3"/>
  <c r="F308" i="3"/>
  <c r="G308" i="3"/>
  <c r="F309" i="3"/>
  <c r="I309" i="3" s="1"/>
  <c r="G309" i="3"/>
  <c r="F310" i="3"/>
  <c r="G310" i="3"/>
  <c r="J310" i="3" s="1"/>
  <c r="F311" i="3"/>
  <c r="I311" i="3" s="1"/>
  <c r="G311" i="3"/>
  <c r="F312" i="3"/>
  <c r="G312" i="3"/>
  <c r="F313" i="3"/>
  <c r="I313" i="3" s="1"/>
  <c r="G313" i="3"/>
  <c r="F314" i="3"/>
  <c r="G314" i="3"/>
  <c r="J314" i="3" s="1"/>
  <c r="F315" i="3"/>
  <c r="I315" i="3" s="1"/>
  <c r="G315" i="3"/>
  <c r="J315" i="3" s="1"/>
  <c r="F316" i="3"/>
  <c r="G316" i="3"/>
  <c r="F317" i="3"/>
  <c r="I317" i="3" s="1"/>
  <c r="G317" i="3"/>
  <c r="J317" i="3" s="1"/>
  <c r="F318" i="3"/>
  <c r="G318" i="3"/>
  <c r="J318" i="3" s="1"/>
  <c r="F319" i="3"/>
  <c r="I319" i="3" s="1"/>
  <c r="G319" i="3"/>
  <c r="J319" i="3" s="1"/>
  <c r="F320" i="3"/>
  <c r="G320" i="3"/>
  <c r="J320" i="3" s="1"/>
  <c r="F321" i="3"/>
  <c r="I321" i="3" s="1"/>
  <c r="G321" i="3"/>
  <c r="J321" i="3" s="1"/>
  <c r="F322" i="3"/>
  <c r="G322" i="3"/>
  <c r="J322" i="3" s="1"/>
  <c r="F323" i="3"/>
  <c r="G323" i="3"/>
  <c r="J323" i="3" s="1"/>
  <c r="F324" i="3"/>
  <c r="G324" i="3"/>
  <c r="F325" i="3"/>
  <c r="I325" i="3" s="1"/>
  <c r="G325" i="3"/>
  <c r="J325" i="3" s="1"/>
  <c r="F326" i="3"/>
  <c r="G326" i="3"/>
  <c r="J326" i="3" s="1"/>
  <c r="F327" i="3"/>
  <c r="G327" i="3"/>
  <c r="J327" i="3" s="1"/>
  <c r="F328" i="3"/>
  <c r="G328" i="3"/>
  <c r="F329" i="3"/>
  <c r="I329" i="3" s="1"/>
  <c r="G329" i="3"/>
  <c r="J329" i="3" s="1"/>
  <c r="F330" i="3"/>
  <c r="G330" i="3"/>
  <c r="J330" i="3" s="1"/>
  <c r="F331" i="3"/>
  <c r="I331" i="3" s="1"/>
  <c r="G331" i="3"/>
  <c r="J331" i="3" s="1"/>
  <c r="F332" i="3"/>
  <c r="G332" i="3"/>
  <c r="F333" i="3"/>
  <c r="I333" i="3" s="1"/>
  <c r="G333" i="3"/>
  <c r="J333" i="3" s="1"/>
  <c r="F334" i="3"/>
  <c r="G334" i="3"/>
  <c r="J334" i="3" s="1"/>
  <c r="F335" i="3"/>
  <c r="G335" i="3"/>
  <c r="J335" i="3" s="1"/>
  <c r="F336" i="3"/>
  <c r="G336" i="3"/>
  <c r="J336" i="3" s="1"/>
  <c r="F337" i="3"/>
  <c r="I337" i="3" s="1"/>
  <c r="G337" i="3"/>
  <c r="J337" i="3" s="1"/>
  <c r="F338" i="3"/>
  <c r="G338" i="3"/>
  <c r="J338" i="3" s="1"/>
  <c r="F339" i="3"/>
  <c r="G339" i="3"/>
  <c r="J339" i="3" s="1"/>
  <c r="F340" i="3"/>
  <c r="G340" i="3"/>
  <c r="F341" i="3"/>
  <c r="I341" i="3" s="1"/>
  <c r="G341" i="3"/>
  <c r="J341" i="3" s="1"/>
  <c r="F342" i="3"/>
  <c r="G342" i="3"/>
  <c r="J342" i="3" s="1"/>
  <c r="F343" i="3"/>
  <c r="G343" i="3"/>
  <c r="J343" i="3" s="1"/>
  <c r="F344" i="3"/>
  <c r="G344" i="3"/>
  <c r="F345" i="3"/>
  <c r="I345" i="3" s="1"/>
  <c r="G345" i="3"/>
  <c r="J345" i="3" s="1"/>
  <c r="F346" i="3"/>
  <c r="G346" i="3"/>
  <c r="J346" i="3" s="1"/>
  <c r="F347" i="3"/>
  <c r="I347" i="3" s="1"/>
  <c r="G347" i="3"/>
  <c r="J347" i="3" s="1"/>
  <c r="F348" i="3"/>
  <c r="G348" i="3"/>
  <c r="F349" i="3"/>
  <c r="I349" i="3" s="1"/>
  <c r="G349" i="3"/>
  <c r="J349" i="3" s="1"/>
  <c r="F350" i="3"/>
  <c r="G350" i="3"/>
  <c r="J350" i="3" s="1"/>
  <c r="F351" i="3"/>
  <c r="G351" i="3"/>
  <c r="J351" i="3" s="1"/>
  <c r="F352" i="3"/>
  <c r="G352" i="3"/>
  <c r="J352" i="3" s="1"/>
  <c r="F353" i="3"/>
  <c r="I353" i="3" s="1"/>
  <c r="G353" i="3"/>
  <c r="J353" i="3" s="1"/>
  <c r="F354" i="3"/>
  <c r="G354" i="3"/>
  <c r="J354" i="3" s="1"/>
  <c r="F355" i="3"/>
  <c r="G355" i="3"/>
  <c r="J355" i="3" s="1"/>
  <c r="F356" i="3"/>
  <c r="G356" i="3"/>
  <c r="J356" i="3" s="1"/>
  <c r="F357" i="3"/>
  <c r="I357" i="3" s="1"/>
  <c r="G357" i="3"/>
  <c r="J357" i="3" s="1"/>
  <c r="F358" i="3"/>
  <c r="H358" i="3" s="1"/>
  <c r="G358" i="3"/>
  <c r="J358" i="3" s="1"/>
  <c r="F359" i="3"/>
  <c r="G359" i="3"/>
  <c r="J359" i="3" s="1"/>
  <c r="F360" i="3"/>
  <c r="G360" i="3"/>
  <c r="J360" i="3" s="1"/>
  <c r="F361" i="3"/>
  <c r="I361" i="3" s="1"/>
  <c r="G361" i="3"/>
  <c r="J361" i="3" s="1"/>
  <c r="F362" i="3"/>
  <c r="H362" i="3" s="1"/>
  <c r="G362" i="3"/>
  <c r="J362" i="3" s="1"/>
  <c r="F363" i="3"/>
  <c r="G363" i="3"/>
  <c r="J363" i="3" s="1"/>
  <c r="G3" i="3"/>
  <c r="F3" i="3"/>
  <c r="I3" i="3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K232" i="2" s="1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K338" i="2" s="1"/>
  <c r="G339" i="2"/>
  <c r="G340" i="2"/>
  <c r="G341" i="2"/>
  <c r="G342" i="2"/>
  <c r="G343" i="2"/>
  <c r="G344" i="2"/>
  <c r="G345" i="2"/>
  <c r="G346" i="2"/>
  <c r="K346" i="2" s="1"/>
  <c r="G347" i="2"/>
  <c r="G348" i="2"/>
  <c r="G349" i="2"/>
  <c r="G350" i="2"/>
  <c r="G351" i="2"/>
  <c r="G352" i="2"/>
  <c r="G353" i="2"/>
  <c r="G354" i="2"/>
  <c r="K354" i="2" s="1"/>
  <c r="G355" i="2"/>
  <c r="G356" i="2"/>
  <c r="G357" i="2"/>
  <c r="G358" i="2"/>
  <c r="G359" i="2"/>
  <c r="G360" i="2"/>
  <c r="G361" i="2"/>
  <c r="G362" i="2"/>
  <c r="K362" i="2" s="1"/>
  <c r="G363" i="2"/>
  <c r="G3" i="2"/>
  <c r="K339" i="5" l="1"/>
  <c r="H297" i="5"/>
  <c r="K201" i="5"/>
  <c r="I246" i="4"/>
  <c r="I335" i="4"/>
  <c r="H361" i="2"/>
  <c r="H313" i="2"/>
  <c r="H257" i="2"/>
  <c r="H233" i="2"/>
  <c r="H185" i="2"/>
  <c r="H33" i="2"/>
  <c r="I353" i="2"/>
  <c r="I329" i="2"/>
  <c r="I305" i="2"/>
  <c r="I201" i="2"/>
  <c r="I145" i="2"/>
  <c r="I49" i="2"/>
  <c r="I273" i="2"/>
  <c r="I241" i="2"/>
  <c r="I121" i="2"/>
  <c r="I73" i="2"/>
  <c r="I17" i="2"/>
  <c r="I345" i="2"/>
  <c r="I297" i="2"/>
  <c r="I217" i="2"/>
  <c r="I193" i="2"/>
  <c r="I169" i="2"/>
  <c r="I97" i="2"/>
  <c r="I41" i="2"/>
  <c r="I321" i="2"/>
  <c r="I265" i="2"/>
  <c r="I137" i="2"/>
  <c r="I9" i="2"/>
  <c r="I289" i="2"/>
  <c r="I209" i="2"/>
  <c r="I161" i="2"/>
  <c r="I113" i="2"/>
  <c r="I89" i="2"/>
  <c r="I65" i="2"/>
  <c r="H299" i="6"/>
  <c r="H343" i="6"/>
  <c r="I276" i="6"/>
  <c r="I240" i="6"/>
  <c r="I338" i="6"/>
  <c r="H295" i="6"/>
  <c r="J273" i="6"/>
  <c r="H234" i="6"/>
  <c r="H327" i="6"/>
  <c r="I294" i="6"/>
  <c r="I272" i="6"/>
  <c r="J205" i="6"/>
  <c r="I363" i="6"/>
  <c r="I322" i="6"/>
  <c r="H291" i="6"/>
  <c r="H267" i="6"/>
  <c r="H184" i="6"/>
  <c r="H357" i="6"/>
  <c r="H311" i="6"/>
  <c r="I290" i="6"/>
  <c r="H266" i="6"/>
  <c r="I157" i="6"/>
  <c r="I354" i="6"/>
  <c r="I310" i="6"/>
  <c r="I288" i="6"/>
  <c r="H257" i="6"/>
  <c r="K350" i="6"/>
  <c r="I306" i="6"/>
  <c r="J282" i="6"/>
  <c r="I254" i="6"/>
  <c r="I347" i="6"/>
  <c r="I302" i="6"/>
  <c r="H280" i="6"/>
  <c r="H248" i="6"/>
  <c r="K333" i="5"/>
  <c r="K283" i="5"/>
  <c r="K193" i="5"/>
  <c r="K363" i="5"/>
  <c r="K331" i="5"/>
  <c r="K275" i="5"/>
  <c r="H4" i="5"/>
  <c r="K357" i="5"/>
  <c r="K325" i="5"/>
  <c r="K261" i="5"/>
  <c r="K355" i="5"/>
  <c r="K323" i="5"/>
  <c r="K257" i="5"/>
  <c r="K349" i="5"/>
  <c r="K317" i="5"/>
  <c r="K245" i="5"/>
  <c r="K347" i="5"/>
  <c r="K315" i="5"/>
  <c r="K241" i="5"/>
  <c r="K341" i="5"/>
  <c r="K307" i="5"/>
  <c r="K221" i="5"/>
  <c r="K166" i="4"/>
  <c r="I331" i="4"/>
  <c r="J281" i="4"/>
  <c r="H242" i="4"/>
  <c r="H76" i="4"/>
  <c r="I359" i="4"/>
  <c r="I327" i="4"/>
  <c r="I278" i="4"/>
  <c r="H226" i="4"/>
  <c r="I355" i="4"/>
  <c r="I323" i="4"/>
  <c r="I275" i="4"/>
  <c r="H210" i="4"/>
  <c r="I351" i="4"/>
  <c r="I319" i="4"/>
  <c r="J265" i="4"/>
  <c r="J199" i="4"/>
  <c r="I347" i="4"/>
  <c r="I315" i="4"/>
  <c r="I262" i="4"/>
  <c r="H194" i="4"/>
  <c r="I343" i="4"/>
  <c r="J310" i="4"/>
  <c r="I259" i="4"/>
  <c r="H189" i="4"/>
  <c r="I339" i="4"/>
  <c r="J302" i="4"/>
  <c r="J249" i="4"/>
  <c r="H178" i="4"/>
  <c r="H4" i="3"/>
  <c r="H3" i="2"/>
  <c r="I307" i="2"/>
  <c r="I291" i="2"/>
  <c r="I171" i="2"/>
  <c r="I155" i="2"/>
  <c r="I67" i="2"/>
  <c r="I51" i="2"/>
  <c r="I275" i="2"/>
  <c r="I259" i="2"/>
  <c r="I243" i="2"/>
  <c r="I139" i="2"/>
  <c r="I35" i="2"/>
  <c r="I19" i="2"/>
  <c r="I363" i="2"/>
  <c r="I347" i="2"/>
  <c r="I227" i="2"/>
  <c r="I211" i="2"/>
  <c r="I123" i="2"/>
  <c r="I107" i="2"/>
  <c r="I331" i="2"/>
  <c r="I315" i="2"/>
  <c r="I195" i="2"/>
  <c r="I179" i="2"/>
  <c r="I91" i="2"/>
  <c r="I75" i="2"/>
  <c r="I299" i="2"/>
  <c r="I283" i="2"/>
  <c r="I163" i="2"/>
  <c r="I147" i="2"/>
  <c r="I59" i="2"/>
  <c r="I43" i="2"/>
  <c r="I267" i="2"/>
  <c r="I251" i="2"/>
  <c r="I27" i="2"/>
  <c r="I11" i="2"/>
  <c r="K268" i="6"/>
  <c r="J268" i="6"/>
  <c r="K252" i="6"/>
  <c r="J252" i="6"/>
  <c r="K240" i="6"/>
  <c r="J240" i="6"/>
  <c r="K236" i="6"/>
  <c r="J236" i="6"/>
  <c r="K232" i="6"/>
  <c r="J232" i="6"/>
  <c r="K228" i="6"/>
  <c r="J228" i="6"/>
  <c r="K224" i="6"/>
  <c r="J224" i="6"/>
  <c r="K220" i="6"/>
  <c r="J220" i="6"/>
  <c r="K216" i="6"/>
  <c r="J216" i="6"/>
  <c r="K212" i="6"/>
  <c r="J212" i="6"/>
  <c r="K208" i="6"/>
  <c r="J208" i="6"/>
  <c r="K204" i="6"/>
  <c r="J204" i="6"/>
  <c r="K200" i="6"/>
  <c r="J200" i="6"/>
  <c r="K196" i="6"/>
  <c r="J196" i="6"/>
  <c r="K192" i="6"/>
  <c r="J192" i="6"/>
  <c r="K188" i="6"/>
  <c r="J188" i="6"/>
  <c r="K184" i="6"/>
  <c r="J184" i="6"/>
  <c r="K180" i="6"/>
  <c r="J180" i="6"/>
  <c r="K176" i="6"/>
  <c r="J176" i="6"/>
  <c r="K172" i="6"/>
  <c r="J172" i="6"/>
  <c r="K168" i="6"/>
  <c r="J168" i="6"/>
  <c r="K164" i="6"/>
  <c r="J164" i="6"/>
  <c r="K160" i="6"/>
  <c r="J160" i="6"/>
  <c r="K156" i="6"/>
  <c r="J156" i="6"/>
  <c r="K144" i="6"/>
  <c r="J144" i="6"/>
  <c r="K136" i="6"/>
  <c r="J136" i="6"/>
  <c r="K124" i="6"/>
  <c r="J124" i="6"/>
  <c r="K112" i="6"/>
  <c r="J112" i="6"/>
  <c r="J108" i="6"/>
  <c r="K108" i="6"/>
  <c r="J360" i="6"/>
  <c r="K332" i="6"/>
  <c r="K316" i="6"/>
  <c r="K300" i="6"/>
  <c r="K248" i="6"/>
  <c r="J248" i="6"/>
  <c r="H284" i="6"/>
  <c r="I284" i="6"/>
  <c r="H268" i="6"/>
  <c r="I268" i="6"/>
  <c r="H252" i="6"/>
  <c r="I252" i="6"/>
  <c r="H236" i="6"/>
  <c r="I236" i="6"/>
  <c r="H232" i="6"/>
  <c r="I232" i="6"/>
  <c r="H228" i="6"/>
  <c r="I228" i="6"/>
  <c r="H220" i="6"/>
  <c r="I220" i="6"/>
  <c r="H216" i="6"/>
  <c r="I216" i="6"/>
  <c r="I212" i="6"/>
  <c r="H212" i="6"/>
  <c r="I208" i="6"/>
  <c r="H208" i="6"/>
  <c r="I204" i="6"/>
  <c r="H204" i="6"/>
  <c r="I196" i="6"/>
  <c r="H196" i="6"/>
  <c r="I192" i="6"/>
  <c r="H192" i="6"/>
  <c r="I188" i="6"/>
  <c r="H188" i="6"/>
  <c r="I180" i="6"/>
  <c r="H180" i="6"/>
  <c r="I176" i="6"/>
  <c r="H176" i="6"/>
  <c r="H172" i="6"/>
  <c r="I172" i="6"/>
  <c r="H168" i="6"/>
  <c r="I168" i="6"/>
  <c r="H164" i="6"/>
  <c r="I164" i="6"/>
  <c r="H160" i="6"/>
  <c r="I160" i="6"/>
  <c r="H156" i="6"/>
  <c r="I156" i="6"/>
  <c r="H152" i="6"/>
  <c r="I152" i="6"/>
  <c r="H148" i="6"/>
  <c r="I148" i="6"/>
  <c r="H144" i="6"/>
  <c r="I144" i="6"/>
  <c r="H140" i="6"/>
  <c r="I140" i="6"/>
  <c r="H136" i="6"/>
  <c r="I136" i="6"/>
  <c r="H132" i="6"/>
  <c r="I132" i="6"/>
  <c r="H128" i="6"/>
  <c r="I128" i="6"/>
  <c r="H124" i="6"/>
  <c r="I124" i="6"/>
  <c r="H120" i="6"/>
  <c r="I120" i="6"/>
  <c r="H116" i="6"/>
  <c r="I116" i="6"/>
  <c r="H112" i="6"/>
  <c r="I112" i="6"/>
  <c r="H108" i="6"/>
  <c r="I108" i="6"/>
  <c r="I360" i="6"/>
  <c r="K356" i="6"/>
  <c r="I353" i="6"/>
  <c r="K342" i="6"/>
  <c r="H337" i="6"/>
  <c r="I332" i="6"/>
  <c r="K326" i="6"/>
  <c r="H321" i="6"/>
  <c r="I316" i="6"/>
  <c r="K310" i="6"/>
  <c r="H305" i="6"/>
  <c r="I300" i="6"/>
  <c r="K294" i="6"/>
  <c r="J288" i="6"/>
  <c r="H282" i="6"/>
  <c r="H273" i="6"/>
  <c r="H264" i="6"/>
  <c r="I256" i="6"/>
  <c r="J247" i="6"/>
  <c r="J230" i="6"/>
  <c r="H200" i="6"/>
  <c r="I149" i="6"/>
  <c r="K284" i="6"/>
  <c r="J284" i="6"/>
  <c r="K264" i="6"/>
  <c r="J264" i="6"/>
  <c r="K128" i="6"/>
  <c r="J128" i="6"/>
  <c r="J363" i="6"/>
  <c r="K363" i="6"/>
  <c r="J359" i="6"/>
  <c r="K359" i="6"/>
  <c r="J355" i="6"/>
  <c r="K355" i="6"/>
  <c r="J351" i="6"/>
  <c r="K351" i="6"/>
  <c r="J347" i="6"/>
  <c r="K347" i="6"/>
  <c r="J343" i="6"/>
  <c r="K343" i="6"/>
  <c r="J339" i="6"/>
  <c r="K339" i="6"/>
  <c r="J335" i="6"/>
  <c r="K335" i="6"/>
  <c r="J331" i="6"/>
  <c r="K331" i="6"/>
  <c r="J327" i="6"/>
  <c r="K327" i="6"/>
  <c r="J323" i="6"/>
  <c r="K323" i="6"/>
  <c r="J319" i="6"/>
  <c r="K319" i="6"/>
  <c r="J315" i="6"/>
  <c r="K315" i="6"/>
  <c r="J311" i="6"/>
  <c r="K311" i="6"/>
  <c r="J307" i="6"/>
  <c r="K307" i="6"/>
  <c r="J303" i="6"/>
  <c r="K303" i="6"/>
  <c r="J299" i="6"/>
  <c r="K299" i="6"/>
  <c r="J295" i="6"/>
  <c r="K295" i="6"/>
  <c r="J291" i="6"/>
  <c r="K291" i="6"/>
  <c r="K283" i="6"/>
  <c r="J283" i="6"/>
  <c r="K271" i="6"/>
  <c r="J271" i="6"/>
  <c r="K267" i="6"/>
  <c r="J267" i="6"/>
  <c r="K255" i="6"/>
  <c r="J255" i="6"/>
  <c r="K251" i="6"/>
  <c r="J251" i="6"/>
  <c r="K239" i="6"/>
  <c r="J239" i="6"/>
  <c r="K235" i="6"/>
  <c r="J235" i="6"/>
  <c r="K231" i="6"/>
  <c r="J231" i="6"/>
  <c r="K223" i="6"/>
  <c r="J223" i="6"/>
  <c r="K219" i="6"/>
  <c r="J219" i="6"/>
  <c r="K215" i="6"/>
  <c r="J215" i="6"/>
  <c r="K211" i="6"/>
  <c r="J211" i="6"/>
  <c r="K207" i="6"/>
  <c r="J207" i="6"/>
  <c r="K203" i="6"/>
  <c r="J203" i="6"/>
  <c r="K199" i="6"/>
  <c r="J199" i="6"/>
  <c r="K195" i="6"/>
  <c r="J195" i="6"/>
  <c r="K191" i="6"/>
  <c r="J191" i="6"/>
  <c r="K187" i="6"/>
  <c r="J187" i="6"/>
  <c r="K183" i="6"/>
  <c r="J183" i="6"/>
  <c r="K179" i="6"/>
  <c r="J179" i="6"/>
  <c r="K175" i="6"/>
  <c r="J175" i="6"/>
  <c r="K171" i="6"/>
  <c r="J171" i="6"/>
  <c r="J167" i="6"/>
  <c r="K167" i="6"/>
  <c r="K163" i="6"/>
  <c r="J163" i="6"/>
  <c r="K159" i="6"/>
  <c r="J159" i="6"/>
  <c r="K155" i="6"/>
  <c r="J155" i="6"/>
  <c r="J151" i="6"/>
  <c r="K151" i="6"/>
  <c r="K147" i="6"/>
  <c r="J147" i="6"/>
  <c r="K143" i="6"/>
  <c r="J143" i="6"/>
  <c r="K139" i="6"/>
  <c r="J139" i="6"/>
  <c r="J135" i="6"/>
  <c r="K135" i="6"/>
  <c r="J131" i="6"/>
  <c r="K131" i="6"/>
  <c r="K127" i="6"/>
  <c r="J127" i="6"/>
  <c r="J123" i="6"/>
  <c r="K123" i="6"/>
  <c r="J119" i="6"/>
  <c r="K119" i="6"/>
  <c r="J115" i="6"/>
  <c r="K115" i="6"/>
  <c r="J111" i="6"/>
  <c r="K111" i="6"/>
  <c r="J107" i="6"/>
  <c r="K107" i="6"/>
  <c r="K362" i="6"/>
  <c r="I359" i="6"/>
  <c r="I350" i="6"/>
  <c r="K346" i="6"/>
  <c r="I342" i="6"/>
  <c r="K336" i="6"/>
  <c r="H331" i="6"/>
  <c r="I326" i="6"/>
  <c r="K320" i="6"/>
  <c r="H315" i="6"/>
  <c r="K304" i="6"/>
  <c r="J263" i="6"/>
  <c r="J246" i="6"/>
  <c r="J227" i="6"/>
  <c r="J194" i="6"/>
  <c r="J140" i="6"/>
  <c r="K132" i="6"/>
  <c r="J132" i="6"/>
  <c r="I287" i="6"/>
  <c r="H287" i="6"/>
  <c r="I279" i="6"/>
  <c r="H279" i="6"/>
  <c r="I275" i="6"/>
  <c r="H275" i="6"/>
  <c r="I271" i="6"/>
  <c r="H271" i="6"/>
  <c r="I263" i="6"/>
  <c r="H263" i="6"/>
  <c r="I259" i="6"/>
  <c r="H259" i="6"/>
  <c r="I255" i="6"/>
  <c r="H255" i="6"/>
  <c r="I247" i="6"/>
  <c r="H247" i="6"/>
  <c r="I243" i="6"/>
  <c r="H243" i="6"/>
  <c r="I239" i="6"/>
  <c r="H239" i="6"/>
  <c r="I235" i="6"/>
  <c r="H235" i="6"/>
  <c r="I231" i="6"/>
  <c r="H231" i="6"/>
  <c r="I227" i="6"/>
  <c r="H227" i="6"/>
  <c r="I223" i="6"/>
  <c r="H223" i="6"/>
  <c r="I219" i="6"/>
  <c r="H219" i="6"/>
  <c r="I215" i="6"/>
  <c r="H215" i="6"/>
  <c r="H211" i="6"/>
  <c r="I211" i="6"/>
  <c r="H207" i="6"/>
  <c r="I207" i="6"/>
  <c r="H203" i="6"/>
  <c r="I203" i="6"/>
  <c r="H199" i="6"/>
  <c r="I199" i="6"/>
  <c r="H195" i="6"/>
  <c r="I195" i="6"/>
  <c r="H191" i="6"/>
  <c r="I191" i="6"/>
  <c r="H187" i="6"/>
  <c r="I187" i="6"/>
  <c r="H183" i="6"/>
  <c r="I183" i="6"/>
  <c r="H179" i="6"/>
  <c r="I179" i="6"/>
  <c r="H175" i="6"/>
  <c r="I175" i="6"/>
  <c r="I171" i="6"/>
  <c r="H171" i="6"/>
  <c r="I167" i="6"/>
  <c r="H167" i="6"/>
  <c r="I163" i="6"/>
  <c r="H163" i="6"/>
  <c r="I159" i="6"/>
  <c r="H159" i="6"/>
  <c r="H155" i="6"/>
  <c r="I155" i="6"/>
  <c r="I151" i="6"/>
  <c r="H151" i="6"/>
  <c r="I147" i="6"/>
  <c r="H147" i="6"/>
  <c r="I143" i="6"/>
  <c r="H143" i="6"/>
  <c r="H139" i="6"/>
  <c r="I139" i="6"/>
  <c r="I135" i="6"/>
  <c r="H135" i="6"/>
  <c r="H127" i="6"/>
  <c r="I127" i="6"/>
  <c r="H123" i="6"/>
  <c r="I123" i="6"/>
  <c r="H119" i="6"/>
  <c r="I119" i="6"/>
  <c r="I115" i="6"/>
  <c r="H115" i="6"/>
  <c r="I111" i="6"/>
  <c r="H111" i="6"/>
  <c r="I107" i="6"/>
  <c r="H107" i="6"/>
  <c r="I103" i="6"/>
  <c r="H103" i="6"/>
  <c r="I99" i="6"/>
  <c r="H99" i="6"/>
  <c r="I95" i="6"/>
  <c r="H95" i="6"/>
  <c r="I91" i="6"/>
  <c r="H91" i="6"/>
  <c r="I87" i="6"/>
  <c r="H87" i="6"/>
  <c r="I83" i="6"/>
  <c r="H83" i="6"/>
  <c r="I79" i="6"/>
  <c r="H79" i="6"/>
  <c r="I75" i="6"/>
  <c r="H75" i="6"/>
  <c r="I71" i="6"/>
  <c r="H71" i="6"/>
  <c r="I67" i="6"/>
  <c r="H67" i="6"/>
  <c r="I63" i="6"/>
  <c r="H63" i="6"/>
  <c r="I59" i="6"/>
  <c r="H59" i="6"/>
  <c r="I55" i="6"/>
  <c r="H55" i="6"/>
  <c r="I51" i="6"/>
  <c r="H51" i="6"/>
  <c r="I47" i="6"/>
  <c r="H47" i="6"/>
  <c r="I43" i="6"/>
  <c r="H43" i="6"/>
  <c r="I39" i="6"/>
  <c r="H39" i="6"/>
  <c r="I35" i="6"/>
  <c r="H35" i="6"/>
  <c r="I31" i="6"/>
  <c r="H31" i="6"/>
  <c r="I27" i="6"/>
  <c r="H27" i="6"/>
  <c r="I23" i="6"/>
  <c r="H23" i="6"/>
  <c r="I19" i="6"/>
  <c r="H19" i="6"/>
  <c r="I15" i="6"/>
  <c r="H15" i="6"/>
  <c r="I11" i="6"/>
  <c r="H11" i="6"/>
  <c r="I7" i="6"/>
  <c r="H7" i="6"/>
  <c r="I356" i="6"/>
  <c r="K352" i="6"/>
  <c r="I349" i="6"/>
  <c r="H341" i="6"/>
  <c r="I336" i="6"/>
  <c r="K330" i="6"/>
  <c r="H325" i="6"/>
  <c r="I320" i="6"/>
  <c r="K314" i="6"/>
  <c r="H309" i="6"/>
  <c r="I304" i="6"/>
  <c r="K298" i="6"/>
  <c r="H293" i="6"/>
  <c r="K287" i="6"/>
  <c r="J279" i="6"/>
  <c r="I270" i="6"/>
  <c r="J262" i="6"/>
  <c r="J244" i="6"/>
  <c r="I224" i="6"/>
  <c r="J189" i="6"/>
  <c r="H131" i="6"/>
  <c r="K272" i="6"/>
  <c r="J272" i="6"/>
  <c r="K120" i="6"/>
  <c r="J120" i="6"/>
  <c r="K286" i="6"/>
  <c r="J286" i="6"/>
  <c r="K274" i="6"/>
  <c r="J274" i="6"/>
  <c r="K270" i="6"/>
  <c r="J270" i="6"/>
  <c r="K258" i="6"/>
  <c r="J258" i="6"/>
  <c r="K254" i="6"/>
  <c r="J254" i="6"/>
  <c r="K242" i="6"/>
  <c r="J242" i="6"/>
  <c r="K238" i="6"/>
  <c r="J238" i="6"/>
  <c r="K234" i="6"/>
  <c r="J234" i="6"/>
  <c r="K226" i="6"/>
  <c r="J226" i="6"/>
  <c r="K222" i="6"/>
  <c r="J222" i="6"/>
  <c r="K218" i="6"/>
  <c r="J218" i="6"/>
  <c r="K206" i="6"/>
  <c r="J206" i="6"/>
  <c r="K202" i="6"/>
  <c r="J202" i="6"/>
  <c r="K198" i="6"/>
  <c r="J198" i="6"/>
  <c r="K190" i="6"/>
  <c r="J190" i="6"/>
  <c r="K186" i="6"/>
  <c r="J186" i="6"/>
  <c r="K182" i="6"/>
  <c r="J182" i="6"/>
  <c r="K174" i="6"/>
  <c r="J174" i="6"/>
  <c r="K170" i="6"/>
  <c r="J170" i="6"/>
  <c r="K166" i="6"/>
  <c r="J166" i="6"/>
  <c r="K162" i="6"/>
  <c r="J162" i="6"/>
  <c r="K158" i="6"/>
  <c r="J158" i="6"/>
  <c r="K154" i="6"/>
  <c r="J154" i="6"/>
  <c r="K150" i="6"/>
  <c r="J150" i="6"/>
  <c r="K146" i="6"/>
  <c r="J146" i="6"/>
  <c r="K142" i="6"/>
  <c r="J142" i="6"/>
  <c r="K138" i="6"/>
  <c r="J138" i="6"/>
  <c r="K134" i="6"/>
  <c r="J134" i="6"/>
  <c r="K130" i="6"/>
  <c r="J130" i="6"/>
  <c r="K126" i="6"/>
  <c r="J126" i="6"/>
  <c r="K122" i="6"/>
  <c r="J122" i="6"/>
  <c r="K118" i="6"/>
  <c r="J118" i="6"/>
  <c r="K114" i="6"/>
  <c r="J114" i="6"/>
  <c r="J110" i="6"/>
  <c r="K110" i="6"/>
  <c r="J106" i="6"/>
  <c r="K106" i="6"/>
  <c r="J102" i="6"/>
  <c r="K102" i="6"/>
  <c r="J98" i="6"/>
  <c r="K98" i="6"/>
  <c r="J94" i="6"/>
  <c r="K94" i="6"/>
  <c r="J90" i="6"/>
  <c r="K90" i="6"/>
  <c r="J86" i="6"/>
  <c r="K86" i="6"/>
  <c r="J82" i="6"/>
  <c r="K82" i="6"/>
  <c r="J78" i="6"/>
  <c r="K78" i="6"/>
  <c r="J74" i="6"/>
  <c r="K74" i="6"/>
  <c r="J70" i="6"/>
  <c r="K70" i="6"/>
  <c r="J66" i="6"/>
  <c r="K66" i="6"/>
  <c r="J62" i="6"/>
  <c r="K62" i="6"/>
  <c r="J58" i="6"/>
  <c r="K58" i="6"/>
  <c r="J54" i="6"/>
  <c r="K54" i="6"/>
  <c r="J50" i="6"/>
  <c r="K50" i="6"/>
  <c r="J46" i="6"/>
  <c r="K46" i="6"/>
  <c r="J42" i="6"/>
  <c r="K42" i="6"/>
  <c r="J38" i="6"/>
  <c r="K38" i="6"/>
  <c r="J34" i="6"/>
  <c r="K34" i="6"/>
  <c r="J30" i="6"/>
  <c r="K30" i="6"/>
  <c r="J26" i="6"/>
  <c r="K26" i="6"/>
  <c r="J22" i="6"/>
  <c r="K22" i="6"/>
  <c r="J18" i="6"/>
  <c r="K18" i="6"/>
  <c r="J14" i="6"/>
  <c r="K14" i="6"/>
  <c r="J10" i="6"/>
  <c r="K10" i="6"/>
  <c r="J6" i="6"/>
  <c r="K6" i="6"/>
  <c r="I362" i="6"/>
  <c r="K358" i="6"/>
  <c r="I355" i="6"/>
  <c r="I346" i="6"/>
  <c r="K340" i="6"/>
  <c r="H335" i="6"/>
  <c r="I330" i="6"/>
  <c r="K324" i="6"/>
  <c r="H319" i="6"/>
  <c r="I314" i="6"/>
  <c r="K308" i="6"/>
  <c r="H303" i="6"/>
  <c r="I298" i="6"/>
  <c r="K292" i="6"/>
  <c r="H286" i="6"/>
  <c r="J278" i="6"/>
  <c r="J260" i="6"/>
  <c r="H253" i="6"/>
  <c r="I244" i="6"/>
  <c r="H221" i="6"/>
  <c r="H77" i="6"/>
  <c r="K116" i="6"/>
  <c r="J116" i="6"/>
  <c r="H278" i="6"/>
  <c r="I278" i="6"/>
  <c r="H274" i="6"/>
  <c r="I274" i="6"/>
  <c r="H262" i="6"/>
  <c r="I262" i="6"/>
  <c r="H258" i="6"/>
  <c r="I258" i="6"/>
  <c r="H246" i="6"/>
  <c r="I246" i="6"/>
  <c r="H242" i="6"/>
  <c r="I242" i="6"/>
  <c r="H238" i="6"/>
  <c r="I238" i="6"/>
  <c r="H230" i="6"/>
  <c r="I230" i="6"/>
  <c r="H226" i="6"/>
  <c r="I226" i="6"/>
  <c r="H222" i="6"/>
  <c r="I222" i="6"/>
  <c r="H214" i="6"/>
  <c r="I214" i="6"/>
  <c r="I210" i="6"/>
  <c r="H210" i="6"/>
  <c r="I206" i="6"/>
  <c r="H206" i="6"/>
  <c r="I202" i="6"/>
  <c r="H202" i="6"/>
  <c r="I198" i="6"/>
  <c r="H198" i="6"/>
  <c r="I194" i="6"/>
  <c r="H194" i="6"/>
  <c r="I190" i="6"/>
  <c r="H190" i="6"/>
  <c r="I186" i="6"/>
  <c r="H186" i="6"/>
  <c r="I182" i="6"/>
  <c r="H182" i="6"/>
  <c r="I178" i="6"/>
  <c r="H178" i="6"/>
  <c r="I174" i="6"/>
  <c r="H174" i="6"/>
  <c r="H170" i="6"/>
  <c r="I170" i="6"/>
  <c r="H166" i="6"/>
  <c r="I166" i="6"/>
  <c r="H162" i="6"/>
  <c r="I162" i="6"/>
  <c r="H158" i="6"/>
  <c r="I158" i="6"/>
  <c r="H154" i="6"/>
  <c r="I154" i="6"/>
  <c r="H150" i="6"/>
  <c r="I150" i="6"/>
  <c r="H146" i="6"/>
  <c r="I146" i="6"/>
  <c r="H142" i="6"/>
  <c r="I142" i="6"/>
  <c r="H138" i="6"/>
  <c r="I138" i="6"/>
  <c r="H134" i="6"/>
  <c r="I134" i="6"/>
  <c r="H130" i="6"/>
  <c r="I130" i="6"/>
  <c r="H126" i="6"/>
  <c r="I126" i="6"/>
  <c r="H122" i="6"/>
  <c r="I122" i="6"/>
  <c r="H118" i="6"/>
  <c r="I118" i="6"/>
  <c r="H114" i="6"/>
  <c r="I114" i="6"/>
  <c r="H110" i="6"/>
  <c r="I110" i="6"/>
  <c r="H106" i="6"/>
  <c r="I106" i="6"/>
  <c r="H102" i="6"/>
  <c r="I102" i="6"/>
  <c r="H98" i="6"/>
  <c r="I98" i="6"/>
  <c r="H94" i="6"/>
  <c r="I94" i="6"/>
  <c r="H90" i="6"/>
  <c r="I90" i="6"/>
  <c r="H86" i="6"/>
  <c r="I86" i="6"/>
  <c r="H82" i="6"/>
  <c r="I82" i="6"/>
  <c r="H78" i="6"/>
  <c r="I78" i="6"/>
  <c r="H74" i="6"/>
  <c r="I74" i="6"/>
  <c r="H70" i="6"/>
  <c r="I70" i="6"/>
  <c r="H66" i="6"/>
  <c r="I66" i="6"/>
  <c r="H62" i="6"/>
  <c r="I62" i="6"/>
  <c r="H58" i="6"/>
  <c r="I58" i="6"/>
  <c r="H54" i="6"/>
  <c r="I54" i="6"/>
  <c r="H50" i="6"/>
  <c r="I50" i="6"/>
  <c r="H46" i="6"/>
  <c r="I46" i="6"/>
  <c r="H42" i="6"/>
  <c r="I42" i="6"/>
  <c r="H38" i="6"/>
  <c r="I38" i="6"/>
  <c r="H34" i="6"/>
  <c r="I34" i="6"/>
  <c r="H30" i="6"/>
  <c r="I30" i="6"/>
  <c r="H26" i="6"/>
  <c r="I26" i="6"/>
  <c r="H22" i="6"/>
  <c r="I22" i="6"/>
  <c r="H18" i="6"/>
  <c r="I18" i="6"/>
  <c r="H14" i="6"/>
  <c r="I14" i="6"/>
  <c r="H10" i="6"/>
  <c r="I10" i="6"/>
  <c r="H6" i="6"/>
  <c r="I6" i="6"/>
  <c r="H3" i="6"/>
  <c r="I361" i="6"/>
  <c r="I352" i="6"/>
  <c r="K348" i="6"/>
  <c r="H345" i="6"/>
  <c r="I340" i="6"/>
  <c r="K334" i="6"/>
  <c r="H329" i="6"/>
  <c r="I324" i="6"/>
  <c r="K318" i="6"/>
  <c r="H313" i="6"/>
  <c r="I308" i="6"/>
  <c r="K302" i="6"/>
  <c r="H297" i="6"/>
  <c r="I292" i="6"/>
  <c r="K285" i="6"/>
  <c r="J276" i="6"/>
  <c r="H269" i="6"/>
  <c r="I260" i="6"/>
  <c r="H251" i="6"/>
  <c r="J243" i="6"/>
  <c r="H218" i="6"/>
  <c r="J178" i="6"/>
  <c r="K148" i="6"/>
  <c r="J148" i="6"/>
  <c r="J361" i="6"/>
  <c r="K361" i="6"/>
  <c r="J357" i="6"/>
  <c r="K357" i="6"/>
  <c r="J353" i="6"/>
  <c r="K353" i="6"/>
  <c r="J349" i="6"/>
  <c r="K349" i="6"/>
  <c r="J345" i="6"/>
  <c r="K345" i="6"/>
  <c r="J341" i="6"/>
  <c r="K341" i="6"/>
  <c r="J337" i="6"/>
  <c r="K337" i="6"/>
  <c r="J333" i="6"/>
  <c r="K333" i="6"/>
  <c r="J329" i="6"/>
  <c r="K329" i="6"/>
  <c r="J325" i="6"/>
  <c r="K325" i="6"/>
  <c r="J321" i="6"/>
  <c r="K321" i="6"/>
  <c r="J317" i="6"/>
  <c r="K317" i="6"/>
  <c r="J313" i="6"/>
  <c r="K313" i="6"/>
  <c r="J309" i="6"/>
  <c r="K309" i="6"/>
  <c r="J305" i="6"/>
  <c r="K305" i="6"/>
  <c r="J301" i="6"/>
  <c r="K301" i="6"/>
  <c r="J297" i="6"/>
  <c r="K297" i="6"/>
  <c r="J293" i="6"/>
  <c r="K293" i="6"/>
  <c r="J289" i="6"/>
  <c r="K289" i="6"/>
  <c r="K281" i="6"/>
  <c r="J281" i="6"/>
  <c r="K277" i="6"/>
  <c r="J277" i="6"/>
  <c r="K269" i="6"/>
  <c r="J269" i="6"/>
  <c r="K265" i="6"/>
  <c r="J265" i="6"/>
  <c r="K261" i="6"/>
  <c r="J261" i="6"/>
  <c r="K253" i="6"/>
  <c r="J253" i="6"/>
  <c r="K249" i="6"/>
  <c r="J249" i="6"/>
  <c r="K245" i="6"/>
  <c r="J245" i="6"/>
  <c r="K241" i="6"/>
  <c r="J241" i="6"/>
  <c r="K237" i="6"/>
  <c r="J237" i="6"/>
  <c r="K233" i="6"/>
  <c r="J233" i="6"/>
  <c r="K229" i="6"/>
  <c r="J229" i="6"/>
  <c r="K225" i="6"/>
  <c r="J225" i="6"/>
  <c r="K221" i="6"/>
  <c r="J221" i="6"/>
  <c r="K217" i="6"/>
  <c r="J217" i="6"/>
  <c r="K213" i="6"/>
  <c r="J213" i="6"/>
  <c r="K209" i="6"/>
  <c r="J209" i="6"/>
  <c r="K201" i="6"/>
  <c r="J201" i="6"/>
  <c r="K197" i="6"/>
  <c r="J197" i="6"/>
  <c r="K193" i="6"/>
  <c r="J193" i="6"/>
  <c r="K185" i="6"/>
  <c r="J185" i="6"/>
  <c r="K181" i="6"/>
  <c r="J181" i="6"/>
  <c r="K177" i="6"/>
  <c r="J177" i="6"/>
  <c r="K169" i="6"/>
  <c r="J169" i="6"/>
  <c r="J161" i="6"/>
  <c r="K161" i="6"/>
  <c r="J157" i="6"/>
  <c r="K157" i="6"/>
  <c r="J153" i="6"/>
  <c r="K153" i="6"/>
  <c r="J149" i="6"/>
  <c r="K149" i="6"/>
  <c r="J145" i="6"/>
  <c r="K145" i="6"/>
  <c r="J141" i="6"/>
  <c r="K141" i="6"/>
  <c r="J137" i="6"/>
  <c r="K137" i="6"/>
  <c r="J133" i="6"/>
  <c r="K133" i="6"/>
  <c r="J129" i="6"/>
  <c r="K129" i="6"/>
  <c r="J125" i="6"/>
  <c r="K125" i="6"/>
  <c r="J121" i="6"/>
  <c r="K121" i="6"/>
  <c r="J117" i="6"/>
  <c r="K117" i="6"/>
  <c r="J113" i="6"/>
  <c r="K113" i="6"/>
  <c r="J109" i="6"/>
  <c r="K109" i="6"/>
  <c r="J105" i="6"/>
  <c r="K105" i="6"/>
  <c r="J101" i="6"/>
  <c r="K101" i="6"/>
  <c r="J97" i="6"/>
  <c r="K97" i="6"/>
  <c r="J93" i="6"/>
  <c r="K93" i="6"/>
  <c r="J89" i="6"/>
  <c r="K89" i="6"/>
  <c r="J85" i="6"/>
  <c r="K85" i="6"/>
  <c r="J81" i="6"/>
  <c r="K81" i="6"/>
  <c r="J77" i="6"/>
  <c r="K77" i="6"/>
  <c r="J73" i="6"/>
  <c r="K73" i="6"/>
  <c r="J69" i="6"/>
  <c r="K69" i="6"/>
  <c r="J65" i="6"/>
  <c r="K65" i="6"/>
  <c r="J61" i="6"/>
  <c r="K61" i="6"/>
  <c r="J57" i="6"/>
  <c r="K57" i="6"/>
  <c r="J53" i="6"/>
  <c r="K53" i="6"/>
  <c r="J49" i="6"/>
  <c r="K49" i="6"/>
  <c r="J45" i="6"/>
  <c r="K45" i="6"/>
  <c r="J41" i="6"/>
  <c r="K41" i="6"/>
  <c r="J37" i="6"/>
  <c r="K37" i="6"/>
  <c r="J33" i="6"/>
  <c r="K33" i="6"/>
  <c r="J29" i="6"/>
  <c r="K29" i="6"/>
  <c r="J25" i="6"/>
  <c r="K25" i="6"/>
  <c r="J21" i="6"/>
  <c r="K21" i="6"/>
  <c r="J17" i="6"/>
  <c r="K17" i="6"/>
  <c r="J13" i="6"/>
  <c r="K13" i="6"/>
  <c r="J9" i="6"/>
  <c r="K9" i="6"/>
  <c r="J5" i="6"/>
  <c r="K5" i="6"/>
  <c r="I358" i="6"/>
  <c r="K354" i="6"/>
  <c r="I351" i="6"/>
  <c r="K344" i="6"/>
  <c r="H339" i="6"/>
  <c r="I334" i="6"/>
  <c r="K328" i="6"/>
  <c r="H323" i="6"/>
  <c r="I318" i="6"/>
  <c r="K312" i="6"/>
  <c r="H307" i="6"/>
  <c r="K296" i="6"/>
  <c r="H285" i="6"/>
  <c r="J259" i="6"/>
  <c r="J250" i="6"/>
  <c r="J214" i="6"/>
  <c r="J173" i="6"/>
  <c r="K280" i="6"/>
  <c r="J280" i="6"/>
  <c r="K256" i="6"/>
  <c r="J256" i="6"/>
  <c r="K152" i="6"/>
  <c r="J152" i="6"/>
  <c r="I289" i="6"/>
  <c r="H289" i="6"/>
  <c r="I281" i="6"/>
  <c r="H281" i="6"/>
  <c r="I277" i="6"/>
  <c r="H277" i="6"/>
  <c r="I265" i="6"/>
  <c r="H265" i="6"/>
  <c r="I261" i="6"/>
  <c r="H261" i="6"/>
  <c r="I249" i="6"/>
  <c r="H249" i="6"/>
  <c r="I245" i="6"/>
  <c r="H245" i="6"/>
  <c r="I241" i="6"/>
  <c r="H241" i="6"/>
  <c r="I233" i="6"/>
  <c r="H233" i="6"/>
  <c r="I229" i="6"/>
  <c r="H229" i="6"/>
  <c r="I225" i="6"/>
  <c r="H225" i="6"/>
  <c r="I217" i="6"/>
  <c r="H217" i="6"/>
  <c r="I213" i="6"/>
  <c r="H213" i="6"/>
  <c r="H209" i="6"/>
  <c r="I209" i="6"/>
  <c r="H205" i="6"/>
  <c r="I205" i="6"/>
  <c r="H201" i="6"/>
  <c r="I201" i="6"/>
  <c r="H197" i="6"/>
  <c r="I197" i="6"/>
  <c r="H193" i="6"/>
  <c r="I193" i="6"/>
  <c r="H189" i="6"/>
  <c r="I189" i="6"/>
  <c r="H185" i="6"/>
  <c r="I185" i="6"/>
  <c r="H181" i="6"/>
  <c r="I181" i="6"/>
  <c r="H177" i="6"/>
  <c r="I177" i="6"/>
  <c r="H173" i="6"/>
  <c r="I173" i="6"/>
  <c r="I169" i="6"/>
  <c r="H169" i="6"/>
  <c r="H165" i="6"/>
  <c r="I165" i="6"/>
  <c r="H161" i="6"/>
  <c r="I161" i="6"/>
  <c r="H153" i="6"/>
  <c r="I153" i="6"/>
  <c r="H145" i="6"/>
  <c r="I145" i="6"/>
  <c r="H141" i="6"/>
  <c r="I141" i="6"/>
  <c r="H137" i="6"/>
  <c r="I137" i="6"/>
  <c r="H133" i="6"/>
  <c r="I133" i="6"/>
  <c r="H129" i="6"/>
  <c r="I129" i="6"/>
  <c r="H125" i="6"/>
  <c r="I125" i="6"/>
  <c r="H121" i="6"/>
  <c r="I121" i="6"/>
  <c r="H117" i="6"/>
  <c r="I117" i="6"/>
  <c r="H113" i="6"/>
  <c r="I113" i="6"/>
  <c r="I109" i="6"/>
  <c r="H109" i="6"/>
  <c r="I105" i="6"/>
  <c r="H105" i="6"/>
  <c r="I101" i="6"/>
  <c r="H101" i="6"/>
  <c r="I97" i="6"/>
  <c r="H97" i="6"/>
  <c r="I93" i="6"/>
  <c r="H93" i="6"/>
  <c r="I89" i="6"/>
  <c r="H89" i="6"/>
  <c r="I85" i="6"/>
  <c r="H85" i="6"/>
  <c r="I81" i="6"/>
  <c r="H81" i="6"/>
  <c r="I73" i="6"/>
  <c r="H73" i="6"/>
  <c r="I69" i="6"/>
  <c r="H69" i="6"/>
  <c r="I65" i="6"/>
  <c r="H65" i="6"/>
  <c r="I61" i="6"/>
  <c r="H61" i="6"/>
  <c r="I57" i="6"/>
  <c r="H57" i="6"/>
  <c r="I53" i="6"/>
  <c r="H53" i="6"/>
  <c r="I49" i="6"/>
  <c r="H49" i="6"/>
  <c r="I45" i="6"/>
  <c r="H45" i="6"/>
  <c r="I41" i="6"/>
  <c r="H41" i="6"/>
  <c r="I37" i="6"/>
  <c r="H37" i="6"/>
  <c r="I33" i="6"/>
  <c r="H33" i="6"/>
  <c r="I29" i="6"/>
  <c r="H29" i="6"/>
  <c r="I25" i="6"/>
  <c r="H25" i="6"/>
  <c r="I21" i="6"/>
  <c r="H21" i="6"/>
  <c r="I17" i="6"/>
  <c r="H17" i="6"/>
  <c r="I13" i="6"/>
  <c r="H13" i="6"/>
  <c r="I9" i="6"/>
  <c r="H9" i="6"/>
  <c r="I5" i="6"/>
  <c r="H5" i="6"/>
  <c r="J3" i="6"/>
  <c r="I348" i="6"/>
  <c r="I344" i="6"/>
  <c r="K338" i="6"/>
  <c r="H333" i="6"/>
  <c r="I328" i="6"/>
  <c r="K322" i="6"/>
  <c r="H317" i="6"/>
  <c r="I312" i="6"/>
  <c r="K306" i="6"/>
  <c r="H301" i="6"/>
  <c r="I296" i="6"/>
  <c r="K290" i="6"/>
  <c r="H283" i="6"/>
  <c r="J275" i="6"/>
  <c r="J266" i="6"/>
  <c r="J257" i="6"/>
  <c r="H250" i="6"/>
  <c r="H237" i="6"/>
  <c r="J210" i="6"/>
  <c r="K165" i="6"/>
  <c r="J104" i="6"/>
  <c r="K104" i="6"/>
  <c r="J100" i="6"/>
  <c r="K100" i="6"/>
  <c r="J96" i="6"/>
  <c r="K96" i="6"/>
  <c r="J92" i="6"/>
  <c r="K92" i="6"/>
  <c r="J88" i="6"/>
  <c r="K88" i="6"/>
  <c r="J84" i="6"/>
  <c r="K84" i="6"/>
  <c r="J80" i="6"/>
  <c r="K80" i="6"/>
  <c r="J76" i="6"/>
  <c r="K76" i="6"/>
  <c r="J72" i="6"/>
  <c r="K72" i="6"/>
  <c r="J68" i="6"/>
  <c r="K68" i="6"/>
  <c r="J64" i="6"/>
  <c r="K64" i="6"/>
  <c r="J60" i="6"/>
  <c r="K60" i="6"/>
  <c r="J56" i="6"/>
  <c r="K56" i="6"/>
  <c r="J52" i="6"/>
  <c r="K52" i="6"/>
  <c r="J48" i="6"/>
  <c r="K48" i="6"/>
  <c r="J44" i="6"/>
  <c r="K44" i="6"/>
  <c r="J40" i="6"/>
  <c r="K40" i="6"/>
  <c r="J36" i="6"/>
  <c r="K36" i="6"/>
  <c r="J32" i="6"/>
  <c r="K32" i="6"/>
  <c r="J28" i="6"/>
  <c r="K28" i="6"/>
  <c r="J24" i="6"/>
  <c r="K24" i="6"/>
  <c r="J20" i="6"/>
  <c r="K20" i="6"/>
  <c r="J16" i="6"/>
  <c r="K16" i="6"/>
  <c r="J12" i="6"/>
  <c r="K12" i="6"/>
  <c r="J8" i="6"/>
  <c r="K8" i="6"/>
  <c r="J4" i="6"/>
  <c r="K4" i="6"/>
  <c r="H104" i="6"/>
  <c r="I104" i="6"/>
  <c r="H100" i="6"/>
  <c r="I100" i="6"/>
  <c r="H96" i="6"/>
  <c r="I96" i="6"/>
  <c r="H92" i="6"/>
  <c r="I92" i="6"/>
  <c r="H88" i="6"/>
  <c r="I88" i="6"/>
  <c r="H84" i="6"/>
  <c r="I84" i="6"/>
  <c r="H80" i="6"/>
  <c r="I80" i="6"/>
  <c r="H76" i="6"/>
  <c r="I76" i="6"/>
  <c r="H72" i="6"/>
  <c r="I72" i="6"/>
  <c r="H68" i="6"/>
  <c r="I68" i="6"/>
  <c r="H64" i="6"/>
  <c r="I64" i="6"/>
  <c r="H60" i="6"/>
  <c r="I60" i="6"/>
  <c r="H56" i="6"/>
  <c r="I56" i="6"/>
  <c r="H52" i="6"/>
  <c r="I52" i="6"/>
  <c r="H48" i="6"/>
  <c r="I48" i="6"/>
  <c r="H44" i="6"/>
  <c r="I44" i="6"/>
  <c r="H40" i="6"/>
  <c r="I40" i="6"/>
  <c r="H36" i="6"/>
  <c r="I36" i="6"/>
  <c r="H32" i="6"/>
  <c r="I32" i="6"/>
  <c r="H28" i="6"/>
  <c r="I28" i="6"/>
  <c r="H24" i="6"/>
  <c r="I24" i="6"/>
  <c r="H20" i="6"/>
  <c r="I20" i="6"/>
  <c r="H16" i="6"/>
  <c r="I16" i="6"/>
  <c r="H12" i="6"/>
  <c r="I12" i="6"/>
  <c r="H8" i="6"/>
  <c r="I8" i="6"/>
  <c r="H4" i="6"/>
  <c r="I4" i="6"/>
  <c r="J103" i="6"/>
  <c r="K103" i="6"/>
  <c r="J99" i="6"/>
  <c r="K99" i="6"/>
  <c r="J95" i="6"/>
  <c r="K95" i="6"/>
  <c r="J91" i="6"/>
  <c r="K91" i="6"/>
  <c r="J87" i="6"/>
  <c r="K87" i="6"/>
  <c r="J83" i="6"/>
  <c r="K83" i="6"/>
  <c r="J79" i="6"/>
  <c r="K79" i="6"/>
  <c r="J75" i="6"/>
  <c r="K75" i="6"/>
  <c r="J71" i="6"/>
  <c r="K71" i="6"/>
  <c r="J67" i="6"/>
  <c r="K67" i="6"/>
  <c r="J63" i="6"/>
  <c r="K63" i="6"/>
  <c r="J59" i="6"/>
  <c r="K59" i="6"/>
  <c r="J55" i="6"/>
  <c r="K55" i="6"/>
  <c r="J51" i="6"/>
  <c r="K51" i="6"/>
  <c r="J47" i="6"/>
  <c r="K47" i="6"/>
  <c r="J43" i="6"/>
  <c r="K43" i="6"/>
  <c r="J39" i="6"/>
  <c r="K39" i="6"/>
  <c r="J35" i="6"/>
  <c r="K35" i="6"/>
  <c r="J31" i="6"/>
  <c r="K31" i="6"/>
  <c r="J27" i="6"/>
  <c r="K27" i="6"/>
  <c r="J23" i="6"/>
  <c r="K23" i="6"/>
  <c r="J19" i="6"/>
  <c r="K19" i="6"/>
  <c r="J15" i="6"/>
  <c r="K15" i="6"/>
  <c r="J11" i="6"/>
  <c r="K11" i="6"/>
  <c r="J7" i="6"/>
  <c r="K7" i="6"/>
  <c r="H218" i="5"/>
  <c r="I218" i="5"/>
  <c r="I206" i="5"/>
  <c r="H206" i="5"/>
  <c r="I190" i="5"/>
  <c r="H190" i="5"/>
  <c r="I174" i="5"/>
  <c r="H174" i="5"/>
  <c r="H170" i="5"/>
  <c r="I170" i="5"/>
  <c r="H166" i="5"/>
  <c r="I166" i="5"/>
  <c r="I154" i="5"/>
  <c r="H154" i="5"/>
  <c r="I150" i="5"/>
  <c r="H150" i="5"/>
  <c r="I146" i="5"/>
  <c r="H146" i="5"/>
  <c r="I142" i="5"/>
  <c r="H142" i="5"/>
  <c r="I138" i="5"/>
  <c r="H138" i="5"/>
  <c r="I134" i="5"/>
  <c r="H134" i="5"/>
  <c r="I130" i="5"/>
  <c r="H130" i="5"/>
  <c r="I126" i="5"/>
  <c r="H126" i="5"/>
  <c r="I122" i="5"/>
  <c r="H122" i="5"/>
  <c r="I118" i="5"/>
  <c r="H118" i="5"/>
  <c r="I114" i="5"/>
  <c r="H114" i="5"/>
  <c r="I110" i="5"/>
  <c r="H110" i="5"/>
  <c r="I102" i="5"/>
  <c r="H102" i="5"/>
  <c r="I98" i="5"/>
  <c r="H98" i="5"/>
  <c r="I286" i="5"/>
  <c r="I226" i="5"/>
  <c r="J313" i="5"/>
  <c r="K313" i="5"/>
  <c r="J309" i="5"/>
  <c r="K309" i="5"/>
  <c r="J305" i="5"/>
  <c r="K305" i="5"/>
  <c r="J301" i="5"/>
  <c r="K301" i="5"/>
  <c r="J297" i="5"/>
  <c r="K297" i="5"/>
  <c r="J293" i="5"/>
  <c r="K293" i="5"/>
  <c r="J289" i="5"/>
  <c r="K289" i="5"/>
  <c r="J285" i="5"/>
  <c r="K285" i="5"/>
  <c r="J281" i="5"/>
  <c r="K281" i="5"/>
  <c r="J277" i="5"/>
  <c r="K277" i="5"/>
  <c r="J273" i="5"/>
  <c r="K273" i="5"/>
  <c r="J233" i="5"/>
  <c r="K233" i="5"/>
  <c r="J229" i="5"/>
  <c r="K229" i="5"/>
  <c r="J225" i="5"/>
  <c r="K225" i="5"/>
  <c r="J217" i="5"/>
  <c r="K217" i="5"/>
  <c r="J213" i="5"/>
  <c r="K213" i="5"/>
  <c r="J205" i="5"/>
  <c r="K205" i="5"/>
  <c r="J197" i="5"/>
  <c r="K197" i="5"/>
  <c r="J189" i="5"/>
  <c r="K189" i="5"/>
  <c r="J185" i="5"/>
  <c r="K185" i="5"/>
  <c r="K3" i="5"/>
  <c r="H356" i="5"/>
  <c r="H348" i="5"/>
  <c r="H340" i="5"/>
  <c r="H332" i="5"/>
  <c r="H324" i="5"/>
  <c r="H316" i="5"/>
  <c r="I305" i="5"/>
  <c r="K294" i="5"/>
  <c r="H284" i="5"/>
  <c r="I273" i="5"/>
  <c r="H258" i="5"/>
  <c r="H242" i="5"/>
  <c r="H222" i="5"/>
  <c r="H194" i="5"/>
  <c r="H306" i="5"/>
  <c r="I306" i="5"/>
  <c r="H298" i="5"/>
  <c r="I298" i="5"/>
  <c r="H282" i="5"/>
  <c r="I282" i="5"/>
  <c r="H357" i="5"/>
  <c r="I357" i="5"/>
  <c r="H345" i="5"/>
  <c r="I345" i="5"/>
  <c r="H337" i="5"/>
  <c r="I337" i="5"/>
  <c r="H329" i="5"/>
  <c r="I329" i="5"/>
  <c r="H321" i="5"/>
  <c r="I321" i="5"/>
  <c r="I265" i="5"/>
  <c r="H265" i="5"/>
  <c r="I257" i="5"/>
  <c r="H257" i="5"/>
  <c r="I245" i="5"/>
  <c r="H245" i="5"/>
  <c r="H237" i="5"/>
  <c r="I237" i="5"/>
  <c r="H225" i="5"/>
  <c r="I225" i="5"/>
  <c r="H209" i="5"/>
  <c r="I209" i="5"/>
  <c r="H201" i="5"/>
  <c r="I201" i="5"/>
  <c r="H193" i="5"/>
  <c r="I193" i="5"/>
  <c r="H185" i="5"/>
  <c r="I185" i="5"/>
  <c r="H177" i="5"/>
  <c r="I177" i="5"/>
  <c r="H169" i="5"/>
  <c r="I169" i="5"/>
  <c r="H161" i="5"/>
  <c r="I161" i="5"/>
  <c r="H153" i="5"/>
  <c r="I153" i="5"/>
  <c r="H141" i="5"/>
  <c r="I141" i="5"/>
  <c r="H234" i="5"/>
  <c r="I234" i="5"/>
  <c r="I182" i="5"/>
  <c r="H182" i="5"/>
  <c r="H361" i="5"/>
  <c r="I361" i="5"/>
  <c r="H353" i="5"/>
  <c r="I353" i="5"/>
  <c r="H341" i="5"/>
  <c r="I341" i="5"/>
  <c r="H333" i="5"/>
  <c r="I333" i="5"/>
  <c r="H325" i="5"/>
  <c r="I325" i="5"/>
  <c r="H317" i="5"/>
  <c r="I317" i="5"/>
  <c r="H309" i="5"/>
  <c r="I309" i="5"/>
  <c r="H301" i="5"/>
  <c r="I301" i="5"/>
  <c r="H293" i="5"/>
  <c r="I293" i="5"/>
  <c r="H285" i="5"/>
  <c r="I285" i="5"/>
  <c r="H277" i="5"/>
  <c r="I277" i="5"/>
  <c r="I269" i="5"/>
  <c r="H269" i="5"/>
  <c r="I261" i="5"/>
  <c r="H261" i="5"/>
  <c r="I253" i="5"/>
  <c r="H253" i="5"/>
  <c r="I241" i="5"/>
  <c r="H241" i="5"/>
  <c r="H233" i="5"/>
  <c r="I233" i="5"/>
  <c r="H229" i="5"/>
  <c r="I229" i="5"/>
  <c r="H213" i="5"/>
  <c r="I213" i="5"/>
  <c r="H205" i="5"/>
  <c r="I205" i="5"/>
  <c r="H197" i="5"/>
  <c r="I197" i="5"/>
  <c r="H189" i="5"/>
  <c r="I189" i="5"/>
  <c r="H181" i="5"/>
  <c r="I181" i="5"/>
  <c r="H173" i="5"/>
  <c r="I173" i="5"/>
  <c r="H165" i="5"/>
  <c r="I165" i="5"/>
  <c r="H157" i="5"/>
  <c r="I157" i="5"/>
  <c r="H149" i="5"/>
  <c r="I149" i="5"/>
  <c r="H145" i="5"/>
  <c r="I145" i="5"/>
  <c r="I3" i="5"/>
  <c r="H3" i="5"/>
  <c r="J360" i="5"/>
  <c r="K360" i="5"/>
  <c r="J356" i="5"/>
  <c r="K356" i="5"/>
  <c r="J352" i="5"/>
  <c r="K352" i="5"/>
  <c r="J348" i="5"/>
  <c r="K348" i="5"/>
  <c r="J344" i="5"/>
  <c r="K344" i="5"/>
  <c r="J340" i="5"/>
  <c r="K340" i="5"/>
  <c r="J336" i="5"/>
  <c r="K336" i="5"/>
  <c r="J332" i="5"/>
  <c r="K332" i="5"/>
  <c r="J328" i="5"/>
  <c r="K328" i="5"/>
  <c r="J324" i="5"/>
  <c r="K324" i="5"/>
  <c r="J320" i="5"/>
  <c r="K320" i="5"/>
  <c r="J316" i="5"/>
  <c r="K316" i="5"/>
  <c r="J312" i="5"/>
  <c r="K312" i="5"/>
  <c r="J308" i="5"/>
  <c r="K308" i="5"/>
  <c r="J304" i="5"/>
  <c r="K304" i="5"/>
  <c r="J300" i="5"/>
  <c r="K300" i="5"/>
  <c r="J296" i="5"/>
  <c r="K296" i="5"/>
  <c r="J292" i="5"/>
  <c r="K292" i="5"/>
  <c r="J288" i="5"/>
  <c r="K288" i="5"/>
  <c r="J284" i="5"/>
  <c r="K284" i="5"/>
  <c r="J280" i="5"/>
  <c r="K280" i="5"/>
  <c r="J276" i="5"/>
  <c r="K276" i="5"/>
  <c r="J272" i="5"/>
  <c r="K272" i="5"/>
  <c r="J268" i="5"/>
  <c r="K268" i="5"/>
  <c r="J264" i="5"/>
  <c r="K264" i="5"/>
  <c r="H362" i="5"/>
  <c r="H354" i="5"/>
  <c r="H346" i="5"/>
  <c r="H338" i="5"/>
  <c r="H330" i="5"/>
  <c r="H322" i="5"/>
  <c r="I313" i="5"/>
  <c r="K302" i="5"/>
  <c r="H292" i="5"/>
  <c r="I281" i="5"/>
  <c r="H270" i="5"/>
  <c r="H254" i="5"/>
  <c r="H238" i="5"/>
  <c r="I216" i="5"/>
  <c r="H186" i="5"/>
  <c r="H290" i="5"/>
  <c r="I290" i="5"/>
  <c r="H349" i="5"/>
  <c r="I349" i="5"/>
  <c r="I249" i="5"/>
  <c r="H249" i="5"/>
  <c r="H312" i="5"/>
  <c r="I312" i="5"/>
  <c r="H304" i="5"/>
  <c r="I304" i="5"/>
  <c r="H296" i="5"/>
  <c r="I296" i="5"/>
  <c r="H288" i="5"/>
  <c r="I288" i="5"/>
  <c r="H280" i="5"/>
  <c r="I280" i="5"/>
  <c r="H272" i="5"/>
  <c r="I272" i="5"/>
  <c r="H268" i="5"/>
  <c r="I268" i="5"/>
  <c r="H264" i="5"/>
  <c r="I264" i="5"/>
  <c r="H260" i="5"/>
  <c r="I260" i="5"/>
  <c r="H256" i="5"/>
  <c r="I256" i="5"/>
  <c r="H252" i="5"/>
  <c r="I252" i="5"/>
  <c r="H248" i="5"/>
  <c r="I248" i="5"/>
  <c r="H244" i="5"/>
  <c r="I244" i="5"/>
  <c r="H240" i="5"/>
  <c r="I240" i="5"/>
  <c r="H236" i="5"/>
  <c r="I236" i="5"/>
  <c r="H228" i="5"/>
  <c r="I228" i="5"/>
  <c r="H224" i="5"/>
  <c r="I224" i="5"/>
  <c r="H220" i="5"/>
  <c r="I220" i="5"/>
  <c r="I212" i="5"/>
  <c r="H212" i="5"/>
  <c r="I208" i="5"/>
  <c r="H208" i="5"/>
  <c r="I204" i="5"/>
  <c r="H204" i="5"/>
  <c r="I200" i="5"/>
  <c r="H200" i="5"/>
  <c r="I196" i="5"/>
  <c r="H196" i="5"/>
  <c r="I192" i="5"/>
  <c r="H192" i="5"/>
  <c r="I188" i="5"/>
  <c r="H188" i="5"/>
  <c r="I184" i="5"/>
  <c r="H184" i="5"/>
  <c r="I180" i="5"/>
  <c r="H180" i="5"/>
  <c r="I176" i="5"/>
  <c r="H176" i="5"/>
  <c r="H172" i="5"/>
  <c r="I172" i="5"/>
  <c r="H168" i="5"/>
  <c r="I168" i="5"/>
  <c r="H164" i="5"/>
  <c r="I164" i="5"/>
  <c r="I160" i="5"/>
  <c r="H160" i="5"/>
  <c r="I156" i="5"/>
  <c r="H156" i="5"/>
  <c r="I152" i="5"/>
  <c r="H152" i="5"/>
  <c r="I148" i="5"/>
  <c r="H148" i="5"/>
  <c r="I144" i="5"/>
  <c r="H144" i="5"/>
  <c r="I140" i="5"/>
  <c r="H140" i="5"/>
  <c r="I136" i="5"/>
  <c r="H136" i="5"/>
  <c r="I128" i="5"/>
  <c r="H128" i="5"/>
  <c r="I124" i="5"/>
  <c r="H124" i="5"/>
  <c r="I120" i="5"/>
  <c r="H120" i="5"/>
  <c r="I116" i="5"/>
  <c r="H116" i="5"/>
  <c r="I112" i="5"/>
  <c r="H112" i="5"/>
  <c r="I108" i="5"/>
  <c r="H108" i="5"/>
  <c r="I104" i="5"/>
  <c r="H104" i="5"/>
  <c r="I100" i="5"/>
  <c r="H100" i="5"/>
  <c r="I96" i="5"/>
  <c r="H96" i="5"/>
  <c r="I92" i="5"/>
  <c r="H92" i="5"/>
  <c r="I88" i="5"/>
  <c r="H88" i="5"/>
  <c r="I84" i="5"/>
  <c r="H84" i="5"/>
  <c r="I80" i="5"/>
  <c r="H80" i="5"/>
  <c r="I76" i="5"/>
  <c r="H76" i="5"/>
  <c r="I72" i="5"/>
  <c r="H72" i="5"/>
  <c r="I64" i="5"/>
  <c r="H64" i="5"/>
  <c r="I60" i="5"/>
  <c r="H60" i="5"/>
  <c r="I56" i="5"/>
  <c r="H56" i="5"/>
  <c r="I52" i="5"/>
  <c r="H52" i="5"/>
  <c r="I48" i="5"/>
  <c r="H48" i="5"/>
  <c r="I44" i="5"/>
  <c r="H44" i="5"/>
  <c r="I40" i="5"/>
  <c r="H40" i="5"/>
  <c r="I36" i="5"/>
  <c r="H36" i="5"/>
  <c r="I32" i="5"/>
  <c r="H32" i="5"/>
  <c r="I28" i="5"/>
  <c r="H28" i="5"/>
  <c r="I24" i="5"/>
  <c r="H24" i="5"/>
  <c r="I20" i="5"/>
  <c r="H20" i="5"/>
  <c r="I16" i="5"/>
  <c r="H16" i="5"/>
  <c r="I12" i="5"/>
  <c r="H12" i="5"/>
  <c r="I8" i="5"/>
  <c r="H8" i="5"/>
  <c r="K361" i="5"/>
  <c r="K353" i="5"/>
  <c r="K345" i="5"/>
  <c r="K337" i="5"/>
  <c r="K329" i="5"/>
  <c r="K321" i="5"/>
  <c r="I302" i="5"/>
  <c r="K291" i="5"/>
  <c r="K269" i="5"/>
  <c r="K253" i="5"/>
  <c r="K237" i="5"/>
  <c r="H178" i="5"/>
  <c r="H274" i="5"/>
  <c r="I274" i="5"/>
  <c r="I106" i="5"/>
  <c r="H106" i="5"/>
  <c r="H360" i="5"/>
  <c r="H352" i="5"/>
  <c r="H344" i="5"/>
  <c r="H336" i="5"/>
  <c r="H328" i="5"/>
  <c r="H320" i="5"/>
  <c r="K310" i="5"/>
  <c r="H300" i="5"/>
  <c r="I289" i="5"/>
  <c r="K278" i="5"/>
  <c r="H266" i="5"/>
  <c r="H250" i="5"/>
  <c r="I232" i="5"/>
  <c r="H210" i="5"/>
  <c r="I167" i="5"/>
  <c r="H230" i="5"/>
  <c r="I230" i="5"/>
  <c r="H214" i="5"/>
  <c r="I214" i="5"/>
  <c r="I198" i="5"/>
  <c r="H198" i="5"/>
  <c r="I162" i="5"/>
  <c r="H162" i="5"/>
  <c r="H221" i="5"/>
  <c r="I221" i="5"/>
  <c r="J311" i="5"/>
  <c r="K311" i="5"/>
  <c r="J303" i="5"/>
  <c r="K303" i="5"/>
  <c r="J279" i="5"/>
  <c r="K279" i="5"/>
  <c r="J271" i="5"/>
  <c r="K271" i="5"/>
  <c r="J263" i="5"/>
  <c r="K263" i="5"/>
  <c r="J255" i="5"/>
  <c r="K255" i="5"/>
  <c r="J247" i="5"/>
  <c r="K247" i="5"/>
  <c r="J219" i="5"/>
  <c r="K219" i="5"/>
  <c r="J211" i="5"/>
  <c r="K211" i="5"/>
  <c r="J203" i="5"/>
  <c r="K203" i="5"/>
  <c r="J195" i="5"/>
  <c r="K195" i="5"/>
  <c r="J187" i="5"/>
  <c r="K187" i="5"/>
  <c r="J179" i="5"/>
  <c r="K179" i="5"/>
  <c r="J171" i="5"/>
  <c r="K171" i="5"/>
  <c r="J163" i="5"/>
  <c r="K163" i="5"/>
  <c r="J155" i="5"/>
  <c r="K155" i="5"/>
  <c r="J147" i="5"/>
  <c r="K147" i="5"/>
  <c r="J139" i="5"/>
  <c r="K139" i="5"/>
  <c r="J131" i="5"/>
  <c r="K131" i="5"/>
  <c r="J123" i="5"/>
  <c r="K123" i="5"/>
  <c r="J115" i="5"/>
  <c r="K115" i="5"/>
  <c r="J107" i="5"/>
  <c r="K107" i="5"/>
  <c r="J99" i="5"/>
  <c r="K99" i="5"/>
  <c r="J91" i="5"/>
  <c r="K91" i="5"/>
  <c r="J83" i="5"/>
  <c r="K83" i="5"/>
  <c r="J75" i="5"/>
  <c r="K75" i="5"/>
  <c r="J67" i="5"/>
  <c r="K67" i="5"/>
  <c r="J59" i="5"/>
  <c r="K59" i="5"/>
  <c r="J51" i="5"/>
  <c r="K51" i="5"/>
  <c r="J43" i="5"/>
  <c r="K43" i="5"/>
  <c r="J35" i="5"/>
  <c r="K35" i="5"/>
  <c r="J27" i="5"/>
  <c r="K27" i="5"/>
  <c r="J19" i="5"/>
  <c r="K19" i="5"/>
  <c r="J11" i="5"/>
  <c r="K11" i="5"/>
  <c r="H363" i="5"/>
  <c r="I363" i="5"/>
  <c r="H359" i="5"/>
  <c r="I359" i="5"/>
  <c r="H355" i="5"/>
  <c r="I355" i="5"/>
  <c r="H351" i="5"/>
  <c r="I351" i="5"/>
  <c r="H347" i="5"/>
  <c r="I347" i="5"/>
  <c r="H343" i="5"/>
  <c r="I343" i="5"/>
  <c r="H339" i="5"/>
  <c r="I339" i="5"/>
  <c r="H335" i="5"/>
  <c r="I335" i="5"/>
  <c r="H331" i="5"/>
  <c r="I331" i="5"/>
  <c r="H327" i="5"/>
  <c r="I327" i="5"/>
  <c r="H323" i="5"/>
  <c r="I323" i="5"/>
  <c r="H319" i="5"/>
  <c r="I319" i="5"/>
  <c r="H315" i="5"/>
  <c r="I315" i="5"/>
  <c r="H311" i="5"/>
  <c r="I311" i="5"/>
  <c r="H307" i="5"/>
  <c r="I307" i="5"/>
  <c r="H303" i="5"/>
  <c r="I303" i="5"/>
  <c r="H299" i="5"/>
  <c r="I299" i="5"/>
  <c r="H295" i="5"/>
  <c r="I295" i="5"/>
  <c r="H291" i="5"/>
  <c r="I291" i="5"/>
  <c r="H287" i="5"/>
  <c r="I287" i="5"/>
  <c r="H283" i="5"/>
  <c r="I283" i="5"/>
  <c r="H279" i="5"/>
  <c r="I279" i="5"/>
  <c r="H275" i="5"/>
  <c r="I275" i="5"/>
  <c r="I271" i="5"/>
  <c r="H271" i="5"/>
  <c r="I267" i="5"/>
  <c r="H267" i="5"/>
  <c r="I263" i="5"/>
  <c r="H263" i="5"/>
  <c r="I259" i="5"/>
  <c r="H259" i="5"/>
  <c r="I255" i="5"/>
  <c r="H255" i="5"/>
  <c r="I251" i="5"/>
  <c r="H251" i="5"/>
  <c r="I247" i="5"/>
  <c r="H247" i="5"/>
  <c r="I243" i="5"/>
  <c r="H243" i="5"/>
  <c r="I239" i="5"/>
  <c r="H239" i="5"/>
  <c r="H235" i="5"/>
  <c r="I235" i="5"/>
  <c r="H231" i="5"/>
  <c r="I231" i="5"/>
  <c r="H227" i="5"/>
  <c r="I227" i="5"/>
  <c r="H223" i="5"/>
  <c r="I223" i="5"/>
  <c r="H219" i="5"/>
  <c r="I219" i="5"/>
  <c r="H215" i="5"/>
  <c r="I215" i="5"/>
  <c r="H211" i="5"/>
  <c r="I211" i="5"/>
  <c r="H207" i="5"/>
  <c r="I207" i="5"/>
  <c r="B206" i="1" s="1"/>
  <c r="H203" i="5"/>
  <c r="I203" i="5"/>
  <c r="H199" i="5"/>
  <c r="I199" i="5"/>
  <c r="H195" i="5"/>
  <c r="I195" i="5"/>
  <c r="H191" i="5"/>
  <c r="I191" i="5"/>
  <c r="H187" i="5"/>
  <c r="I187" i="5"/>
  <c r="H183" i="5"/>
  <c r="I183" i="5"/>
  <c r="H179" i="5"/>
  <c r="I179" i="5"/>
  <c r="H175" i="5"/>
  <c r="I175" i="5"/>
  <c r="B174" i="1" s="1"/>
  <c r="H171" i="5"/>
  <c r="I171" i="5"/>
  <c r="H163" i="5"/>
  <c r="I163" i="5"/>
  <c r="H159" i="5"/>
  <c r="I159" i="5"/>
  <c r="H155" i="5"/>
  <c r="I155" i="5"/>
  <c r="H151" i="5"/>
  <c r="I151" i="5"/>
  <c r="H147" i="5"/>
  <c r="I147" i="5"/>
  <c r="H143" i="5"/>
  <c r="I143" i="5"/>
  <c r="K359" i="5"/>
  <c r="K351" i="5"/>
  <c r="K343" i="5"/>
  <c r="K335" i="5"/>
  <c r="K327" i="5"/>
  <c r="K319" i="5"/>
  <c r="I310" i="5"/>
  <c r="K299" i="5"/>
  <c r="I278" i="5"/>
  <c r="K265" i="5"/>
  <c r="K249" i="5"/>
  <c r="K209" i="5"/>
  <c r="H132" i="5"/>
  <c r="H314" i="5"/>
  <c r="I314" i="5"/>
  <c r="I158" i="5"/>
  <c r="H158" i="5"/>
  <c r="H217" i="5"/>
  <c r="I217" i="5"/>
  <c r="I294" i="5"/>
  <c r="J295" i="5"/>
  <c r="K295" i="5"/>
  <c r="J287" i="5"/>
  <c r="K287" i="5"/>
  <c r="J267" i="5"/>
  <c r="K267" i="5"/>
  <c r="J259" i="5"/>
  <c r="K259" i="5"/>
  <c r="J251" i="5"/>
  <c r="K251" i="5"/>
  <c r="J243" i="5"/>
  <c r="K243" i="5"/>
  <c r="J239" i="5"/>
  <c r="K239" i="5"/>
  <c r="J235" i="5"/>
  <c r="K235" i="5"/>
  <c r="J231" i="5"/>
  <c r="K231" i="5"/>
  <c r="J223" i="5"/>
  <c r="K223" i="5"/>
  <c r="J215" i="5"/>
  <c r="K215" i="5"/>
  <c r="J207" i="5"/>
  <c r="K207" i="5"/>
  <c r="J199" i="5"/>
  <c r="K199" i="5"/>
  <c r="J191" i="5"/>
  <c r="K191" i="5"/>
  <c r="J183" i="5"/>
  <c r="K183" i="5"/>
  <c r="J175" i="5"/>
  <c r="K175" i="5"/>
  <c r="J167" i="5"/>
  <c r="K167" i="5"/>
  <c r="J159" i="5"/>
  <c r="K159" i="5"/>
  <c r="J151" i="5"/>
  <c r="K151" i="5"/>
  <c r="J143" i="5"/>
  <c r="K143" i="5"/>
  <c r="J135" i="5"/>
  <c r="K135" i="5"/>
  <c r="J127" i="5"/>
  <c r="K127" i="5"/>
  <c r="J119" i="5"/>
  <c r="K119" i="5"/>
  <c r="J111" i="5"/>
  <c r="K111" i="5"/>
  <c r="J103" i="5"/>
  <c r="K103" i="5"/>
  <c r="J95" i="5"/>
  <c r="K95" i="5"/>
  <c r="J87" i="5"/>
  <c r="K87" i="5"/>
  <c r="J79" i="5"/>
  <c r="K79" i="5"/>
  <c r="J71" i="5"/>
  <c r="K71" i="5"/>
  <c r="J63" i="5"/>
  <c r="K63" i="5"/>
  <c r="J55" i="5"/>
  <c r="K55" i="5"/>
  <c r="J47" i="5"/>
  <c r="K47" i="5"/>
  <c r="J39" i="5"/>
  <c r="K39" i="5"/>
  <c r="J31" i="5"/>
  <c r="K31" i="5"/>
  <c r="J23" i="5"/>
  <c r="K23" i="5"/>
  <c r="J15" i="5"/>
  <c r="K15" i="5"/>
  <c r="J7" i="5"/>
  <c r="K7" i="5"/>
  <c r="J362" i="5"/>
  <c r="K362" i="5"/>
  <c r="J358" i="5"/>
  <c r="K358" i="5"/>
  <c r="J354" i="5"/>
  <c r="K354" i="5"/>
  <c r="J350" i="5"/>
  <c r="K350" i="5"/>
  <c r="J346" i="5"/>
  <c r="K346" i="5"/>
  <c r="J342" i="5"/>
  <c r="K342" i="5"/>
  <c r="J338" i="5"/>
  <c r="K338" i="5"/>
  <c r="J334" i="5"/>
  <c r="K334" i="5"/>
  <c r="J330" i="5"/>
  <c r="K330" i="5"/>
  <c r="J326" i="5"/>
  <c r="K326" i="5"/>
  <c r="J322" i="5"/>
  <c r="K322" i="5"/>
  <c r="J318" i="5"/>
  <c r="K318" i="5"/>
  <c r="J314" i="5"/>
  <c r="K314" i="5"/>
  <c r="J306" i="5"/>
  <c r="K306" i="5"/>
  <c r="J298" i="5"/>
  <c r="K298" i="5"/>
  <c r="J290" i="5"/>
  <c r="K290" i="5"/>
  <c r="J282" i="5"/>
  <c r="K282" i="5"/>
  <c r="J274" i="5"/>
  <c r="K274" i="5"/>
  <c r="J270" i="5"/>
  <c r="K270" i="5"/>
  <c r="J266" i="5"/>
  <c r="K266" i="5"/>
  <c r="J262" i="5"/>
  <c r="K262" i="5"/>
  <c r="J258" i="5"/>
  <c r="K258" i="5"/>
  <c r="J254" i="5"/>
  <c r="K254" i="5"/>
  <c r="J250" i="5"/>
  <c r="K250" i="5"/>
  <c r="J246" i="5"/>
  <c r="K246" i="5"/>
  <c r="J242" i="5"/>
  <c r="K242" i="5"/>
  <c r="J238" i="5"/>
  <c r="K238" i="5"/>
  <c r="J234" i="5"/>
  <c r="K234" i="5"/>
  <c r="J230" i="5"/>
  <c r="K230" i="5"/>
  <c r="J226" i="5"/>
  <c r="K226" i="5"/>
  <c r="J222" i="5"/>
  <c r="K222" i="5"/>
  <c r="H358" i="5"/>
  <c r="H350" i="5"/>
  <c r="H342" i="5"/>
  <c r="H334" i="5"/>
  <c r="H326" i="5"/>
  <c r="H318" i="5"/>
  <c r="H308" i="5"/>
  <c r="K286" i="5"/>
  <c r="H276" i="5"/>
  <c r="H262" i="5"/>
  <c r="H246" i="5"/>
  <c r="K227" i="5"/>
  <c r="H202" i="5"/>
  <c r="H68" i="5"/>
  <c r="K177" i="5"/>
  <c r="K166" i="5"/>
  <c r="H66" i="5"/>
  <c r="H139" i="5"/>
  <c r="I139" i="5"/>
  <c r="H135" i="5"/>
  <c r="I135" i="5"/>
  <c r="H131" i="5"/>
  <c r="I131" i="5"/>
  <c r="H127" i="5"/>
  <c r="I127" i="5"/>
  <c r="H123" i="5"/>
  <c r="I123" i="5"/>
  <c r="H119" i="5"/>
  <c r="I119" i="5"/>
  <c r="H115" i="5"/>
  <c r="I115" i="5"/>
  <c r="H111" i="5"/>
  <c r="I111" i="5"/>
  <c r="H107" i="5"/>
  <c r="I107" i="5"/>
  <c r="H103" i="5"/>
  <c r="I103" i="5"/>
  <c r="H99" i="5"/>
  <c r="I99" i="5"/>
  <c r="H95" i="5"/>
  <c r="I95" i="5"/>
  <c r="H91" i="5"/>
  <c r="I91" i="5"/>
  <c r="H87" i="5"/>
  <c r="I87" i="5"/>
  <c r="H83" i="5"/>
  <c r="I83" i="5"/>
  <c r="H79" i="5"/>
  <c r="I79" i="5"/>
  <c r="H75" i="5"/>
  <c r="I75" i="5"/>
  <c r="H71" i="5"/>
  <c r="I71" i="5"/>
  <c r="H67" i="5"/>
  <c r="I67" i="5"/>
  <c r="H63" i="5"/>
  <c r="I63" i="5"/>
  <c r="H59" i="5"/>
  <c r="I59" i="5"/>
  <c r="H55" i="5"/>
  <c r="I55" i="5"/>
  <c r="H51" i="5"/>
  <c r="I51" i="5"/>
  <c r="H47" i="5"/>
  <c r="I47" i="5"/>
  <c r="H43" i="5"/>
  <c r="I43" i="5"/>
  <c r="H39" i="5"/>
  <c r="I39" i="5"/>
  <c r="H35" i="5"/>
  <c r="I35" i="5"/>
  <c r="H31" i="5"/>
  <c r="I31" i="5"/>
  <c r="H27" i="5"/>
  <c r="I27" i="5"/>
  <c r="H23" i="5"/>
  <c r="I23" i="5"/>
  <c r="H19" i="5"/>
  <c r="I19" i="5"/>
  <c r="H15" i="5"/>
  <c r="I15" i="5"/>
  <c r="H11" i="5"/>
  <c r="I11" i="5"/>
  <c r="H7" i="5"/>
  <c r="I7" i="5"/>
  <c r="J218" i="5"/>
  <c r="K218" i="5"/>
  <c r="J214" i="5"/>
  <c r="K214" i="5"/>
  <c r="J210" i="5"/>
  <c r="K210" i="5"/>
  <c r="J206" i="5"/>
  <c r="K206" i="5"/>
  <c r="J202" i="5"/>
  <c r="K202" i="5"/>
  <c r="J198" i="5"/>
  <c r="K198" i="5"/>
  <c r="J194" i="5"/>
  <c r="K194" i="5"/>
  <c r="J190" i="5"/>
  <c r="K190" i="5"/>
  <c r="J186" i="5"/>
  <c r="K186" i="5"/>
  <c r="J182" i="5"/>
  <c r="K182" i="5"/>
  <c r="J178" i="5"/>
  <c r="K178" i="5"/>
  <c r="J174" i="5"/>
  <c r="K174" i="5"/>
  <c r="J162" i="5"/>
  <c r="K162" i="5"/>
  <c r="J154" i="5"/>
  <c r="K154" i="5"/>
  <c r="J150" i="5"/>
  <c r="K150" i="5"/>
  <c r="J146" i="5"/>
  <c r="K146" i="5"/>
  <c r="J142" i="5"/>
  <c r="K142" i="5"/>
  <c r="J138" i="5"/>
  <c r="K138" i="5"/>
  <c r="J134" i="5"/>
  <c r="K134" i="5"/>
  <c r="J130" i="5"/>
  <c r="K130" i="5"/>
  <c r="J126" i="5"/>
  <c r="K126" i="5"/>
  <c r="J122" i="5"/>
  <c r="K122" i="5"/>
  <c r="J118" i="5"/>
  <c r="K118" i="5"/>
  <c r="J114" i="5"/>
  <c r="K114" i="5"/>
  <c r="J110" i="5"/>
  <c r="K110" i="5"/>
  <c r="J106" i="5"/>
  <c r="K106" i="5"/>
  <c r="J102" i="5"/>
  <c r="K102" i="5"/>
  <c r="J98" i="5"/>
  <c r="K98" i="5"/>
  <c r="J94" i="5"/>
  <c r="K94" i="5"/>
  <c r="J90" i="5"/>
  <c r="K90" i="5"/>
  <c r="J86" i="5"/>
  <c r="K86" i="5"/>
  <c r="J82" i="5"/>
  <c r="K82" i="5"/>
  <c r="J78" i="5"/>
  <c r="K78" i="5"/>
  <c r="J74" i="5"/>
  <c r="K74" i="5"/>
  <c r="J70" i="5"/>
  <c r="K70" i="5"/>
  <c r="J66" i="5"/>
  <c r="K66" i="5"/>
  <c r="J62" i="5"/>
  <c r="K62" i="5"/>
  <c r="J58" i="5"/>
  <c r="K58" i="5"/>
  <c r="J54" i="5"/>
  <c r="K54" i="5"/>
  <c r="J50" i="5"/>
  <c r="K50" i="5"/>
  <c r="J46" i="5"/>
  <c r="K46" i="5"/>
  <c r="J42" i="5"/>
  <c r="K42" i="5"/>
  <c r="J38" i="5"/>
  <c r="K38" i="5"/>
  <c r="J34" i="5"/>
  <c r="K34" i="5"/>
  <c r="J30" i="5"/>
  <c r="K30" i="5"/>
  <c r="J26" i="5"/>
  <c r="K26" i="5"/>
  <c r="J22" i="5"/>
  <c r="K22" i="5"/>
  <c r="J18" i="5"/>
  <c r="K18" i="5"/>
  <c r="J14" i="5"/>
  <c r="K14" i="5"/>
  <c r="J10" i="5"/>
  <c r="K10" i="5"/>
  <c r="J6" i="5"/>
  <c r="K6" i="5"/>
  <c r="H50" i="5"/>
  <c r="I94" i="5"/>
  <c r="H94" i="5"/>
  <c r="I90" i="5"/>
  <c r="H90" i="5"/>
  <c r="I86" i="5"/>
  <c r="H86" i="5"/>
  <c r="I78" i="5"/>
  <c r="H78" i="5"/>
  <c r="I74" i="5"/>
  <c r="H74" i="5"/>
  <c r="I70" i="5"/>
  <c r="H70" i="5"/>
  <c r="I62" i="5"/>
  <c r="H62" i="5"/>
  <c r="I58" i="5"/>
  <c r="H58" i="5"/>
  <c r="I54" i="5"/>
  <c r="H54" i="5"/>
  <c r="I46" i="5"/>
  <c r="H46" i="5"/>
  <c r="I42" i="5"/>
  <c r="H42" i="5"/>
  <c r="I38" i="5"/>
  <c r="H38" i="5"/>
  <c r="I30" i="5"/>
  <c r="H30" i="5"/>
  <c r="I26" i="5"/>
  <c r="H26" i="5"/>
  <c r="I22" i="5"/>
  <c r="H22" i="5"/>
  <c r="I14" i="5"/>
  <c r="H14" i="5"/>
  <c r="I10" i="5"/>
  <c r="H10" i="5"/>
  <c r="I6" i="5"/>
  <c r="H6" i="5"/>
  <c r="J173" i="5"/>
  <c r="K173" i="5"/>
  <c r="J169" i="5"/>
  <c r="K169" i="5"/>
  <c r="J165" i="5"/>
  <c r="K165" i="5"/>
  <c r="J161" i="5"/>
  <c r="K161" i="5"/>
  <c r="J157" i="5"/>
  <c r="K157" i="5"/>
  <c r="J153" i="5"/>
  <c r="K153" i="5"/>
  <c r="J149" i="5"/>
  <c r="K149" i="5"/>
  <c r="J145" i="5"/>
  <c r="K145" i="5"/>
  <c r="J141" i="5"/>
  <c r="K141" i="5"/>
  <c r="J137" i="5"/>
  <c r="K137" i="5"/>
  <c r="J133" i="5"/>
  <c r="K133" i="5"/>
  <c r="J129" i="5"/>
  <c r="K129" i="5"/>
  <c r="J125" i="5"/>
  <c r="K125" i="5"/>
  <c r="J121" i="5"/>
  <c r="K121" i="5"/>
  <c r="J117" i="5"/>
  <c r="K117" i="5"/>
  <c r="J113" i="5"/>
  <c r="K113" i="5"/>
  <c r="J109" i="5"/>
  <c r="K109" i="5"/>
  <c r="J105" i="5"/>
  <c r="K105" i="5"/>
  <c r="J101" i="5"/>
  <c r="K101" i="5"/>
  <c r="J97" i="5"/>
  <c r="K97" i="5"/>
  <c r="J93" i="5"/>
  <c r="K93" i="5"/>
  <c r="J89" i="5"/>
  <c r="K89" i="5"/>
  <c r="J85" i="5"/>
  <c r="K85" i="5"/>
  <c r="J81" i="5"/>
  <c r="K81" i="5"/>
  <c r="J77" i="5"/>
  <c r="K77" i="5"/>
  <c r="J73" i="5"/>
  <c r="K73" i="5"/>
  <c r="J69" i="5"/>
  <c r="K69" i="5"/>
  <c r="J65" i="5"/>
  <c r="K65" i="5"/>
  <c r="J61" i="5"/>
  <c r="K61" i="5"/>
  <c r="J57" i="5"/>
  <c r="K57" i="5"/>
  <c r="J53" i="5"/>
  <c r="K53" i="5"/>
  <c r="J49" i="5"/>
  <c r="K49" i="5"/>
  <c r="J45" i="5"/>
  <c r="K45" i="5"/>
  <c r="J41" i="5"/>
  <c r="K41" i="5"/>
  <c r="J37" i="5"/>
  <c r="K37" i="5"/>
  <c r="J33" i="5"/>
  <c r="K33" i="5"/>
  <c r="J29" i="5"/>
  <c r="K29" i="5"/>
  <c r="J25" i="5"/>
  <c r="K25" i="5"/>
  <c r="J21" i="5"/>
  <c r="K21" i="5"/>
  <c r="J17" i="5"/>
  <c r="K17" i="5"/>
  <c r="J13" i="5"/>
  <c r="K13" i="5"/>
  <c r="J9" i="5"/>
  <c r="K9" i="5"/>
  <c r="J5" i="5"/>
  <c r="K5" i="5"/>
  <c r="K181" i="5"/>
  <c r="K158" i="5"/>
  <c r="H34" i="5"/>
  <c r="H137" i="5"/>
  <c r="I137" i="5"/>
  <c r="H133" i="5"/>
  <c r="I133" i="5"/>
  <c r="H129" i="5"/>
  <c r="I129" i="5"/>
  <c r="H125" i="5"/>
  <c r="I125" i="5"/>
  <c r="H121" i="5"/>
  <c r="I121" i="5"/>
  <c r="H117" i="5"/>
  <c r="I117" i="5"/>
  <c r="H113" i="5"/>
  <c r="I113" i="5"/>
  <c r="H109" i="5"/>
  <c r="I109" i="5"/>
  <c r="H105" i="5"/>
  <c r="I105" i="5"/>
  <c r="H101" i="5"/>
  <c r="I101" i="5"/>
  <c r="H97" i="5"/>
  <c r="I97" i="5"/>
  <c r="H93" i="5"/>
  <c r="I93" i="5"/>
  <c r="H89" i="5"/>
  <c r="I89" i="5"/>
  <c r="H85" i="5"/>
  <c r="I85" i="5"/>
  <c r="H81" i="5"/>
  <c r="I81" i="5"/>
  <c r="H77" i="5"/>
  <c r="I77" i="5"/>
  <c r="H73" i="5"/>
  <c r="I73" i="5"/>
  <c r="H69" i="5"/>
  <c r="I69" i="5"/>
  <c r="H65" i="5"/>
  <c r="I65" i="5"/>
  <c r="H61" i="5"/>
  <c r="I61" i="5"/>
  <c r="H57" i="5"/>
  <c r="I57" i="5"/>
  <c r="H53" i="5"/>
  <c r="I53" i="5"/>
  <c r="H49" i="5"/>
  <c r="I49" i="5"/>
  <c r="H45" i="5"/>
  <c r="I45" i="5"/>
  <c r="H41" i="5"/>
  <c r="I41" i="5"/>
  <c r="H37" i="5"/>
  <c r="I37" i="5"/>
  <c r="H33" i="5"/>
  <c r="I33" i="5"/>
  <c r="H29" i="5"/>
  <c r="I29" i="5"/>
  <c r="H25" i="5"/>
  <c r="I25" i="5"/>
  <c r="H21" i="5"/>
  <c r="I21" i="5"/>
  <c r="H17" i="5"/>
  <c r="I17" i="5"/>
  <c r="H13" i="5"/>
  <c r="I13" i="5"/>
  <c r="H9" i="5"/>
  <c r="I9" i="5"/>
  <c r="H5" i="5"/>
  <c r="I5" i="5"/>
  <c r="J170" i="5"/>
  <c r="J260" i="5"/>
  <c r="K260" i="5"/>
  <c r="J256" i="5"/>
  <c r="K256" i="5"/>
  <c r="J252" i="5"/>
  <c r="K252" i="5"/>
  <c r="J248" i="5"/>
  <c r="K248" i="5"/>
  <c r="J244" i="5"/>
  <c r="K244" i="5"/>
  <c r="J240" i="5"/>
  <c r="K240" i="5"/>
  <c r="J236" i="5"/>
  <c r="K236" i="5"/>
  <c r="J232" i="5"/>
  <c r="K232" i="5"/>
  <c r="J228" i="5"/>
  <c r="K228" i="5"/>
  <c r="J224" i="5"/>
  <c r="K224" i="5"/>
  <c r="J220" i="5"/>
  <c r="K220" i="5"/>
  <c r="J216" i="5"/>
  <c r="K216" i="5"/>
  <c r="J212" i="5"/>
  <c r="K212" i="5"/>
  <c r="J208" i="5"/>
  <c r="K208" i="5"/>
  <c r="J204" i="5"/>
  <c r="K204" i="5"/>
  <c r="J200" i="5"/>
  <c r="K200" i="5"/>
  <c r="J196" i="5"/>
  <c r="K196" i="5"/>
  <c r="J192" i="5"/>
  <c r="K192" i="5"/>
  <c r="J188" i="5"/>
  <c r="K188" i="5"/>
  <c r="J184" i="5"/>
  <c r="K184" i="5"/>
  <c r="J180" i="5"/>
  <c r="K180" i="5"/>
  <c r="J176" i="5"/>
  <c r="K176" i="5"/>
  <c r="J172" i="5"/>
  <c r="K172" i="5"/>
  <c r="J168" i="5"/>
  <c r="K168" i="5"/>
  <c r="J164" i="5"/>
  <c r="K164" i="5"/>
  <c r="J160" i="5"/>
  <c r="K160" i="5"/>
  <c r="J156" i="5"/>
  <c r="K156" i="5"/>
  <c r="J152" i="5"/>
  <c r="K152" i="5"/>
  <c r="J148" i="5"/>
  <c r="K148" i="5"/>
  <c r="J144" i="5"/>
  <c r="K144" i="5"/>
  <c r="J140" i="5"/>
  <c r="K140" i="5"/>
  <c r="J136" i="5"/>
  <c r="K136" i="5"/>
  <c r="J132" i="5"/>
  <c r="K132" i="5"/>
  <c r="J128" i="5"/>
  <c r="K128" i="5"/>
  <c r="J124" i="5"/>
  <c r="K124" i="5"/>
  <c r="J120" i="5"/>
  <c r="K120" i="5"/>
  <c r="J116" i="5"/>
  <c r="K116" i="5"/>
  <c r="J112" i="5"/>
  <c r="K112" i="5"/>
  <c r="J108" i="5"/>
  <c r="K108" i="5"/>
  <c r="J104" i="5"/>
  <c r="K104" i="5"/>
  <c r="J100" i="5"/>
  <c r="K100" i="5"/>
  <c r="J96" i="5"/>
  <c r="K96" i="5"/>
  <c r="J92" i="5"/>
  <c r="K92" i="5"/>
  <c r="J88" i="5"/>
  <c r="K88" i="5"/>
  <c r="J84" i="5"/>
  <c r="K84" i="5"/>
  <c r="J80" i="5"/>
  <c r="K80" i="5"/>
  <c r="J76" i="5"/>
  <c r="K76" i="5"/>
  <c r="J72" i="5"/>
  <c r="K72" i="5"/>
  <c r="J68" i="5"/>
  <c r="K68" i="5"/>
  <c r="J64" i="5"/>
  <c r="K64" i="5"/>
  <c r="J60" i="5"/>
  <c r="K60" i="5"/>
  <c r="J56" i="5"/>
  <c r="K56" i="5"/>
  <c r="J52" i="5"/>
  <c r="K52" i="5"/>
  <c r="J48" i="5"/>
  <c r="K48" i="5"/>
  <c r="J44" i="5"/>
  <c r="K44" i="5"/>
  <c r="J40" i="5"/>
  <c r="K40" i="5"/>
  <c r="J36" i="5"/>
  <c r="K36" i="5"/>
  <c r="J32" i="5"/>
  <c r="K32" i="5"/>
  <c r="J28" i="5"/>
  <c r="K28" i="5"/>
  <c r="J24" i="5"/>
  <c r="K24" i="5"/>
  <c r="J20" i="5"/>
  <c r="K20" i="5"/>
  <c r="J16" i="5"/>
  <c r="K16" i="5"/>
  <c r="J12" i="5"/>
  <c r="K12" i="5"/>
  <c r="J8" i="5"/>
  <c r="K8" i="5"/>
  <c r="J4" i="5"/>
  <c r="K4" i="5"/>
  <c r="H82" i="5"/>
  <c r="H18" i="5"/>
  <c r="H312" i="4"/>
  <c r="I312" i="4"/>
  <c r="J363" i="4"/>
  <c r="K363" i="4"/>
  <c r="J359" i="4"/>
  <c r="K359" i="4"/>
  <c r="J355" i="4"/>
  <c r="K355" i="4"/>
  <c r="J351" i="4"/>
  <c r="K351" i="4"/>
  <c r="J347" i="4"/>
  <c r="K347" i="4"/>
  <c r="J343" i="4"/>
  <c r="K343" i="4"/>
  <c r="J339" i="4"/>
  <c r="K339" i="4"/>
  <c r="J335" i="4"/>
  <c r="K335" i="4"/>
  <c r="J331" i="4"/>
  <c r="K331" i="4"/>
  <c r="J327" i="4"/>
  <c r="K327" i="4"/>
  <c r="J323" i="4"/>
  <c r="K323" i="4"/>
  <c r="J319" i="4"/>
  <c r="K319" i="4"/>
  <c r="J315" i="4"/>
  <c r="K315" i="4"/>
  <c r="K311" i="4"/>
  <c r="J311" i="4"/>
  <c r="K307" i="4"/>
  <c r="J307" i="4"/>
  <c r="K303" i="4"/>
  <c r="J303" i="4"/>
  <c r="K299" i="4"/>
  <c r="J299" i="4"/>
  <c r="K295" i="4"/>
  <c r="J295" i="4"/>
  <c r="K291" i="4"/>
  <c r="J291" i="4"/>
  <c r="K287" i="4"/>
  <c r="J287" i="4"/>
  <c r="K283" i="4"/>
  <c r="J283" i="4"/>
  <c r="K279" i="4"/>
  <c r="J279" i="4"/>
  <c r="K275" i="4"/>
  <c r="J275" i="4"/>
  <c r="K271" i="4"/>
  <c r="J271" i="4"/>
  <c r="K267" i="4"/>
  <c r="J267" i="4"/>
  <c r="K263" i="4"/>
  <c r="J263" i="4"/>
  <c r="K259" i="4"/>
  <c r="J259" i="4"/>
  <c r="K255" i="4"/>
  <c r="J255" i="4"/>
  <c r="K251" i="4"/>
  <c r="J251" i="4"/>
  <c r="K247" i="4"/>
  <c r="J247" i="4"/>
  <c r="K243" i="4"/>
  <c r="J243" i="4"/>
  <c r="K239" i="4"/>
  <c r="J239" i="4"/>
  <c r="K235" i="4"/>
  <c r="J235" i="4"/>
  <c r="K227" i="4"/>
  <c r="J227" i="4"/>
  <c r="K223" i="4"/>
  <c r="J223" i="4"/>
  <c r="K219" i="4"/>
  <c r="J219" i="4"/>
  <c r="K211" i="4"/>
  <c r="J211" i="4"/>
  <c r="K207" i="4"/>
  <c r="J207" i="4"/>
  <c r="K203" i="4"/>
  <c r="J203" i="4"/>
  <c r="K195" i="4"/>
  <c r="J195" i="4"/>
  <c r="K191" i="4"/>
  <c r="J191" i="4"/>
  <c r="K187" i="4"/>
  <c r="J187" i="4"/>
  <c r="K179" i="4"/>
  <c r="J179" i="4"/>
  <c r="K175" i="4"/>
  <c r="J175" i="4"/>
  <c r="J171" i="4"/>
  <c r="K171" i="4"/>
  <c r="J167" i="4"/>
  <c r="K167" i="4"/>
  <c r="J163" i="4"/>
  <c r="K163" i="4"/>
  <c r="J159" i="4"/>
  <c r="K159" i="4"/>
  <c r="J155" i="4"/>
  <c r="K155" i="4"/>
  <c r="J151" i="4"/>
  <c r="K151" i="4"/>
  <c r="J147" i="4"/>
  <c r="K147" i="4"/>
  <c r="J143" i="4"/>
  <c r="K143" i="4"/>
  <c r="J139" i="4"/>
  <c r="K139" i="4"/>
  <c r="J135" i="4"/>
  <c r="K135" i="4"/>
  <c r="J131" i="4"/>
  <c r="K131" i="4"/>
  <c r="J127" i="4"/>
  <c r="K127" i="4"/>
  <c r="J123" i="4"/>
  <c r="K123" i="4"/>
  <c r="J119" i="4"/>
  <c r="K119" i="4"/>
  <c r="J115" i="4"/>
  <c r="K115" i="4"/>
  <c r="J111" i="4"/>
  <c r="K111" i="4"/>
  <c r="J107" i="4"/>
  <c r="K107" i="4"/>
  <c r="J103" i="4"/>
  <c r="K103" i="4"/>
  <c r="J99" i="4"/>
  <c r="K99" i="4"/>
  <c r="J95" i="4"/>
  <c r="K95" i="4"/>
  <c r="J91" i="4"/>
  <c r="K91" i="4"/>
  <c r="J87" i="4"/>
  <c r="K87" i="4"/>
  <c r="J83" i="4"/>
  <c r="K83" i="4"/>
  <c r="J79" i="4"/>
  <c r="K79" i="4"/>
  <c r="J75" i="4"/>
  <c r="K75" i="4"/>
  <c r="J71" i="4"/>
  <c r="K71" i="4"/>
  <c r="J67" i="4"/>
  <c r="K67" i="4"/>
  <c r="J63" i="4"/>
  <c r="K63" i="4"/>
  <c r="J59" i="4"/>
  <c r="K59" i="4"/>
  <c r="J55" i="4"/>
  <c r="K55" i="4"/>
  <c r="J51" i="4"/>
  <c r="K51" i="4"/>
  <c r="J47" i="4"/>
  <c r="K47" i="4"/>
  <c r="J43" i="4"/>
  <c r="K43" i="4"/>
  <c r="J39" i="4"/>
  <c r="K39" i="4"/>
  <c r="J35" i="4"/>
  <c r="K35" i="4"/>
  <c r="J31" i="4"/>
  <c r="K31" i="4"/>
  <c r="J27" i="4"/>
  <c r="K27" i="4"/>
  <c r="J23" i="4"/>
  <c r="K23" i="4"/>
  <c r="J19" i="4"/>
  <c r="K19" i="4"/>
  <c r="J15" i="4"/>
  <c r="K15" i="4"/>
  <c r="J11" i="4"/>
  <c r="K11" i="4"/>
  <c r="J7" i="4"/>
  <c r="K7" i="4"/>
  <c r="H288" i="4"/>
  <c r="J231" i="4"/>
  <c r="H316" i="4"/>
  <c r="I316" i="4"/>
  <c r="I357" i="4"/>
  <c r="I341" i="4"/>
  <c r="I325" i="4"/>
  <c r="H308" i="4"/>
  <c r="H285" i="4"/>
  <c r="J183" i="4"/>
  <c r="I305" i="4"/>
  <c r="H256" i="4"/>
  <c r="H221" i="4"/>
  <c r="H362" i="4"/>
  <c r="I362" i="4"/>
  <c r="H358" i="4"/>
  <c r="I358" i="4"/>
  <c r="H354" i="4"/>
  <c r="I354" i="4"/>
  <c r="H350" i="4"/>
  <c r="I350" i="4"/>
  <c r="H346" i="4"/>
  <c r="I346" i="4"/>
  <c r="H342" i="4"/>
  <c r="I342" i="4"/>
  <c r="H338" i="4"/>
  <c r="I338" i="4"/>
  <c r="H334" i="4"/>
  <c r="I334" i="4"/>
  <c r="H330" i="4"/>
  <c r="I330" i="4"/>
  <c r="H326" i="4"/>
  <c r="I326" i="4"/>
  <c r="H322" i="4"/>
  <c r="I322" i="4"/>
  <c r="H318" i="4"/>
  <c r="I318" i="4"/>
  <c r="H314" i="4"/>
  <c r="I314" i="4"/>
  <c r="H310" i="4"/>
  <c r="I310" i="4"/>
  <c r="H306" i="4"/>
  <c r="I306" i="4"/>
  <c r="H302" i="4"/>
  <c r="I302" i="4"/>
  <c r="H298" i="4"/>
  <c r="I298" i="4"/>
  <c r="H290" i="4"/>
  <c r="I290" i="4"/>
  <c r="H286" i="4"/>
  <c r="I286" i="4"/>
  <c r="H282" i="4"/>
  <c r="I282" i="4"/>
  <c r="I353" i="4"/>
  <c r="I337" i="4"/>
  <c r="I321" i="4"/>
  <c r="H253" i="4"/>
  <c r="J215" i="4"/>
  <c r="J361" i="4"/>
  <c r="K361" i="4"/>
  <c r="J357" i="4"/>
  <c r="K357" i="4"/>
  <c r="J353" i="4"/>
  <c r="K353" i="4"/>
  <c r="J349" i="4"/>
  <c r="K349" i="4"/>
  <c r="J345" i="4"/>
  <c r="K345" i="4"/>
  <c r="J341" i="4"/>
  <c r="K341" i="4"/>
  <c r="J337" i="4"/>
  <c r="K337" i="4"/>
  <c r="J333" i="4"/>
  <c r="K333" i="4"/>
  <c r="J329" i="4"/>
  <c r="K329" i="4"/>
  <c r="J325" i="4"/>
  <c r="K325" i="4"/>
  <c r="J321" i="4"/>
  <c r="K321" i="4"/>
  <c r="J317" i="4"/>
  <c r="K317" i="4"/>
  <c r="K313" i="4"/>
  <c r="J313" i="4"/>
  <c r="K309" i="4"/>
  <c r="J309" i="4"/>
  <c r="K305" i="4"/>
  <c r="J305" i="4"/>
  <c r="K301" i="4"/>
  <c r="J301" i="4"/>
  <c r="K297" i="4"/>
  <c r="J297" i="4"/>
  <c r="K293" i="4"/>
  <c r="J293" i="4"/>
  <c r="K289" i="4"/>
  <c r="J289" i="4"/>
  <c r="H300" i="4"/>
  <c r="H309" i="4"/>
  <c r="I309" i="4"/>
  <c r="H301" i="4"/>
  <c r="I301" i="4"/>
  <c r="H293" i="4"/>
  <c r="I293" i="4"/>
  <c r="H289" i="4"/>
  <c r="A288" i="1" s="1"/>
  <c r="I289" i="4"/>
  <c r="H281" i="4"/>
  <c r="A280" i="1" s="1"/>
  <c r="I281" i="4"/>
  <c r="H277" i="4"/>
  <c r="I277" i="4"/>
  <c r="H273" i="4"/>
  <c r="A272" i="1" s="1"/>
  <c r="I273" i="4"/>
  <c r="H265" i="4"/>
  <c r="I265" i="4"/>
  <c r="H261" i="4"/>
  <c r="I261" i="4"/>
  <c r="B260" i="1" s="1"/>
  <c r="H257" i="4"/>
  <c r="I257" i="4"/>
  <c r="H249" i="4"/>
  <c r="I249" i="4"/>
  <c r="I245" i="4"/>
  <c r="H245" i="4"/>
  <c r="I241" i="4"/>
  <c r="H241" i="4"/>
  <c r="I233" i="4"/>
  <c r="H233" i="4"/>
  <c r="I229" i="4"/>
  <c r="H229" i="4"/>
  <c r="I225" i="4"/>
  <c r="H225" i="4"/>
  <c r="I217" i="4"/>
  <c r="H217" i="4"/>
  <c r="I213" i="4"/>
  <c r="H213" i="4"/>
  <c r="I209" i="4"/>
  <c r="H209" i="4"/>
  <c r="I201" i="4"/>
  <c r="H201" i="4"/>
  <c r="I197" i="4"/>
  <c r="H197" i="4"/>
  <c r="I193" i="4"/>
  <c r="H193" i="4"/>
  <c r="I349" i="4"/>
  <c r="I333" i="4"/>
  <c r="I317" i="4"/>
  <c r="I297" i="4"/>
  <c r="H272" i="4"/>
  <c r="H205" i="4"/>
  <c r="I3" i="4"/>
  <c r="B2" i="1" s="1"/>
  <c r="H3" i="4"/>
  <c r="J360" i="4"/>
  <c r="K360" i="4"/>
  <c r="J356" i="4"/>
  <c r="K356" i="4"/>
  <c r="J352" i="4"/>
  <c r="K352" i="4"/>
  <c r="J348" i="4"/>
  <c r="K348" i="4"/>
  <c r="J344" i="4"/>
  <c r="K344" i="4"/>
  <c r="J340" i="4"/>
  <c r="K340" i="4"/>
  <c r="J336" i="4"/>
  <c r="K336" i="4"/>
  <c r="J332" i="4"/>
  <c r="K332" i="4"/>
  <c r="J328" i="4"/>
  <c r="K328" i="4"/>
  <c r="J324" i="4"/>
  <c r="K324" i="4"/>
  <c r="J320" i="4"/>
  <c r="K320" i="4"/>
  <c r="J316" i="4"/>
  <c r="K316" i="4"/>
  <c r="J312" i="4"/>
  <c r="K312" i="4"/>
  <c r="K308" i="4"/>
  <c r="J308" i="4"/>
  <c r="K304" i="4"/>
  <c r="J304" i="4"/>
  <c r="K300" i="4"/>
  <c r="J300" i="4"/>
  <c r="K296" i="4"/>
  <c r="J296" i="4"/>
  <c r="J292" i="4"/>
  <c r="K292" i="4"/>
  <c r="J288" i="4"/>
  <c r="K288" i="4"/>
  <c r="J284" i="4"/>
  <c r="K284" i="4"/>
  <c r="J280" i="4"/>
  <c r="K280" i="4"/>
  <c r="J276" i="4"/>
  <c r="K276" i="4"/>
  <c r="J272" i="4"/>
  <c r="K272" i="4"/>
  <c r="J268" i="4"/>
  <c r="K268" i="4"/>
  <c r="J264" i="4"/>
  <c r="K264" i="4"/>
  <c r="J3" i="4"/>
  <c r="I294" i="4"/>
  <c r="H269" i="4"/>
  <c r="H360" i="4"/>
  <c r="I360" i="4"/>
  <c r="H356" i="4"/>
  <c r="I356" i="4"/>
  <c r="H352" i="4"/>
  <c r="I352" i="4"/>
  <c r="H348" i="4"/>
  <c r="I348" i="4"/>
  <c r="H344" i="4"/>
  <c r="I344" i="4"/>
  <c r="H340" i="4"/>
  <c r="I340" i="4"/>
  <c r="H336" i="4"/>
  <c r="I336" i="4"/>
  <c r="H332" i="4"/>
  <c r="I332" i="4"/>
  <c r="H328" i="4"/>
  <c r="I328" i="4"/>
  <c r="H324" i="4"/>
  <c r="I324" i="4"/>
  <c r="H320" i="4"/>
  <c r="I320" i="4"/>
  <c r="H304" i="4"/>
  <c r="I304" i="4"/>
  <c r="H296" i="4"/>
  <c r="I296" i="4"/>
  <c r="H292" i="4"/>
  <c r="I292" i="4"/>
  <c r="H284" i="4"/>
  <c r="I284" i="4"/>
  <c r="H280" i="4"/>
  <c r="I280" i="4"/>
  <c r="H276" i="4"/>
  <c r="I276" i="4"/>
  <c r="H268" i="4"/>
  <c r="I268" i="4"/>
  <c r="H264" i="4"/>
  <c r="I264" i="4"/>
  <c r="H260" i="4"/>
  <c r="I260" i="4"/>
  <c r="H252" i="4"/>
  <c r="I252" i="4"/>
  <c r="H248" i="4"/>
  <c r="I248" i="4"/>
  <c r="H244" i="4"/>
  <c r="I244" i="4"/>
  <c r="I240" i="4"/>
  <c r="H240" i="4"/>
  <c r="I236" i="4"/>
  <c r="H236" i="4"/>
  <c r="I232" i="4"/>
  <c r="H232" i="4"/>
  <c r="I228" i="4"/>
  <c r="H228" i="4"/>
  <c r="I224" i="4"/>
  <c r="H224" i="4"/>
  <c r="I220" i="4"/>
  <c r="H220" i="4"/>
  <c r="I216" i="4"/>
  <c r="H216" i="4"/>
  <c r="I212" i="4"/>
  <c r="H212" i="4"/>
  <c r="I361" i="4"/>
  <c r="I345" i="4"/>
  <c r="I329" i="4"/>
  <c r="H313" i="4"/>
  <c r="H237" i="4"/>
  <c r="H363" i="4"/>
  <c r="I363" i="4"/>
  <c r="H171" i="4"/>
  <c r="I171" i="4"/>
  <c r="H167" i="4"/>
  <c r="I167" i="4"/>
  <c r="H163" i="4"/>
  <c r="I163" i="4"/>
  <c r="H159" i="4"/>
  <c r="I159" i="4"/>
  <c r="H155" i="4"/>
  <c r="I155" i="4"/>
  <c r="H151" i="4"/>
  <c r="I151" i="4"/>
  <c r="H147" i="4"/>
  <c r="I147" i="4"/>
  <c r="H143" i="4"/>
  <c r="I143" i="4"/>
  <c r="H139" i="4"/>
  <c r="I139" i="4"/>
  <c r="H135" i="4"/>
  <c r="I135" i="4"/>
  <c r="H131" i="4"/>
  <c r="I131" i="4"/>
  <c r="H127" i="4"/>
  <c r="I127" i="4"/>
  <c r="H123" i="4"/>
  <c r="I123" i="4"/>
  <c r="H119" i="4"/>
  <c r="I119" i="4"/>
  <c r="H115" i="4"/>
  <c r="I115" i="4"/>
  <c r="H111" i="4"/>
  <c r="I111" i="4"/>
  <c r="H107" i="4"/>
  <c r="I107" i="4"/>
  <c r="H103" i="4"/>
  <c r="I103" i="4"/>
  <c r="H99" i="4"/>
  <c r="I99" i="4"/>
  <c r="H95" i="4"/>
  <c r="I95" i="4"/>
  <c r="H91" i="4"/>
  <c r="I91" i="4"/>
  <c r="H87" i="4"/>
  <c r="I87" i="4"/>
  <c r="H83" i="4"/>
  <c r="I83" i="4"/>
  <c r="H79" i="4"/>
  <c r="I79" i="4"/>
  <c r="H75" i="4"/>
  <c r="I75" i="4"/>
  <c r="H71" i="4"/>
  <c r="I71" i="4"/>
  <c r="H67" i="4"/>
  <c r="I67" i="4"/>
  <c r="H63" i="4"/>
  <c r="I63" i="4"/>
  <c r="H59" i="4"/>
  <c r="I59" i="4"/>
  <c r="H55" i="4"/>
  <c r="I55" i="4"/>
  <c r="H51" i="4"/>
  <c r="I51" i="4"/>
  <c r="H47" i="4"/>
  <c r="I47" i="4"/>
  <c r="H43" i="4"/>
  <c r="I43" i="4"/>
  <c r="H39" i="4"/>
  <c r="I39" i="4"/>
  <c r="H35" i="4"/>
  <c r="I35" i="4"/>
  <c r="H31" i="4"/>
  <c r="I31" i="4"/>
  <c r="H27" i="4"/>
  <c r="I27" i="4"/>
  <c r="H23" i="4"/>
  <c r="I23" i="4"/>
  <c r="H19" i="4"/>
  <c r="I19" i="4"/>
  <c r="H15" i="4"/>
  <c r="I15" i="4"/>
  <c r="H11" i="4"/>
  <c r="I11" i="4"/>
  <c r="H7" i="4"/>
  <c r="I7" i="4"/>
  <c r="J241" i="4"/>
  <c r="H231" i="4"/>
  <c r="J225" i="4"/>
  <c r="H215" i="4"/>
  <c r="J209" i="4"/>
  <c r="H204" i="4"/>
  <c r="H199" i="4"/>
  <c r="J193" i="4"/>
  <c r="H188" i="4"/>
  <c r="H183" i="4"/>
  <c r="J177" i="4"/>
  <c r="H164" i="4"/>
  <c r="H60" i="4"/>
  <c r="J294" i="4"/>
  <c r="K294" i="4"/>
  <c r="J290" i="4"/>
  <c r="K290" i="4"/>
  <c r="J286" i="4"/>
  <c r="K286" i="4"/>
  <c r="J282" i="4"/>
  <c r="K282" i="4"/>
  <c r="J278" i="4"/>
  <c r="K278" i="4"/>
  <c r="J274" i="4"/>
  <c r="K274" i="4"/>
  <c r="J270" i="4"/>
  <c r="K270" i="4"/>
  <c r="J266" i="4"/>
  <c r="K266" i="4"/>
  <c r="J262" i="4"/>
  <c r="K262" i="4"/>
  <c r="J258" i="4"/>
  <c r="K258" i="4"/>
  <c r="J254" i="4"/>
  <c r="K254" i="4"/>
  <c r="J250" i="4"/>
  <c r="K250" i="4"/>
  <c r="J246" i="4"/>
  <c r="K246" i="4"/>
  <c r="J242" i="4"/>
  <c r="K242" i="4"/>
  <c r="J238" i="4"/>
  <c r="K238" i="4"/>
  <c r="J234" i="4"/>
  <c r="K234" i="4"/>
  <c r="J230" i="4"/>
  <c r="K230" i="4"/>
  <c r="J226" i="4"/>
  <c r="K226" i="4"/>
  <c r="J222" i="4"/>
  <c r="K222" i="4"/>
  <c r="J218" i="4"/>
  <c r="K218" i="4"/>
  <c r="J214" i="4"/>
  <c r="K214" i="4"/>
  <c r="J210" i="4"/>
  <c r="K210" i="4"/>
  <c r="J206" i="4"/>
  <c r="K206" i="4"/>
  <c r="J202" i="4"/>
  <c r="K202" i="4"/>
  <c r="J198" i="4"/>
  <c r="K198" i="4"/>
  <c r="J194" i="4"/>
  <c r="K194" i="4"/>
  <c r="J190" i="4"/>
  <c r="K190" i="4"/>
  <c r="J186" i="4"/>
  <c r="K186" i="4"/>
  <c r="J182" i="4"/>
  <c r="K182" i="4"/>
  <c r="J178" i="4"/>
  <c r="K178" i="4"/>
  <c r="J174" i="4"/>
  <c r="K174" i="4"/>
  <c r="J170" i="4"/>
  <c r="K170" i="4"/>
  <c r="J162" i="4"/>
  <c r="K162" i="4"/>
  <c r="J158" i="4"/>
  <c r="K158" i="4"/>
  <c r="J154" i="4"/>
  <c r="K154" i="4"/>
  <c r="J150" i="4"/>
  <c r="K150" i="4"/>
  <c r="J146" i="4"/>
  <c r="K146" i="4"/>
  <c r="J142" i="4"/>
  <c r="K142" i="4"/>
  <c r="J138" i="4"/>
  <c r="K138" i="4"/>
  <c r="J134" i="4"/>
  <c r="K134" i="4"/>
  <c r="J130" i="4"/>
  <c r="K130" i="4"/>
  <c r="J126" i="4"/>
  <c r="K126" i="4"/>
  <c r="J122" i="4"/>
  <c r="K122" i="4"/>
  <c r="J118" i="4"/>
  <c r="K118" i="4"/>
  <c r="J114" i="4"/>
  <c r="K114" i="4"/>
  <c r="J110" i="4"/>
  <c r="K110" i="4"/>
  <c r="J106" i="4"/>
  <c r="K106" i="4"/>
  <c r="J102" i="4"/>
  <c r="K102" i="4"/>
  <c r="J98" i="4"/>
  <c r="K98" i="4"/>
  <c r="J94" i="4"/>
  <c r="K94" i="4"/>
  <c r="J90" i="4"/>
  <c r="K90" i="4"/>
  <c r="J86" i="4"/>
  <c r="K86" i="4"/>
  <c r="J82" i="4"/>
  <c r="K82" i="4"/>
  <c r="J78" i="4"/>
  <c r="K78" i="4"/>
  <c r="J74" i="4"/>
  <c r="K74" i="4"/>
  <c r="J70" i="4"/>
  <c r="K70" i="4"/>
  <c r="J66" i="4"/>
  <c r="K66" i="4"/>
  <c r="J62" i="4"/>
  <c r="K62" i="4"/>
  <c r="J58" i="4"/>
  <c r="K58" i="4"/>
  <c r="J54" i="4"/>
  <c r="K54" i="4"/>
  <c r="J50" i="4"/>
  <c r="K50" i="4"/>
  <c r="J46" i="4"/>
  <c r="K46" i="4"/>
  <c r="J42" i="4"/>
  <c r="K42" i="4"/>
  <c r="J38" i="4"/>
  <c r="K38" i="4"/>
  <c r="J34" i="4"/>
  <c r="K34" i="4"/>
  <c r="J30" i="4"/>
  <c r="K30" i="4"/>
  <c r="J26" i="4"/>
  <c r="K26" i="4"/>
  <c r="J22" i="4"/>
  <c r="K22" i="4"/>
  <c r="J18" i="4"/>
  <c r="K18" i="4"/>
  <c r="J14" i="4"/>
  <c r="K14" i="4"/>
  <c r="J10" i="4"/>
  <c r="K10" i="4"/>
  <c r="J6" i="4"/>
  <c r="K6" i="4"/>
  <c r="K362" i="4"/>
  <c r="K358" i="4"/>
  <c r="K354" i="4"/>
  <c r="K350" i="4"/>
  <c r="K346" i="4"/>
  <c r="K342" i="4"/>
  <c r="K338" i="4"/>
  <c r="K334" i="4"/>
  <c r="K330" i="4"/>
  <c r="K326" i="4"/>
  <c r="K322" i="4"/>
  <c r="K318" i="4"/>
  <c r="K314" i="4"/>
  <c r="I307" i="4"/>
  <c r="I299" i="4"/>
  <c r="I287" i="4"/>
  <c r="J277" i="4"/>
  <c r="I274" i="4"/>
  <c r="I271" i="4"/>
  <c r="J261" i="4"/>
  <c r="I258" i="4"/>
  <c r="I255" i="4"/>
  <c r="J245" i="4"/>
  <c r="H230" i="4"/>
  <c r="H214" i="4"/>
  <c r="H198" i="4"/>
  <c r="H182" i="4"/>
  <c r="H177" i="4"/>
  <c r="H160" i="4"/>
  <c r="H44" i="4"/>
  <c r="H174" i="4"/>
  <c r="I174" i="4"/>
  <c r="H166" i="4"/>
  <c r="I166" i="4"/>
  <c r="I162" i="4"/>
  <c r="H162" i="4"/>
  <c r="I158" i="4"/>
  <c r="H158" i="4"/>
  <c r="I154" i="4"/>
  <c r="H154" i="4"/>
  <c r="I150" i="4"/>
  <c r="H150" i="4"/>
  <c r="I146" i="4"/>
  <c r="H146" i="4"/>
  <c r="I142" i="4"/>
  <c r="H142" i="4"/>
  <c r="I138" i="4"/>
  <c r="H138" i="4"/>
  <c r="I134" i="4"/>
  <c r="H134" i="4"/>
  <c r="I130" i="4"/>
  <c r="H130" i="4"/>
  <c r="I126" i="4"/>
  <c r="H126" i="4"/>
  <c r="I122" i="4"/>
  <c r="H122" i="4"/>
  <c r="I118" i="4"/>
  <c r="H118" i="4"/>
  <c r="I114" i="4"/>
  <c r="H114" i="4"/>
  <c r="I110" i="4"/>
  <c r="H110" i="4"/>
  <c r="I106" i="4"/>
  <c r="H106" i="4"/>
  <c r="I102" i="4"/>
  <c r="H102" i="4"/>
  <c r="I98" i="4"/>
  <c r="H98" i="4"/>
  <c r="I94" i="4"/>
  <c r="H94" i="4"/>
  <c r="I90" i="4"/>
  <c r="H90" i="4"/>
  <c r="I86" i="4"/>
  <c r="H86" i="4"/>
  <c r="I82" i="4"/>
  <c r="H82" i="4"/>
  <c r="I78" i="4"/>
  <c r="H78" i="4"/>
  <c r="I74" i="4"/>
  <c r="H74" i="4"/>
  <c r="I70" i="4"/>
  <c r="H70" i="4"/>
  <c r="I66" i="4"/>
  <c r="H66" i="4"/>
  <c r="I62" i="4"/>
  <c r="H62" i="4"/>
  <c r="I58" i="4"/>
  <c r="H58" i="4"/>
  <c r="I54" i="4"/>
  <c r="H54" i="4"/>
  <c r="I50" i="4"/>
  <c r="H50" i="4"/>
  <c r="I46" i="4"/>
  <c r="H46" i="4"/>
  <c r="I42" i="4"/>
  <c r="H42" i="4"/>
  <c r="I38" i="4"/>
  <c r="H38" i="4"/>
  <c r="I34" i="4"/>
  <c r="H34" i="4"/>
  <c r="I30" i="4"/>
  <c r="H30" i="4"/>
  <c r="I26" i="4"/>
  <c r="H26" i="4"/>
  <c r="I22" i="4"/>
  <c r="H22" i="4"/>
  <c r="I18" i="4"/>
  <c r="H18" i="4"/>
  <c r="I14" i="4"/>
  <c r="H14" i="4"/>
  <c r="I10" i="4"/>
  <c r="H10" i="4"/>
  <c r="I6" i="4"/>
  <c r="H6" i="4"/>
  <c r="H235" i="4"/>
  <c r="J229" i="4"/>
  <c r="H219" i="4"/>
  <c r="J213" i="4"/>
  <c r="H208" i="4"/>
  <c r="H203" i="4"/>
  <c r="J197" i="4"/>
  <c r="H192" i="4"/>
  <c r="H187" i="4"/>
  <c r="J181" i="4"/>
  <c r="H176" i="4"/>
  <c r="H156" i="4"/>
  <c r="H28" i="4"/>
  <c r="J173" i="4"/>
  <c r="K173" i="4"/>
  <c r="J169" i="4"/>
  <c r="K169" i="4"/>
  <c r="J165" i="4"/>
  <c r="K165" i="4"/>
  <c r="J161" i="4"/>
  <c r="K161" i="4"/>
  <c r="J157" i="4"/>
  <c r="K157" i="4"/>
  <c r="J153" i="4"/>
  <c r="K153" i="4"/>
  <c r="J149" i="4"/>
  <c r="K149" i="4"/>
  <c r="J145" i="4"/>
  <c r="K145" i="4"/>
  <c r="J141" i="4"/>
  <c r="K141" i="4"/>
  <c r="J137" i="4"/>
  <c r="K137" i="4"/>
  <c r="J133" i="4"/>
  <c r="K133" i="4"/>
  <c r="J129" i="4"/>
  <c r="K129" i="4"/>
  <c r="J125" i="4"/>
  <c r="K125" i="4"/>
  <c r="J121" i="4"/>
  <c r="K121" i="4"/>
  <c r="J117" i="4"/>
  <c r="K117" i="4"/>
  <c r="J113" i="4"/>
  <c r="K113" i="4"/>
  <c r="J109" i="4"/>
  <c r="K109" i="4"/>
  <c r="J105" i="4"/>
  <c r="K105" i="4"/>
  <c r="J101" i="4"/>
  <c r="K101" i="4"/>
  <c r="J97" i="4"/>
  <c r="K97" i="4"/>
  <c r="J93" i="4"/>
  <c r="K93" i="4"/>
  <c r="J89" i="4"/>
  <c r="K89" i="4"/>
  <c r="J85" i="4"/>
  <c r="K85" i="4"/>
  <c r="J81" i="4"/>
  <c r="K81" i="4"/>
  <c r="J77" i="4"/>
  <c r="K77" i="4"/>
  <c r="J73" i="4"/>
  <c r="K73" i="4"/>
  <c r="J69" i="4"/>
  <c r="K69" i="4"/>
  <c r="J65" i="4"/>
  <c r="K65" i="4"/>
  <c r="J61" i="4"/>
  <c r="K61" i="4"/>
  <c r="J57" i="4"/>
  <c r="K57" i="4"/>
  <c r="J53" i="4"/>
  <c r="K53" i="4"/>
  <c r="J49" i="4"/>
  <c r="K49" i="4"/>
  <c r="J45" i="4"/>
  <c r="K45" i="4"/>
  <c r="J41" i="4"/>
  <c r="K41" i="4"/>
  <c r="J37" i="4"/>
  <c r="K37" i="4"/>
  <c r="J33" i="4"/>
  <c r="K33" i="4"/>
  <c r="J29" i="4"/>
  <c r="K29" i="4"/>
  <c r="J25" i="4"/>
  <c r="K25" i="4"/>
  <c r="J21" i="4"/>
  <c r="K21" i="4"/>
  <c r="J17" i="4"/>
  <c r="K17" i="4"/>
  <c r="J13" i="4"/>
  <c r="K13" i="4"/>
  <c r="J9" i="4"/>
  <c r="K9" i="4"/>
  <c r="J5" i="4"/>
  <c r="K5" i="4"/>
  <c r="J306" i="4"/>
  <c r="J298" i="4"/>
  <c r="I283" i="4"/>
  <c r="J273" i="4"/>
  <c r="I270" i="4"/>
  <c r="I267" i="4"/>
  <c r="J257" i="4"/>
  <c r="I254" i="4"/>
  <c r="I251" i="4"/>
  <c r="H234" i="4"/>
  <c r="H218" i="4"/>
  <c r="H202" i="4"/>
  <c r="H186" i="4"/>
  <c r="H181" i="4"/>
  <c r="H140" i="4"/>
  <c r="H12" i="4"/>
  <c r="H169" i="4"/>
  <c r="I169" i="4"/>
  <c r="H165" i="4"/>
  <c r="I165" i="4"/>
  <c r="H161" i="4"/>
  <c r="I161" i="4"/>
  <c r="H157" i="4"/>
  <c r="I157" i="4"/>
  <c r="H153" i="4"/>
  <c r="I153" i="4"/>
  <c r="H149" i="4"/>
  <c r="I149" i="4"/>
  <c r="H145" i="4"/>
  <c r="I145" i="4"/>
  <c r="H141" i="4"/>
  <c r="I141" i="4"/>
  <c r="H137" i="4"/>
  <c r="I137" i="4"/>
  <c r="H133" i="4"/>
  <c r="I133" i="4"/>
  <c r="H129" i="4"/>
  <c r="I129" i="4"/>
  <c r="H125" i="4"/>
  <c r="I125" i="4"/>
  <c r="H121" i="4"/>
  <c r="I121" i="4"/>
  <c r="H117" i="4"/>
  <c r="I117" i="4"/>
  <c r="H113" i="4"/>
  <c r="I113" i="4"/>
  <c r="H109" i="4"/>
  <c r="I109" i="4"/>
  <c r="H105" i="4"/>
  <c r="I105" i="4"/>
  <c r="H101" i="4"/>
  <c r="I101" i="4"/>
  <c r="H97" i="4"/>
  <c r="I97" i="4"/>
  <c r="H93" i="4"/>
  <c r="I93" i="4"/>
  <c r="H89" i="4"/>
  <c r="I89" i="4"/>
  <c r="H85" i="4"/>
  <c r="I85" i="4"/>
  <c r="H81" i="4"/>
  <c r="I81" i="4"/>
  <c r="H77" i="4"/>
  <c r="I77" i="4"/>
  <c r="H73" i="4"/>
  <c r="I73" i="4"/>
  <c r="H69" i="4"/>
  <c r="I69" i="4"/>
  <c r="H65" i="4"/>
  <c r="I65" i="4"/>
  <c r="H61" i="4"/>
  <c r="I61" i="4"/>
  <c r="H57" i="4"/>
  <c r="I57" i="4"/>
  <c r="H53" i="4"/>
  <c r="I53" i="4"/>
  <c r="H49" i="4"/>
  <c r="I49" i="4"/>
  <c r="H45" i="4"/>
  <c r="I45" i="4"/>
  <c r="H41" i="4"/>
  <c r="I41" i="4"/>
  <c r="H37" i="4"/>
  <c r="I37" i="4"/>
  <c r="H33" i="4"/>
  <c r="I33" i="4"/>
  <c r="H29" i="4"/>
  <c r="I29" i="4"/>
  <c r="H25" i="4"/>
  <c r="I25" i="4"/>
  <c r="H21" i="4"/>
  <c r="I21" i="4"/>
  <c r="H17" i="4"/>
  <c r="I17" i="4"/>
  <c r="H13" i="4"/>
  <c r="I13" i="4"/>
  <c r="H9" i="4"/>
  <c r="I9" i="4"/>
  <c r="H5" i="4"/>
  <c r="I5" i="4"/>
  <c r="H239" i="4"/>
  <c r="J233" i="4"/>
  <c r="H223" i="4"/>
  <c r="J217" i="4"/>
  <c r="H207" i="4"/>
  <c r="J201" i="4"/>
  <c r="H196" i="4"/>
  <c r="H191" i="4"/>
  <c r="J185" i="4"/>
  <c r="H180" i="4"/>
  <c r="H175" i="4"/>
  <c r="H124" i="4"/>
  <c r="J260" i="4"/>
  <c r="K260" i="4"/>
  <c r="J256" i="4"/>
  <c r="K256" i="4"/>
  <c r="J252" i="4"/>
  <c r="K252" i="4"/>
  <c r="J248" i="4"/>
  <c r="K248" i="4"/>
  <c r="J244" i="4"/>
  <c r="K244" i="4"/>
  <c r="J240" i="4"/>
  <c r="K240" i="4"/>
  <c r="J236" i="4"/>
  <c r="K236" i="4"/>
  <c r="J232" i="4"/>
  <c r="K232" i="4"/>
  <c r="J228" i="4"/>
  <c r="K228" i="4"/>
  <c r="J224" i="4"/>
  <c r="K224" i="4"/>
  <c r="J220" i="4"/>
  <c r="K220" i="4"/>
  <c r="J216" i="4"/>
  <c r="K216" i="4"/>
  <c r="J212" i="4"/>
  <c r="K212" i="4"/>
  <c r="J208" i="4"/>
  <c r="K208" i="4"/>
  <c r="J204" i="4"/>
  <c r="K204" i="4"/>
  <c r="J200" i="4"/>
  <c r="K200" i="4"/>
  <c r="J196" i="4"/>
  <c r="K196" i="4"/>
  <c r="J192" i="4"/>
  <c r="K192" i="4"/>
  <c r="J188" i="4"/>
  <c r="K188" i="4"/>
  <c r="J184" i="4"/>
  <c r="K184" i="4"/>
  <c r="J180" i="4"/>
  <c r="K180" i="4"/>
  <c r="J176" i="4"/>
  <c r="K176" i="4"/>
  <c r="J172" i="4"/>
  <c r="K172" i="4"/>
  <c r="J168" i="4"/>
  <c r="K168" i="4"/>
  <c r="J164" i="4"/>
  <c r="K164" i="4"/>
  <c r="J160" i="4"/>
  <c r="K160" i="4"/>
  <c r="J156" i="4"/>
  <c r="K156" i="4"/>
  <c r="J152" i="4"/>
  <c r="K152" i="4"/>
  <c r="J148" i="4"/>
  <c r="K148" i="4"/>
  <c r="J144" i="4"/>
  <c r="K144" i="4"/>
  <c r="J140" i="4"/>
  <c r="K140" i="4"/>
  <c r="J136" i="4"/>
  <c r="K136" i="4"/>
  <c r="J132" i="4"/>
  <c r="K132" i="4"/>
  <c r="J128" i="4"/>
  <c r="K128" i="4"/>
  <c r="J124" i="4"/>
  <c r="K124" i="4"/>
  <c r="J120" i="4"/>
  <c r="K120" i="4"/>
  <c r="J116" i="4"/>
  <c r="K116" i="4"/>
  <c r="J112" i="4"/>
  <c r="K112" i="4"/>
  <c r="J108" i="4"/>
  <c r="K108" i="4"/>
  <c r="J104" i="4"/>
  <c r="K104" i="4"/>
  <c r="J100" i="4"/>
  <c r="K100" i="4"/>
  <c r="J96" i="4"/>
  <c r="K96" i="4"/>
  <c r="J92" i="4"/>
  <c r="K92" i="4"/>
  <c r="J88" i="4"/>
  <c r="K88" i="4"/>
  <c r="J84" i="4"/>
  <c r="K84" i="4"/>
  <c r="J80" i="4"/>
  <c r="K80" i="4"/>
  <c r="J76" i="4"/>
  <c r="K76" i="4"/>
  <c r="J72" i="4"/>
  <c r="K72" i="4"/>
  <c r="J68" i="4"/>
  <c r="K68" i="4"/>
  <c r="J64" i="4"/>
  <c r="K64" i="4"/>
  <c r="J60" i="4"/>
  <c r="K60" i="4"/>
  <c r="J56" i="4"/>
  <c r="K56" i="4"/>
  <c r="J52" i="4"/>
  <c r="K52" i="4"/>
  <c r="J48" i="4"/>
  <c r="K48" i="4"/>
  <c r="J44" i="4"/>
  <c r="K44" i="4"/>
  <c r="J40" i="4"/>
  <c r="K40" i="4"/>
  <c r="J36" i="4"/>
  <c r="K36" i="4"/>
  <c r="J32" i="4"/>
  <c r="K32" i="4"/>
  <c r="J28" i="4"/>
  <c r="K28" i="4"/>
  <c r="J24" i="4"/>
  <c r="K24" i="4"/>
  <c r="J20" i="4"/>
  <c r="K20" i="4"/>
  <c r="J16" i="4"/>
  <c r="K16" i="4"/>
  <c r="J12" i="4"/>
  <c r="K12" i="4"/>
  <c r="J8" i="4"/>
  <c r="K8" i="4"/>
  <c r="J4" i="4"/>
  <c r="K4" i="4"/>
  <c r="I311" i="4"/>
  <c r="I303" i="4"/>
  <c r="I295" i="4"/>
  <c r="J285" i="4"/>
  <c r="I279" i="4"/>
  <c r="J269" i="4"/>
  <c r="I266" i="4"/>
  <c r="I263" i="4"/>
  <c r="J253" i="4"/>
  <c r="I250" i="4"/>
  <c r="I247" i="4"/>
  <c r="H238" i="4"/>
  <c r="H222" i="4"/>
  <c r="H206" i="4"/>
  <c r="H190" i="4"/>
  <c r="H185" i="4"/>
  <c r="H173" i="4"/>
  <c r="H108" i="4"/>
  <c r="H172" i="4"/>
  <c r="I172" i="4"/>
  <c r="H168" i="4"/>
  <c r="I168" i="4"/>
  <c r="I152" i="4"/>
  <c r="H152" i="4"/>
  <c r="I148" i="4"/>
  <c r="H148" i="4"/>
  <c r="I144" i="4"/>
  <c r="H144" i="4"/>
  <c r="I136" i="4"/>
  <c r="H136" i="4"/>
  <c r="I132" i="4"/>
  <c r="H132" i="4"/>
  <c r="I128" i="4"/>
  <c r="H128" i="4"/>
  <c r="I120" i="4"/>
  <c r="H120" i="4"/>
  <c r="I116" i="4"/>
  <c r="H116" i="4"/>
  <c r="I112" i="4"/>
  <c r="H112" i="4"/>
  <c r="I104" i="4"/>
  <c r="H104" i="4"/>
  <c r="I100" i="4"/>
  <c r="H100" i="4"/>
  <c r="I96" i="4"/>
  <c r="H96" i="4"/>
  <c r="I88" i="4"/>
  <c r="H88" i="4"/>
  <c r="I84" i="4"/>
  <c r="H84" i="4"/>
  <c r="I80" i="4"/>
  <c r="H80" i="4"/>
  <c r="I72" i="4"/>
  <c r="H72" i="4"/>
  <c r="I68" i="4"/>
  <c r="H68" i="4"/>
  <c r="I64" i="4"/>
  <c r="H64" i="4"/>
  <c r="I56" i="4"/>
  <c r="H56" i="4"/>
  <c r="I52" i="4"/>
  <c r="H52" i="4"/>
  <c r="I48" i="4"/>
  <c r="H48" i="4"/>
  <c r="I40" i="4"/>
  <c r="H40" i="4"/>
  <c r="I36" i="4"/>
  <c r="H36" i="4"/>
  <c r="I32" i="4"/>
  <c r="H32" i="4"/>
  <c r="I24" i="4"/>
  <c r="H24" i="4"/>
  <c r="I20" i="4"/>
  <c r="H20" i="4"/>
  <c r="I16" i="4"/>
  <c r="H16" i="4"/>
  <c r="I8" i="4"/>
  <c r="H8" i="4"/>
  <c r="I4" i="4"/>
  <c r="H4" i="4"/>
  <c r="A3" i="1" s="1"/>
  <c r="H243" i="4"/>
  <c r="J237" i="4"/>
  <c r="H227" i="4"/>
  <c r="J221" i="4"/>
  <c r="H211" i="4"/>
  <c r="J205" i="4"/>
  <c r="H200" i="4"/>
  <c r="H195" i="4"/>
  <c r="J189" i="4"/>
  <c r="H184" i="4"/>
  <c r="H179" i="4"/>
  <c r="I170" i="4"/>
  <c r="H92" i="4"/>
  <c r="K351" i="3"/>
  <c r="K319" i="3"/>
  <c r="K286" i="3"/>
  <c r="H261" i="3"/>
  <c r="K341" i="3"/>
  <c r="K314" i="3"/>
  <c r="H239" i="3"/>
  <c r="H341" i="3"/>
  <c r="H307" i="3"/>
  <c r="K218" i="3"/>
  <c r="K346" i="3"/>
  <c r="E345" i="1" s="1"/>
  <c r="K335" i="3"/>
  <c r="K306" i="3"/>
  <c r="I218" i="3"/>
  <c r="K330" i="3"/>
  <c r="J297" i="3"/>
  <c r="H197" i="3"/>
  <c r="H315" i="3"/>
  <c r="A296" i="1"/>
  <c r="H361" i="3"/>
  <c r="K325" i="3"/>
  <c r="I297" i="3"/>
  <c r="H175" i="3"/>
  <c r="A174" i="1" s="1"/>
  <c r="H357" i="3"/>
  <c r="H325" i="3"/>
  <c r="H287" i="3"/>
  <c r="J147" i="3"/>
  <c r="J348" i="3"/>
  <c r="K348" i="3"/>
  <c r="J344" i="3"/>
  <c r="K344" i="3"/>
  <c r="J340" i="3"/>
  <c r="K340" i="3"/>
  <c r="J332" i="3"/>
  <c r="K332" i="3"/>
  <c r="J328" i="3"/>
  <c r="K328" i="3"/>
  <c r="J324" i="3"/>
  <c r="K324" i="3"/>
  <c r="J316" i="3"/>
  <c r="K316" i="3"/>
  <c r="J312" i="3"/>
  <c r="K312" i="3"/>
  <c r="J308" i="3"/>
  <c r="K308" i="3"/>
  <c r="J304" i="3"/>
  <c r="K304" i="3"/>
  <c r="K300" i="3"/>
  <c r="J300" i="3"/>
  <c r="J296" i="3"/>
  <c r="K296" i="3"/>
  <c r="K292" i="3"/>
  <c r="J292" i="3"/>
  <c r="J288" i="3"/>
  <c r="K288" i="3"/>
  <c r="K284" i="3"/>
  <c r="J284" i="3"/>
  <c r="J280" i="3"/>
  <c r="K280" i="3"/>
  <c r="J272" i="3"/>
  <c r="K272" i="3"/>
  <c r="J268" i="3"/>
  <c r="K268" i="3"/>
  <c r="J264" i="3"/>
  <c r="K264" i="3"/>
  <c r="J260" i="3"/>
  <c r="K260" i="3"/>
  <c r="J256" i="3"/>
  <c r="K256" i="3"/>
  <c r="J252" i="3"/>
  <c r="K252" i="3"/>
  <c r="J248" i="3"/>
  <c r="K248" i="3"/>
  <c r="J244" i="3"/>
  <c r="K244" i="3"/>
  <c r="J240" i="3"/>
  <c r="K240" i="3"/>
  <c r="J236" i="3"/>
  <c r="K236" i="3"/>
  <c r="J232" i="3"/>
  <c r="K232" i="3"/>
  <c r="J228" i="3"/>
  <c r="K228" i="3"/>
  <c r="J224" i="3"/>
  <c r="K224" i="3"/>
  <c r="J220" i="3"/>
  <c r="K220" i="3"/>
  <c r="J216" i="3"/>
  <c r="K216" i="3"/>
  <c r="J212" i="3"/>
  <c r="K212" i="3"/>
  <c r="J208" i="3"/>
  <c r="K208" i="3"/>
  <c r="J204" i="3"/>
  <c r="K204" i="3"/>
  <c r="J200" i="3"/>
  <c r="K200" i="3"/>
  <c r="J196" i="3"/>
  <c r="K196" i="3"/>
  <c r="J192" i="3"/>
  <c r="K192" i="3"/>
  <c r="J188" i="3"/>
  <c r="K188" i="3"/>
  <c r="J184" i="3"/>
  <c r="K184" i="3"/>
  <c r="J180" i="3"/>
  <c r="K180" i="3"/>
  <c r="J176" i="3"/>
  <c r="K176" i="3"/>
  <c r="K172" i="3"/>
  <c r="J172" i="3"/>
  <c r="J168" i="3"/>
  <c r="K168" i="3"/>
  <c r="K164" i="3"/>
  <c r="J164" i="3"/>
  <c r="J160" i="3"/>
  <c r="K160" i="3"/>
  <c r="K156" i="3"/>
  <c r="J156" i="3"/>
  <c r="J152" i="3"/>
  <c r="K152" i="3"/>
  <c r="K148" i="3"/>
  <c r="J148" i="3"/>
  <c r="J144" i="3"/>
  <c r="K144" i="3"/>
  <c r="J140" i="3"/>
  <c r="K140" i="3"/>
  <c r="J136" i="3"/>
  <c r="K136" i="3"/>
  <c r="J132" i="3"/>
  <c r="K132" i="3"/>
  <c r="J128" i="3"/>
  <c r="K128" i="3"/>
  <c r="J124" i="3"/>
  <c r="K124" i="3"/>
  <c r="J120" i="3"/>
  <c r="K120" i="3"/>
  <c r="J116" i="3"/>
  <c r="K116" i="3"/>
  <c r="J112" i="3"/>
  <c r="K112" i="3"/>
  <c r="J108" i="3"/>
  <c r="K108" i="3"/>
  <c r="J104" i="3"/>
  <c r="K104" i="3"/>
  <c r="J100" i="3"/>
  <c r="K100" i="3"/>
  <c r="J96" i="3"/>
  <c r="K96" i="3"/>
  <c r="J92" i="3"/>
  <c r="K92" i="3"/>
  <c r="J88" i="3"/>
  <c r="K88" i="3"/>
  <c r="J84" i="3"/>
  <c r="K84" i="3"/>
  <c r="J80" i="3"/>
  <c r="K80" i="3"/>
  <c r="J76" i="3"/>
  <c r="K76" i="3"/>
  <c r="J72" i="3"/>
  <c r="K72" i="3"/>
  <c r="J68" i="3"/>
  <c r="K68" i="3"/>
  <c r="J64" i="3"/>
  <c r="K64" i="3"/>
  <c r="J60" i="3"/>
  <c r="K60" i="3"/>
  <c r="J56" i="3"/>
  <c r="K56" i="3"/>
  <c r="J52" i="3"/>
  <c r="K52" i="3"/>
  <c r="J48" i="3"/>
  <c r="K48" i="3"/>
  <c r="J44" i="3"/>
  <c r="K44" i="3"/>
  <c r="J40" i="3"/>
  <c r="K40" i="3"/>
  <c r="J36" i="3"/>
  <c r="K36" i="3"/>
  <c r="J32" i="3"/>
  <c r="K32" i="3"/>
  <c r="J28" i="3"/>
  <c r="K28" i="3"/>
  <c r="J24" i="3"/>
  <c r="K24" i="3"/>
  <c r="J20" i="3"/>
  <c r="K20" i="3"/>
  <c r="J16" i="3"/>
  <c r="K16" i="3"/>
  <c r="J12" i="3"/>
  <c r="K12" i="3"/>
  <c r="J8" i="3"/>
  <c r="K8" i="3"/>
  <c r="J4" i="3"/>
  <c r="K4" i="3"/>
  <c r="H347" i="3"/>
  <c r="H360" i="3"/>
  <c r="I360" i="3"/>
  <c r="H332" i="3"/>
  <c r="A331" i="1" s="1"/>
  <c r="I332" i="3"/>
  <c r="H312" i="3"/>
  <c r="A311" i="1" s="1"/>
  <c r="I312" i="3"/>
  <c r="H304" i="3"/>
  <c r="I304" i="3"/>
  <c r="H296" i="3"/>
  <c r="I296" i="3"/>
  <c r="H284" i="3"/>
  <c r="A283" i="1" s="1"/>
  <c r="I284" i="3"/>
  <c r="B283" i="1" s="1"/>
  <c r="H272" i="3"/>
  <c r="I272" i="3"/>
  <c r="H256" i="3"/>
  <c r="I256" i="3"/>
  <c r="H248" i="3"/>
  <c r="I248" i="3"/>
  <c r="H244" i="3"/>
  <c r="A243" i="1" s="1"/>
  <c r="I244" i="3"/>
  <c r="B243" i="1" s="1"/>
  <c r="H232" i="3"/>
  <c r="I232" i="3"/>
  <c r="H224" i="3"/>
  <c r="I224" i="3"/>
  <c r="H216" i="3"/>
  <c r="I216" i="3"/>
  <c r="H208" i="3"/>
  <c r="A207" i="1" s="1"/>
  <c r="I208" i="3"/>
  <c r="B207" i="1" s="1"/>
  <c r="H200" i="3"/>
  <c r="I200" i="3"/>
  <c r="H192" i="3"/>
  <c r="I192" i="3"/>
  <c r="H184" i="3"/>
  <c r="I184" i="3"/>
  <c r="H180" i="3"/>
  <c r="I180" i="3"/>
  <c r="B179" i="1" s="1"/>
  <c r="H172" i="3"/>
  <c r="A171" i="1" s="1"/>
  <c r="I172" i="3"/>
  <c r="I140" i="3"/>
  <c r="H140" i="3"/>
  <c r="I132" i="3"/>
  <c r="H132" i="3"/>
  <c r="I128" i="3"/>
  <c r="H128" i="3"/>
  <c r="I124" i="3"/>
  <c r="H124" i="3"/>
  <c r="I120" i="3"/>
  <c r="H120" i="3"/>
  <c r="I116" i="3"/>
  <c r="H116" i="3"/>
  <c r="I112" i="3"/>
  <c r="H112" i="3"/>
  <c r="I108" i="3"/>
  <c r="H108" i="3"/>
  <c r="I104" i="3"/>
  <c r="H104" i="3"/>
  <c r="I100" i="3"/>
  <c r="H100" i="3"/>
  <c r="I92" i="3"/>
  <c r="B91" i="1" s="1"/>
  <c r="H92" i="3"/>
  <c r="I88" i="3"/>
  <c r="H88" i="3"/>
  <c r="I84" i="3"/>
  <c r="H84" i="3"/>
  <c r="I80" i="3"/>
  <c r="H80" i="3"/>
  <c r="I76" i="3"/>
  <c r="B75" i="1" s="1"/>
  <c r="H76" i="3"/>
  <c r="I72" i="3"/>
  <c r="H72" i="3"/>
  <c r="I68" i="3"/>
  <c r="H68" i="3"/>
  <c r="I64" i="3"/>
  <c r="H64" i="3"/>
  <c r="I60" i="3"/>
  <c r="B59" i="1" s="1"/>
  <c r="H60" i="3"/>
  <c r="I56" i="3"/>
  <c r="H56" i="3"/>
  <c r="I52" i="3"/>
  <c r="H52" i="3"/>
  <c r="I48" i="3"/>
  <c r="H48" i="3"/>
  <c r="I44" i="3"/>
  <c r="B43" i="1" s="1"/>
  <c r="H44" i="3"/>
  <c r="I40" i="3"/>
  <c r="H40" i="3"/>
  <c r="I36" i="3"/>
  <c r="H36" i="3"/>
  <c r="I32" i="3"/>
  <c r="H32" i="3"/>
  <c r="I28" i="3"/>
  <c r="B27" i="1" s="1"/>
  <c r="H28" i="3"/>
  <c r="I24" i="3"/>
  <c r="H24" i="3"/>
  <c r="I20" i="3"/>
  <c r="H20" i="3"/>
  <c r="A19" i="1" s="1"/>
  <c r="I16" i="3"/>
  <c r="H16" i="3"/>
  <c r="I12" i="3"/>
  <c r="B11" i="1" s="1"/>
  <c r="H12" i="3"/>
  <c r="I8" i="3"/>
  <c r="H8" i="3"/>
  <c r="H3" i="3"/>
  <c r="H348" i="3"/>
  <c r="I348" i="3"/>
  <c r="H336" i="3"/>
  <c r="I336" i="3"/>
  <c r="B335" i="1" s="1"/>
  <c r="H324" i="3"/>
  <c r="I324" i="3"/>
  <c r="H308" i="3"/>
  <c r="A307" i="1" s="1"/>
  <c r="I308" i="3"/>
  <c r="B307" i="1" s="1"/>
  <c r="H300" i="3"/>
  <c r="A299" i="1" s="1"/>
  <c r="I300" i="3"/>
  <c r="H292" i="3"/>
  <c r="I292" i="3"/>
  <c r="B291" i="1" s="1"/>
  <c r="H288" i="3"/>
  <c r="I288" i="3"/>
  <c r="H276" i="3"/>
  <c r="I276" i="3"/>
  <c r="B275" i="1" s="1"/>
  <c r="H260" i="3"/>
  <c r="I260" i="3"/>
  <c r="H252" i="3"/>
  <c r="I252" i="3"/>
  <c r="H236" i="3"/>
  <c r="I236" i="3"/>
  <c r="H228" i="3"/>
  <c r="I228" i="3"/>
  <c r="B227" i="1" s="1"/>
  <c r="H220" i="3"/>
  <c r="A219" i="1" s="1"/>
  <c r="I220" i="3"/>
  <c r="H212" i="3"/>
  <c r="I212" i="3"/>
  <c r="B211" i="1" s="1"/>
  <c r="H204" i="3"/>
  <c r="I204" i="3"/>
  <c r="H196" i="3"/>
  <c r="I196" i="3"/>
  <c r="B195" i="1" s="1"/>
  <c r="H188" i="3"/>
  <c r="A187" i="1" s="1"/>
  <c r="I188" i="3"/>
  <c r="H168" i="3"/>
  <c r="I168" i="3"/>
  <c r="H164" i="3"/>
  <c r="I164" i="3"/>
  <c r="H160" i="3"/>
  <c r="I160" i="3"/>
  <c r="H156" i="3"/>
  <c r="I156" i="3"/>
  <c r="H152" i="3"/>
  <c r="I152" i="3"/>
  <c r="H144" i="3"/>
  <c r="I144" i="3"/>
  <c r="I136" i="3"/>
  <c r="H136" i="3"/>
  <c r="I96" i="3"/>
  <c r="H96" i="3"/>
  <c r="E231" i="1"/>
  <c r="K320" i="3"/>
  <c r="H344" i="3"/>
  <c r="I344" i="3"/>
  <c r="H316" i="3"/>
  <c r="A315" i="1" s="1"/>
  <c r="I316" i="3"/>
  <c r="B315" i="1" s="1"/>
  <c r="H280" i="3"/>
  <c r="I280" i="3"/>
  <c r="I363" i="3"/>
  <c r="H363" i="3"/>
  <c r="I359" i="3"/>
  <c r="H359" i="3"/>
  <c r="I355" i="3"/>
  <c r="B354" i="1" s="1"/>
  <c r="H355" i="3"/>
  <c r="I351" i="3"/>
  <c r="H351" i="3"/>
  <c r="I343" i="3"/>
  <c r="H343" i="3"/>
  <c r="A342" i="1" s="1"/>
  <c r="I339" i="3"/>
  <c r="H339" i="3"/>
  <c r="I335" i="3"/>
  <c r="H335" i="3"/>
  <c r="I323" i="3"/>
  <c r="H323" i="3"/>
  <c r="K360" i="3"/>
  <c r="I176" i="3"/>
  <c r="B175" i="1" s="1"/>
  <c r="K3" i="3"/>
  <c r="J3" i="3"/>
  <c r="I327" i="3"/>
  <c r="H327" i="3"/>
  <c r="K336" i="3"/>
  <c r="J276" i="3"/>
  <c r="H352" i="3"/>
  <c r="I352" i="3"/>
  <c r="H328" i="3"/>
  <c r="I328" i="3"/>
  <c r="H268" i="3"/>
  <c r="I268" i="3"/>
  <c r="K356" i="3"/>
  <c r="I148" i="3"/>
  <c r="H356" i="3"/>
  <c r="A355" i="1" s="1"/>
  <c r="I356" i="3"/>
  <c r="B355" i="1" s="1"/>
  <c r="H340" i="3"/>
  <c r="I340" i="3"/>
  <c r="H320" i="3"/>
  <c r="I320" i="3"/>
  <c r="H264" i="3"/>
  <c r="I264" i="3"/>
  <c r="B263" i="1" s="1"/>
  <c r="K352" i="3"/>
  <c r="H331" i="3"/>
  <c r="I240" i="3"/>
  <c r="J311" i="3"/>
  <c r="K311" i="3"/>
  <c r="J307" i="3"/>
  <c r="K307" i="3"/>
  <c r="J303" i="3"/>
  <c r="K303" i="3"/>
  <c r="K299" i="3"/>
  <c r="J299" i="3"/>
  <c r="K295" i="3"/>
  <c r="J295" i="3"/>
  <c r="K291" i="3"/>
  <c r="J291" i="3"/>
  <c r="K287" i="3"/>
  <c r="J287" i="3"/>
  <c r="K283" i="3"/>
  <c r="J283" i="3"/>
  <c r="K279" i="3"/>
  <c r="J279" i="3"/>
  <c r="K275" i="3"/>
  <c r="J275" i="3"/>
  <c r="K271" i="3"/>
  <c r="J271" i="3"/>
  <c r="J267" i="3"/>
  <c r="K267" i="3"/>
  <c r="J263" i="3"/>
  <c r="K263" i="3"/>
  <c r="J259" i="3"/>
  <c r="K259" i="3"/>
  <c r="J255" i="3"/>
  <c r="K255" i="3"/>
  <c r="J251" i="3"/>
  <c r="K251" i="3"/>
  <c r="J247" i="3"/>
  <c r="K247" i="3"/>
  <c r="J243" i="3"/>
  <c r="K243" i="3"/>
  <c r="J239" i="3"/>
  <c r="K239" i="3"/>
  <c r="J235" i="3"/>
  <c r="K235" i="3"/>
  <c r="J231" i="3"/>
  <c r="K231" i="3"/>
  <c r="J227" i="3"/>
  <c r="K227" i="3"/>
  <c r="J223" i="3"/>
  <c r="K223" i="3"/>
  <c r="J219" i="3"/>
  <c r="K219" i="3"/>
  <c r="J215" i="3"/>
  <c r="K215" i="3"/>
  <c r="J211" i="3"/>
  <c r="K211" i="3"/>
  <c r="J207" i="3"/>
  <c r="K207" i="3"/>
  <c r="J203" i="3"/>
  <c r="K203" i="3"/>
  <c r="J199" i="3"/>
  <c r="K199" i="3"/>
  <c r="J195" i="3"/>
  <c r="K195" i="3"/>
  <c r="J191" i="3"/>
  <c r="K191" i="3"/>
  <c r="J187" i="3"/>
  <c r="K187" i="3"/>
  <c r="J183" i="3"/>
  <c r="K183" i="3"/>
  <c r="J179" i="3"/>
  <c r="K179" i="3"/>
  <c r="J175" i="3"/>
  <c r="K175" i="3"/>
  <c r="K171" i="3"/>
  <c r="J171" i="3"/>
  <c r="K167" i="3"/>
  <c r="J167" i="3"/>
  <c r="K163" i="3"/>
  <c r="J163" i="3"/>
  <c r="K159" i="3"/>
  <c r="J159" i="3"/>
  <c r="K151" i="3"/>
  <c r="J151" i="3"/>
  <c r="K143" i="3"/>
  <c r="J143" i="3"/>
  <c r="K139" i="3"/>
  <c r="J139" i="3"/>
  <c r="J135" i="3"/>
  <c r="K135" i="3"/>
  <c r="J131" i="3"/>
  <c r="K131" i="3"/>
  <c r="J127" i="3"/>
  <c r="K127" i="3"/>
  <c r="J123" i="3"/>
  <c r="K123" i="3"/>
  <c r="J119" i="3"/>
  <c r="K119" i="3"/>
  <c r="J115" i="3"/>
  <c r="K115" i="3"/>
  <c r="J111" i="3"/>
  <c r="K111" i="3"/>
  <c r="J107" i="3"/>
  <c r="K107" i="3"/>
  <c r="J103" i="3"/>
  <c r="K103" i="3"/>
  <c r="J99" i="3"/>
  <c r="K99" i="3"/>
  <c r="J95" i="3"/>
  <c r="K95" i="3"/>
  <c r="J91" i="3"/>
  <c r="K91" i="3"/>
  <c r="J87" i="3"/>
  <c r="K87" i="3"/>
  <c r="J83" i="3"/>
  <c r="K83" i="3"/>
  <c r="J79" i="3"/>
  <c r="K79" i="3"/>
  <c r="J75" i="3"/>
  <c r="K75" i="3"/>
  <c r="J71" i="3"/>
  <c r="K71" i="3"/>
  <c r="J67" i="3"/>
  <c r="K67" i="3"/>
  <c r="J63" i="3"/>
  <c r="K63" i="3"/>
  <c r="J59" i="3"/>
  <c r="K59" i="3"/>
  <c r="J55" i="3"/>
  <c r="K55" i="3"/>
  <c r="J51" i="3"/>
  <c r="K51" i="3"/>
  <c r="J47" i="3"/>
  <c r="K47" i="3"/>
  <c r="J43" i="3"/>
  <c r="K43" i="3"/>
  <c r="J39" i="3"/>
  <c r="K39" i="3"/>
  <c r="J35" i="3"/>
  <c r="K35" i="3"/>
  <c r="K345" i="3"/>
  <c r="K329" i="3"/>
  <c r="H319" i="3"/>
  <c r="A318" i="1" s="1"/>
  <c r="H313" i="3"/>
  <c r="H305" i="3"/>
  <c r="A304" i="1" s="1"/>
  <c r="H295" i="3"/>
  <c r="A294" i="1" s="1"/>
  <c r="J273" i="3"/>
  <c r="K234" i="3"/>
  <c r="H213" i="3"/>
  <c r="J169" i="3"/>
  <c r="H138" i="3"/>
  <c r="H299" i="3"/>
  <c r="I299" i="3"/>
  <c r="B298" i="1" s="1"/>
  <c r="H291" i="3"/>
  <c r="A290" i="1" s="1"/>
  <c r="I291" i="3"/>
  <c r="B290" i="1" s="1"/>
  <c r="H283" i="3"/>
  <c r="I283" i="3"/>
  <c r="H275" i="3"/>
  <c r="I275" i="3"/>
  <c r="I271" i="3"/>
  <c r="H271" i="3"/>
  <c r="A270" i="1" s="1"/>
  <c r="I267" i="3"/>
  <c r="H267" i="3"/>
  <c r="A266" i="1" s="1"/>
  <c r="I263" i="3"/>
  <c r="H263" i="3"/>
  <c r="I259" i="3"/>
  <c r="H259" i="3"/>
  <c r="I251" i="3"/>
  <c r="H251" i="3"/>
  <c r="A250" i="1" s="1"/>
  <c r="I247" i="3"/>
  <c r="B246" i="1" s="1"/>
  <c r="H247" i="3"/>
  <c r="A246" i="1" s="1"/>
  <c r="I243" i="3"/>
  <c r="H243" i="3"/>
  <c r="I235" i="3"/>
  <c r="B234" i="1" s="1"/>
  <c r="H235" i="3"/>
  <c r="I231" i="3"/>
  <c r="B230" i="1" s="1"/>
  <c r="H231" i="3"/>
  <c r="A230" i="1" s="1"/>
  <c r="I227" i="3"/>
  <c r="H227" i="3"/>
  <c r="A226" i="1" s="1"/>
  <c r="I219" i="3"/>
  <c r="B218" i="1" s="1"/>
  <c r="H219" i="3"/>
  <c r="I215" i="3"/>
  <c r="B214" i="1" s="1"/>
  <c r="H215" i="3"/>
  <c r="A214" i="1" s="1"/>
  <c r="I211" i="3"/>
  <c r="B210" i="1" s="1"/>
  <c r="H211" i="3"/>
  <c r="A210" i="1" s="1"/>
  <c r="I203" i="3"/>
  <c r="B202" i="1" s="1"/>
  <c r="H203" i="3"/>
  <c r="I199" i="3"/>
  <c r="B198" i="1" s="1"/>
  <c r="H199" i="3"/>
  <c r="A198" i="1" s="1"/>
  <c r="I195" i="3"/>
  <c r="B194" i="1" s="1"/>
  <c r="H195" i="3"/>
  <c r="A194" i="1" s="1"/>
  <c r="I187" i="3"/>
  <c r="H187" i="3"/>
  <c r="I183" i="3"/>
  <c r="B182" i="1" s="1"/>
  <c r="H183" i="3"/>
  <c r="A182" i="1" s="1"/>
  <c r="I179" i="3"/>
  <c r="H179" i="3"/>
  <c r="A178" i="1" s="1"/>
  <c r="H171" i="3"/>
  <c r="I171" i="3"/>
  <c r="H167" i="3"/>
  <c r="A166" i="1" s="1"/>
  <c r="I167" i="3"/>
  <c r="H163" i="3"/>
  <c r="A162" i="1" s="1"/>
  <c r="I163" i="3"/>
  <c r="B162" i="1" s="1"/>
  <c r="H159" i="3"/>
  <c r="A158" i="1" s="1"/>
  <c r="I159" i="3"/>
  <c r="B158" i="1" s="1"/>
  <c r="H155" i="3"/>
  <c r="A154" i="1" s="1"/>
  <c r="I155" i="3"/>
  <c r="H151" i="3"/>
  <c r="I151" i="3"/>
  <c r="B150" i="1" s="1"/>
  <c r="H147" i="3"/>
  <c r="A146" i="1" s="1"/>
  <c r="I147" i="3"/>
  <c r="B146" i="1" s="1"/>
  <c r="H143" i="3"/>
  <c r="A142" i="1" s="1"/>
  <c r="I143" i="3"/>
  <c r="B142" i="1" s="1"/>
  <c r="H139" i="3"/>
  <c r="A138" i="1" s="1"/>
  <c r="I139" i="3"/>
  <c r="H135" i="3"/>
  <c r="A134" i="1" s="1"/>
  <c r="I135" i="3"/>
  <c r="B134" i="1" s="1"/>
  <c r="H131" i="3"/>
  <c r="A130" i="1" s="1"/>
  <c r="I131" i="3"/>
  <c r="H127" i="3"/>
  <c r="I127" i="3"/>
  <c r="B126" i="1" s="1"/>
  <c r="H123" i="3"/>
  <c r="A122" i="1" s="1"/>
  <c r="I123" i="3"/>
  <c r="H119" i="3"/>
  <c r="A118" i="1" s="1"/>
  <c r="I119" i="3"/>
  <c r="H115" i="3"/>
  <c r="A114" i="1" s="1"/>
  <c r="I115" i="3"/>
  <c r="H111" i="3"/>
  <c r="A110" i="1" s="1"/>
  <c r="I111" i="3"/>
  <c r="B110" i="1" s="1"/>
  <c r="H107" i="3"/>
  <c r="A106" i="1" s="1"/>
  <c r="I107" i="3"/>
  <c r="B106" i="1" s="1"/>
  <c r="H103" i="3"/>
  <c r="I103" i="3"/>
  <c r="B102" i="1" s="1"/>
  <c r="H99" i="3"/>
  <c r="A98" i="1" s="1"/>
  <c r="I99" i="3"/>
  <c r="H95" i="3"/>
  <c r="I95" i="3"/>
  <c r="B94" i="1" s="1"/>
  <c r="H91" i="3"/>
  <c r="I91" i="3"/>
  <c r="H87" i="3"/>
  <c r="I87" i="3"/>
  <c r="B86" i="1" s="1"/>
  <c r="H83" i="3"/>
  <c r="A82" i="1" s="1"/>
  <c r="I83" i="3"/>
  <c r="H79" i="3"/>
  <c r="A78" i="1" s="1"/>
  <c r="I79" i="3"/>
  <c r="B78" i="1" s="1"/>
  <c r="H75" i="3"/>
  <c r="A74" i="1" s="1"/>
  <c r="I75" i="3"/>
  <c r="B74" i="1" s="1"/>
  <c r="H71" i="3"/>
  <c r="I71" i="3"/>
  <c r="B70" i="1" s="1"/>
  <c r="H67" i="3"/>
  <c r="A66" i="1" s="1"/>
  <c r="I67" i="3"/>
  <c r="H63" i="3"/>
  <c r="I63" i="3"/>
  <c r="H59" i="3"/>
  <c r="I59" i="3"/>
  <c r="H55" i="3"/>
  <c r="I55" i="3"/>
  <c r="B54" i="1" s="1"/>
  <c r="H51" i="3"/>
  <c r="A50" i="1" s="1"/>
  <c r="I51" i="3"/>
  <c r="H47" i="3"/>
  <c r="I47" i="3"/>
  <c r="B46" i="1" s="1"/>
  <c r="H43" i="3"/>
  <c r="I43" i="3"/>
  <c r="H39" i="3"/>
  <c r="I39" i="3"/>
  <c r="B38" i="1" s="1"/>
  <c r="H35" i="3"/>
  <c r="A34" i="1" s="1"/>
  <c r="I35" i="3"/>
  <c r="H31" i="3"/>
  <c r="A30" i="1" s="1"/>
  <c r="I31" i="3"/>
  <c r="H27" i="3"/>
  <c r="A26" i="1" s="1"/>
  <c r="I27" i="3"/>
  <c r="H23" i="3"/>
  <c r="I23" i="3"/>
  <c r="B22" i="1" s="1"/>
  <c r="H19" i="3"/>
  <c r="A18" i="1" s="1"/>
  <c r="I19" i="3"/>
  <c r="H15" i="3"/>
  <c r="A14" i="1" s="1"/>
  <c r="I15" i="3"/>
  <c r="H11" i="3"/>
  <c r="A10" i="1" s="1"/>
  <c r="I11" i="3"/>
  <c r="H7" i="3"/>
  <c r="I7" i="3"/>
  <c r="B6" i="1" s="1"/>
  <c r="A126" i="1"/>
  <c r="K363" i="3"/>
  <c r="K359" i="3"/>
  <c r="K355" i="3"/>
  <c r="K350" i="3"/>
  <c r="H345" i="3"/>
  <c r="A344" i="1" s="1"/>
  <c r="K339" i="3"/>
  <c r="K334" i="3"/>
  <c r="H329" i="3"/>
  <c r="K323" i="3"/>
  <c r="K318" i="3"/>
  <c r="K294" i="3"/>
  <c r="I273" i="3"/>
  <c r="B272" i="1" s="1"/>
  <c r="H255" i="3"/>
  <c r="I234" i="3"/>
  <c r="H191" i="3"/>
  <c r="A190" i="1" s="1"/>
  <c r="J298" i="3"/>
  <c r="K298" i="3"/>
  <c r="J290" i="3"/>
  <c r="K290" i="3"/>
  <c r="J282" i="3"/>
  <c r="K282" i="3"/>
  <c r="J274" i="3"/>
  <c r="K274" i="3"/>
  <c r="J262" i="3"/>
  <c r="K262" i="3"/>
  <c r="J258" i="3"/>
  <c r="K258" i="3"/>
  <c r="J254" i="3"/>
  <c r="K254" i="3"/>
  <c r="J246" i="3"/>
  <c r="K246" i="3"/>
  <c r="J242" i="3"/>
  <c r="K242" i="3"/>
  <c r="J238" i="3"/>
  <c r="K238" i="3"/>
  <c r="J230" i="3"/>
  <c r="K230" i="3"/>
  <c r="J226" i="3"/>
  <c r="K226" i="3"/>
  <c r="J222" i="3"/>
  <c r="K222" i="3"/>
  <c r="J214" i="3"/>
  <c r="K214" i="3"/>
  <c r="J210" i="3"/>
  <c r="K210" i="3"/>
  <c r="J206" i="3"/>
  <c r="K206" i="3"/>
  <c r="J198" i="3"/>
  <c r="K198" i="3"/>
  <c r="J194" i="3"/>
  <c r="K194" i="3"/>
  <c r="J190" i="3"/>
  <c r="K190" i="3"/>
  <c r="J182" i="3"/>
  <c r="K182" i="3"/>
  <c r="J178" i="3"/>
  <c r="K178" i="3"/>
  <c r="J174" i="3"/>
  <c r="K174" i="3"/>
  <c r="J170" i="3"/>
  <c r="K170" i="3"/>
  <c r="J166" i="3"/>
  <c r="K166" i="3"/>
  <c r="J162" i="3"/>
  <c r="K162" i="3"/>
  <c r="J158" i="3"/>
  <c r="K158" i="3"/>
  <c r="J154" i="3"/>
  <c r="K154" i="3"/>
  <c r="J150" i="3"/>
  <c r="K150" i="3"/>
  <c r="J146" i="3"/>
  <c r="K146" i="3"/>
  <c r="J142" i="3"/>
  <c r="K142" i="3"/>
  <c r="J138" i="3"/>
  <c r="K138" i="3"/>
  <c r="J134" i="3"/>
  <c r="K134" i="3"/>
  <c r="J130" i="3"/>
  <c r="K130" i="3"/>
  <c r="J126" i="3"/>
  <c r="K126" i="3"/>
  <c r="J122" i="3"/>
  <c r="K122" i="3"/>
  <c r="J118" i="3"/>
  <c r="K118" i="3"/>
  <c r="J114" i="3"/>
  <c r="K114" i="3"/>
  <c r="J110" i="3"/>
  <c r="K110" i="3"/>
  <c r="J106" i="3"/>
  <c r="K106" i="3"/>
  <c r="J102" i="3"/>
  <c r="K102" i="3"/>
  <c r="J98" i="3"/>
  <c r="K98" i="3"/>
  <c r="J94" i="3"/>
  <c r="K94" i="3"/>
  <c r="J90" i="3"/>
  <c r="K90" i="3"/>
  <c r="J86" i="3"/>
  <c r="K86" i="3"/>
  <c r="J82" i="3"/>
  <c r="K82" i="3"/>
  <c r="J78" i="3"/>
  <c r="K78" i="3"/>
  <c r="J74" i="3"/>
  <c r="K74" i="3"/>
  <c r="J70" i="3"/>
  <c r="K70" i="3"/>
  <c r="J66" i="3"/>
  <c r="K66" i="3"/>
  <c r="J62" i="3"/>
  <c r="K62" i="3"/>
  <c r="J58" i="3"/>
  <c r="K58" i="3"/>
  <c r="J54" i="3"/>
  <c r="K54" i="3"/>
  <c r="J50" i="3"/>
  <c r="K50" i="3"/>
  <c r="J46" i="3"/>
  <c r="K46" i="3"/>
  <c r="J42" i="3"/>
  <c r="K42" i="3"/>
  <c r="J38" i="3"/>
  <c r="K38" i="3"/>
  <c r="J34" i="3"/>
  <c r="K34" i="3"/>
  <c r="J30" i="3"/>
  <c r="K30" i="3"/>
  <c r="J26" i="3"/>
  <c r="K26" i="3"/>
  <c r="J22" i="3"/>
  <c r="K22" i="3"/>
  <c r="J18" i="3"/>
  <c r="K18" i="3"/>
  <c r="J14" i="3"/>
  <c r="K14" i="3"/>
  <c r="K349" i="3"/>
  <c r="K333" i="3"/>
  <c r="K317" i="3"/>
  <c r="H311" i="3"/>
  <c r="A310" i="1" s="1"/>
  <c r="H303" i="3"/>
  <c r="A302" i="1" s="1"/>
  <c r="J281" i="3"/>
  <c r="K270" i="3"/>
  <c r="K250" i="3"/>
  <c r="H229" i="3"/>
  <c r="K186" i="3"/>
  <c r="H162" i="3"/>
  <c r="H354" i="3"/>
  <c r="A353" i="1" s="1"/>
  <c r="I354" i="3"/>
  <c r="H350" i="3"/>
  <c r="I350" i="3"/>
  <c r="B349" i="1" s="1"/>
  <c r="H346" i="3"/>
  <c r="I346" i="3"/>
  <c r="B345" i="1" s="1"/>
  <c r="H342" i="3"/>
  <c r="A341" i="1" s="1"/>
  <c r="I342" i="3"/>
  <c r="H338" i="3"/>
  <c r="I338" i="3"/>
  <c r="H334" i="3"/>
  <c r="I334" i="3"/>
  <c r="B333" i="1" s="1"/>
  <c r="H330" i="3"/>
  <c r="I330" i="3"/>
  <c r="H326" i="3"/>
  <c r="A325" i="1" s="1"/>
  <c r="I326" i="3"/>
  <c r="H322" i="3"/>
  <c r="I322" i="3"/>
  <c r="H318" i="3"/>
  <c r="I318" i="3"/>
  <c r="B317" i="1" s="1"/>
  <c r="H314" i="3"/>
  <c r="I314" i="3"/>
  <c r="H310" i="3"/>
  <c r="A309" i="1" s="1"/>
  <c r="I310" i="3"/>
  <c r="H306" i="3"/>
  <c r="I306" i="3"/>
  <c r="H302" i="3"/>
  <c r="A301" i="1" s="1"/>
  <c r="I302" i="3"/>
  <c r="B301" i="1" s="1"/>
  <c r="H298" i="3"/>
  <c r="I298" i="3"/>
  <c r="B297" i="1" s="1"/>
  <c r="H294" i="3"/>
  <c r="I294" i="3"/>
  <c r="H290" i="3"/>
  <c r="A289" i="1" s="1"/>
  <c r="I290" i="3"/>
  <c r="H286" i="3"/>
  <c r="I286" i="3"/>
  <c r="B285" i="1" s="1"/>
  <c r="H282" i="3"/>
  <c r="I282" i="3"/>
  <c r="B281" i="1" s="1"/>
  <c r="H278" i="3"/>
  <c r="A277" i="1" s="1"/>
  <c r="I278" i="3"/>
  <c r="H274" i="3"/>
  <c r="I274" i="3"/>
  <c r="H270" i="3"/>
  <c r="I270" i="3"/>
  <c r="H262" i="3"/>
  <c r="A261" i="1" s="1"/>
  <c r="I262" i="3"/>
  <c r="B261" i="1" s="1"/>
  <c r="H258" i="3"/>
  <c r="I258" i="3"/>
  <c r="H254" i="3"/>
  <c r="A253" i="1" s="1"/>
  <c r="I254" i="3"/>
  <c r="H246" i="3"/>
  <c r="I246" i="3"/>
  <c r="B245" i="1" s="1"/>
  <c r="H242" i="3"/>
  <c r="I242" i="3"/>
  <c r="B241" i="1" s="1"/>
  <c r="H238" i="3"/>
  <c r="A237" i="1" s="1"/>
  <c r="I238" i="3"/>
  <c r="H230" i="3"/>
  <c r="A229" i="1" s="1"/>
  <c r="I230" i="3"/>
  <c r="H226" i="3"/>
  <c r="I226" i="3"/>
  <c r="B225" i="1" s="1"/>
  <c r="H222" i="3"/>
  <c r="I222" i="3"/>
  <c r="B221" i="1" s="1"/>
  <c r="H214" i="3"/>
  <c r="A213" i="1" s="1"/>
  <c r="I214" i="3"/>
  <c r="H210" i="3"/>
  <c r="I210" i="3"/>
  <c r="H206" i="3"/>
  <c r="I206" i="3"/>
  <c r="B205" i="1" s="1"/>
  <c r="H198" i="3"/>
  <c r="A197" i="1" s="1"/>
  <c r="I198" i="3"/>
  <c r="B197" i="1" s="1"/>
  <c r="H194" i="3"/>
  <c r="I194" i="3"/>
  <c r="H190" i="3"/>
  <c r="A189" i="1" s="1"/>
  <c r="I190" i="3"/>
  <c r="H182" i="3"/>
  <c r="I182" i="3"/>
  <c r="B181" i="1" s="1"/>
  <c r="H178" i="3"/>
  <c r="I178" i="3"/>
  <c r="B177" i="1" s="1"/>
  <c r="H174" i="3"/>
  <c r="I174" i="3"/>
  <c r="I170" i="3"/>
  <c r="H170" i="3"/>
  <c r="H166" i="3"/>
  <c r="I166" i="3"/>
  <c r="B165" i="1" s="1"/>
  <c r="H158" i="3"/>
  <c r="A157" i="1" s="1"/>
  <c r="I158" i="3"/>
  <c r="B157" i="1" s="1"/>
  <c r="H150" i="3"/>
  <c r="I150" i="3"/>
  <c r="I146" i="3"/>
  <c r="H146" i="3"/>
  <c r="I142" i="3"/>
  <c r="H142" i="3"/>
  <c r="A141" i="1" s="1"/>
  <c r="I134" i="3"/>
  <c r="H134" i="3"/>
  <c r="I130" i="3"/>
  <c r="H130" i="3"/>
  <c r="I126" i="3"/>
  <c r="B125" i="1" s="1"/>
  <c r="H126" i="3"/>
  <c r="A125" i="1" s="1"/>
  <c r="I122" i="3"/>
  <c r="H122" i="3"/>
  <c r="I118" i="3"/>
  <c r="B117" i="1" s="1"/>
  <c r="H118" i="3"/>
  <c r="I114" i="3"/>
  <c r="H114" i="3"/>
  <c r="I110" i="3"/>
  <c r="B109" i="1" s="1"/>
  <c r="H110" i="3"/>
  <c r="A109" i="1" s="1"/>
  <c r="I106" i="3"/>
  <c r="B105" i="1" s="1"/>
  <c r="H106" i="3"/>
  <c r="I102" i="3"/>
  <c r="H102" i="3"/>
  <c r="I98" i="3"/>
  <c r="H98" i="3"/>
  <c r="I94" i="3"/>
  <c r="B93" i="1" s="1"/>
  <c r="H94" i="3"/>
  <c r="I86" i="3"/>
  <c r="H86" i="3"/>
  <c r="A85" i="1" s="1"/>
  <c r="I82" i="3"/>
  <c r="H82" i="3"/>
  <c r="I78" i="3"/>
  <c r="B77" i="1" s="1"/>
  <c r="H78" i="3"/>
  <c r="I74" i="3"/>
  <c r="B73" i="1" s="1"/>
  <c r="H74" i="3"/>
  <c r="I70" i="3"/>
  <c r="H70" i="3"/>
  <c r="A69" i="1" s="1"/>
  <c r="I66" i="3"/>
  <c r="H66" i="3"/>
  <c r="I62" i="3"/>
  <c r="B61" i="1" s="1"/>
  <c r="H62" i="3"/>
  <c r="I58" i="3"/>
  <c r="B57" i="1" s="1"/>
  <c r="H58" i="3"/>
  <c r="I54" i="3"/>
  <c r="H54" i="3"/>
  <c r="A53" i="1" s="1"/>
  <c r="I50" i="3"/>
  <c r="H50" i="3"/>
  <c r="I46" i="3"/>
  <c r="H46" i="3"/>
  <c r="I42" i="3"/>
  <c r="B41" i="1" s="1"/>
  <c r="H42" i="3"/>
  <c r="I38" i="3"/>
  <c r="B37" i="1" s="1"/>
  <c r="H38" i="3"/>
  <c r="A37" i="1" s="1"/>
  <c r="I34" i="3"/>
  <c r="H34" i="3"/>
  <c r="I30" i="3"/>
  <c r="B29" i="1" s="1"/>
  <c r="H30" i="3"/>
  <c r="A29" i="1" s="1"/>
  <c r="I26" i="3"/>
  <c r="H26" i="3"/>
  <c r="I22" i="3"/>
  <c r="B21" i="1" s="1"/>
  <c r="H22" i="3"/>
  <c r="A21" i="1" s="1"/>
  <c r="I18" i="3"/>
  <c r="H18" i="3"/>
  <c r="I14" i="3"/>
  <c r="B13" i="1" s="1"/>
  <c r="H14" i="3"/>
  <c r="A13" i="1" s="1"/>
  <c r="I10" i="3"/>
  <c r="B9" i="1" s="1"/>
  <c r="H10" i="3"/>
  <c r="I6" i="3"/>
  <c r="H6" i="3"/>
  <c r="A5" i="1" s="1"/>
  <c r="A275" i="1"/>
  <c r="A267" i="1"/>
  <c r="A260" i="1"/>
  <c r="A349" i="1"/>
  <c r="A239" i="1"/>
  <c r="A62" i="1"/>
  <c r="A58" i="1"/>
  <c r="A46" i="1"/>
  <c r="A42" i="1"/>
  <c r="B30" i="1"/>
  <c r="B14" i="1"/>
  <c r="B10" i="1"/>
  <c r="K362" i="3"/>
  <c r="E361" i="1" s="1"/>
  <c r="K358" i="3"/>
  <c r="K354" i="3"/>
  <c r="E353" i="1" s="1"/>
  <c r="H349" i="3"/>
  <c r="K343" i="3"/>
  <c r="K338" i="3"/>
  <c r="H333" i="3"/>
  <c r="K327" i="3"/>
  <c r="K322" i="3"/>
  <c r="H317" i="3"/>
  <c r="K310" i="3"/>
  <c r="K302" i="3"/>
  <c r="I281" i="3"/>
  <c r="B280" i="1" s="1"/>
  <c r="I250" i="3"/>
  <c r="H207" i="3"/>
  <c r="A206" i="1" s="1"/>
  <c r="I186" i="3"/>
  <c r="B185" i="1" s="1"/>
  <c r="J161" i="3"/>
  <c r="H90" i="3"/>
  <c r="J313" i="3"/>
  <c r="K313" i="3"/>
  <c r="J309" i="3"/>
  <c r="K309" i="3"/>
  <c r="J305" i="3"/>
  <c r="K305" i="3"/>
  <c r="K301" i="3"/>
  <c r="J301" i="3"/>
  <c r="K293" i="3"/>
  <c r="J293" i="3"/>
  <c r="K285" i="3"/>
  <c r="J285" i="3"/>
  <c r="K277" i="3"/>
  <c r="J277" i="3"/>
  <c r="J269" i="3"/>
  <c r="K269" i="3"/>
  <c r="J265" i="3"/>
  <c r="K265" i="3"/>
  <c r="J261" i="3"/>
  <c r="K261" i="3"/>
  <c r="J257" i="3"/>
  <c r="K257" i="3"/>
  <c r="J253" i="3"/>
  <c r="K253" i="3"/>
  <c r="J249" i="3"/>
  <c r="K249" i="3"/>
  <c r="J245" i="3"/>
  <c r="K245" i="3"/>
  <c r="J241" i="3"/>
  <c r="K241" i="3"/>
  <c r="J237" i="3"/>
  <c r="K237" i="3"/>
  <c r="J233" i="3"/>
  <c r="K233" i="3"/>
  <c r="J229" i="3"/>
  <c r="K229" i="3"/>
  <c r="J225" i="3"/>
  <c r="K225" i="3"/>
  <c r="J221" i="3"/>
  <c r="K221" i="3"/>
  <c r="J217" i="3"/>
  <c r="K217" i="3"/>
  <c r="J213" i="3"/>
  <c r="K213" i="3"/>
  <c r="J209" i="3"/>
  <c r="K209" i="3"/>
  <c r="J205" i="3"/>
  <c r="K205" i="3"/>
  <c r="J201" i="3"/>
  <c r="K201" i="3"/>
  <c r="J197" i="3"/>
  <c r="K197" i="3"/>
  <c r="J193" i="3"/>
  <c r="K193" i="3"/>
  <c r="J189" i="3"/>
  <c r="K189" i="3"/>
  <c r="J185" i="3"/>
  <c r="K185" i="3"/>
  <c r="J181" i="3"/>
  <c r="K181" i="3"/>
  <c r="J177" i="3"/>
  <c r="K177" i="3"/>
  <c r="K173" i="3"/>
  <c r="J173" i="3"/>
  <c r="K165" i="3"/>
  <c r="J165" i="3"/>
  <c r="K157" i="3"/>
  <c r="J157" i="3"/>
  <c r="K153" i="3"/>
  <c r="J153" i="3"/>
  <c r="K149" i="3"/>
  <c r="J149" i="3"/>
  <c r="K145" i="3"/>
  <c r="J145" i="3"/>
  <c r="K141" i="3"/>
  <c r="J141" i="3"/>
  <c r="J137" i="3"/>
  <c r="K137" i="3"/>
  <c r="J133" i="3"/>
  <c r="K133" i="3"/>
  <c r="J129" i="3"/>
  <c r="K129" i="3"/>
  <c r="J125" i="3"/>
  <c r="K125" i="3"/>
  <c r="J121" i="3"/>
  <c r="K121" i="3"/>
  <c r="J117" i="3"/>
  <c r="K117" i="3"/>
  <c r="J113" i="3"/>
  <c r="K113" i="3"/>
  <c r="J109" i="3"/>
  <c r="K109" i="3"/>
  <c r="J105" i="3"/>
  <c r="K105" i="3"/>
  <c r="J101" i="3"/>
  <c r="K101" i="3"/>
  <c r="J97" i="3"/>
  <c r="K97" i="3"/>
  <c r="J93" i="3"/>
  <c r="K93" i="3"/>
  <c r="J89" i="3"/>
  <c r="K89" i="3"/>
  <c r="J85" i="3"/>
  <c r="K85" i="3"/>
  <c r="J81" i="3"/>
  <c r="K81" i="3"/>
  <c r="J77" i="3"/>
  <c r="K77" i="3"/>
  <c r="J73" i="3"/>
  <c r="K73" i="3"/>
  <c r="J69" i="3"/>
  <c r="K69" i="3"/>
  <c r="J65" i="3"/>
  <c r="K65" i="3"/>
  <c r="J61" i="3"/>
  <c r="K61" i="3"/>
  <c r="J57" i="3"/>
  <c r="K57" i="3"/>
  <c r="J53" i="3"/>
  <c r="K53" i="3"/>
  <c r="J49" i="3"/>
  <c r="K49" i="3"/>
  <c r="J45" i="3"/>
  <c r="K45" i="3"/>
  <c r="J41" i="3"/>
  <c r="K41" i="3"/>
  <c r="J37" i="3"/>
  <c r="K37" i="3"/>
  <c r="J33" i="3"/>
  <c r="K33" i="3"/>
  <c r="I362" i="3"/>
  <c r="B361" i="1" s="1"/>
  <c r="I358" i="3"/>
  <c r="K353" i="3"/>
  <c r="K337" i="3"/>
  <c r="K321" i="3"/>
  <c r="H309" i="3"/>
  <c r="J289" i="3"/>
  <c r="H279" i="3"/>
  <c r="K266" i="3"/>
  <c r="H245" i="3"/>
  <c r="K202" i="3"/>
  <c r="H181" i="3"/>
  <c r="A180" i="1" s="1"/>
  <c r="J155" i="3"/>
  <c r="E337" i="1"/>
  <c r="H301" i="3"/>
  <c r="A300" i="1" s="1"/>
  <c r="I301" i="3"/>
  <c r="H293" i="3"/>
  <c r="A292" i="1" s="1"/>
  <c r="I293" i="3"/>
  <c r="H285" i="3"/>
  <c r="A284" i="1" s="1"/>
  <c r="I285" i="3"/>
  <c r="B284" i="1" s="1"/>
  <c r="H277" i="3"/>
  <c r="I277" i="3"/>
  <c r="B276" i="1" s="1"/>
  <c r="I269" i="3"/>
  <c r="B268" i="1" s="1"/>
  <c r="H269" i="3"/>
  <c r="I265" i="3"/>
  <c r="B264" i="1" s="1"/>
  <c r="H265" i="3"/>
  <c r="A264" i="1" s="1"/>
  <c r="I257" i="3"/>
  <c r="H257" i="3"/>
  <c r="A256" i="1" s="1"/>
  <c r="I253" i="3"/>
  <c r="H253" i="3"/>
  <c r="A252" i="1" s="1"/>
  <c r="I249" i="3"/>
  <c r="B248" i="1" s="1"/>
  <c r="H249" i="3"/>
  <c r="I241" i="3"/>
  <c r="H241" i="3"/>
  <c r="I237" i="3"/>
  <c r="H237" i="3"/>
  <c r="A236" i="1" s="1"/>
  <c r="I233" i="3"/>
  <c r="H233" i="3"/>
  <c r="A232" i="1" s="1"/>
  <c r="I225" i="3"/>
  <c r="B224" i="1" s="1"/>
  <c r="H225" i="3"/>
  <c r="I221" i="3"/>
  <c r="B220" i="1" s="1"/>
  <c r="H221" i="3"/>
  <c r="I217" i="3"/>
  <c r="H217" i="3"/>
  <c r="A216" i="1" s="1"/>
  <c r="I209" i="3"/>
  <c r="H209" i="3"/>
  <c r="I205" i="3"/>
  <c r="B204" i="1" s="1"/>
  <c r="H205" i="3"/>
  <c r="I201" i="3"/>
  <c r="H201" i="3"/>
  <c r="I193" i="3"/>
  <c r="H193" i="3"/>
  <c r="A192" i="1" s="1"/>
  <c r="I189" i="3"/>
  <c r="H189" i="3"/>
  <c r="A188" i="1" s="1"/>
  <c r="I185" i="3"/>
  <c r="B184" i="1" s="1"/>
  <c r="H185" i="3"/>
  <c r="I177" i="3"/>
  <c r="H177" i="3"/>
  <c r="A176" i="1" s="1"/>
  <c r="H173" i="3"/>
  <c r="I173" i="3"/>
  <c r="B172" i="1" s="1"/>
  <c r="H169" i="3"/>
  <c r="I169" i="3"/>
  <c r="H165" i="3"/>
  <c r="A164" i="1" s="1"/>
  <c r="I165" i="3"/>
  <c r="H161" i="3"/>
  <c r="A160" i="1" s="1"/>
  <c r="I161" i="3"/>
  <c r="H157" i="3"/>
  <c r="I157" i="3"/>
  <c r="B156" i="1" s="1"/>
  <c r="H153" i="3"/>
  <c r="A152" i="1" s="1"/>
  <c r="I153" i="3"/>
  <c r="B152" i="1" s="1"/>
  <c r="H149" i="3"/>
  <c r="A148" i="1" s="1"/>
  <c r="I149" i="3"/>
  <c r="H145" i="3"/>
  <c r="I145" i="3"/>
  <c r="H141" i="3"/>
  <c r="A140" i="1" s="1"/>
  <c r="I141" i="3"/>
  <c r="B140" i="1" s="1"/>
  <c r="H137" i="3"/>
  <c r="A136" i="1" s="1"/>
  <c r="I137" i="3"/>
  <c r="H133" i="3"/>
  <c r="A132" i="1" s="1"/>
  <c r="I133" i="3"/>
  <c r="H129" i="3"/>
  <c r="A128" i="1" s="1"/>
  <c r="I129" i="3"/>
  <c r="H125" i="3"/>
  <c r="A124" i="1" s="1"/>
  <c r="I125" i="3"/>
  <c r="B124" i="1" s="1"/>
  <c r="H121" i="3"/>
  <c r="A120" i="1" s="1"/>
  <c r="I121" i="3"/>
  <c r="H117" i="3"/>
  <c r="A116" i="1" s="1"/>
  <c r="I117" i="3"/>
  <c r="H113" i="3"/>
  <c r="A112" i="1" s="1"/>
  <c r="I113" i="3"/>
  <c r="H109" i="3"/>
  <c r="I109" i="3"/>
  <c r="B108" i="1" s="1"/>
  <c r="H105" i="3"/>
  <c r="A104" i="1" s="1"/>
  <c r="I105" i="3"/>
  <c r="B104" i="1" s="1"/>
  <c r="H101" i="3"/>
  <c r="A100" i="1" s="1"/>
  <c r="I101" i="3"/>
  <c r="H97" i="3"/>
  <c r="A96" i="1" s="1"/>
  <c r="I97" i="3"/>
  <c r="H93" i="3"/>
  <c r="A92" i="1" s="1"/>
  <c r="I93" i="3"/>
  <c r="H89" i="3"/>
  <c r="A88" i="1" s="1"/>
  <c r="I89" i="3"/>
  <c r="B88" i="1" s="1"/>
  <c r="H85" i="3"/>
  <c r="A84" i="1" s="1"/>
  <c r="I85" i="3"/>
  <c r="H81" i="3"/>
  <c r="A80" i="1" s="1"/>
  <c r="I81" i="3"/>
  <c r="H77" i="3"/>
  <c r="A76" i="1" s="1"/>
  <c r="I77" i="3"/>
  <c r="B76" i="1" s="1"/>
  <c r="H73" i="3"/>
  <c r="A72" i="1" s="1"/>
  <c r="I73" i="3"/>
  <c r="B72" i="1" s="1"/>
  <c r="H69" i="3"/>
  <c r="I69" i="3"/>
  <c r="H65" i="3"/>
  <c r="A64" i="1" s="1"/>
  <c r="I65" i="3"/>
  <c r="H61" i="3"/>
  <c r="A60" i="1" s="1"/>
  <c r="I61" i="3"/>
  <c r="B60" i="1" s="1"/>
  <c r="H57" i="3"/>
  <c r="A56" i="1" s="1"/>
  <c r="I57" i="3"/>
  <c r="B56" i="1" s="1"/>
  <c r="H53" i="3"/>
  <c r="I53" i="3"/>
  <c r="H49" i="3"/>
  <c r="A48" i="1" s="1"/>
  <c r="I49" i="3"/>
  <c r="H45" i="3"/>
  <c r="A44" i="1" s="1"/>
  <c r="I45" i="3"/>
  <c r="B44" i="1" s="1"/>
  <c r="H41" i="3"/>
  <c r="A40" i="1" s="1"/>
  <c r="I41" i="3"/>
  <c r="B40" i="1" s="1"/>
  <c r="H37" i="3"/>
  <c r="I37" i="3"/>
  <c r="H33" i="3"/>
  <c r="A32" i="1" s="1"/>
  <c r="I33" i="3"/>
  <c r="H29" i="3"/>
  <c r="A28" i="1" s="1"/>
  <c r="I29" i="3"/>
  <c r="H25" i="3"/>
  <c r="A24" i="1" s="1"/>
  <c r="I25" i="3"/>
  <c r="B24" i="1" s="1"/>
  <c r="H21" i="3"/>
  <c r="I21" i="3"/>
  <c r="H17" i="3"/>
  <c r="A16" i="1" s="1"/>
  <c r="I17" i="3"/>
  <c r="H13" i="3"/>
  <c r="A12" i="1" s="1"/>
  <c r="I13" i="3"/>
  <c r="B12" i="1" s="1"/>
  <c r="K361" i="3"/>
  <c r="K357" i="3"/>
  <c r="H353" i="3"/>
  <c r="A352" i="1" s="1"/>
  <c r="K347" i="3"/>
  <c r="K342" i="3"/>
  <c r="H337" i="3"/>
  <c r="K331" i="3"/>
  <c r="K326" i="3"/>
  <c r="H321" i="3"/>
  <c r="K315" i="3"/>
  <c r="I289" i="3"/>
  <c r="B288" i="1" s="1"/>
  <c r="C288" i="1" s="1"/>
  <c r="K278" i="3"/>
  <c r="I266" i="3"/>
  <c r="B265" i="1" s="1"/>
  <c r="H223" i="3"/>
  <c r="I202" i="3"/>
  <c r="H154" i="3"/>
  <c r="J31" i="3"/>
  <c r="K31" i="3"/>
  <c r="J27" i="3"/>
  <c r="K27" i="3"/>
  <c r="J23" i="3"/>
  <c r="K23" i="3"/>
  <c r="J19" i="3"/>
  <c r="K19" i="3"/>
  <c r="J15" i="3"/>
  <c r="K15" i="3"/>
  <c r="J11" i="3"/>
  <c r="K11" i="3"/>
  <c r="J7" i="3"/>
  <c r="K7" i="3"/>
  <c r="B299" i="1"/>
  <c r="A184" i="1"/>
  <c r="A101" i="1"/>
  <c r="B53" i="1"/>
  <c r="J10" i="3"/>
  <c r="K10" i="3"/>
  <c r="J6" i="3"/>
  <c r="K6" i="3"/>
  <c r="A94" i="1"/>
  <c r="A90" i="1"/>
  <c r="B62" i="1"/>
  <c r="B58" i="1"/>
  <c r="J29" i="3"/>
  <c r="K29" i="3"/>
  <c r="J25" i="3"/>
  <c r="K25" i="3"/>
  <c r="J21" i="3"/>
  <c r="K21" i="3"/>
  <c r="J17" i="3"/>
  <c r="K17" i="3"/>
  <c r="J13" i="3"/>
  <c r="K13" i="3"/>
  <c r="J9" i="3"/>
  <c r="K9" i="3"/>
  <c r="J5" i="3"/>
  <c r="K5" i="3"/>
  <c r="A333" i="1"/>
  <c r="A317" i="1"/>
  <c r="B222" i="1"/>
  <c r="A203" i="1"/>
  <c r="A93" i="1"/>
  <c r="A77" i="1"/>
  <c r="H9" i="3"/>
  <c r="A8" i="1" s="1"/>
  <c r="I9" i="3"/>
  <c r="B8" i="1" s="1"/>
  <c r="H5" i="3"/>
  <c r="I5" i="3"/>
  <c r="A347" i="1"/>
  <c r="B311" i="1"/>
  <c r="B190" i="1"/>
  <c r="A165" i="1"/>
  <c r="A108" i="1"/>
  <c r="A61" i="1"/>
  <c r="A45" i="1"/>
  <c r="A223" i="1"/>
  <c r="A215" i="1"/>
  <c r="A191" i="1"/>
  <c r="A55" i="1"/>
  <c r="A47" i="1"/>
  <c r="A39" i="1"/>
  <c r="A31" i="1"/>
  <c r="A23" i="1"/>
  <c r="A15" i="1"/>
  <c r="A7" i="1"/>
  <c r="H202" i="2"/>
  <c r="H10" i="2"/>
  <c r="A9" i="1" s="1"/>
  <c r="H330" i="2"/>
  <c r="H138" i="2"/>
  <c r="A137" i="1" s="1"/>
  <c r="H266" i="2"/>
  <c r="H74" i="2"/>
  <c r="A73" i="1" s="1"/>
  <c r="H336" i="2"/>
  <c r="I304" i="2"/>
  <c r="I272" i="2"/>
  <c r="B271" i="1" s="1"/>
  <c r="H264" i="2"/>
  <c r="A263" i="1" s="1"/>
  <c r="H232" i="2"/>
  <c r="I200" i="2"/>
  <c r="I168" i="2"/>
  <c r="H128" i="2"/>
  <c r="H96" i="2"/>
  <c r="I64" i="2"/>
  <c r="I32" i="2"/>
  <c r="I352" i="2"/>
  <c r="I248" i="2"/>
  <c r="I216" i="2"/>
  <c r="I112" i="2"/>
  <c r="I80" i="2"/>
  <c r="I8" i="2"/>
  <c r="A259" i="1"/>
  <c r="I320" i="2"/>
  <c r="I288" i="2"/>
  <c r="I184" i="2"/>
  <c r="I152" i="2"/>
  <c r="I48" i="2"/>
  <c r="I16" i="2"/>
  <c r="I360" i="2"/>
  <c r="I256" i="2"/>
  <c r="I224" i="2"/>
  <c r="I120" i="2"/>
  <c r="B119" i="1" s="1"/>
  <c r="I88" i="2"/>
  <c r="B302" i="1"/>
  <c r="A262" i="1"/>
  <c r="A339" i="1"/>
  <c r="A327" i="1"/>
  <c r="I328" i="2"/>
  <c r="B327" i="1" s="1"/>
  <c r="I296" i="2"/>
  <c r="I192" i="2"/>
  <c r="I160" i="2"/>
  <c r="I56" i="2"/>
  <c r="I24" i="2"/>
  <c r="H338" i="2"/>
  <c r="H274" i="2"/>
  <c r="H210" i="2"/>
  <c r="H146" i="2"/>
  <c r="H82" i="2"/>
  <c r="H18" i="2"/>
  <c r="A17" i="1" s="1"/>
  <c r="H346" i="2"/>
  <c r="H282" i="2"/>
  <c r="H218" i="2"/>
  <c r="H154" i="2"/>
  <c r="H90" i="2"/>
  <c r="H26" i="2"/>
  <c r="A25" i="1" s="1"/>
  <c r="H354" i="2"/>
  <c r="H290" i="2"/>
  <c r="H226" i="2"/>
  <c r="H162" i="2"/>
  <c r="H98" i="2"/>
  <c r="H34" i="2"/>
  <c r="H362" i="2"/>
  <c r="A361" i="1" s="1"/>
  <c r="H298" i="2"/>
  <c r="H234" i="2"/>
  <c r="H170" i="2"/>
  <c r="A169" i="1" s="1"/>
  <c r="H106" i="2"/>
  <c r="H42" i="2"/>
  <c r="A41" i="1" s="1"/>
  <c r="H306" i="2"/>
  <c r="H242" i="2"/>
  <c r="H178" i="2"/>
  <c r="H114" i="2"/>
  <c r="A113" i="1" s="1"/>
  <c r="H50" i="2"/>
  <c r="H314" i="2"/>
  <c r="H250" i="2"/>
  <c r="H186" i="2"/>
  <c r="H122" i="2"/>
  <c r="H58" i="2"/>
  <c r="A57" i="1" s="1"/>
  <c r="H322" i="2"/>
  <c r="H258" i="2"/>
  <c r="H194" i="2"/>
  <c r="H130" i="2"/>
  <c r="H66" i="2"/>
  <c r="A293" i="1"/>
  <c r="K361" i="2"/>
  <c r="J361" i="2"/>
  <c r="K321" i="2"/>
  <c r="J321" i="2"/>
  <c r="D320" i="1" s="1"/>
  <c r="J281" i="2"/>
  <c r="D280" i="1" s="1"/>
  <c r="K281" i="2"/>
  <c r="J241" i="2"/>
  <c r="D240" i="1" s="1"/>
  <c r="K241" i="2"/>
  <c r="E240" i="1" s="1"/>
  <c r="J201" i="2"/>
  <c r="K201" i="2"/>
  <c r="J169" i="2"/>
  <c r="D168" i="1" s="1"/>
  <c r="K169" i="2"/>
  <c r="J129" i="2"/>
  <c r="K129" i="2"/>
  <c r="J105" i="2"/>
  <c r="D104" i="1" s="1"/>
  <c r="K105" i="2"/>
  <c r="J73" i="2"/>
  <c r="D72" i="1" s="1"/>
  <c r="K73" i="2"/>
  <c r="J49" i="2"/>
  <c r="K49" i="2"/>
  <c r="J9" i="2"/>
  <c r="K9" i="2"/>
  <c r="K360" i="2"/>
  <c r="E359" i="1" s="1"/>
  <c r="J360" i="2"/>
  <c r="D359" i="1" s="1"/>
  <c r="K352" i="2"/>
  <c r="J352" i="2"/>
  <c r="K344" i="2"/>
  <c r="J344" i="2"/>
  <c r="D343" i="1" s="1"/>
  <c r="K336" i="2"/>
  <c r="E335" i="1" s="1"/>
  <c r="J336" i="2"/>
  <c r="D335" i="1" s="1"/>
  <c r="K328" i="2"/>
  <c r="E327" i="1" s="1"/>
  <c r="J328" i="2"/>
  <c r="D327" i="1" s="1"/>
  <c r="K320" i="2"/>
  <c r="J320" i="2"/>
  <c r="K312" i="2"/>
  <c r="E311" i="1" s="1"/>
  <c r="J312" i="2"/>
  <c r="D311" i="1" s="1"/>
  <c r="K304" i="2"/>
  <c r="J304" i="2"/>
  <c r="D303" i="1" s="1"/>
  <c r="K296" i="2"/>
  <c r="J296" i="2"/>
  <c r="D295" i="1" s="1"/>
  <c r="K288" i="2"/>
  <c r="J288" i="2"/>
  <c r="K280" i="2"/>
  <c r="E279" i="1" s="1"/>
  <c r="J280" i="2"/>
  <c r="K272" i="2"/>
  <c r="E271" i="1" s="1"/>
  <c r="J272" i="2"/>
  <c r="D271" i="1" s="1"/>
  <c r="K264" i="2"/>
  <c r="E263" i="1" s="1"/>
  <c r="J264" i="2"/>
  <c r="D263" i="1" s="1"/>
  <c r="K256" i="2"/>
  <c r="E255" i="1" s="1"/>
  <c r="J256" i="2"/>
  <c r="D255" i="1" s="1"/>
  <c r="K248" i="2"/>
  <c r="E247" i="1" s="1"/>
  <c r="J248" i="2"/>
  <c r="K240" i="2"/>
  <c r="E239" i="1" s="1"/>
  <c r="J240" i="2"/>
  <c r="D239" i="1" s="1"/>
  <c r="K224" i="2"/>
  <c r="E223" i="1" s="1"/>
  <c r="J224" i="2"/>
  <c r="D223" i="1" s="1"/>
  <c r="K216" i="2"/>
  <c r="E215" i="1" s="1"/>
  <c r="J216" i="2"/>
  <c r="D215" i="1" s="1"/>
  <c r="K208" i="2"/>
  <c r="E207" i="1" s="1"/>
  <c r="J208" i="2"/>
  <c r="D207" i="1" s="1"/>
  <c r="K200" i="2"/>
  <c r="E199" i="1" s="1"/>
  <c r="J200" i="2"/>
  <c r="D199" i="1" s="1"/>
  <c r="K192" i="2"/>
  <c r="E191" i="1" s="1"/>
  <c r="J192" i="2"/>
  <c r="D191" i="1" s="1"/>
  <c r="K184" i="2"/>
  <c r="E183" i="1" s="1"/>
  <c r="J184" i="2"/>
  <c r="D183" i="1" s="1"/>
  <c r="J176" i="2"/>
  <c r="D175" i="1" s="1"/>
  <c r="K176" i="2"/>
  <c r="E175" i="1" s="1"/>
  <c r="J168" i="2"/>
  <c r="D167" i="1" s="1"/>
  <c r="K168" i="2"/>
  <c r="E167" i="1" s="1"/>
  <c r="J160" i="2"/>
  <c r="D159" i="1" s="1"/>
  <c r="K160" i="2"/>
  <c r="E159" i="1" s="1"/>
  <c r="J152" i="2"/>
  <c r="D151" i="1" s="1"/>
  <c r="K152" i="2"/>
  <c r="E151" i="1" s="1"/>
  <c r="J144" i="2"/>
  <c r="D143" i="1" s="1"/>
  <c r="K144" i="2"/>
  <c r="E143" i="1" s="1"/>
  <c r="J136" i="2"/>
  <c r="D135" i="1" s="1"/>
  <c r="K136" i="2"/>
  <c r="E135" i="1" s="1"/>
  <c r="J128" i="2"/>
  <c r="D127" i="1" s="1"/>
  <c r="K128" i="2"/>
  <c r="E127" i="1" s="1"/>
  <c r="J120" i="2"/>
  <c r="D119" i="1" s="1"/>
  <c r="K120" i="2"/>
  <c r="J112" i="2"/>
  <c r="D111" i="1" s="1"/>
  <c r="K112" i="2"/>
  <c r="E111" i="1" s="1"/>
  <c r="J104" i="2"/>
  <c r="D103" i="1" s="1"/>
  <c r="K104" i="2"/>
  <c r="E103" i="1" s="1"/>
  <c r="J96" i="2"/>
  <c r="D95" i="1" s="1"/>
  <c r="K96" i="2"/>
  <c r="E95" i="1" s="1"/>
  <c r="J88" i="2"/>
  <c r="D87" i="1" s="1"/>
  <c r="K88" i="2"/>
  <c r="E87" i="1" s="1"/>
  <c r="J80" i="2"/>
  <c r="D79" i="1" s="1"/>
  <c r="K80" i="2"/>
  <c r="E79" i="1" s="1"/>
  <c r="J72" i="2"/>
  <c r="D71" i="1" s="1"/>
  <c r="K72" i="2"/>
  <c r="E71" i="1" s="1"/>
  <c r="J64" i="2"/>
  <c r="D63" i="1" s="1"/>
  <c r="K64" i="2"/>
  <c r="E63" i="1" s="1"/>
  <c r="J56" i="2"/>
  <c r="D55" i="1" s="1"/>
  <c r="K56" i="2"/>
  <c r="E55" i="1" s="1"/>
  <c r="J48" i="2"/>
  <c r="D47" i="1" s="1"/>
  <c r="K48" i="2"/>
  <c r="E47" i="1" s="1"/>
  <c r="J40" i="2"/>
  <c r="D39" i="1" s="1"/>
  <c r="K40" i="2"/>
  <c r="E39" i="1" s="1"/>
  <c r="J32" i="2"/>
  <c r="D31" i="1" s="1"/>
  <c r="K32" i="2"/>
  <c r="E31" i="1" s="1"/>
  <c r="J24" i="2"/>
  <c r="D23" i="1" s="1"/>
  <c r="K24" i="2"/>
  <c r="E23" i="1" s="1"/>
  <c r="J16" i="2"/>
  <c r="D15" i="1" s="1"/>
  <c r="K16" i="2"/>
  <c r="E15" i="1" s="1"/>
  <c r="J8" i="2"/>
  <c r="D7" i="1" s="1"/>
  <c r="K8" i="2"/>
  <c r="E7" i="1" s="1"/>
  <c r="K337" i="2"/>
  <c r="J337" i="2"/>
  <c r="D336" i="1" s="1"/>
  <c r="K305" i="2"/>
  <c r="J305" i="2"/>
  <c r="D304" i="1" s="1"/>
  <c r="J265" i="2"/>
  <c r="K265" i="2"/>
  <c r="E264" i="1" s="1"/>
  <c r="J225" i="2"/>
  <c r="D224" i="1" s="1"/>
  <c r="K225" i="2"/>
  <c r="J185" i="2"/>
  <c r="K185" i="2"/>
  <c r="E184" i="1" s="1"/>
  <c r="J153" i="2"/>
  <c r="K153" i="2"/>
  <c r="J121" i="2"/>
  <c r="D120" i="1" s="1"/>
  <c r="K121" i="2"/>
  <c r="J89" i="2"/>
  <c r="D88" i="1" s="1"/>
  <c r="K89" i="2"/>
  <c r="J57" i="2"/>
  <c r="D56" i="1" s="1"/>
  <c r="K57" i="2"/>
  <c r="E56" i="1" s="1"/>
  <c r="K359" i="2"/>
  <c r="J359" i="2"/>
  <c r="D358" i="1" s="1"/>
  <c r="K351" i="2"/>
  <c r="E350" i="1" s="1"/>
  <c r="J351" i="2"/>
  <c r="D350" i="1" s="1"/>
  <c r="K343" i="2"/>
  <c r="J343" i="2"/>
  <c r="D342" i="1" s="1"/>
  <c r="K335" i="2"/>
  <c r="J335" i="2"/>
  <c r="D334" i="1" s="1"/>
  <c r="K327" i="2"/>
  <c r="J327" i="2"/>
  <c r="D326" i="1" s="1"/>
  <c r="K319" i="2"/>
  <c r="E318" i="1" s="1"/>
  <c r="J319" i="2"/>
  <c r="D318" i="1" s="1"/>
  <c r="K311" i="2"/>
  <c r="J311" i="2"/>
  <c r="D310" i="1" s="1"/>
  <c r="K303" i="2"/>
  <c r="J303" i="2"/>
  <c r="K295" i="2"/>
  <c r="J295" i="2"/>
  <c r="D294" i="1" s="1"/>
  <c r="K287" i="2"/>
  <c r="J287" i="2"/>
  <c r="J279" i="2"/>
  <c r="D278" i="1" s="1"/>
  <c r="K279" i="2"/>
  <c r="E278" i="1" s="1"/>
  <c r="J271" i="2"/>
  <c r="K271" i="2"/>
  <c r="J263" i="2"/>
  <c r="D262" i="1" s="1"/>
  <c r="K263" i="2"/>
  <c r="E262" i="1" s="1"/>
  <c r="J255" i="2"/>
  <c r="K255" i="2"/>
  <c r="J247" i="2"/>
  <c r="D246" i="1" s="1"/>
  <c r="K247" i="2"/>
  <c r="E246" i="1" s="1"/>
  <c r="J239" i="2"/>
  <c r="K239" i="2"/>
  <c r="J231" i="2"/>
  <c r="D230" i="1" s="1"/>
  <c r="K231" i="2"/>
  <c r="J223" i="2"/>
  <c r="K223" i="2"/>
  <c r="J215" i="2"/>
  <c r="D214" i="1" s="1"/>
  <c r="K215" i="2"/>
  <c r="E214" i="1" s="1"/>
  <c r="J207" i="2"/>
  <c r="K207" i="2"/>
  <c r="E206" i="1" s="1"/>
  <c r="J199" i="2"/>
  <c r="D198" i="1" s="1"/>
  <c r="K199" i="2"/>
  <c r="E198" i="1" s="1"/>
  <c r="J191" i="2"/>
  <c r="K191" i="2"/>
  <c r="J183" i="2"/>
  <c r="D182" i="1" s="1"/>
  <c r="K183" i="2"/>
  <c r="E182" i="1" s="1"/>
  <c r="J175" i="2"/>
  <c r="K175" i="2"/>
  <c r="J167" i="2"/>
  <c r="D166" i="1" s="1"/>
  <c r="K167" i="2"/>
  <c r="E166" i="1" s="1"/>
  <c r="J159" i="2"/>
  <c r="K159" i="2"/>
  <c r="J151" i="2"/>
  <c r="D150" i="1" s="1"/>
  <c r="K151" i="2"/>
  <c r="J143" i="2"/>
  <c r="K143" i="2"/>
  <c r="E142" i="1" s="1"/>
  <c r="J135" i="2"/>
  <c r="K135" i="2"/>
  <c r="J127" i="2"/>
  <c r="D126" i="1" s="1"/>
  <c r="K127" i="2"/>
  <c r="E126" i="1" s="1"/>
  <c r="J119" i="2"/>
  <c r="D118" i="1" s="1"/>
  <c r="K119" i="2"/>
  <c r="J111" i="2"/>
  <c r="K111" i="2"/>
  <c r="J103" i="2"/>
  <c r="K103" i="2"/>
  <c r="J95" i="2"/>
  <c r="D94" i="1" s="1"/>
  <c r="K95" i="2"/>
  <c r="E94" i="1" s="1"/>
  <c r="J87" i="2"/>
  <c r="D86" i="1" s="1"/>
  <c r="K87" i="2"/>
  <c r="J79" i="2"/>
  <c r="K79" i="2"/>
  <c r="E78" i="1" s="1"/>
  <c r="J71" i="2"/>
  <c r="K71" i="2"/>
  <c r="J63" i="2"/>
  <c r="D62" i="1" s="1"/>
  <c r="K63" i="2"/>
  <c r="E62" i="1" s="1"/>
  <c r="J55" i="2"/>
  <c r="K55" i="2"/>
  <c r="J47" i="2"/>
  <c r="K47" i="2"/>
  <c r="E46" i="1" s="1"/>
  <c r="J39" i="2"/>
  <c r="K39" i="2"/>
  <c r="J31" i="2"/>
  <c r="K31" i="2"/>
  <c r="J23" i="2"/>
  <c r="K23" i="2"/>
  <c r="E22" i="1" s="1"/>
  <c r="J15" i="2"/>
  <c r="K15" i="2"/>
  <c r="J7" i="2"/>
  <c r="K7" i="2"/>
  <c r="E6" i="1" s="1"/>
  <c r="K353" i="2"/>
  <c r="E352" i="1" s="1"/>
  <c r="J353" i="2"/>
  <c r="D352" i="1" s="1"/>
  <c r="K350" i="2"/>
  <c r="J350" i="2"/>
  <c r="D349" i="1" s="1"/>
  <c r="K310" i="2"/>
  <c r="J310" i="2"/>
  <c r="D309" i="1" s="1"/>
  <c r="K254" i="2"/>
  <c r="J254" i="2"/>
  <c r="K222" i="2"/>
  <c r="E221" i="1" s="1"/>
  <c r="J222" i="2"/>
  <c r="K190" i="2"/>
  <c r="J190" i="2"/>
  <c r="J150" i="2"/>
  <c r="D149" i="1" s="1"/>
  <c r="K150" i="2"/>
  <c r="J110" i="2"/>
  <c r="K110" i="2"/>
  <c r="J86" i="2"/>
  <c r="D85" i="1" s="1"/>
  <c r="K86" i="2"/>
  <c r="J78" i="2"/>
  <c r="D77" i="1" s="1"/>
  <c r="K78" i="2"/>
  <c r="J70" i="2"/>
  <c r="K70" i="2"/>
  <c r="E69" i="1" s="1"/>
  <c r="J46" i="2"/>
  <c r="K46" i="2"/>
  <c r="J38" i="2"/>
  <c r="D37" i="1" s="1"/>
  <c r="K38" i="2"/>
  <c r="J30" i="2"/>
  <c r="D29" i="1" s="1"/>
  <c r="K30" i="2"/>
  <c r="J22" i="2"/>
  <c r="K22" i="2"/>
  <c r="E21" i="1" s="1"/>
  <c r="J14" i="2"/>
  <c r="K14" i="2"/>
  <c r="J6" i="2"/>
  <c r="K6" i="2"/>
  <c r="J362" i="2"/>
  <c r="D361" i="1" s="1"/>
  <c r="J232" i="2"/>
  <c r="D231" i="1" s="1"/>
  <c r="K329" i="2"/>
  <c r="J329" i="2"/>
  <c r="K289" i="2"/>
  <c r="J289" i="2"/>
  <c r="J233" i="2"/>
  <c r="K233" i="2"/>
  <c r="E232" i="1" s="1"/>
  <c r="J161" i="2"/>
  <c r="D160" i="1" s="1"/>
  <c r="K161" i="2"/>
  <c r="E160" i="1" s="1"/>
  <c r="J25" i="2"/>
  <c r="K25" i="2"/>
  <c r="E24" i="1" s="1"/>
  <c r="K358" i="2"/>
  <c r="J358" i="2"/>
  <c r="D357" i="1" s="1"/>
  <c r="K334" i="2"/>
  <c r="J334" i="2"/>
  <c r="D333" i="1" s="1"/>
  <c r="K302" i="2"/>
  <c r="E301" i="1" s="1"/>
  <c r="J302" i="2"/>
  <c r="D301" i="1" s="1"/>
  <c r="K278" i="2"/>
  <c r="J278" i="2"/>
  <c r="D277" i="1" s="1"/>
  <c r="K246" i="2"/>
  <c r="J246" i="2"/>
  <c r="D245" i="1" s="1"/>
  <c r="K230" i="2"/>
  <c r="J230" i="2"/>
  <c r="K198" i="2"/>
  <c r="E197" i="1" s="1"/>
  <c r="J198" i="2"/>
  <c r="D197" i="1" s="1"/>
  <c r="J174" i="2"/>
  <c r="K174" i="2"/>
  <c r="J166" i="2"/>
  <c r="D165" i="1" s="1"/>
  <c r="K166" i="2"/>
  <c r="J134" i="2"/>
  <c r="D133" i="1" s="1"/>
  <c r="K134" i="2"/>
  <c r="J118" i="2"/>
  <c r="D117" i="1" s="1"/>
  <c r="K118" i="2"/>
  <c r="J94" i="2"/>
  <c r="K94" i="2"/>
  <c r="J62" i="2"/>
  <c r="K62" i="2"/>
  <c r="K349" i="2"/>
  <c r="J349" i="2"/>
  <c r="D348" i="1" s="1"/>
  <c r="K333" i="2"/>
  <c r="J333" i="2"/>
  <c r="D332" i="1" s="1"/>
  <c r="K317" i="2"/>
  <c r="J317" i="2"/>
  <c r="D316" i="1" s="1"/>
  <c r="K301" i="2"/>
  <c r="J301" i="2"/>
  <c r="J285" i="2"/>
  <c r="D284" i="1" s="1"/>
  <c r="K285" i="2"/>
  <c r="J277" i="2"/>
  <c r="K277" i="2"/>
  <c r="J261" i="2"/>
  <c r="K261" i="2"/>
  <c r="E260" i="1" s="1"/>
  <c r="J245" i="2"/>
  <c r="K245" i="2"/>
  <c r="E244" i="1" s="1"/>
  <c r="J229" i="2"/>
  <c r="K229" i="2"/>
  <c r="J213" i="2"/>
  <c r="K213" i="2"/>
  <c r="E212" i="1" s="1"/>
  <c r="J197" i="2"/>
  <c r="K197" i="2"/>
  <c r="J181" i="2"/>
  <c r="K181" i="2"/>
  <c r="J165" i="2"/>
  <c r="D164" i="1" s="1"/>
  <c r="K165" i="2"/>
  <c r="J157" i="2"/>
  <c r="K157" i="2"/>
  <c r="E156" i="1" s="1"/>
  <c r="J141" i="2"/>
  <c r="K141" i="2"/>
  <c r="J133" i="2"/>
  <c r="K133" i="2"/>
  <c r="J117" i="2"/>
  <c r="K117" i="2"/>
  <c r="J109" i="2"/>
  <c r="K109" i="2"/>
  <c r="J101" i="2"/>
  <c r="D100" i="1" s="1"/>
  <c r="K101" i="2"/>
  <c r="J93" i="2"/>
  <c r="K93" i="2"/>
  <c r="E92" i="1" s="1"/>
  <c r="J85" i="2"/>
  <c r="K85" i="2"/>
  <c r="J77" i="2"/>
  <c r="K77" i="2"/>
  <c r="E76" i="1" s="1"/>
  <c r="J69" i="2"/>
  <c r="D68" i="1" s="1"/>
  <c r="K69" i="2"/>
  <c r="J61" i="2"/>
  <c r="K61" i="2"/>
  <c r="E60" i="1" s="1"/>
  <c r="J53" i="2"/>
  <c r="K53" i="2"/>
  <c r="J45" i="2"/>
  <c r="K45" i="2"/>
  <c r="E44" i="1" s="1"/>
  <c r="J37" i="2"/>
  <c r="D36" i="1" s="1"/>
  <c r="K37" i="2"/>
  <c r="J29" i="2"/>
  <c r="K29" i="2"/>
  <c r="J21" i="2"/>
  <c r="K21" i="2"/>
  <c r="J13" i="2"/>
  <c r="K13" i="2"/>
  <c r="E12" i="1" s="1"/>
  <c r="J5" i="2"/>
  <c r="K5" i="2"/>
  <c r="J354" i="2"/>
  <c r="K313" i="2"/>
  <c r="E312" i="1" s="1"/>
  <c r="J313" i="2"/>
  <c r="J273" i="2"/>
  <c r="K273" i="2"/>
  <c r="E272" i="1" s="1"/>
  <c r="J249" i="2"/>
  <c r="K249" i="2"/>
  <c r="J209" i="2"/>
  <c r="D208" i="1" s="1"/>
  <c r="K209" i="2"/>
  <c r="J177" i="2"/>
  <c r="D176" i="1" s="1"/>
  <c r="K177" i="2"/>
  <c r="J137" i="2"/>
  <c r="D136" i="1" s="1"/>
  <c r="K137" i="2"/>
  <c r="J97" i="2"/>
  <c r="K97" i="2"/>
  <c r="J65" i="2"/>
  <c r="K65" i="2"/>
  <c r="J33" i="2"/>
  <c r="K33" i="2"/>
  <c r="E32" i="1" s="1"/>
  <c r="K326" i="2"/>
  <c r="J326" i="2"/>
  <c r="D325" i="1" s="1"/>
  <c r="K294" i="2"/>
  <c r="E293" i="1" s="1"/>
  <c r="J294" i="2"/>
  <c r="D293" i="1" s="1"/>
  <c r="K270" i="2"/>
  <c r="J270" i="2"/>
  <c r="K238" i="2"/>
  <c r="J238" i="2"/>
  <c r="K206" i="2"/>
  <c r="J206" i="2"/>
  <c r="D205" i="1" s="1"/>
  <c r="K182" i="2"/>
  <c r="J182" i="2"/>
  <c r="D181" i="1" s="1"/>
  <c r="J158" i="2"/>
  <c r="K158" i="2"/>
  <c r="J126" i="2"/>
  <c r="K126" i="2"/>
  <c r="J102" i="2"/>
  <c r="K102" i="2"/>
  <c r="J54" i="2"/>
  <c r="K54" i="2"/>
  <c r="K357" i="2"/>
  <c r="J357" i="2"/>
  <c r="D356" i="1" s="1"/>
  <c r="K341" i="2"/>
  <c r="E340" i="1" s="1"/>
  <c r="J341" i="2"/>
  <c r="D340" i="1" s="1"/>
  <c r="K325" i="2"/>
  <c r="J325" i="2"/>
  <c r="D324" i="1" s="1"/>
  <c r="K309" i="2"/>
  <c r="J309" i="2"/>
  <c r="K293" i="2"/>
  <c r="J293" i="2"/>
  <c r="D292" i="1" s="1"/>
  <c r="J269" i="2"/>
  <c r="K269" i="2"/>
  <c r="J253" i="2"/>
  <c r="D252" i="1" s="1"/>
  <c r="K253" i="2"/>
  <c r="J237" i="2"/>
  <c r="D236" i="1" s="1"/>
  <c r="K237" i="2"/>
  <c r="J221" i="2"/>
  <c r="D220" i="1" s="1"/>
  <c r="K221" i="2"/>
  <c r="J205" i="2"/>
  <c r="K205" i="2"/>
  <c r="J189" i="2"/>
  <c r="D188" i="1" s="1"/>
  <c r="K189" i="2"/>
  <c r="J173" i="2"/>
  <c r="K173" i="2"/>
  <c r="J149" i="2"/>
  <c r="K149" i="2"/>
  <c r="J125" i="2"/>
  <c r="K125" i="2"/>
  <c r="E124" i="1" s="1"/>
  <c r="K3" i="2"/>
  <c r="J3" i="2"/>
  <c r="D2" i="1" s="1"/>
  <c r="K356" i="2"/>
  <c r="E355" i="1" s="1"/>
  <c r="J356" i="2"/>
  <c r="D355" i="1" s="1"/>
  <c r="K348" i="2"/>
  <c r="E347" i="1" s="1"/>
  <c r="J348" i="2"/>
  <c r="D347" i="1" s="1"/>
  <c r="K340" i="2"/>
  <c r="E339" i="1" s="1"/>
  <c r="J340" i="2"/>
  <c r="D339" i="1" s="1"/>
  <c r="K332" i="2"/>
  <c r="J332" i="2"/>
  <c r="D331" i="1" s="1"/>
  <c r="K324" i="2"/>
  <c r="J324" i="2"/>
  <c r="D323" i="1" s="1"/>
  <c r="K316" i="2"/>
  <c r="E315" i="1" s="1"/>
  <c r="J316" i="2"/>
  <c r="D315" i="1" s="1"/>
  <c r="K308" i="2"/>
  <c r="E307" i="1" s="1"/>
  <c r="J308" i="2"/>
  <c r="D307" i="1" s="1"/>
  <c r="K300" i="2"/>
  <c r="E299" i="1" s="1"/>
  <c r="J300" i="2"/>
  <c r="D299" i="1" s="1"/>
  <c r="K292" i="2"/>
  <c r="E291" i="1" s="1"/>
  <c r="J292" i="2"/>
  <c r="D291" i="1" s="1"/>
  <c r="K284" i="2"/>
  <c r="E283" i="1" s="1"/>
  <c r="J284" i="2"/>
  <c r="D283" i="1" s="1"/>
  <c r="K276" i="2"/>
  <c r="E275" i="1" s="1"/>
  <c r="J276" i="2"/>
  <c r="D275" i="1" s="1"/>
  <c r="K268" i="2"/>
  <c r="J268" i="2"/>
  <c r="D267" i="1" s="1"/>
  <c r="K260" i="2"/>
  <c r="J260" i="2"/>
  <c r="K252" i="2"/>
  <c r="J252" i="2"/>
  <c r="D251" i="1" s="1"/>
  <c r="K244" i="2"/>
  <c r="J244" i="2"/>
  <c r="K236" i="2"/>
  <c r="J236" i="2"/>
  <c r="K228" i="2"/>
  <c r="J228" i="2"/>
  <c r="K220" i="2"/>
  <c r="J220" i="2"/>
  <c r="K212" i="2"/>
  <c r="J212" i="2"/>
  <c r="K204" i="2"/>
  <c r="J204" i="2"/>
  <c r="K196" i="2"/>
  <c r="J196" i="2"/>
  <c r="K188" i="2"/>
  <c r="J188" i="2"/>
  <c r="K180" i="2"/>
  <c r="J180" i="2"/>
  <c r="J172" i="2"/>
  <c r="K172" i="2"/>
  <c r="E171" i="1" s="1"/>
  <c r="J164" i="2"/>
  <c r="K164" i="2"/>
  <c r="E163" i="1" s="1"/>
  <c r="J156" i="2"/>
  <c r="K156" i="2"/>
  <c r="E155" i="1" s="1"/>
  <c r="J148" i="2"/>
  <c r="K148" i="2"/>
  <c r="E147" i="1" s="1"/>
  <c r="J140" i="2"/>
  <c r="K140" i="2"/>
  <c r="J132" i="2"/>
  <c r="K132" i="2"/>
  <c r="J124" i="2"/>
  <c r="D123" i="1" s="1"/>
  <c r="K124" i="2"/>
  <c r="J116" i="2"/>
  <c r="K116" i="2"/>
  <c r="J108" i="2"/>
  <c r="D107" i="1" s="1"/>
  <c r="K108" i="2"/>
  <c r="J100" i="2"/>
  <c r="K100" i="2"/>
  <c r="J92" i="2"/>
  <c r="D91" i="1" s="1"/>
  <c r="K92" i="2"/>
  <c r="J84" i="2"/>
  <c r="K84" i="2"/>
  <c r="J76" i="2"/>
  <c r="D75" i="1" s="1"/>
  <c r="K76" i="2"/>
  <c r="J68" i="2"/>
  <c r="K68" i="2"/>
  <c r="J60" i="2"/>
  <c r="D59" i="1" s="1"/>
  <c r="K60" i="2"/>
  <c r="J52" i="2"/>
  <c r="K52" i="2"/>
  <c r="J44" i="2"/>
  <c r="D43" i="1" s="1"/>
  <c r="K44" i="2"/>
  <c r="J36" i="2"/>
  <c r="K36" i="2"/>
  <c r="J28" i="2"/>
  <c r="D27" i="1" s="1"/>
  <c r="K28" i="2"/>
  <c r="J20" i="2"/>
  <c r="K20" i="2"/>
  <c r="J12" i="2"/>
  <c r="D11" i="1" s="1"/>
  <c r="K12" i="2"/>
  <c r="J4" i="2"/>
  <c r="K4" i="2"/>
  <c r="J346" i="2"/>
  <c r="D345" i="1" s="1"/>
  <c r="K345" i="2"/>
  <c r="E344" i="1" s="1"/>
  <c r="J345" i="2"/>
  <c r="K297" i="2"/>
  <c r="J297" i="2"/>
  <c r="J257" i="2"/>
  <c r="D256" i="1" s="1"/>
  <c r="K257" i="2"/>
  <c r="J217" i="2"/>
  <c r="K217" i="2"/>
  <c r="J193" i="2"/>
  <c r="D192" i="1" s="1"/>
  <c r="K193" i="2"/>
  <c r="J145" i="2"/>
  <c r="K145" i="2"/>
  <c r="J113" i="2"/>
  <c r="K113" i="2"/>
  <c r="J81" i="2"/>
  <c r="K81" i="2"/>
  <c r="J41" i="2"/>
  <c r="D40" i="1" s="1"/>
  <c r="K41" i="2"/>
  <c r="K342" i="2"/>
  <c r="E341" i="1" s="1"/>
  <c r="J342" i="2"/>
  <c r="D341" i="1" s="1"/>
  <c r="K318" i="2"/>
  <c r="J318" i="2"/>
  <c r="D317" i="1" s="1"/>
  <c r="K286" i="2"/>
  <c r="E285" i="1" s="1"/>
  <c r="J286" i="2"/>
  <c r="D285" i="1" s="1"/>
  <c r="K262" i="2"/>
  <c r="E261" i="1" s="1"/>
  <c r="J262" i="2"/>
  <c r="D261" i="1" s="1"/>
  <c r="K214" i="2"/>
  <c r="E213" i="1" s="1"/>
  <c r="J214" i="2"/>
  <c r="J142" i="2"/>
  <c r="K142" i="2"/>
  <c r="K363" i="2"/>
  <c r="J363" i="2"/>
  <c r="D362" i="1" s="1"/>
  <c r="K355" i="2"/>
  <c r="E354" i="1" s="1"/>
  <c r="J355" i="2"/>
  <c r="D354" i="1" s="1"/>
  <c r="K347" i="2"/>
  <c r="E346" i="1" s="1"/>
  <c r="J347" i="2"/>
  <c r="D346" i="1" s="1"/>
  <c r="K339" i="2"/>
  <c r="E338" i="1" s="1"/>
  <c r="J339" i="2"/>
  <c r="D338" i="1" s="1"/>
  <c r="K331" i="2"/>
  <c r="J331" i="2"/>
  <c r="D330" i="1" s="1"/>
  <c r="K323" i="2"/>
  <c r="E322" i="1" s="1"/>
  <c r="J323" i="2"/>
  <c r="D322" i="1" s="1"/>
  <c r="K315" i="2"/>
  <c r="J315" i="2"/>
  <c r="D314" i="1" s="1"/>
  <c r="K307" i="2"/>
  <c r="E306" i="1" s="1"/>
  <c r="J307" i="2"/>
  <c r="D306" i="1" s="1"/>
  <c r="K299" i="2"/>
  <c r="J299" i="2"/>
  <c r="D298" i="1" s="1"/>
  <c r="K291" i="2"/>
  <c r="E290" i="1" s="1"/>
  <c r="J291" i="2"/>
  <c r="D290" i="1" s="1"/>
  <c r="J283" i="2"/>
  <c r="D282" i="1" s="1"/>
  <c r="K283" i="2"/>
  <c r="J275" i="2"/>
  <c r="D274" i="1" s="1"/>
  <c r="K275" i="2"/>
  <c r="J267" i="2"/>
  <c r="K267" i="2"/>
  <c r="E266" i="1" s="1"/>
  <c r="J259" i="2"/>
  <c r="K259" i="2"/>
  <c r="E258" i="1" s="1"/>
  <c r="J251" i="2"/>
  <c r="K251" i="2"/>
  <c r="E250" i="1" s="1"/>
  <c r="J243" i="2"/>
  <c r="D242" i="1" s="1"/>
  <c r="K243" i="2"/>
  <c r="E242" i="1" s="1"/>
  <c r="J235" i="2"/>
  <c r="K235" i="2"/>
  <c r="E234" i="1" s="1"/>
  <c r="J227" i="2"/>
  <c r="D226" i="1" s="1"/>
  <c r="K227" i="2"/>
  <c r="E226" i="1" s="1"/>
  <c r="J219" i="2"/>
  <c r="K219" i="2"/>
  <c r="E218" i="1" s="1"/>
  <c r="J211" i="2"/>
  <c r="D210" i="1" s="1"/>
  <c r="K211" i="2"/>
  <c r="E210" i="1" s="1"/>
  <c r="J203" i="2"/>
  <c r="K203" i="2"/>
  <c r="E202" i="1" s="1"/>
  <c r="J195" i="2"/>
  <c r="K195" i="2"/>
  <c r="E194" i="1" s="1"/>
  <c r="J187" i="2"/>
  <c r="K187" i="2"/>
  <c r="E186" i="1" s="1"/>
  <c r="J179" i="2"/>
  <c r="D178" i="1" s="1"/>
  <c r="K179" i="2"/>
  <c r="E178" i="1" s="1"/>
  <c r="J171" i="2"/>
  <c r="K171" i="2"/>
  <c r="J163" i="2"/>
  <c r="K163" i="2"/>
  <c r="E162" i="1" s="1"/>
  <c r="J155" i="2"/>
  <c r="D154" i="1" s="1"/>
  <c r="K155" i="2"/>
  <c r="E154" i="1" s="1"/>
  <c r="J147" i="2"/>
  <c r="D146" i="1" s="1"/>
  <c r="K147" i="2"/>
  <c r="J139" i="2"/>
  <c r="K139" i="2"/>
  <c r="E138" i="1" s="1"/>
  <c r="J131" i="2"/>
  <c r="K131" i="2"/>
  <c r="E130" i="1" s="1"/>
  <c r="J123" i="2"/>
  <c r="D122" i="1" s="1"/>
  <c r="K123" i="2"/>
  <c r="J115" i="2"/>
  <c r="K115" i="2"/>
  <c r="E114" i="1" s="1"/>
  <c r="J107" i="2"/>
  <c r="D106" i="1" s="1"/>
  <c r="K107" i="2"/>
  <c r="J99" i="2"/>
  <c r="K99" i="2"/>
  <c r="J91" i="2"/>
  <c r="D90" i="1" s="1"/>
  <c r="K91" i="2"/>
  <c r="E90" i="1" s="1"/>
  <c r="J83" i="2"/>
  <c r="K83" i="2"/>
  <c r="E82" i="1" s="1"/>
  <c r="J75" i="2"/>
  <c r="D74" i="1" s="1"/>
  <c r="K75" i="2"/>
  <c r="E74" i="1" s="1"/>
  <c r="J67" i="2"/>
  <c r="K67" i="2"/>
  <c r="J59" i="2"/>
  <c r="D58" i="1" s="1"/>
  <c r="K59" i="2"/>
  <c r="E58" i="1" s="1"/>
  <c r="J51" i="2"/>
  <c r="K51" i="2"/>
  <c r="J43" i="2"/>
  <c r="D42" i="1" s="1"/>
  <c r="K43" i="2"/>
  <c r="E42" i="1" s="1"/>
  <c r="J35" i="2"/>
  <c r="K35" i="2"/>
  <c r="J27" i="2"/>
  <c r="K27" i="2"/>
  <c r="E26" i="1" s="1"/>
  <c r="J19" i="2"/>
  <c r="K19" i="2"/>
  <c r="J11" i="2"/>
  <c r="K11" i="2"/>
  <c r="E10" i="1" s="1"/>
  <c r="J338" i="2"/>
  <c r="J17" i="2"/>
  <c r="K17" i="2"/>
  <c r="E16" i="1" s="1"/>
  <c r="K330" i="2"/>
  <c r="J330" i="2"/>
  <c r="D329" i="1" s="1"/>
  <c r="K322" i="2"/>
  <c r="E321" i="1" s="1"/>
  <c r="J322" i="2"/>
  <c r="K314" i="2"/>
  <c r="E313" i="1" s="1"/>
  <c r="J314" i="2"/>
  <c r="D313" i="1" s="1"/>
  <c r="K306" i="2"/>
  <c r="E305" i="1" s="1"/>
  <c r="J306" i="2"/>
  <c r="D305" i="1" s="1"/>
  <c r="K298" i="2"/>
  <c r="E297" i="1" s="1"/>
  <c r="J298" i="2"/>
  <c r="K290" i="2"/>
  <c r="J290" i="2"/>
  <c r="K282" i="2"/>
  <c r="J282" i="2"/>
  <c r="K274" i="2"/>
  <c r="J274" i="2"/>
  <c r="D273" i="1" s="1"/>
  <c r="K266" i="2"/>
  <c r="J266" i="2"/>
  <c r="K258" i="2"/>
  <c r="J258" i="2"/>
  <c r="K250" i="2"/>
  <c r="J250" i="2"/>
  <c r="D249" i="1" s="1"/>
  <c r="K242" i="2"/>
  <c r="E241" i="1" s="1"/>
  <c r="J242" i="2"/>
  <c r="D241" i="1" s="1"/>
  <c r="K234" i="2"/>
  <c r="J234" i="2"/>
  <c r="D233" i="1" s="1"/>
  <c r="K226" i="2"/>
  <c r="J226" i="2"/>
  <c r="D225" i="1" s="1"/>
  <c r="K218" i="2"/>
  <c r="J218" i="2"/>
  <c r="D217" i="1" s="1"/>
  <c r="K210" i="2"/>
  <c r="J210" i="2"/>
  <c r="K202" i="2"/>
  <c r="E201" i="1" s="1"/>
  <c r="J202" i="2"/>
  <c r="D201" i="1" s="1"/>
  <c r="K194" i="2"/>
  <c r="J194" i="2"/>
  <c r="K186" i="2"/>
  <c r="J186" i="2"/>
  <c r="D185" i="1" s="1"/>
  <c r="J178" i="2"/>
  <c r="D177" i="1" s="1"/>
  <c r="K178" i="2"/>
  <c r="E177" i="1" s="1"/>
  <c r="J170" i="2"/>
  <c r="K170" i="2"/>
  <c r="J162" i="2"/>
  <c r="D161" i="1" s="1"/>
  <c r="K162" i="2"/>
  <c r="J154" i="2"/>
  <c r="K154" i="2"/>
  <c r="J146" i="2"/>
  <c r="D145" i="1" s="1"/>
  <c r="K146" i="2"/>
  <c r="E145" i="1" s="1"/>
  <c r="J138" i="2"/>
  <c r="K138" i="2"/>
  <c r="J130" i="2"/>
  <c r="D129" i="1" s="1"/>
  <c r="K130" i="2"/>
  <c r="E129" i="1" s="1"/>
  <c r="J122" i="2"/>
  <c r="K122" i="2"/>
  <c r="J114" i="2"/>
  <c r="D113" i="1" s="1"/>
  <c r="K114" i="2"/>
  <c r="E113" i="1" s="1"/>
  <c r="J106" i="2"/>
  <c r="K106" i="2"/>
  <c r="J98" i="2"/>
  <c r="D97" i="1" s="1"/>
  <c r="K98" i="2"/>
  <c r="E97" i="1" s="1"/>
  <c r="J90" i="2"/>
  <c r="K90" i="2"/>
  <c r="J82" i="2"/>
  <c r="D81" i="1" s="1"/>
  <c r="K82" i="2"/>
  <c r="E81" i="1" s="1"/>
  <c r="J74" i="2"/>
  <c r="K74" i="2"/>
  <c r="J66" i="2"/>
  <c r="D65" i="1" s="1"/>
  <c r="K66" i="2"/>
  <c r="E65" i="1" s="1"/>
  <c r="J58" i="2"/>
  <c r="K58" i="2"/>
  <c r="J50" i="2"/>
  <c r="D49" i="1" s="1"/>
  <c r="K50" i="2"/>
  <c r="E49" i="1" s="1"/>
  <c r="J42" i="2"/>
  <c r="K42" i="2"/>
  <c r="J34" i="2"/>
  <c r="D33" i="1" s="1"/>
  <c r="K34" i="2"/>
  <c r="E33" i="1" s="1"/>
  <c r="J26" i="2"/>
  <c r="K26" i="2"/>
  <c r="J18" i="2"/>
  <c r="D17" i="1" s="1"/>
  <c r="K18" i="2"/>
  <c r="E17" i="1" s="1"/>
  <c r="J10" i="2"/>
  <c r="D9" i="1" s="1"/>
  <c r="K10" i="2"/>
  <c r="C110" i="1"/>
  <c r="C78" i="1"/>
  <c r="A251" i="1"/>
  <c r="A359" i="1"/>
  <c r="A351" i="1"/>
  <c r="A343" i="1"/>
  <c r="A335" i="1"/>
  <c r="E334" i="1"/>
  <c r="E328" i="1"/>
  <c r="E326" i="1"/>
  <c r="E324" i="1"/>
  <c r="E316" i="1"/>
  <c r="E310" i="1"/>
  <c r="E308" i="1"/>
  <c r="E296" i="1"/>
  <c r="E294" i="1"/>
  <c r="E280" i="1"/>
  <c r="E274" i="1"/>
  <c r="E248" i="1"/>
  <c r="E230" i="1"/>
  <c r="E228" i="1"/>
  <c r="E196" i="1"/>
  <c r="E172" i="1"/>
  <c r="E168" i="1"/>
  <c r="E152" i="1"/>
  <c r="E148" i="1"/>
  <c r="E146" i="1"/>
  <c r="E128" i="1"/>
  <c r="E112" i="1"/>
  <c r="E110" i="1"/>
  <c r="E108" i="1"/>
  <c r="E98" i="1"/>
  <c r="E96" i="1"/>
  <c r="E80" i="1"/>
  <c r="E72" i="1"/>
  <c r="E66" i="1"/>
  <c r="E64" i="1"/>
  <c r="E50" i="1"/>
  <c r="E48" i="1"/>
  <c r="E34" i="1"/>
  <c r="E8" i="1"/>
  <c r="E2" i="1"/>
  <c r="B309" i="1"/>
  <c r="B318" i="1"/>
  <c r="B294" i="1"/>
  <c r="A312" i="1"/>
  <c r="A295" i="1"/>
  <c r="A278" i="1"/>
  <c r="A235" i="1"/>
  <c r="A227" i="1"/>
  <c r="A200" i="1"/>
  <c r="A303" i="1"/>
  <c r="A286" i="1"/>
  <c r="A287" i="1"/>
  <c r="A255" i="1"/>
  <c r="B238" i="1"/>
  <c r="A358" i="1"/>
  <c r="A354" i="1"/>
  <c r="A350" i="1"/>
  <c r="A338" i="1"/>
  <c r="A334" i="1"/>
  <c r="A271" i="1"/>
  <c r="A322" i="1"/>
  <c r="A319" i="1"/>
  <c r="A247" i="1"/>
  <c r="A196" i="1"/>
  <c r="B137" i="1"/>
  <c r="B121" i="1"/>
  <c r="B314" i="1"/>
  <c r="B278" i="1"/>
  <c r="B270" i="1"/>
  <c r="B262" i="1"/>
  <c r="B254" i="1"/>
  <c r="A201" i="1"/>
  <c r="B171" i="1"/>
  <c r="A145" i="1"/>
  <c r="A129" i="1"/>
  <c r="B305" i="1"/>
  <c r="A185" i="1"/>
  <c r="B289" i="1"/>
  <c r="A265" i="1"/>
  <c r="A257" i="1"/>
  <c r="A360" i="1"/>
  <c r="B321" i="1"/>
  <c r="B322" i="1"/>
  <c r="B282" i="1"/>
  <c r="B258" i="1"/>
  <c r="B250" i="1"/>
  <c r="B242" i="1"/>
  <c r="A181" i="1"/>
  <c r="B362" i="1"/>
  <c r="B358" i="1"/>
  <c r="B346" i="1"/>
  <c r="B342" i="1"/>
  <c r="B338" i="1"/>
  <c r="B334" i="1"/>
  <c r="B330" i="1"/>
  <c r="B326" i="1"/>
  <c r="B303" i="1"/>
  <c r="A161" i="1"/>
  <c r="A205" i="1"/>
  <c r="B277" i="1"/>
  <c r="B253" i="1"/>
  <c r="B153" i="1"/>
  <c r="B101" i="1"/>
  <c r="B85" i="1"/>
  <c r="A71" i="1"/>
  <c r="A67" i="1"/>
  <c r="A63" i="1"/>
  <c r="A2" i="1"/>
  <c r="B357" i="1"/>
  <c r="A336" i="1"/>
  <c r="A332" i="1"/>
  <c r="A328" i="1"/>
  <c r="A324" i="1"/>
  <c r="A320" i="1"/>
  <c r="B312" i="1"/>
  <c r="B308" i="1"/>
  <c r="B296" i="1"/>
  <c r="B256" i="1"/>
  <c r="A348" i="1"/>
  <c r="B293" i="1"/>
  <c r="A356" i="1"/>
  <c r="B252" i="1"/>
  <c r="A291" i="1"/>
  <c r="B244" i="1"/>
  <c r="A240" i="1"/>
  <c r="B236" i="1"/>
  <c r="B232" i="1"/>
  <c r="B228" i="1"/>
  <c r="A224" i="1"/>
  <c r="A220" i="1"/>
  <c r="A212" i="1"/>
  <c r="B212" i="1"/>
  <c r="A208" i="1"/>
  <c r="B337" i="1"/>
  <c r="B353" i="1"/>
  <c r="B341" i="1"/>
  <c r="B279" i="1"/>
  <c r="B267" i="1"/>
  <c r="B259" i="1"/>
  <c r="B255" i="1"/>
  <c r="B247" i="1"/>
  <c r="B239" i="1"/>
  <c r="B231" i="1"/>
  <c r="B223" i="1"/>
  <c r="B219" i="1"/>
  <c r="C219" i="1" s="1"/>
  <c r="B203" i="1"/>
  <c r="B191" i="1"/>
  <c r="B187" i="1"/>
  <c r="C187" i="1" s="1"/>
  <c r="A107" i="1"/>
  <c r="A83" i="1"/>
  <c r="A159" i="1"/>
  <c r="A151" i="1"/>
  <c r="A143" i="1"/>
  <c r="A135" i="1"/>
  <c r="B135" i="1"/>
  <c r="B188" i="1"/>
  <c r="B149" i="1"/>
  <c r="B133" i="1"/>
  <c r="A115" i="1"/>
  <c r="B115" i="1"/>
  <c r="B79" i="1"/>
  <c r="B166" i="1"/>
  <c r="C166" i="1" s="1"/>
  <c r="A103" i="1"/>
  <c r="B103" i="1"/>
  <c r="A123" i="1"/>
  <c r="A155" i="1"/>
  <c r="B155" i="1"/>
  <c r="B147" i="1"/>
  <c r="A139" i="1"/>
  <c r="B131" i="1"/>
  <c r="A99" i="1"/>
  <c r="A87" i="1"/>
  <c r="B67" i="1"/>
  <c r="B51" i="1"/>
  <c r="B47" i="1"/>
  <c r="B35" i="1"/>
  <c r="B19" i="1"/>
  <c r="C19" i="1" s="1"/>
  <c r="B15" i="1"/>
  <c r="B3" i="1"/>
  <c r="A357" i="1"/>
  <c r="A258" i="1"/>
  <c r="A249" i="1"/>
  <c r="B249" i="1"/>
  <c r="A245" i="1"/>
  <c r="B237" i="1"/>
  <c r="A233" i="1"/>
  <c r="A225" i="1"/>
  <c r="A217" i="1"/>
  <c r="B217" i="1"/>
  <c r="B213" i="1"/>
  <c r="B359" i="1"/>
  <c r="B347" i="1"/>
  <c r="B343" i="1"/>
  <c r="B339" i="1"/>
  <c r="B323" i="1"/>
  <c r="B319" i="1"/>
  <c r="B306" i="1"/>
  <c r="B316" i="1"/>
  <c r="B313" i="1"/>
  <c r="B300" i="1"/>
  <c r="B292" i="1"/>
  <c r="A242" i="1"/>
  <c r="A238" i="1"/>
  <c r="A222" i="1"/>
  <c r="B356" i="1"/>
  <c r="B352" i="1"/>
  <c r="B344" i="1"/>
  <c r="B340" i="1"/>
  <c r="B336" i="1"/>
  <c r="B332" i="1"/>
  <c r="B324" i="1"/>
  <c r="B320" i="1"/>
  <c r="B310" i="1"/>
  <c r="B304" i="1"/>
  <c r="B164" i="1"/>
  <c r="A156" i="1"/>
  <c r="B209" i="1"/>
  <c r="B201" i="1"/>
  <c r="B193" i="1"/>
  <c r="B189" i="1"/>
  <c r="B173" i="1"/>
  <c r="B170" i="1"/>
  <c r="B141" i="1"/>
  <c r="A168" i="1"/>
  <c r="B160" i="1"/>
  <c r="B144" i="1"/>
  <c r="B132" i="1"/>
  <c r="B116" i="1"/>
  <c r="B112" i="1"/>
  <c r="B100" i="1"/>
  <c r="B92" i="1"/>
  <c r="C92" i="1" s="1"/>
  <c r="B84" i="1"/>
  <c r="B68" i="1"/>
  <c r="B52" i="1"/>
  <c r="B36" i="1"/>
  <c r="B28" i="1"/>
  <c r="C28" i="1" s="1"/>
  <c r="B20" i="1"/>
  <c r="B4" i="1"/>
  <c r="A306" i="1" l="1"/>
  <c r="B360" i="1"/>
  <c r="A175" i="1"/>
  <c r="A51" i="1"/>
  <c r="C51" i="1" s="1"/>
  <c r="B192" i="1"/>
  <c r="B208" i="1"/>
  <c r="A248" i="1"/>
  <c r="B350" i="1"/>
  <c r="B97" i="1"/>
  <c r="B229" i="1"/>
  <c r="B257" i="1"/>
  <c r="A285" i="1"/>
  <c r="A22" i="1"/>
  <c r="B118" i="1"/>
  <c r="C118" i="1" s="1"/>
  <c r="A274" i="1"/>
  <c r="B325" i="1"/>
  <c r="B148" i="1"/>
  <c r="B143" i="1"/>
  <c r="A279" i="1"/>
  <c r="A183" i="1"/>
  <c r="A326" i="1"/>
  <c r="B26" i="1"/>
  <c r="B122" i="1"/>
  <c r="C122" i="1" s="1"/>
  <c r="A281" i="1"/>
  <c r="A231" i="1"/>
  <c r="E144" i="1"/>
  <c r="E292" i="1"/>
  <c r="E358" i="1"/>
  <c r="E200" i="1"/>
  <c r="E336" i="1"/>
  <c r="E88" i="1"/>
  <c r="E104" i="1"/>
  <c r="E208" i="1"/>
  <c r="C262" i="1"/>
  <c r="D344" i="1"/>
  <c r="E119" i="1"/>
  <c r="D360" i="1"/>
  <c r="B145" i="1"/>
  <c r="D187" i="1"/>
  <c r="D219" i="1"/>
  <c r="A6" i="1"/>
  <c r="A38" i="1"/>
  <c r="C38" i="1" s="1"/>
  <c r="A54" i="1"/>
  <c r="A70" i="1"/>
  <c r="A86" i="1"/>
  <c r="A102" i="1"/>
  <c r="B186" i="1"/>
  <c r="C101" i="1"/>
  <c r="D328" i="1"/>
  <c r="E149" i="1"/>
  <c r="F149" i="1" s="1"/>
  <c r="B113" i="1"/>
  <c r="B129" i="1"/>
  <c r="A254" i="1"/>
  <c r="B138" i="1"/>
  <c r="B154" i="1"/>
  <c r="E106" i="1"/>
  <c r="D138" i="1"/>
  <c r="D170" i="1"/>
  <c r="E330" i="1"/>
  <c r="E362" i="1"/>
  <c r="D140" i="1"/>
  <c r="D21" i="1"/>
  <c r="D69" i="1"/>
  <c r="B176" i="1"/>
  <c r="C280" i="1"/>
  <c r="B329" i="1"/>
  <c r="A228" i="1"/>
  <c r="A170" i="1"/>
  <c r="C170" i="1" s="1"/>
  <c r="A195" i="1"/>
  <c r="D53" i="1"/>
  <c r="E276" i="1"/>
  <c r="F231" i="1"/>
  <c r="A268" i="1"/>
  <c r="B17" i="1"/>
  <c r="C17" i="1" s="1"/>
  <c r="B33" i="1"/>
  <c r="B49" i="1"/>
  <c r="B65" i="1"/>
  <c r="B81" i="1"/>
  <c r="D265" i="1"/>
  <c r="D18" i="1"/>
  <c r="D203" i="1"/>
  <c r="D235" i="1"/>
  <c r="D156" i="1"/>
  <c r="A20" i="1"/>
  <c r="A36" i="1"/>
  <c r="A52" i="1"/>
  <c r="A68" i="1"/>
  <c r="B269" i="1"/>
  <c r="A75" i="1"/>
  <c r="B331" i="1"/>
  <c r="C306" i="1"/>
  <c r="E233" i="1"/>
  <c r="E122" i="1"/>
  <c r="D296" i="1"/>
  <c r="D139" i="1"/>
  <c r="D101" i="1"/>
  <c r="D247" i="1"/>
  <c r="D279" i="1"/>
  <c r="B287" i="1"/>
  <c r="A4" i="1"/>
  <c r="B120" i="1"/>
  <c r="B136" i="1"/>
  <c r="E220" i="1"/>
  <c r="E236" i="1"/>
  <c r="A316" i="1"/>
  <c r="C12" i="1"/>
  <c r="C44" i="1"/>
  <c r="C60" i="1"/>
  <c r="C124" i="1"/>
  <c r="C140" i="1"/>
  <c r="C30" i="1"/>
  <c r="B328" i="1"/>
  <c r="B89" i="1"/>
  <c r="B161" i="1"/>
  <c r="A147" i="1"/>
  <c r="B348" i="1"/>
  <c r="A199" i="1"/>
  <c r="C327" i="1"/>
  <c r="C108" i="1"/>
  <c r="C353" i="1"/>
  <c r="C310" i="1"/>
  <c r="D186" i="1"/>
  <c r="F186" i="1" s="1"/>
  <c r="E333" i="1"/>
  <c r="E273" i="1"/>
  <c r="E40" i="1"/>
  <c r="E192" i="1"/>
  <c r="E28" i="1"/>
  <c r="E165" i="1"/>
  <c r="F165" i="1" s="1"/>
  <c r="A153" i="1"/>
  <c r="A273" i="1"/>
  <c r="D250" i="1"/>
  <c r="C192" i="1"/>
  <c r="E245" i="1"/>
  <c r="D152" i="1"/>
  <c r="A305" i="1"/>
  <c r="A337" i="1"/>
  <c r="C337" i="1" s="1"/>
  <c r="E53" i="1"/>
  <c r="E277" i="1"/>
  <c r="C339" i="1"/>
  <c r="C256" i="1"/>
  <c r="E225" i="1"/>
  <c r="E18" i="1"/>
  <c r="E256" i="1"/>
  <c r="E181" i="1"/>
  <c r="E117" i="1"/>
  <c r="E150" i="1"/>
  <c r="E224" i="1"/>
  <c r="C260" i="1"/>
  <c r="E101" i="1"/>
  <c r="E136" i="1"/>
  <c r="D276" i="1"/>
  <c r="B233" i="1"/>
  <c r="A244" i="1"/>
  <c r="C244" i="1" s="1"/>
  <c r="A323" i="1"/>
  <c r="C323" i="1" s="1"/>
  <c r="A149" i="1"/>
  <c r="C149" i="1" s="1"/>
  <c r="D171" i="1"/>
  <c r="E203" i="1"/>
  <c r="E235" i="1"/>
  <c r="E267" i="1"/>
  <c r="E205" i="1"/>
  <c r="E325" i="1"/>
  <c r="E133" i="1"/>
  <c r="F133" i="1" s="1"/>
  <c r="E37" i="1"/>
  <c r="E85" i="1"/>
  <c r="F85" i="1" s="1"/>
  <c r="B16" i="1"/>
  <c r="C16" i="1" s="1"/>
  <c r="B32" i="1"/>
  <c r="B48" i="1"/>
  <c r="B64" i="1"/>
  <c r="C64" i="1" s="1"/>
  <c r="B80" i="1"/>
  <c r="C80" i="1" s="1"/>
  <c r="B96" i="1"/>
  <c r="C96" i="1" s="1"/>
  <c r="B128" i="1"/>
  <c r="C128" i="1" s="1"/>
  <c r="B216" i="1"/>
  <c r="C216" i="1" s="1"/>
  <c r="A218" i="1"/>
  <c r="C218" i="1" s="1"/>
  <c r="A234" i="1"/>
  <c r="C234" i="1" s="1"/>
  <c r="A282" i="1"/>
  <c r="A298" i="1"/>
  <c r="C298" i="1" s="1"/>
  <c r="A314" i="1"/>
  <c r="A346" i="1"/>
  <c r="C346" i="1" s="1"/>
  <c r="B273" i="1"/>
  <c r="A79" i="1"/>
  <c r="B163" i="1"/>
  <c r="B235" i="1"/>
  <c r="A269" i="1"/>
  <c r="A172" i="1"/>
  <c r="C172" i="1" s="1"/>
  <c r="A204" i="1"/>
  <c r="A340" i="1"/>
  <c r="C340" i="1" s="1"/>
  <c r="D218" i="1"/>
  <c r="A321" i="1"/>
  <c r="C321" i="1" s="1"/>
  <c r="A209" i="1"/>
  <c r="B274" i="1"/>
  <c r="E14" i="1"/>
  <c r="E356" i="1"/>
  <c r="F356" i="1" s="1"/>
  <c r="E36" i="1"/>
  <c r="E68" i="1"/>
  <c r="F68" i="1" s="1"/>
  <c r="E100" i="1"/>
  <c r="E132" i="1"/>
  <c r="E4" i="1"/>
  <c r="E360" i="1"/>
  <c r="B178" i="1"/>
  <c r="C178" i="1" s="1"/>
  <c r="C94" i="1"/>
  <c r="C126" i="1"/>
  <c r="B351" i="1"/>
  <c r="C351" i="1" s="1"/>
  <c r="B167" i="1"/>
  <c r="B111" i="1"/>
  <c r="B226" i="1"/>
  <c r="C226" i="1" s="1"/>
  <c r="E102" i="1"/>
  <c r="E134" i="1"/>
  <c r="E174" i="1"/>
  <c r="E238" i="1"/>
  <c r="E254" i="1"/>
  <c r="E302" i="1"/>
  <c r="A193" i="1"/>
  <c r="E332" i="1"/>
  <c r="E158" i="1"/>
  <c r="E270" i="1"/>
  <c r="E140" i="1"/>
  <c r="E348" i="1"/>
  <c r="C272" i="1"/>
  <c r="E216" i="1"/>
  <c r="E288" i="1"/>
  <c r="E304" i="1"/>
  <c r="A97" i="1"/>
  <c r="A177" i="1"/>
  <c r="A241" i="1"/>
  <c r="B42" i="1"/>
  <c r="C42" i="1" s="1"/>
  <c r="B90" i="1"/>
  <c r="C90" i="1" s="1"/>
  <c r="B159" i="1"/>
  <c r="E180" i="1"/>
  <c r="B266" i="1"/>
  <c r="A95" i="1"/>
  <c r="C302" i="1"/>
  <c r="C190" i="1"/>
  <c r="C93" i="1"/>
  <c r="C10" i="1"/>
  <c r="C26" i="1"/>
  <c r="C74" i="1"/>
  <c r="C106" i="1"/>
  <c r="C138" i="1"/>
  <c r="C174" i="1"/>
  <c r="C57" i="1"/>
  <c r="C62" i="1"/>
  <c r="B7" i="1"/>
  <c r="C7" i="1" s="1"/>
  <c r="B39" i="1"/>
  <c r="C39" i="1" s="1"/>
  <c r="B71" i="1"/>
  <c r="C71" i="1" s="1"/>
  <c r="C258" i="1"/>
  <c r="C299" i="1"/>
  <c r="C14" i="1"/>
  <c r="C194" i="1"/>
  <c r="E38" i="1"/>
  <c r="E70" i="1"/>
  <c r="D144" i="1"/>
  <c r="F144" i="1" s="1"/>
  <c r="D221" i="1"/>
  <c r="B168" i="1"/>
  <c r="C168" i="1" s="1"/>
  <c r="A308" i="1"/>
  <c r="B5" i="1"/>
  <c r="C5" i="1" s="1"/>
  <c r="B69" i="1"/>
  <c r="C69" i="1" s="1"/>
  <c r="D179" i="1"/>
  <c r="D211" i="1"/>
  <c r="D243" i="1"/>
  <c r="E176" i="1"/>
  <c r="A276" i="1"/>
  <c r="A11" i="1"/>
  <c r="C11" i="1" s="1"/>
  <c r="A27" i="1"/>
  <c r="A43" i="1"/>
  <c r="C43" i="1" s="1"/>
  <c r="A59" i="1"/>
  <c r="C59" i="1" s="1"/>
  <c r="A111" i="1"/>
  <c r="A127" i="1"/>
  <c r="C47" i="1"/>
  <c r="D337" i="1"/>
  <c r="D162" i="1"/>
  <c r="F162" i="1" s="1"/>
  <c r="D194" i="1"/>
  <c r="D258" i="1"/>
  <c r="F258" i="1" s="1"/>
  <c r="D19" i="1"/>
  <c r="D51" i="1"/>
  <c r="D83" i="1"/>
  <c r="D115" i="1"/>
  <c r="B25" i="1"/>
  <c r="B18" i="1"/>
  <c r="C18" i="1" s="1"/>
  <c r="B34" i="1"/>
  <c r="C34" i="1" s="1"/>
  <c r="B50" i="1"/>
  <c r="C50" i="1" s="1"/>
  <c r="B66" i="1"/>
  <c r="C66" i="1" s="1"/>
  <c r="B82" i="1"/>
  <c r="C82" i="1" s="1"/>
  <c r="B98" i="1"/>
  <c r="C98" i="1" s="1"/>
  <c r="B114" i="1"/>
  <c r="B130" i="1"/>
  <c r="A202" i="1"/>
  <c r="C202" i="1" s="1"/>
  <c r="A330" i="1"/>
  <c r="C330" i="1" s="1"/>
  <c r="C175" i="1"/>
  <c r="A362" i="1"/>
  <c r="C362" i="1" s="1"/>
  <c r="B251" i="1"/>
  <c r="A179" i="1"/>
  <c r="C179" i="1" s="1"/>
  <c r="E217" i="1"/>
  <c r="D269" i="1"/>
  <c r="D353" i="1"/>
  <c r="F353" i="1" s="1"/>
  <c r="D287" i="1"/>
  <c r="D319" i="1"/>
  <c r="D351" i="1"/>
  <c r="C77" i="1"/>
  <c r="C206" i="1"/>
  <c r="A211" i="1"/>
  <c r="C211" i="1" s="1"/>
  <c r="E161" i="1"/>
  <c r="B295" i="1"/>
  <c r="C295" i="1" s="1"/>
  <c r="B45" i="1"/>
  <c r="C45" i="1" s="1"/>
  <c r="A173" i="1"/>
  <c r="C173" i="1" s="1"/>
  <c r="A186" i="1"/>
  <c r="D321" i="1"/>
  <c r="F321" i="1" s="1"/>
  <c r="D195" i="1"/>
  <c r="D227" i="1"/>
  <c r="D259" i="1"/>
  <c r="D46" i="1"/>
  <c r="D78" i="1"/>
  <c r="F78" i="1" s="1"/>
  <c r="D110" i="1"/>
  <c r="F110" i="1" s="1"/>
  <c r="D142" i="1"/>
  <c r="A144" i="1"/>
  <c r="C144" i="1" s="1"/>
  <c r="B200" i="1"/>
  <c r="B240" i="1"/>
  <c r="C240" i="1" s="1"/>
  <c r="E342" i="1"/>
  <c r="A117" i="1"/>
  <c r="C117" i="1" s="1"/>
  <c r="A133" i="1"/>
  <c r="C133" i="1" s="1"/>
  <c r="A150" i="1"/>
  <c r="C259" i="1"/>
  <c r="D297" i="1"/>
  <c r="F297" i="1" s="1"/>
  <c r="D3" i="1"/>
  <c r="D35" i="1"/>
  <c r="D67" i="1"/>
  <c r="D99" i="1"/>
  <c r="D131" i="1"/>
  <c r="E29" i="1"/>
  <c r="F29" i="1" s="1"/>
  <c r="E77" i="1"/>
  <c r="F77" i="1" s="1"/>
  <c r="C195" i="1"/>
  <c r="C307" i="1"/>
  <c r="A221" i="1"/>
  <c r="C184" i="1"/>
  <c r="C46" i="1"/>
  <c r="C21" i="1"/>
  <c r="C37" i="1"/>
  <c r="C2" i="1"/>
  <c r="C198" i="1"/>
  <c r="C3" i="1"/>
  <c r="C176" i="1"/>
  <c r="A35" i="1"/>
  <c r="C191" i="1"/>
  <c r="E209" i="1"/>
  <c r="D16" i="1"/>
  <c r="D44" i="1"/>
  <c r="D76" i="1"/>
  <c r="F76" i="1" s="1"/>
  <c r="D108" i="1"/>
  <c r="F108" i="1" s="1"/>
  <c r="D212" i="1"/>
  <c r="E189" i="1"/>
  <c r="D22" i="1"/>
  <c r="F22" i="1" s="1"/>
  <c r="D54" i="1"/>
  <c r="A297" i="1"/>
  <c r="C297" i="1" s="1"/>
  <c r="A329" i="1"/>
  <c r="C182" i="1"/>
  <c r="E153" i="1"/>
  <c r="D66" i="1"/>
  <c r="F66" i="1" s="1"/>
  <c r="C284" i="1"/>
  <c r="E249" i="1"/>
  <c r="F249" i="1" s="1"/>
  <c r="E125" i="1"/>
  <c r="D20" i="1"/>
  <c r="D228" i="1"/>
  <c r="E229" i="1"/>
  <c r="C58" i="1"/>
  <c r="C53" i="1"/>
  <c r="C349" i="1"/>
  <c r="E121" i="1"/>
  <c r="D130" i="1"/>
  <c r="F130" i="1" s="1"/>
  <c r="E185" i="1"/>
  <c r="F185" i="1" s="1"/>
  <c r="E281" i="1"/>
  <c r="E170" i="1"/>
  <c r="C32" i="1"/>
  <c r="D202" i="1"/>
  <c r="F202" i="1" s="1"/>
  <c r="D234" i="1"/>
  <c r="F234" i="1" s="1"/>
  <c r="D266" i="1"/>
  <c r="E298" i="1"/>
  <c r="F298" i="1" s="1"/>
  <c r="D124" i="1"/>
  <c r="E237" i="1"/>
  <c r="E61" i="1"/>
  <c r="E13" i="1"/>
  <c r="E45" i="1"/>
  <c r="E109" i="1"/>
  <c r="C276" i="1"/>
  <c r="E57" i="1"/>
  <c r="D98" i="1"/>
  <c r="D272" i="1"/>
  <c r="F272" i="1" s="1"/>
  <c r="C223" i="1"/>
  <c r="C341" i="1"/>
  <c r="C293" i="1"/>
  <c r="E193" i="1"/>
  <c r="E257" i="1"/>
  <c r="E289" i="1"/>
  <c r="E141" i="1"/>
  <c r="E157" i="1"/>
  <c r="D60" i="1"/>
  <c r="D92" i="1"/>
  <c r="F92" i="1" s="1"/>
  <c r="D180" i="1"/>
  <c r="D244" i="1"/>
  <c r="E253" i="1"/>
  <c r="D6" i="1"/>
  <c r="F6" i="1" s="1"/>
  <c r="D48" i="1"/>
  <c r="F48" i="1" s="1"/>
  <c r="E320" i="1"/>
  <c r="F320" i="1" s="1"/>
  <c r="C61" i="1"/>
  <c r="C109" i="1"/>
  <c r="E89" i="1"/>
  <c r="E284" i="1"/>
  <c r="E41" i="1"/>
  <c r="E73" i="1"/>
  <c r="E105" i="1"/>
  <c r="E137" i="1"/>
  <c r="E169" i="1"/>
  <c r="D50" i="1"/>
  <c r="F50" i="1" s="1"/>
  <c r="D82" i="1"/>
  <c r="F82" i="1" s="1"/>
  <c r="D114" i="1"/>
  <c r="F114" i="1" s="1"/>
  <c r="D112" i="1"/>
  <c r="F112" i="1" s="1"/>
  <c r="D64" i="1"/>
  <c r="F64" i="1" s="1"/>
  <c r="E93" i="1"/>
  <c r="E173" i="1"/>
  <c r="A313" i="1"/>
  <c r="C313" i="1" s="1"/>
  <c r="A345" i="1"/>
  <c r="C345" i="1" s="1"/>
  <c r="C158" i="1"/>
  <c r="E25" i="1"/>
  <c r="D34" i="1"/>
  <c r="F34" i="1" s="1"/>
  <c r="C48" i="1"/>
  <c r="E265" i="1"/>
  <c r="E329" i="1"/>
  <c r="F329" i="1" s="1"/>
  <c r="E282" i="1"/>
  <c r="F282" i="1" s="1"/>
  <c r="D308" i="1"/>
  <c r="F308" i="1" s="1"/>
  <c r="D4" i="1"/>
  <c r="F4" i="1" s="1"/>
  <c r="D196" i="1"/>
  <c r="F196" i="1" s="1"/>
  <c r="D260" i="1"/>
  <c r="C264" i="1"/>
  <c r="C207" i="1"/>
  <c r="C243" i="1"/>
  <c r="C283" i="1"/>
  <c r="C36" i="1"/>
  <c r="C296" i="1"/>
  <c r="D41" i="1"/>
  <c r="D73" i="1"/>
  <c r="D105" i="1"/>
  <c r="D137" i="1"/>
  <c r="D169" i="1"/>
  <c r="E3" i="1"/>
  <c r="E35" i="1"/>
  <c r="E67" i="1"/>
  <c r="E99" i="1"/>
  <c r="E131" i="1"/>
  <c r="D24" i="1"/>
  <c r="F24" i="1" s="1"/>
  <c r="E309" i="1"/>
  <c r="F309" i="1" s="1"/>
  <c r="D14" i="1"/>
  <c r="D270" i="1"/>
  <c r="D184" i="1"/>
  <c r="F184" i="1" s="1"/>
  <c r="A65" i="1"/>
  <c r="C65" i="1" s="1"/>
  <c r="C24" i="1"/>
  <c r="C40" i="1"/>
  <c r="C56" i="1"/>
  <c r="C72" i="1"/>
  <c r="C104" i="1"/>
  <c r="C136" i="1"/>
  <c r="C152" i="1"/>
  <c r="C6" i="1"/>
  <c r="C22" i="1"/>
  <c r="C54" i="1"/>
  <c r="C70" i="1"/>
  <c r="C134" i="1"/>
  <c r="C150" i="1"/>
  <c r="C210" i="1"/>
  <c r="C230" i="1"/>
  <c r="C250" i="1"/>
  <c r="C203" i="1"/>
  <c r="E351" i="1"/>
  <c r="D200" i="1"/>
  <c r="F200" i="1" s="1"/>
  <c r="A81" i="1"/>
  <c r="C81" i="1" s="1"/>
  <c r="C165" i="1"/>
  <c r="C317" i="1"/>
  <c r="C333" i="1"/>
  <c r="C35" i="1"/>
  <c r="D26" i="1"/>
  <c r="E227" i="1"/>
  <c r="D248" i="1"/>
  <c r="F248" i="1" s="1"/>
  <c r="C132" i="1"/>
  <c r="D12" i="1"/>
  <c r="F12" i="1" s="1"/>
  <c r="E349" i="1"/>
  <c r="F349" i="1" s="1"/>
  <c r="A33" i="1"/>
  <c r="C154" i="1"/>
  <c r="C214" i="1"/>
  <c r="D209" i="1"/>
  <c r="F209" i="1" s="1"/>
  <c r="E195" i="1"/>
  <c r="D189" i="1"/>
  <c r="C355" i="1"/>
  <c r="C254" i="1"/>
  <c r="D281" i="1"/>
  <c r="E331" i="1"/>
  <c r="E164" i="1"/>
  <c r="F164" i="1" s="1"/>
  <c r="D229" i="1"/>
  <c r="E5" i="1"/>
  <c r="E190" i="1"/>
  <c r="E222" i="1"/>
  <c r="D286" i="1"/>
  <c r="E295" i="1"/>
  <c r="F295" i="1" s="1"/>
  <c r="C275" i="1"/>
  <c r="E259" i="1"/>
  <c r="E118" i="1"/>
  <c r="F118" i="1" s="1"/>
  <c r="E319" i="1"/>
  <c r="C15" i="1"/>
  <c r="D25" i="1"/>
  <c r="D57" i="1"/>
  <c r="D89" i="1"/>
  <c r="D121" i="1"/>
  <c r="D153" i="1"/>
  <c r="F345" i="1"/>
  <c r="E19" i="1"/>
  <c r="E51" i="1"/>
  <c r="E83" i="1"/>
  <c r="E115" i="1"/>
  <c r="D312" i="1"/>
  <c r="F312" i="1" s="1"/>
  <c r="D52" i="1"/>
  <c r="D84" i="1"/>
  <c r="D116" i="1"/>
  <c r="D232" i="1"/>
  <c r="F232" i="1" s="1"/>
  <c r="D5" i="1"/>
  <c r="D30" i="1"/>
  <c r="D158" i="1"/>
  <c r="D264" i="1"/>
  <c r="F264" i="1" s="1"/>
  <c r="C84" i="1"/>
  <c r="C347" i="1"/>
  <c r="D163" i="1"/>
  <c r="F163" i="1" s="1"/>
  <c r="E54" i="1"/>
  <c r="C148" i="1"/>
  <c r="C162" i="1"/>
  <c r="D10" i="1"/>
  <c r="F10" i="1" s="1"/>
  <c r="D80" i="1"/>
  <c r="F80" i="1" s="1"/>
  <c r="D216" i="1"/>
  <c r="D147" i="1"/>
  <c r="F147" i="1" s="1"/>
  <c r="E179" i="1"/>
  <c r="E211" i="1"/>
  <c r="E243" i="1"/>
  <c r="D204" i="1"/>
  <c r="D268" i="1"/>
  <c r="D32" i="1"/>
  <c r="F32" i="1" s="1"/>
  <c r="D288" i="1"/>
  <c r="D253" i="1"/>
  <c r="D8" i="1"/>
  <c r="F8" i="1" s="1"/>
  <c r="D128" i="1"/>
  <c r="F128" i="1" s="1"/>
  <c r="A49" i="1"/>
  <c r="C49" i="1" s="1"/>
  <c r="C13" i="1"/>
  <c r="C29" i="1"/>
  <c r="D96" i="1"/>
  <c r="E86" i="1"/>
  <c r="F86" i="1" s="1"/>
  <c r="C100" i="1"/>
  <c r="C20" i="1"/>
  <c r="C222" i="1"/>
  <c r="C27" i="1"/>
  <c r="C267" i="1"/>
  <c r="D28" i="1"/>
  <c r="F28" i="1" s="1"/>
  <c r="D132" i="1"/>
  <c r="E300" i="1"/>
  <c r="C311" i="1"/>
  <c r="C120" i="1"/>
  <c r="C315" i="1"/>
  <c r="C125" i="1"/>
  <c r="C164" i="1"/>
  <c r="C188" i="1"/>
  <c r="C85" i="1"/>
  <c r="D193" i="1"/>
  <c r="F193" i="1" s="1"/>
  <c r="F225" i="1"/>
  <c r="D257" i="1"/>
  <c r="D289" i="1"/>
  <c r="E204" i="1"/>
  <c r="E268" i="1"/>
  <c r="D237" i="1"/>
  <c r="E20" i="1"/>
  <c r="E52" i="1"/>
  <c r="E84" i="1"/>
  <c r="E116" i="1"/>
  <c r="E30" i="1"/>
  <c r="E120" i="1"/>
  <c r="F120" i="1" s="1"/>
  <c r="F23" i="1"/>
  <c r="F55" i="1"/>
  <c r="F87" i="1"/>
  <c r="F119" i="1"/>
  <c r="F151" i="1"/>
  <c r="E287" i="1"/>
  <c r="A121" i="1"/>
  <c r="C121" i="1" s="1"/>
  <c r="A105" i="1"/>
  <c r="C105" i="1" s="1"/>
  <c r="C301" i="1"/>
  <c r="C86" i="1"/>
  <c r="C102" i="1"/>
  <c r="C41" i="1"/>
  <c r="D190" i="1"/>
  <c r="D222" i="1"/>
  <c r="D254" i="1"/>
  <c r="E286" i="1"/>
  <c r="F361" i="1"/>
  <c r="C52" i="1"/>
  <c r="C141" i="1"/>
  <c r="C292" i="1"/>
  <c r="C331" i="1"/>
  <c r="C270" i="1"/>
  <c r="E9" i="1"/>
  <c r="F9" i="1" s="1"/>
  <c r="D141" i="1"/>
  <c r="E317" i="1"/>
  <c r="F317" i="1" s="1"/>
  <c r="E27" i="1"/>
  <c r="F27" i="1" s="1"/>
  <c r="E59" i="1"/>
  <c r="F59" i="1" s="1"/>
  <c r="E91" i="1"/>
  <c r="F91" i="1" s="1"/>
  <c r="E123" i="1"/>
  <c r="F123" i="1" s="1"/>
  <c r="D300" i="1"/>
  <c r="C73" i="1"/>
  <c r="C76" i="1"/>
  <c r="C294" i="1"/>
  <c r="D213" i="1"/>
  <c r="F213" i="1" s="1"/>
  <c r="D155" i="1"/>
  <c r="F155" i="1" s="1"/>
  <c r="E187" i="1"/>
  <c r="F187" i="1" s="1"/>
  <c r="E219" i="1"/>
  <c r="F219" i="1" s="1"/>
  <c r="E251" i="1"/>
  <c r="F251" i="1" s="1"/>
  <c r="D148" i="1"/>
  <c r="F148" i="1" s="1"/>
  <c r="D157" i="1"/>
  <c r="E269" i="1"/>
  <c r="F269" i="1" s="1"/>
  <c r="D61" i="1"/>
  <c r="E357" i="1"/>
  <c r="F357" i="1" s="1"/>
  <c r="D13" i="1"/>
  <c r="D45" i="1"/>
  <c r="D109" i="1"/>
  <c r="D38" i="1"/>
  <c r="D70" i="1"/>
  <c r="D102" i="1"/>
  <c r="D134" i="1"/>
  <c r="F134" i="1" s="1"/>
  <c r="C116" i="1"/>
  <c r="C157" i="1"/>
  <c r="C318" i="1"/>
  <c r="E314" i="1"/>
  <c r="F314" i="1" s="1"/>
  <c r="D302" i="1"/>
  <c r="F302" i="1" s="1"/>
  <c r="F7" i="1"/>
  <c r="F39" i="1"/>
  <c r="F71" i="1"/>
  <c r="F103" i="1"/>
  <c r="F135" i="1"/>
  <c r="F167" i="1"/>
  <c r="E303" i="1"/>
  <c r="F303" i="1" s="1"/>
  <c r="C142" i="1"/>
  <c r="C268" i="1"/>
  <c r="D125" i="1"/>
  <c r="F125" i="1" s="1"/>
  <c r="C4" i="1"/>
  <c r="C68" i="1"/>
  <c r="C309" i="1"/>
  <c r="E323" i="1"/>
  <c r="F323" i="1" s="1"/>
  <c r="D172" i="1"/>
  <c r="F172" i="1" s="1"/>
  <c r="D93" i="1"/>
  <c r="D173" i="1"/>
  <c r="D174" i="1"/>
  <c r="D206" i="1"/>
  <c r="F206" i="1" s="1"/>
  <c r="D238" i="1"/>
  <c r="F238" i="1" s="1"/>
  <c r="C25" i="1"/>
  <c r="C325" i="1"/>
  <c r="C9" i="1"/>
  <c r="C75" i="1"/>
  <c r="C8" i="1"/>
  <c r="C242" i="1"/>
  <c r="C239" i="1"/>
  <c r="C252" i="1"/>
  <c r="F337" i="1"/>
  <c r="E11" i="1"/>
  <c r="F11" i="1" s="1"/>
  <c r="E43" i="1"/>
  <c r="F43" i="1" s="1"/>
  <c r="E75" i="1"/>
  <c r="F75" i="1" s="1"/>
  <c r="E107" i="1"/>
  <c r="F107" i="1" s="1"/>
  <c r="E139" i="1"/>
  <c r="F139" i="1" s="1"/>
  <c r="F203" i="1"/>
  <c r="E188" i="1"/>
  <c r="F188" i="1" s="1"/>
  <c r="E252" i="1"/>
  <c r="F252" i="1" s="1"/>
  <c r="E343" i="1"/>
  <c r="F343" i="1" s="1"/>
  <c r="A89" i="1"/>
  <c r="C89" i="1" s="1"/>
  <c r="C137" i="1"/>
  <c r="C361" i="1"/>
  <c r="C305" i="1"/>
  <c r="C155" i="1"/>
  <c r="C143" i="1"/>
  <c r="C208" i="1"/>
  <c r="C224" i="1"/>
  <c r="F15" i="1"/>
  <c r="F47" i="1"/>
  <c r="F79" i="1"/>
  <c r="F111" i="1"/>
  <c r="F143" i="1"/>
  <c r="F175" i="1"/>
  <c r="C79" i="1"/>
  <c r="F37" i="1"/>
  <c r="F201" i="1"/>
  <c r="F233" i="1"/>
  <c r="C147" i="1"/>
  <c r="C135" i="1"/>
  <c r="C220" i="1"/>
  <c r="C236" i="1"/>
  <c r="C291" i="1"/>
  <c r="C328" i="1"/>
  <c r="C319" i="1"/>
  <c r="C227" i="1"/>
  <c r="F192" i="1"/>
  <c r="C279" i="1"/>
  <c r="C156" i="1"/>
  <c r="C232" i="1"/>
  <c r="C289" i="1"/>
  <c r="C357" i="1"/>
  <c r="F241" i="1"/>
  <c r="F273" i="1"/>
  <c r="F305" i="1"/>
  <c r="F341" i="1"/>
  <c r="C67" i="1"/>
  <c r="F21" i="1"/>
  <c r="F69" i="1"/>
  <c r="F98" i="1"/>
  <c r="F194" i="1"/>
  <c r="F226" i="1"/>
  <c r="F40" i="1"/>
  <c r="F2" i="1"/>
  <c r="C231" i="1"/>
  <c r="C248" i="1"/>
  <c r="C160" i="1"/>
  <c r="C146" i="1"/>
  <c r="C115" i="1"/>
  <c r="C212" i="1"/>
  <c r="C228" i="1"/>
  <c r="C336" i="1"/>
  <c r="C197" i="1"/>
  <c r="C281" i="1"/>
  <c r="C271" i="1"/>
  <c r="C354" i="1"/>
  <c r="C287" i="1"/>
  <c r="C235" i="1"/>
  <c r="F101" i="1"/>
  <c r="F117" i="1"/>
  <c r="C290" i="1"/>
  <c r="C326" i="1"/>
  <c r="C358" i="1"/>
  <c r="F42" i="1"/>
  <c r="F74" i="1"/>
  <c r="F106" i="1"/>
  <c r="F138" i="1"/>
  <c r="F266" i="1"/>
  <c r="C344" i="1"/>
  <c r="C129" i="1"/>
  <c r="C359" i="1"/>
  <c r="F62" i="1"/>
  <c r="F94" i="1"/>
  <c r="F126" i="1"/>
  <c r="C334" i="1"/>
  <c r="F18" i="1"/>
  <c r="F146" i="1"/>
  <c r="F178" i="1"/>
  <c r="F210" i="1"/>
  <c r="F242" i="1"/>
  <c r="F274" i="1"/>
  <c r="F31" i="1"/>
  <c r="F63" i="1"/>
  <c r="F95" i="1"/>
  <c r="F127" i="1"/>
  <c r="F159" i="1"/>
  <c r="C352" i="1"/>
  <c r="C320" i="1"/>
  <c r="C209" i="1"/>
  <c r="C185" i="1"/>
  <c r="C247" i="1"/>
  <c r="C300" i="1"/>
  <c r="F60" i="1"/>
  <c r="F244" i="1"/>
  <c r="C177" i="1"/>
  <c r="C265" i="1"/>
  <c r="C255" i="1"/>
  <c r="F217" i="1"/>
  <c r="F313" i="1"/>
  <c r="C282" i="1"/>
  <c r="C114" i="1"/>
  <c r="C221" i="1"/>
  <c r="C237" i="1"/>
  <c r="C356" i="1"/>
  <c r="C332" i="1"/>
  <c r="C261" i="1"/>
  <c r="C193" i="1"/>
  <c r="C181" i="1"/>
  <c r="C189" i="1"/>
  <c r="C322" i="1"/>
  <c r="C350" i="1"/>
  <c r="C316" i="1"/>
  <c r="C343" i="1"/>
  <c r="F33" i="1"/>
  <c r="F65" i="1"/>
  <c r="F97" i="1"/>
  <c r="F129" i="1"/>
  <c r="F161" i="1"/>
  <c r="C238" i="1"/>
  <c r="C130" i="1"/>
  <c r="C308" i="1"/>
  <c r="F176" i="1"/>
  <c r="C205" i="1"/>
  <c r="C360" i="1"/>
  <c r="C88" i="1"/>
  <c r="C246" i="1"/>
  <c r="C213" i="1"/>
  <c r="C229" i="1"/>
  <c r="C245" i="1"/>
  <c r="C103" i="1"/>
  <c r="C348" i="1"/>
  <c r="C153" i="1"/>
  <c r="C277" i="1"/>
  <c r="C161" i="1"/>
  <c r="C145" i="1"/>
  <c r="C314" i="1"/>
  <c r="C304" i="1"/>
  <c r="C312" i="1"/>
  <c r="F220" i="1"/>
  <c r="C112" i="1"/>
  <c r="C338" i="1"/>
  <c r="C303" i="1"/>
  <c r="C335" i="1"/>
  <c r="C266" i="1"/>
  <c r="C217" i="1"/>
  <c r="C233" i="1"/>
  <c r="C249" i="1"/>
  <c r="C171" i="1"/>
  <c r="C324" i="1"/>
  <c r="C253" i="1"/>
  <c r="C285" i="1"/>
  <c r="C257" i="1"/>
  <c r="C201" i="1"/>
  <c r="C342" i="1"/>
  <c r="C204" i="1"/>
  <c r="C200" i="1"/>
  <c r="F306" i="1"/>
  <c r="F338" i="1"/>
  <c r="F291" i="1"/>
  <c r="F355" i="1"/>
  <c r="F181" i="1"/>
  <c r="F293" i="1"/>
  <c r="F316" i="1"/>
  <c r="F277" i="1"/>
  <c r="F294" i="1"/>
  <c r="F326" i="1"/>
  <c r="F358" i="1"/>
  <c r="F88" i="1"/>
  <c r="F224" i="1"/>
  <c r="F207" i="1"/>
  <c r="F247" i="1"/>
  <c r="F279" i="1"/>
  <c r="F311" i="1"/>
  <c r="F104" i="1"/>
  <c r="F240" i="1"/>
  <c r="F236" i="1"/>
  <c r="F208" i="1"/>
  <c r="F36" i="1"/>
  <c r="F100" i="1"/>
  <c r="F260" i="1"/>
  <c r="F328" i="1"/>
  <c r="F166" i="1"/>
  <c r="F198" i="1"/>
  <c r="F230" i="1"/>
  <c r="F262" i="1"/>
  <c r="F346" i="1"/>
  <c r="F267" i="1"/>
  <c r="F299" i="1"/>
  <c r="F331" i="1"/>
  <c r="F324" i="1"/>
  <c r="F205" i="1"/>
  <c r="F325" i="1"/>
  <c r="F332" i="1"/>
  <c r="F197" i="1"/>
  <c r="F301" i="1"/>
  <c r="F334" i="1"/>
  <c r="F183" i="1"/>
  <c r="F215" i="1"/>
  <c r="F255" i="1"/>
  <c r="F280" i="1"/>
  <c r="F26" i="1"/>
  <c r="F58" i="1"/>
  <c r="F90" i="1"/>
  <c r="F122" i="1"/>
  <c r="F154" i="1"/>
  <c r="F218" i="1"/>
  <c r="F250" i="1"/>
  <c r="F256" i="1"/>
  <c r="F171" i="1"/>
  <c r="F96" i="1"/>
  <c r="F44" i="1"/>
  <c r="F156" i="1"/>
  <c r="F212" i="1"/>
  <c r="F276" i="1"/>
  <c r="F14" i="1"/>
  <c r="F46" i="1"/>
  <c r="F142" i="1"/>
  <c r="F304" i="1"/>
  <c r="C225" i="1"/>
  <c r="C241" i="1"/>
  <c r="C159" i="1"/>
  <c r="C269" i="1"/>
  <c r="C113" i="1"/>
  <c r="C263" i="1"/>
  <c r="C278" i="1"/>
  <c r="F290" i="1"/>
  <c r="F322" i="1"/>
  <c r="F354" i="1"/>
  <c r="F261" i="1"/>
  <c r="F296" i="1"/>
  <c r="F275" i="1"/>
  <c r="F307" i="1"/>
  <c r="F339" i="1"/>
  <c r="F340" i="1"/>
  <c r="F348" i="1"/>
  <c r="F333" i="1"/>
  <c r="F160" i="1"/>
  <c r="F310" i="1"/>
  <c r="F342" i="1"/>
  <c r="F152" i="1"/>
  <c r="F191" i="1"/>
  <c r="F223" i="1"/>
  <c r="F263" i="1"/>
  <c r="F327" i="1"/>
  <c r="F359" i="1"/>
  <c r="F168" i="1"/>
  <c r="F124" i="1"/>
  <c r="F136" i="1"/>
  <c r="F228" i="1"/>
  <c r="F284" i="1"/>
  <c r="F150" i="1"/>
  <c r="F182" i="1"/>
  <c r="F214" i="1"/>
  <c r="F246" i="1"/>
  <c r="F278" i="1"/>
  <c r="F336" i="1"/>
  <c r="F360" i="1"/>
  <c r="C251" i="1"/>
  <c r="F17" i="1"/>
  <c r="F49" i="1"/>
  <c r="F81" i="1"/>
  <c r="F113" i="1"/>
  <c r="F145" i="1"/>
  <c r="F177" i="1"/>
  <c r="F16" i="1"/>
  <c r="F330" i="1"/>
  <c r="F362" i="1"/>
  <c r="F285" i="1"/>
  <c r="F344" i="1"/>
  <c r="F283" i="1"/>
  <c r="F315" i="1"/>
  <c r="F347" i="1"/>
  <c r="F292" i="1"/>
  <c r="F245" i="1"/>
  <c r="F221" i="1"/>
  <c r="F352" i="1"/>
  <c r="F318" i="1"/>
  <c r="F350" i="1"/>
  <c r="F56" i="1"/>
  <c r="F199" i="1"/>
  <c r="F239" i="1"/>
  <c r="F271" i="1"/>
  <c r="F335" i="1"/>
  <c r="F72" i="1"/>
  <c r="B139" i="1"/>
  <c r="C139" i="1" s="1"/>
  <c r="B180" i="1"/>
  <c r="C180" i="1" s="1"/>
  <c r="B196" i="1"/>
  <c r="C196" i="1" s="1"/>
  <c r="B183" i="1"/>
  <c r="C183" i="1" s="1"/>
  <c r="B199" i="1"/>
  <c r="C199" i="1" s="1"/>
  <c r="B286" i="1"/>
  <c r="C286" i="1" s="1"/>
  <c r="B23" i="1"/>
  <c r="C23" i="1" s="1"/>
  <c r="B55" i="1"/>
  <c r="C55" i="1" s="1"/>
  <c r="B87" i="1"/>
  <c r="C87" i="1" s="1"/>
  <c r="B169" i="1"/>
  <c r="C169" i="1" s="1"/>
  <c r="B127" i="1"/>
  <c r="C127" i="1" s="1"/>
  <c r="B83" i="1"/>
  <c r="C83" i="1" s="1"/>
  <c r="B31" i="1"/>
  <c r="C31" i="1" s="1"/>
  <c r="B63" i="1"/>
  <c r="C63" i="1" s="1"/>
  <c r="A119" i="1"/>
  <c r="C119" i="1" s="1"/>
  <c r="B99" i="1"/>
  <c r="C99" i="1" s="1"/>
  <c r="B123" i="1"/>
  <c r="C123" i="1" s="1"/>
  <c r="B95" i="1"/>
  <c r="C95" i="1" s="1"/>
  <c r="A131" i="1"/>
  <c r="C131" i="1" s="1"/>
  <c r="A163" i="1"/>
  <c r="C163" i="1" s="1"/>
  <c r="A91" i="1"/>
  <c r="C91" i="1" s="1"/>
  <c r="B151" i="1"/>
  <c r="C151" i="1" s="1"/>
  <c r="B107" i="1"/>
  <c r="C107" i="1" s="1"/>
  <c r="B215" i="1"/>
  <c r="C215" i="1" s="1"/>
  <c r="A167" i="1"/>
  <c r="C167" i="1" s="1"/>
  <c r="F288" i="1" l="1"/>
  <c r="F216" i="1"/>
  <c r="F180" i="1"/>
  <c r="F53" i="1"/>
  <c r="F169" i="1"/>
  <c r="F253" i="1"/>
  <c r="F20" i="1"/>
  <c r="C33" i="1"/>
  <c r="C97" i="1"/>
  <c r="C274" i="1"/>
  <c r="F237" i="1"/>
  <c r="F141" i="1"/>
  <c r="C186" i="1"/>
  <c r="C273" i="1"/>
  <c r="F13" i="1"/>
  <c r="F83" i="1"/>
  <c r="F270" i="1"/>
  <c r="F140" i="1"/>
  <c r="F54" i="1"/>
  <c r="F265" i="1"/>
  <c r="F190" i="1"/>
  <c r="F229" i="1"/>
  <c r="C111" i="1"/>
  <c r="F254" i="1"/>
  <c r="F170" i="1"/>
  <c r="F189" i="1"/>
  <c r="F351" i="1"/>
  <c r="C329" i="1"/>
  <c r="F235" i="1"/>
  <c r="F70" i="1"/>
  <c r="F121" i="1"/>
  <c r="F45" i="1"/>
  <c r="F38" i="1"/>
  <c r="F287" i="1"/>
  <c r="F211" i="1"/>
  <c r="F286" i="1"/>
  <c r="F204" i="1"/>
  <c r="F132" i="1"/>
  <c r="F105" i="1"/>
  <c r="F268" i="1"/>
  <c r="F57" i="1"/>
  <c r="F243" i="1"/>
  <c r="F259" i="1"/>
  <c r="F174" i="1"/>
  <c r="F61" i="1"/>
  <c r="F41" i="1"/>
  <c r="F319" i="1"/>
  <c r="F93" i="1"/>
  <c r="F157" i="1"/>
  <c r="F195" i="1"/>
  <c r="F35" i="1"/>
  <c r="F89" i="1"/>
  <c r="F153" i="1"/>
  <c r="F109" i="1"/>
  <c r="F300" i="1"/>
  <c r="F52" i="1"/>
  <c r="F3" i="1"/>
  <c r="F158" i="1"/>
  <c r="F51" i="1"/>
  <c r="F99" i="1"/>
  <c r="F102" i="1"/>
  <c r="F179" i="1"/>
  <c r="F67" i="1"/>
  <c r="F84" i="1"/>
  <c r="F115" i="1"/>
  <c r="F227" i="1"/>
  <c r="F257" i="1"/>
  <c r="F25" i="1"/>
  <c r="F173" i="1"/>
  <c r="F131" i="1"/>
  <c r="F19" i="1"/>
  <c r="F137" i="1"/>
  <c r="F5" i="1"/>
  <c r="F73" i="1"/>
  <c r="F281" i="1"/>
  <c r="F116" i="1"/>
  <c r="F289" i="1"/>
  <c r="F30" i="1"/>
  <c r="F2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EF7A2-3E63-47A1-8BC3-13BCD290C44C}" keepAlive="1" name="Query - 10sept_0_10" description="Connection to the '10sept_0_10' query in the workbook." type="5" refreshedVersion="6" background="1" saveData="1">
    <dbPr connection="Provider=Microsoft.Mashup.OleDb.1;Data Source=$Workbook$;Location=10sept_0_10;Extended Properties=&quot;&quot;" command="SELECT * FROM [10sept_0_10]"/>
  </connection>
  <connection id="2" xr16:uid="{E95B0EE2-B8CA-4F63-B588-8D0A8F34D20A}" keepAlive="1" name="Query - 10sept_0_10 (2)" description="Connection to the '10sept_0_10 (2)' query in the workbook." type="5" refreshedVersion="6" background="1" saveData="1">
    <dbPr connection="Provider=Microsoft.Mashup.OleDb.1;Data Source=$Workbook$;Location=&quot;10sept_0_10 (2)&quot;;Extended Properties=&quot;&quot;" command="SELECT * FROM [10sept_0_10 (2)]"/>
  </connection>
  <connection id="3" xr16:uid="{8B3B0F3B-3C89-45DA-BDF9-67D85EBEB0D5}" keepAlive="1" name="Query - 10sept_0_10 (3)" description="Connection to the '10sept_0_10 (3)' query in the workbook." type="5" refreshedVersion="6" background="1" saveData="1">
    <dbPr connection="Provider=Microsoft.Mashup.OleDb.1;Data Source=$Workbook$;Location=&quot;10sept_0_10 (3)&quot;;Extended Properties=&quot;&quot;" command="SELECT * FROM [10sept_0_10 (3)]"/>
  </connection>
  <connection id="4" xr16:uid="{7CEDA5CD-0B86-420B-86CE-45C71F4D539E}" keepAlive="1" name="Query - 10sept_0_20" description="Connection to the '10sept_0_20' query in the workbook." type="5" refreshedVersion="6" background="1" saveData="1">
    <dbPr connection="Provider=Microsoft.Mashup.OleDb.1;Data Source=$Workbook$;Location=10sept_0_20;Extended Properties=&quot;&quot;" command="SELECT * FROM [10sept_0_20]"/>
  </connection>
  <connection id="5" xr16:uid="{F4118400-62B5-49C3-888E-CCA8B9425462}" keepAlive="1" name="Query - 10sept_0_30" description="Connection to the '10sept_0_30' query in the workbook." type="5" refreshedVersion="6" background="1" saveData="1">
    <dbPr connection="Provider=Microsoft.Mashup.OleDb.1;Data Source=$Workbook$;Location=10sept_0_30;Extended Properties=&quot;&quot;" command="SELECT * FROM [10sept_0_30]"/>
  </connection>
  <connection id="6" xr16:uid="{E3420511-6CCD-463C-8175-EC697F76E07C}" keepAlive="1" name="Query - 10sept_0_40" description="Connection to the '10sept_0_40' query in the workbook." type="5" refreshedVersion="6" background="1">
    <dbPr connection="Provider=Microsoft.Mashup.OleDb.1;Data Source=$Workbook$;Location=10sept_0_40;Extended Properties=&quot;&quot;" command="SELECT * FROM [10sept_0_40]"/>
  </connection>
  <connection id="7" xr16:uid="{1C29F111-5538-431B-BE71-A0AABB63A3AE}" keepAlive="1" name="Query - 10sept_0_50" description="Connection to the '10sept_0_50' query in the workbook." type="5" refreshedVersion="6" background="1">
    <dbPr connection="Provider=Microsoft.Mashup.OleDb.1;Data Source=$Workbook$;Location=10sept_0_50;Extended Properties=&quot;&quot;" command="SELECT * FROM [10sept_0_50]"/>
  </connection>
  <connection id="8" xr16:uid="{CFA0232E-2569-4BB2-9A8A-A3D0044DCBD9}" keepAlive="1" name="Query - 10sept_0_all" description="Connection to the '10sept_0_all' query in the workbook." type="5" refreshedVersion="6" background="1" saveData="1">
    <dbPr connection="Provider=Microsoft.Mashup.OleDb.1;Data Source=$Workbook$;Location=10sept_0_all;Extended Properties=&quot;&quot;" command="SELECT * FROM [10sept_0_all]"/>
  </connection>
  <connection id="9" xr16:uid="{BC3FDF9F-8BB0-45E6-AC3D-961A914D1042}" keepAlive="1" name="Query - 12sept_30_10" description="Connection to the '12sept_30_10' query in the workbook." type="5" refreshedVersion="6" background="1">
    <dbPr connection="Provider=Microsoft.Mashup.OleDb.1;Data Source=$Workbook$;Location=12sept_30_10;Extended Properties=&quot;&quot;" command="SELECT * FROM [12sept_30_10]"/>
  </connection>
  <connection id="10" xr16:uid="{18FAE313-D2C2-4F45-BD5E-2D1C8841CE36}" keepAlive="1" name="Query - 12sept_30_20" description="Connection to the '12sept_30_20' query in the workbook." type="5" refreshedVersion="6" background="1">
    <dbPr connection="Provider=Microsoft.Mashup.OleDb.1;Data Source=$Workbook$;Location=12sept_30_20;Extended Properties=&quot;&quot;" command="SELECT * FROM [12sept_30_20]"/>
  </connection>
  <connection id="11" xr16:uid="{4A9DB64C-87EC-4837-B8C4-A0500D5C605D}" keepAlive="1" name="Query - 12sept_30_30" description="Connection to the '12sept_30_30' query in the workbook." type="5" refreshedVersion="6" background="1">
    <dbPr connection="Provider=Microsoft.Mashup.OleDb.1;Data Source=$Workbook$;Location=12sept_30_30;Extended Properties=&quot;&quot;" command="SELECT * FROM [12sept_30_30]"/>
  </connection>
  <connection id="12" xr16:uid="{36463B12-82F1-410C-AEDA-47B0514D1463}" keepAlive="1" name="Query - 12sept_30_40" description="Connection to the '12sept_30_40' query in the workbook." type="5" refreshedVersion="6" background="1">
    <dbPr connection="Provider=Microsoft.Mashup.OleDb.1;Data Source=$Workbook$;Location=12sept_30_40;Extended Properties=&quot;&quot;" command="SELECT * FROM [12sept_30_40]"/>
  </connection>
  <connection id="13" xr16:uid="{01233860-91CC-4018-A126-B69A602AA936}" keepAlive="1" name="Query - 12sept_30_50" description="Connection to the '12sept_30_50' query in the workbook." type="5" refreshedVersion="6" background="1">
    <dbPr connection="Provider=Microsoft.Mashup.OleDb.1;Data Source=$Workbook$;Location=12sept_30_50;Extended Properties=&quot;&quot;" command="SELECT * FROM [12sept_30_50]"/>
  </connection>
  <connection id="14" xr16:uid="{08DA610C-8ED6-4BDD-8FBD-5E19D9572A21}" keepAlive="1" name="Query - 12sept_30_all" description="Connection to the '12sept_30_all' query in the workbook." type="5" refreshedVersion="6" background="1">
    <dbPr connection="Provider=Microsoft.Mashup.OleDb.1;Data Source=$Workbook$;Location=12sept_30_all;Extended Properties=&quot;&quot;" command="SELECT * FROM [12sept_30_all]"/>
  </connection>
  <connection id="15" xr16:uid="{FA131C2C-16A0-428B-BE14-2EAD5BA4E432}" keepAlive="1" name="Query - 12sept_60_10" description="Connection to the '12sept_60_10' query in the workbook." type="5" refreshedVersion="6" background="1">
    <dbPr connection="Provider=Microsoft.Mashup.OleDb.1;Data Source=$Workbook$;Location=12sept_60_10;Extended Properties=&quot;&quot;" command="SELECT * FROM [12sept_60_10]"/>
  </connection>
  <connection id="16" xr16:uid="{D19CC6AB-3180-4463-B90D-EC61BBF5184D}" keepAlive="1" name="Query - 12sept_60_20" description="Connection to the '12sept_60_20' query in the workbook." type="5" refreshedVersion="6" background="1" saveData="1">
    <dbPr connection="Provider=Microsoft.Mashup.OleDb.1;Data Source=$Workbook$;Location=12sept_60_20;Extended Properties=&quot;&quot;" command="SELECT * FROM [12sept_60_20]"/>
  </connection>
  <connection id="17" xr16:uid="{566A8EA8-21A4-4E5D-99FF-6B74077C0A5F}" keepAlive="1" name="Query - 12sept_60_30" description="Connection to the '12sept_60_30' query in the workbook." type="5" refreshedVersion="6" background="1" saveData="1">
    <dbPr connection="Provider=Microsoft.Mashup.OleDb.1;Data Source=$Workbook$;Location=12sept_60_30;Extended Properties=&quot;&quot;" command="SELECT * FROM [12sept_60_30]"/>
  </connection>
  <connection id="18" xr16:uid="{D5EFBC76-A159-4662-A89B-8840F8487BA0}" keepAlive="1" name="Query - 12sept_60_30 (2)" description="Connection to the '12sept_60_30 (2)' query in the workbook." type="5" refreshedVersion="6" background="1">
    <dbPr connection="Provider=Microsoft.Mashup.OleDb.1;Data Source=$Workbook$;Location=&quot;12sept_60_30 (2)&quot;;Extended Properties=&quot;&quot;" command="SELECT * FROM [12sept_60_30 (2)]"/>
  </connection>
  <connection id="19" xr16:uid="{7E592DE3-BC2A-4ABD-AAD4-45DAD112DA17}" keepAlive="1" name="Query - 12sept_60_40" description="Connection to the '12sept_60_40' query in the workbook." type="5" refreshedVersion="6" background="1">
    <dbPr connection="Provider=Microsoft.Mashup.OleDb.1;Data Source=$Workbook$;Location=12sept_60_40;Extended Properties=&quot;&quot;" command="SELECT * FROM [12sept_60_40]"/>
  </connection>
  <connection id="20" xr16:uid="{7F1C9922-1C57-4B87-A7DF-E421E533C20E}" keepAlive="1" name="Query - 12sept_60_40 (2)" description="Connection to the '12sept_60_40 (2)' query in the workbook." type="5" refreshedVersion="6" background="1">
    <dbPr connection="Provider=Microsoft.Mashup.OleDb.1;Data Source=$Workbook$;Location=&quot;12sept_60_40 (2)&quot;;Extended Properties=&quot;&quot;" command="SELECT * FROM [12sept_60_40 (2)]"/>
  </connection>
  <connection id="21" xr16:uid="{7B480128-0FCD-4F35-B3C2-B62A242A3EA5}" keepAlive="1" name="Query - 12sept_60_50" description="Connection to the '12sept_60_50' query in the workbook." type="5" refreshedVersion="6" background="1">
    <dbPr connection="Provider=Microsoft.Mashup.OleDb.1;Data Source=$Workbook$;Location=12sept_60_50;Extended Properties=&quot;&quot;" command="SELECT * FROM [12sept_60_50]"/>
  </connection>
  <connection id="22" xr16:uid="{7F2EC239-D182-41A3-AA08-978B40999DDA}" keepAlive="1" name="Query - 12sept_60_all" description="Connection to the '12sept_60_all' query in the workbook." type="5" refreshedVersion="6" background="1">
    <dbPr connection="Provider=Microsoft.Mashup.OleDb.1;Data Source=$Workbook$;Location=12sept_60_all;Extended Properties=&quot;&quot;" command="SELECT * FROM [12sept_60_all]"/>
  </connection>
  <connection id="23" xr16:uid="{5905E7B9-42FD-4348-8545-C281592FAAB2}" keepAlive="1" name="Query - 12sept_90_10" description="Connection to the '12sept_90_10' query in the workbook." type="5" refreshedVersion="6" background="1">
    <dbPr connection="Provider=Microsoft.Mashup.OleDb.1;Data Source=$Workbook$;Location=12sept_90_10;Extended Properties=&quot;&quot;" command="SELECT * FROM [12sept_90_10]"/>
  </connection>
  <connection id="24" xr16:uid="{AB0E43DA-E09F-4FB0-AB9C-CFD347CB2198}" keepAlive="1" name="Query - 12sept_90_20" description="Connection to the '12sept_90_20' query in the workbook." type="5" refreshedVersion="6" background="1">
    <dbPr connection="Provider=Microsoft.Mashup.OleDb.1;Data Source=$Workbook$;Location=12sept_90_20;Extended Properties=&quot;&quot;" command="SELECT * FROM [12sept_90_20]"/>
  </connection>
  <connection id="25" xr16:uid="{CAC2FFA2-568E-44B2-B6EA-A231E2457C88}" keepAlive="1" name="Query - 12sept_90_30" description="Connection to the '12sept_90_30' query in the workbook." type="5" refreshedVersion="6" background="1">
    <dbPr connection="Provider=Microsoft.Mashup.OleDb.1;Data Source=$Workbook$;Location=12sept_90_30;Extended Properties=&quot;&quot;" command="SELECT * FROM [12sept_90_30]"/>
  </connection>
  <connection id="26" xr16:uid="{D0DF84F5-F9BF-4D5F-B13F-2B2E6A80432E}" keepAlive="1" name="Query - 12sept_90_40" description="Connection to the '12sept_90_40' query in the workbook." type="5" refreshedVersion="6" background="1">
    <dbPr connection="Provider=Microsoft.Mashup.OleDb.1;Data Source=$Workbook$;Location=12sept_90_40;Extended Properties=&quot;&quot;" command="SELECT * FROM [12sept_90_40]"/>
  </connection>
  <connection id="27" xr16:uid="{79B0E70B-81DE-418B-A686-33C8FF4ED1AB}" keepAlive="1" name="Query - 12sept_90_50" description="Connection to the '12sept_90_50' query in the workbook." type="5" refreshedVersion="6" background="1">
    <dbPr connection="Provider=Microsoft.Mashup.OleDb.1;Data Source=$Workbook$;Location=12sept_90_50;Extended Properties=&quot;&quot;" command="SELECT * FROM [12sept_90_50]"/>
  </connection>
  <connection id="28" xr16:uid="{6801CA22-B29A-4E64-AF54-8C488E0C1119}" keepAlive="1" name="Query - 12sept_90_all" description="Connection to the '12sept_90_all' query in the workbook." type="5" refreshedVersion="6" background="1">
    <dbPr connection="Provider=Microsoft.Mashup.OleDb.1;Data Source=$Workbook$;Location=12sept_90_all;Extended Properties=&quot;&quot;" command="SELECT * FROM [12sept_90_all]"/>
  </connection>
</connections>
</file>

<file path=xl/sharedStrings.xml><?xml version="1.0" encoding="utf-8"?>
<sst xmlns="http://schemas.openxmlformats.org/spreadsheetml/2006/main" count="130" uniqueCount="24">
  <si>
    <t>Column2</t>
  </si>
  <si>
    <t>x1</t>
  </si>
  <si>
    <t>y1</t>
  </si>
  <si>
    <t>mag</t>
  </si>
  <si>
    <t>x2</t>
  </si>
  <si>
    <t>y2</t>
  </si>
  <si>
    <t>Azumuth</t>
  </si>
  <si>
    <t>Horizontal mag</t>
  </si>
  <si>
    <t>Horizontal phase</t>
  </si>
  <si>
    <t>Azimuth</t>
  </si>
  <si>
    <t>H_mag</t>
  </si>
  <si>
    <t>H_phase</t>
  </si>
  <si>
    <t>V_mag</t>
  </si>
  <si>
    <t>V_phase</t>
  </si>
  <si>
    <t>Verical mag</t>
  </si>
  <si>
    <t>Vertical phase</t>
  </si>
  <si>
    <t>H_x</t>
  </si>
  <si>
    <t>H_y</t>
  </si>
  <si>
    <t>V_x</t>
  </si>
  <si>
    <t>V_y</t>
  </si>
  <si>
    <t>Column1</t>
  </si>
  <si>
    <t>H_mag_adj</t>
  </si>
  <si>
    <t>V_mag_adj</t>
  </si>
  <si>
    <t>v_mag_adj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</si>
</sst>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H_mag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'10'!$B$2:$B$363</c:f>
              <c:numCache>
                <c:formatCode>General</c:formatCode>
                <c:ptCount val="362"/>
                <c:pt idx="0">
                  <c:v>0</c:v>
                </c:pt>
                <c:pt idx="1">
                  <c:v>-33.69</c:v>
                </c:pt>
                <c:pt idx="2">
                  <c:v>-31.88</c:v>
                </c:pt>
                <c:pt idx="3">
                  <c:v>-30.6</c:v>
                </c:pt>
                <c:pt idx="4">
                  <c:v>-30.11</c:v>
                </c:pt>
                <c:pt idx="5">
                  <c:v>-29.43</c:v>
                </c:pt>
                <c:pt idx="6">
                  <c:v>-29.38</c:v>
                </c:pt>
                <c:pt idx="7">
                  <c:v>-29.29</c:v>
                </c:pt>
                <c:pt idx="8">
                  <c:v>-29.78</c:v>
                </c:pt>
                <c:pt idx="9">
                  <c:v>-30.33</c:v>
                </c:pt>
                <c:pt idx="10">
                  <c:v>-30.69</c:v>
                </c:pt>
                <c:pt idx="11">
                  <c:v>-30.91</c:v>
                </c:pt>
                <c:pt idx="12">
                  <c:v>-30.47</c:v>
                </c:pt>
                <c:pt idx="13">
                  <c:v>-29.99</c:v>
                </c:pt>
                <c:pt idx="14">
                  <c:v>-29.27</c:v>
                </c:pt>
                <c:pt idx="15">
                  <c:v>-28.57</c:v>
                </c:pt>
                <c:pt idx="16">
                  <c:v>-27.89</c:v>
                </c:pt>
                <c:pt idx="17">
                  <c:v>-27.4</c:v>
                </c:pt>
                <c:pt idx="18">
                  <c:v>-26.68</c:v>
                </c:pt>
                <c:pt idx="19">
                  <c:v>-25.99</c:v>
                </c:pt>
                <c:pt idx="20">
                  <c:v>-25.43</c:v>
                </c:pt>
                <c:pt idx="21">
                  <c:v>-24.86</c:v>
                </c:pt>
                <c:pt idx="22">
                  <c:v>-24.61</c:v>
                </c:pt>
                <c:pt idx="23">
                  <c:v>-24.49</c:v>
                </c:pt>
                <c:pt idx="24">
                  <c:v>-24.59</c:v>
                </c:pt>
                <c:pt idx="25">
                  <c:v>-25.08</c:v>
                </c:pt>
                <c:pt idx="26">
                  <c:v>-25.79</c:v>
                </c:pt>
                <c:pt idx="27">
                  <c:v>-26.94</c:v>
                </c:pt>
                <c:pt idx="28">
                  <c:v>-28.27</c:v>
                </c:pt>
                <c:pt idx="29">
                  <c:v>-29.65</c:v>
                </c:pt>
                <c:pt idx="30">
                  <c:v>-31.02</c:v>
                </c:pt>
                <c:pt idx="31">
                  <c:v>-32.25</c:v>
                </c:pt>
                <c:pt idx="32">
                  <c:v>-33.299999999999997</c:v>
                </c:pt>
                <c:pt idx="33">
                  <c:v>-34.39</c:v>
                </c:pt>
                <c:pt idx="34">
                  <c:v>-35.75</c:v>
                </c:pt>
                <c:pt idx="35">
                  <c:v>-37.61</c:v>
                </c:pt>
                <c:pt idx="36">
                  <c:v>-39.74</c:v>
                </c:pt>
                <c:pt idx="37">
                  <c:v>-39.89</c:v>
                </c:pt>
                <c:pt idx="38">
                  <c:v>-37.450000000000003</c:v>
                </c:pt>
                <c:pt idx="39">
                  <c:v>-34.43</c:v>
                </c:pt>
                <c:pt idx="40">
                  <c:v>-32.29</c:v>
                </c:pt>
                <c:pt idx="41">
                  <c:v>-30.53</c:v>
                </c:pt>
                <c:pt idx="42">
                  <c:v>-29.35</c:v>
                </c:pt>
                <c:pt idx="43">
                  <c:v>-28.3</c:v>
                </c:pt>
                <c:pt idx="44">
                  <c:v>-27.54</c:v>
                </c:pt>
                <c:pt idx="45">
                  <c:v>-26.74</c:v>
                </c:pt>
                <c:pt idx="46">
                  <c:v>-26.13</c:v>
                </c:pt>
                <c:pt idx="47">
                  <c:v>-25.5</c:v>
                </c:pt>
                <c:pt idx="48">
                  <c:v>-25.12</c:v>
                </c:pt>
                <c:pt idx="49">
                  <c:v>-24.7</c:v>
                </c:pt>
                <c:pt idx="50">
                  <c:v>-24.47</c:v>
                </c:pt>
                <c:pt idx="51">
                  <c:v>-24.44</c:v>
                </c:pt>
                <c:pt idx="52">
                  <c:v>-24.59</c:v>
                </c:pt>
                <c:pt idx="53">
                  <c:v>-24.81</c:v>
                </c:pt>
                <c:pt idx="54">
                  <c:v>-24.96</c:v>
                </c:pt>
                <c:pt idx="55">
                  <c:v>-24.27</c:v>
                </c:pt>
                <c:pt idx="56">
                  <c:v>-22.99</c:v>
                </c:pt>
                <c:pt idx="57">
                  <c:v>-21.65</c:v>
                </c:pt>
                <c:pt idx="58">
                  <c:v>-20.47</c:v>
                </c:pt>
                <c:pt idx="59">
                  <c:v>-19.510000000000002</c:v>
                </c:pt>
                <c:pt idx="60">
                  <c:v>-19.04</c:v>
                </c:pt>
                <c:pt idx="61">
                  <c:v>-18.809999999999999</c:v>
                </c:pt>
                <c:pt idx="62">
                  <c:v>-18.97</c:v>
                </c:pt>
                <c:pt idx="63">
                  <c:v>-19.48</c:v>
                </c:pt>
                <c:pt idx="64">
                  <c:v>-20.32</c:v>
                </c:pt>
                <c:pt idx="65">
                  <c:v>-21.43</c:v>
                </c:pt>
                <c:pt idx="66">
                  <c:v>-22.78</c:v>
                </c:pt>
                <c:pt idx="67">
                  <c:v>-24.47</c:v>
                </c:pt>
                <c:pt idx="68">
                  <c:v>-25.78</c:v>
                </c:pt>
                <c:pt idx="69">
                  <c:v>-26.01</c:v>
                </c:pt>
                <c:pt idx="70">
                  <c:v>-25.35</c:v>
                </c:pt>
                <c:pt idx="71">
                  <c:v>-24.42</c:v>
                </c:pt>
                <c:pt idx="72">
                  <c:v>-23.7</c:v>
                </c:pt>
                <c:pt idx="73">
                  <c:v>-23.61</c:v>
                </c:pt>
                <c:pt idx="74">
                  <c:v>-24.12</c:v>
                </c:pt>
                <c:pt idx="75">
                  <c:v>-25.26</c:v>
                </c:pt>
                <c:pt idx="76">
                  <c:v>-26.88</c:v>
                </c:pt>
                <c:pt idx="77">
                  <c:v>-28.02</c:v>
                </c:pt>
                <c:pt idx="78">
                  <c:v>-27.82</c:v>
                </c:pt>
                <c:pt idx="79">
                  <c:v>-26.12</c:v>
                </c:pt>
                <c:pt idx="80">
                  <c:v>-24.5</c:v>
                </c:pt>
                <c:pt idx="81">
                  <c:v>-23.19</c:v>
                </c:pt>
                <c:pt idx="82">
                  <c:v>-22.19</c:v>
                </c:pt>
                <c:pt idx="83">
                  <c:v>-21.68</c:v>
                </c:pt>
                <c:pt idx="84">
                  <c:v>-21.52</c:v>
                </c:pt>
                <c:pt idx="85">
                  <c:v>-21.56</c:v>
                </c:pt>
                <c:pt idx="86">
                  <c:v>-21.68</c:v>
                </c:pt>
                <c:pt idx="87">
                  <c:v>-21.58</c:v>
                </c:pt>
                <c:pt idx="88">
                  <c:v>-21.28</c:v>
                </c:pt>
                <c:pt idx="89">
                  <c:v>-20.54</c:v>
                </c:pt>
                <c:pt idx="90">
                  <c:v>-19.559999999999999</c:v>
                </c:pt>
                <c:pt idx="91">
                  <c:v>-18.670000000000002</c:v>
                </c:pt>
                <c:pt idx="92">
                  <c:v>-17.82</c:v>
                </c:pt>
                <c:pt idx="93">
                  <c:v>-17.100000000000001</c:v>
                </c:pt>
                <c:pt idx="94">
                  <c:v>-16.760000000000002</c:v>
                </c:pt>
                <c:pt idx="95">
                  <c:v>-16.48</c:v>
                </c:pt>
                <c:pt idx="96">
                  <c:v>-16.41</c:v>
                </c:pt>
                <c:pt idx="97">
                  <c:v>-16.3</c:v>
                </c:pt>
                <c:pt idx="98">
                  <c:v>-16.04</c:v>
                </c:pt>
                <c:pt idx="99">
                  <c:v>-15.55</c:v>
                </c:pt>
                <c:pt idx="100">
                  <c:v>-15.01</c:v>
                </c:pt>
                <c:pt idx="101">
                  <c:v>-14.46</c:v>
                </c:pt>
                <c:pt idx="102">
                  <c:v>-14.09</c:v>
                </c:pt>
                <c:pt idx="103">
                  <c:v>-13.75</c:v>
                </c:pt>
                <c:pt idx="104">
                  <c:v>-13.47</c:v>
                </c:pt>
                <c:pt idx="105">
                  <c:v>-13.19</c:v>
                </c:pt>
                <c:pt idx="106">
                  <c:v>-12.89</c:v>
                </c:pt>
                <c:pt idx="107">
                  <c:v>-12.56</c:v>
                </c:pt>
                <c:pt idx="108">
                  <c:v>-12.22</c:v>
                </c:pt>
                <c:pt idx="109">
                  <c:v>-11.8</c:v>
                </c:pt>
                <c:pt idx="110">
                  <c:v>-11.47</c:v>
                </c:pt>
                <c:pt idx="111">
                  <c:v>-11.19</c:v>
                </c:pt>
                <c:pt idx="112">
                  <c:v>-10.94</c:v>
                </c:pt>
                <c:pt idx="113">
                  <c:v>-10.7</c:v>
                </c:pt>
                <c:pt idx="114">
                  <c:v>-10.46</c:v>
                </c:pt>
                <c:pt idx="115">
                  <c:v>-10.130000000000001</c:v>
                </c:pt>
                <c:pt idx="116">
                  <c:v>-9.7799999999999994</c:v>
                </c:pt>
                <c:pt idx="117">
                  <c:v>-9.3800000000000008</c:v>
                </c:pt>
                <c:pt idx="118">
                  <c:v>-9</c:v>
                </c:pt>
                <c:pt idx="119">
                  <c:v>-8.66</c:v>
                </c:pt>
                <c:pt idx="120">
                  <c:v>-8.41</c:v>
                </c:pt>
                <c:pt idx="121">
                  <c:v>-8.15</c:v>
                </c:pt>
                <c:pt idx="122">
                  <c:v>-7.93</c:v>
                </c:pt>
                <c:pt idx="123">
                  <c:v>-7.7</c:v>
                </c:pt>
                <c:pt idx="124">
                  <c:v>-7.4</c:v>
                </c:pt>
                <c:pt idx="125">
                  <c:v>-7.1</c:v>
                </c:pt>
                <c:pt idx="126">
                  <c:v>-6.77</c:v>
                </c:pt>
                <c:pt idx="127">
                  <c:v>-6.39</c:v>
                </c:pt>
                <c:pt idx="128">
                  <c:v>-6.05</c:v>
                </c:pt>
                <c:pt idx="129">
                  <c:v>-5.74</c:v>
                </c:pt>
                <c:pt idx="130">
                  <c:v>-5.47</c:v>
                </c:pt>
                <c:pt idx="131">
                  <c:v>-5.2</c:v>
                </c:pt>
                <c:pt idx="132">
                  <c:v>-4.97</c:v>
                </c:pt>
                <c:pt idx="133">
                  <c:v>-4.72</c:v>
                </c:pt>
                <c:pt idx="134">
                  <c:v>-4.46</c:v>
                </c:pt>
                <c:pt idx="135">
                  <c:v>-4.1900000000000004</c:v>
                </c:pt>
                <c:pt idx="136">
                  <c:v>-3.94</c:v>
                </c:pt>
                <c:pt idx="137">
                  <c:v>-3.72</c:v>
                </c:pt>
                <c:pt idx="138">
                  <c:v>-3.53</c:v>
                </c:pt>
                <c:pt idx="139">
                  <c:v>-3.4</c:v>
                </c:pt>
                <c:pt idx="140">
                  <c:v>-3.29</c:v>
                </c:pt>
                <c:pt idx="141">
                  <c:v>-3.19</c:v>
                </c:pt>
                <c:pt idx="142">
                  <c:v>-3.06</c:v>
                </c:pt>
                <c:pt idx="143">
                  <c:v>-2.92</c:v>
                </c:pt>
                <c:pt idx="144">
                  <c:v>-2.76</c:v>
                </c:pt>
                <c:pt idx="145">
                  <c:v>-2.59</c:v>
                </c:pt>
                <c:pt idx="146">
                  <c:v>-2.46</c:v>
                </c:pt>
                <c:pt idx="147">
                  <c:v>-2.34</c:v>
                </c:pt>
                <c:pt idx="148">
                  <c:v>-2.2400000000000002</c:v>
                </c:pt>
                <c:pt idx="149">
                  <c:v>-2.19</c:v>
                </c:pt>
                <c:pt idx="150">
                  <c:v>-2.14</c:v>
                </c:pt>
                <c:pt idx="151">
                  <c:v>-2.09</c:v>
                </c:pt>
                <c:pt idx="152">
                  <c:v>-2.06</c:v>
                </c:pt>
                <c:pt idx="153">
                  <c:v>-2.0099999999999998</c:v>
                </c:pt>
                <c:pt idx="154">
                  <c:v>-1.97</c:v>
                </c:pt>
                <c:pt idx="155">
                  <c:v>-1.92</c:v>
                </c:pt>
                <c:pt idx="156">
                  <c:v>-1.87</c:v>
                </c:pt>
                <c:pt idx="157">
                  <c:v>-1.83</c:v>
                </c:pt>
                <c:pt idx="158">
                  <c:v>-1.77</c:v>
                </c:pt>
                <c:pt idx="159">
                  <c:v>-1.7</c:v>
                </c:pt>
                <c:pt idx="160">
                  <c:v>-1.59</c:v>
                </c:pt>
                <c:pt idx="161">
                  <c:v>-1.46</c:v>
                </c:pt>
                <c:pt idx="162">
                  <c:v>-1.34</c:v>
                </c:pt>
                <c:pt idx="163">
                  <c:v>-1.18</c:v>
                </c:pt>
                <c:pt idx="164">
                  <c:v>-1.02</c:v>
                </c:pt>
                <c:pt idx="165">
                  <c:v>-0.88</c:v>
                </c:pt>
                <c:pt idx="166">
                  <c:v>-0.74</c:v>
                </c:pt>
                <c:pt idx="167">
                  <c:v>-0.61</c:v>
                </c:pt>
                <c:pt idx="168">
                  <c:v>-0.48</c:v>
                </c:pt>
                <c:pt idx="169">
                  <c:v>-0.35</c:v>
                </c:pt>
                <c:pt idx="170">
                  <c:v>-0.24</c:v>
                </c:pt>
                <c:pt idx="171">
                  <c:v>-0.14000000000000001</c:v>
                </c:pt>
                <c:pt idx="172">
                  <c:v>-0.06</c:v>
                </c:pt>
                <c:pt idx="173">
                  <c:v>-0.02</c:v>
                </c:pt>
                <c:pt idx="174">
                  <c:v>0</c:v>
                </c:pt>
                <c:pt idx="175">
                  <c:v>0</c:v>
                </c:pt>
                <c:pt idx="176">
                  <c:v>-0.01</c:v>
                </c:pt>
                <c:pt idx="177">
                  <c:v>-0.04</c:v>
                </c:pt>
                <c:pt idx="178">
                  <c:v>-0.06</c:v>
                </c:pt>
                <c:pt idx="179">
                  <c:v>-0.08</c:v>
                </c:pt>
                <c:pt idx="180">
                  <c:v>-0.1</c:v>
                </c:pt>
                <c:pt idx="181">
                  <c:v>-0.12</c:v>
                </c:pt>
                <c:pt idx="182">
                  <c:v>-0.14000000000000001</c:v>
                </c:pt>
                <c:pt idx="183">
                  <c:v>-0.19</c:v>
                </c:pt>
                <c:pt idx="184">
                  <c:v>-0.26</c:v>
                </c:pt>
                <c:pt idx="185">
                  <c:v>-0.31</c:v>
                </c:pt>
                <c:pt idx="186">
                  <c:v>-0.38</c:v>
                </c:pt>
                <c:pt idx="187">
                  <c:v>-0.43</c:v>
                </c:pt>
                <c:pt idx="188">
                  <c:v>-0.46</c:v>
                </c:pt>
                <c:pt idx="189">
                  <c:v>-0.48</c:v>
                </c:pt>
                <c:pt idx="190">
                  <c:v>-0.49</c:v>
                </c:pt>
                <c:pt idx="191">
                  <c:v>-0.49</c:v>
                </c:pt>
                <c:pt idx="192">
                  <c:v>-0.46</c:v>
                </c:pt>
                <c:pt idx="193">
                  <c:v>-0.42</c:v>
                </c:pt>
                <c:pt idx="194">
                  <c:v>-0.26</c:v>
                </c:pt>
                <c:pt idx="195">
                  <c:v>-0.17</c:v>
                </c:pt>
                <c:pt idx="196">
                  <c:v>-0.1</c:v>
                </c:pt>
                <c:pt idx="197">
                  <c:v>-0.13</c:v>
                </c:pt>
                <c:pt idx="198">
                  <c:v>-7.0000000000000007E-2</c:v>
                </c:pt>
                <c:pt idx="199">
                  <c:v>-0.06</c:v>
                </c:pt>
                <c:pt idx="200">
                  <c:v>-0.03</c:v>
                </c:pt>
                <c:pt idx="201">
                  <c:v>-0.02</c:v>
                </c:pt>
                <c:pt idx="202">
                  <c:v>-0.02</c:v>
                </c:pt>
                <c:pt idx="203">
                  <c:v>-0.05</c:v>
                </c:pt>
                <c:pt idx="204">
                  <c:v>-0.09</c:v>
                </c:pt>
                <c:pt idx="205">
                  <c:v>-0.15</c:v>
                </c:pt>
                <c:pt idx="206">
                  <c:v>-0.22</c:v>
                </c:pt>
                <c:pt idx="207">
                  <c:v>-0.31</c:v>
                </c:pt>
                <c:pt idx="208">
                  <c:v>-0.4</c:v>
                </c:pt>
                <c:pt idx="209">
                  <c:v>-0.49</c:v>
                </c:pt>
                <c:pt idx="210">
                  <c:v>-0.57999999999999996</c:v>
                </c:pt>
                <c:pt idx="211">
                  <c:v>-0.66</c:v>
                </c:pt>
                <c:pt idx="212">
                  <c:v>-0.74</c:v>
                </c:pt>
                <c:pt idx="213">
                  <c:v>-0.82</c:v>
                </c:pt>
                <c:pt idx="214">
                  <c:v>-0.87</c:v>
                </c:pt>
                <c:pt idx="215">
                  <c:v>-0.92</c:v>
                </c:pt>
                <c:pt idx="216">
                  <c:v>-0.98</c:v>
                </c:pt>
                <c:pt idx="217">
                  <c:v>-1.03</c:v>
                </c:pt>
                <c:pt idx="218">
                  <c:v>-1.06</c:v>
                </c:pt>
                <c:pt idx="219">
                  <c:v>-1.08</c:v>
                </c:pt>
                <c:pt idx="220">
                  <c:v>-1.0900000000000001</c:v>
                </c:pt>
                <c:pt idx="221">
                  <c:v>-1.1100000000000001</c:v>
                </c:pt>
                <c:pt idx="222">
                  <c:v>-1.1299999999999999</c:v>
                </c:pt>
                <c:pt idx="223">
                  <c:v>-1.17</c:v>
                </c:pt>
                <c:pt idx="224">
                  <c:v>-1.24</c:v>
                </c:pt>
                <c:pt idx="225">
                  <c:v>-1.33</c:v>
                </c:pt>
                <c:pt idx="226">
                  <c:v>-1.45</c:v>
                </c:pt>
                <c:pt idx="227">
                  <c:v>-1.61</c:v>
                </c:pt>
                <c:pt idx="228">
                  <c:v>-1.78</c:v>
                </c:pt>
                <c:pt idx="229">
                  <c:v>-1.93</c:v>
                </c:pt>
                <c:pt idx="230">
                  <c:v>-2.1</c:v>
                </c:pt>
                <c:pt idx="231">
                  <c:v>-2.29</c:v>
                </c:pt>
                <c:pt idx="232">
                  <c:v>-2.5</c:v>
                </c:pt>
                <c:pt idx="233">
                  <c:v>-2.69</c:v>
                </c:pt>
                <c:pt idx="234">
                  <c:v>-2.91</c:v>
                </c:pt>
                <c:pt idx="235">
                  <c:v>-3.17</c:v>
                </c:pt>
                <c:pt idx="236">
                  <c:v>-3.49</c:v>
                </c:pt>
                <c:pt idx="237">
                  <c:v>-3.81</c:v>
                </c:pt>
                <c:pt idx="238">
                  <c:v>-4.1399999999999997</c:v>
                </c:pt>
                <c:pt idx="239">
                  <c:v>-4.5199999999999996</c:v>
                </c:pt>
                <c:pt idx="240">
                  <c:v>-4.88</c:v>
                </c:pt>
                <c:pt idx="241">
                  <c:v>-5.24</c:v>
                </c:pt>
                <c:pt idx="242">
                  <c:v>-5.61</c:v>
                </c:pt>
                <c:pt idx="243">
                  <c:v>-6.01</c:v>
                </c:pt>
                <c:pt idx="244">
                  <c:v>-6.4</c:v>
                </c:pt>
                <c:pt idx="245">
                  <c:v>-6.78</c:v>
                </c:pt>
                <c:pt idx="246">
                  <c:v>-7.18</c:v>
                </c:pt>
                <c:pt idx="247">
                  <c:v>-7.54</c:v>
                </c:pt>
                <c:pt idx="248">
                  <c:v>-7.91</c:v>
                </c:pt>
                <c:pt idx="249">
                  <c:v>-8.25</c:v>
                </c:pt>
                <c:pt idx="250">
                  <c:v>-8.56</c:v>
                </c:pt>
                <c:pt idx="251">
                  <c:v>-8.94</c:v>
                </c:pt>
                <c:pt idx="252">
                  <c:v>-9.2899999999999991</c:v>
                </c:pt>
                <c:pt idx="253">
                  <c:v>-9.65</c:v>
                </c:pt>
                <c:pt idx="254">
                  <c:v>-10.01</c:v>
                </c:pt>
                <c:pt idx="255">
                  <c:v>-10.37</c:v>
                </c:pt>
                <c:pt idx="256">
                  <c:v>-10.72</c:v>
                </c:pt>
                <c:pt idx="257">
                  <c:v>-11.1</c:v>
                </c:pt>
                <c:pt idx="258">
                  <c:v>-11.45</c:v>
                </c:pt>
                <c:pt idx="259">
                  <c:v>-11.79</c:v>
                </c:pt>
                <c:pt idx="260">
                  <c:v>-12.14</c:v>
                </c:pt>
                <c:pt idx="261">
                  <c:v>-12.49</c:v>
                </c:pt>
                <c:pt idx="262">
                  <c:v>-12.75</c:v>
                </c:pt>
                <c:pt idx="263">
                  <c:v>-13.03</c:v>
                </c:pt>
                <c:pt idx="264">
                  <c:v>-13.32</c:v>
                </c:pt>
                <c:pt idx="265">
                  <c:v>-13.62</c:v>
                </c:pt>
                <c:pt idx="266">
                  <c:v>-13.98</c:v>
                </c:pt>
                <c:pt idx="267">
                  <c:v>-14.4</c:v>
                </c:pt>
                <c:pt idx="268">
                  <c:v>-14.85</c:v>
                </c:pt>
                <c:pt idx="269">
                  <c:v>-15.28</c:v>
                </c:pt>
                <c:pt idx="270">
                  <c:v>-15.67</c:v>
                </c:pt>
                <c:pt idx="271">
                  <c:v>-16.09</c:v>
                </c:pt>
                <c:pt idx="272">
                  <c:v>-16.329999999999998</c:v>
                </c:pt>
                <c:pt idx="273">
                  <c:v>-16.440000000000001</c:v>
                </c:pt>
                <c:pt idx="274">
                  <c:v>-16.5</c:v>
                </c:pt>
                <c:pt idx="275">
                  <c:v>-16.45</c:v>
                </c:pt>
                <c:pt idx="276">
                  <c:v>-16.32</c:v>
                </c:pt>
                <c:pt idx="277">
                  <c:v>-16.28</c:v>
                </c:pt>
                <c:pt idx="278">
                  <c:v>-16.25</c:v>
                </c:pt>
                <c:pt idx="279">
                  <c:v>-16.440000000000001</c:v>
                </c:pt>
                <c:pt idx="280">
                  <c:v>-16.600000000000001</c:v>
                </c:pt>
                <c:pt idx="281">
                  <c:v>-16.88</c:v>
                </c:pt>
                <c:pt idx="282">
                  <c:v>-17.18</c:v>
                </c:pt>
                <c:pt idx="283">
                  <c:v>-17.45</c:v>
                </c:pt>
                <c:pt idx="284">
                  <c:v>-17.63</c:v>
                </c:pt>
                <c:pt idx="285">
                  <c:v>-17.8</c:v>
                </c:pt>
                <c:pt idx="286">
                  <c:v>-18.04</c:v>
                </c:pt>
                <c:pt idx="287">
                  <c:v>-18.27</c:v>
                </c:pt>
                <c:pt idx="288">
                  <c:v>-18.59</c:v>
                </c:pt>
                <c:pt idx="289">
                  <c:v>-18.84</c:v>
                </c:pt>
                <c:pt idx="290">
                  <c:v>-19.03</c:v>
                </c:pt>
                <c:pt idx="291">
                  <c:v>-19.18</c:v>
                </c:pt>
                <c:pt idx="292">
                  <c:v>-19.23</c:v>
                </c:pt>
                <c:pt idx="293">
                  <c:v>-19.2</c:v>
                </c:pt>
                <c:pt idx="294">
                  <c:v>-19.27</c:v>
                </c:pt>
                <c:pt idx="295">
                  <c:v>-19.43</c:v>
                </c:pt>
                <c:pt idx="296">
                  <c:v>-19.739999999999998</c:v>
                </c:pt>
                <c:pt idx="297">
                  <c:v>-20.22</c:v>
                </c:pt>
                <c:pt idx="298">
                  <c:v>-20.76</c:v>
                </c:pt>
                <c:pt idx="299">
                  <c:v>-21.22</c:v>
                </c:pt>
                <c:pt idx="300">
                  <c:v>-21.35</c:v>
                </c:pt>
                <c:pt idx="301">
                  <c:v>-21.44</c:v>
                </c:pt>
                <c:pt idx="302">
                  <c:v>-21.52</c:v>
                </c:pt>
                <c:pt idx="303">
                  <c:v>-21.81</c:v>
                </c:pt>
                <c:pt idx="304">
                  <c:v>-22.35</c:v>
                </c:pt>
                <c:pt idx="305">
                  <c:v>-23.17</c:v>
                </c:pt>
                <c:pt idx="306">
                  <c:v>-24.41</c:v>
                </c:pt>
                <c:pt idx="307">
                  <c:v>-25.97</c:v>
                </c:pt>
                <c:pt idx="308">
                  <c:v>-28.22</c:v>
                </c:pt>
                <c:pt idx="309">
                  <c:v>-30.89</c:v>
                </c:pt>
                <c:pt idx="310">
                  <c:v>-33.85</c:v>
                </c:pt>
                <c:pt idx="311">
                  <c:v>-34.4</c:v>
                </c:pt>
                <c:pt idx="312">
                  <c:v>-33.92</c:v>
                </c:pt>
                <c:pt idx="313">
                  <c:v>-33.83</c:v>
                </c:pt>
                <c:pt idx="314">
                  <c:v>-33.450000000000003</c:v>
                </c:pt>
                <c:pt idx="315">
                  <c:v>-33.89</c:v>
                </c:pt>
                <c:pt idx="316">
                  <c:v>-34.21</c:v>
                </c:pt>
                <c:pt idx="317">
                  <c:v>-33.96</c:v>
                </c:pt>
                <c:pt idx="318">
                  <c:v>-33.270000000000003</c:v>
                </c:pt>
                <c:pt idx="319">
                  <c:v>-32.590000000000003</c:v>
                </c:pt>
                <c:pt idx="320">
                  <c:v>-31.6</c:v>
                </c:pt>
                <c:pt idx="321">
                  <c:v>-30.73</c:v>
                </c:pt>
                <c:pt idx="322">
                  <c:v>-30.01</c:v>
                </c:pt>
                <c:pt idx="323">
                  <c:v>-29</c:v>
                </c:pt>
                <c:pt idx="324">
                  <c:v>-28.37</c:v>
                </c:pt>
                <c:pt idx="325">
                  <c:v>-28.01</c:v>
                </c:pt>
                <c:pt idx="326">
                  <c:v>-27.74</c:v>
                </c:pt>
                <c:pt idx="327">
                  <c:v>-27.78</c:v>
                </c:pt>
                <c:pt idx="328">
                  <c:v>-28.03</c:v>
                </c:pt>
                <c:pt idx="329">
                  <c:v>-28.58</c:v>
                </c:pt>
                <c:pt idx="330">
                  <c:v>-29.38</c:v>
                </c:pt>
                <c:pt idx="331">
                  <c:v>-30.26</c:v>
                </c:pt>
                <c:pt idx="332">
                  <c:v>-30.92</c:v>
                </c:pt>
                <c:pt idx="333">
                  <c:v>-31.22</c:v>
                </c:pt>
                <c:pt idx="334">
                  <c:v>-30.9</c:v>
                </c:pt>
                <c:pt idx="335">
                  <c:v>-30.01</c:v>
                </c:pt>
                <c:pt idx="336">
                  <c:v>-28.79</c:v>
                </c:pt>
                <c:pt idx="337">
                  <c:v>-27.71</c:v>
                </c:pt>
                <c:pt idx="338">
                  <c:v>-26.93</c:v>
                </c:pt>
                <c:pt idx="339">
                  <c:v>-26.41</c:v>
                </c:pt>
                <c:pt idx="340">
                  <c:v>-26.34</c:v>
                </c:pt>
                <c:pt idx="341">
                  <c:v>-26.59</c:v>
                </c:pt>
                <c:pt idx="342">
                  <c:v>-26.76</c:v>
                </c:pt>
                <c:pt idx="343">
                  <c:v>-27.64</c:v>
                </c:pt>
                <c:pt idx="344">
                  <c:v>-28.52</c:v>
                </c:pt>
                <c:pt idx="345">
                  <c:v>-29.75</c:v>
                </c:pt>
                <c:pt idx="346">
                  <c:v>-31.3</c:v>
                </c:pt>
                <c:pt idx="347">
                  <c:v>-32.99</c:v>
                </c:pt>
                <c:pt idx="348">
                  <c:v>-34.46</c:v>
                </c:pt>
                <c:pt idx="349">
                  <c:v>-35.57</c:v>
                </c:pt>
                <c:pt idx="350">
                  <c:v>-36.9</c:v>
                </c:pt>
                <c:pt idx="351">
                  <c:v>-37.65</c:v>
                </c:pt>
                <c:pt idx="352">
                  <c:v>-38.36</c:v>
                </c:pt>
                <c:pt idx="353">
                  <c:v>-38.85</c:v>
                </c:pt>
                <c:pt idx="354">
                  <c:v>-39.96</c:v>
                </c:pt>
                <c:pt idx="355">
                  <c:v>-40.630000000000003</c:v>
                </c:pt>
                <c:pt idx="356">
                  <c:v>-40.6</c:v>
                </c:pt>
                <c:pt idx="357">
                  <c:v>-40.630000000000003</c:v>
                </c:pt>
                <c:pt idx="358">
                  <c:v>-39.64</c:v>
                </c:pt>
                <c:pt idx="359">
                  <c:v>-38.28</c:v>
                </c:pt>
                <c:pt idx="360">
                  <c:v>-36.01</c:v>
                </c:pt>
                <c:pt idx="361">
                  <c:v>-34.65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1-456B-A6CC-87E20D18F82D}"/>
            </c:ext>
          </c:extLst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V_mag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'10'!$D$3:$D$363</c:f>
              <c:numCache>
                <c:formatCode>General</c:formatCode>
                <c:ptCount val="361"/>
                <c:pt idx="0">
                  <c:v>-34.229999999999997</c:v>
                </c:pt>
                <c:pt idx="1">
                  <c:v>-32.28</c:v>
                </c:pt>
                <c:pt idx="2">
                  <c:v>-30.83</c:v>
                </c:pt>
                <c:pt idx="3">
                  <c:v>-30.2</c:v>
                </c:pt>
                <c:pt idx="4">
                  <c:v>-29.56</c:v>
                </c:pt>
                <c:pt idx="5">
                  <c:v>-29.31</c:v>
                </c:pt>
                <c:pt idx="6">
                  <c:v>-29.41</c:v>
                </c:pt>
                <c:pt idx="7">
                  <c:v>-29.83</c:v>
                </c:pt>
                <c:pt idx="8">
                  <c:v>-30.17</c:v>
                </c:pt>
                <c:pt idx="9">
                  <c:v>-30.64</c:v>
                </c:pt>
                <c:pt idx="10">
                  <c:v>-30.89</c:v>
                </c:pt>
                <c:pt idx="11">
                  <c:v>-30.66</c:v>
                </c:pt>
                <c:pt idx="12">
                  <c:v>-30.01</c:v>
                </c:pt>
                <c:pt idx="13">
                  <c:v>-29.28</c:v>
                </c:pt>
                <c:pt idx="14">
                  <c:v>-28.61</c:v>
                </c:pt>
                <c:pt idx="15">
                  <c:v>-27.89</c:v>
                </c:pt>
                <c:pt idx="16">
                  <c:v>-27.37</c:v>
                </c:pt>
                <c:pt idx="17">
                  <c:v>-26.61</c:v>
                </c:pt>
                <c:pt idx="18">
                  <c:v>-26.07</c:v>
                </c:pt>
                <c:pt idx="19">
                  <c:v>-25.52</c:v>
                </c:pt>
                <c:pt idx="20">
                  <c:v>-24.96</c:v>
                </c:pt>
                <c:pt idx="21">
                  <c:v>-24.55</c:v>
                </c:pt>
                <c:pt idx="22">
                  <c:v>-24.35</c:v>
                </c:pt>
                <c:pt idx="23">
                  <c:v>-24.64</c:v>
                </c:pt>
                <c:pt idx="24">
                  <c:v>-25.11</c:v>
                </c:pt>
                <c:pt idx="25">
                  <c:v>-25.83</c:v>
                </c:pt>
                <c:pt idx="26">
                  <c:v>-27.02</c:v>
                </c:pt>
                <c:pt idx="27">
                  <c:v>-28.39</c:v>
                </c:pt>
                <c:pt idx="28">
                  <c:v>-29.7</c:v>
                </c:pt>
                <c:pt idx="29">
                  <c:v>-31.12</c:v>
                </c:pt>
                <c:pt idx="30">
                  <c:v>-32.44</c:v>
                </c:pt>
                <c:pt idx="31">
                  <c:v>-33.31</c:v>
                </c:pt>
                <c:pt idx="32">
                  <c:v>-34.64</c:v>
                </c:pt>
                <c:pt idx="33">
                  <c:v>-35.979999999999997</c:v>
                </c:pt>
                <c:pt idx="34">
                  <c:v>-37.630000000000003</c:v>
                </c:pt>
                <c:pt idx="35">
                  <c:v>-39.78</c:v>
                </c:pt>
                <c:pt idx="36">
                  <c:v>-39.71</c:v>
                </c:pt>
                <c:pt idx="37">
                  <c:v>-37.51</c:v>
                </c:pt>
                <c:pt idx="38">
                  <c:v>-34.42</c:v>
                </c:pt>
                <c:pt idx="39">
                  <c:v>-32.130000000000003</c:v>
                </c:pt>
                <c:pt idx="40">
                  <c:v>-30.3</c:v>
                </c:pt>
                <c:pt idx="41">
                  <c:v>-29.22</c:v>
                </c:pt>
                <c:pt idx="42">
                  <c:v>-28.37</c:v>
                </c:pt>
                <c:pt idx="43">
                  <c:v>-27.41</c:v>
                </c:pt>
                <c:pt idx="44">
                  <c:v>-26.75</c:v>
                </c:pt>
                <c:pt idx="45">
                  <c:v>-26.18</c:v>
                </c:pt>
                <c:pt idx="46">
                  <c:v>-25.58</c:v>
                </c:pt>
                <c:pt idx="47">
                  <c:v>-25.09</c:v>
                </c:pt>
                <c:pt idx="48">
                  <c:v>-24.74</c:v>
                </c:pt>
                <c:pt idx="49">
                  <c:v>-24.49</c:v>
                </c:pt>
                <c:pt idx="50">
                  <c:v>-24.44</c:v>
                </c:pt>
                <c:pt idx="51">
                  <c:v>-24.67</c:v>
                </c:pt>
                <c:pt idx="52">
                  <c:v>-24.84</c:v>
                </c:pt>
                <c:pt idx="53">
                  <c:v>-24.91</c:v>
                </c:pt>
                <c:pt idx="54">
                  <c:v>-24.28</c:v>
                </c:pt>
                <c:pt idx="55">
                  <c:v>-23.09</c:v>
                </c:pt>
                <c:pt idx="56">
                  <c:v>-21.68</c:v>
                </c:pt>
                <c:pt idx="57">
                  <c:v>-20.47</c:v>
                </c:pt>
                <c:pt idx="58">
                  <c:v>-19.55</c:v>
                </c:pt>
                <c:pt idx="59">
                  <c:v>-19.059999999999999</c:v>
                </c:pt>
                <c:pt idx="60">
                  <c:v>-18.86</c:v>
                </c:pt>
                <c:pt idx="61">
                  <c:v>-19.010000000000002</c:v>
                </c:pt>
                <c:pt idx="62">
                  <c:v>-19.53</c:v>
                </c:pt>
                <c:pt idx="63">
                  <c:v>-20.309999999999999</c:v>
                </c:pt>
                <c:pt idx="64">
                  <c:v>-21.58</c:v>
                </c:pt>
                <c:pt idx="65">
                  <c:v>-22.87</c:v>
                </c:pt>
                <c:pt idx="66">
                  <c:v>-24.49</c:v>
                </c:pt>
                <c:pt idx="67">
                  <c:v>-25.78</c:v>
                </c:pt>
                <c:pt idx="68">
                  <c:v>-26.12</c:v>
                </c:pt>
                <c:pt idx="69">
                  <c:v>-25.33</c:v>
                </c:pt>
                <c:pt idx="70">
                  <c:v>-24.4</c:v>
                </c:pt>
                <c:pt idx="71">
                  <c:v>-23.66</c:v>
                </c:pt>
                <c:pt idx="72">
                  <c:v>-23.64</c:v>
                </c:pt>
                <c:pt idx="73">
                  <c:v>-24.14</c:v>
                </c:pt>
                <c:pt idx="74">
                  <c:v>-25.35</c:v>
                </c:pt>
                <c:pt idx="75">
                  <c:v>-26.84</c:v>
                </c:pt>
                <c:pt idx="76">
                  <c:v>-27.99</c:v>
                </c:pt>
                <c:pt idx="77">
                  <c:v>-27.73</c:v>
                </c:pt>
                <c:pt idx="78">
                  <c:v>-26.01</c:v>
                </c:pt>
                <c:pt idx="79">
                  <c:v>-24.47</c:v>
                </c:pt>
                <c:pt idx="80">
                  <c:v>-23.1</c:v>
                </c:pt>
                <c:pt idx="81">
                  <c:v>-22.19</c:v>
                </c:pt>
                <c:pt idx="82">
                  <c:v>-21.72</c:v>
                </c:pt>
                <c:pt idx="83">
                  <c:v>-21.51</c:v>
                </c:pt>
                <c:pt idx="84">
                  <c:v>-21.56</c:v>
                </c:pt>
                <c:pt idx="85">
                  <c:v>-21.73</c:v>
                </c:pt>
                <c:pt idx="86">
                  <c:v>-21.68</c:v>
                </c:pt>
                <c:pt idx="87">
                  <c:v>-21.3</c:v>
                </c:pt>
                <c:pt idx="88">
                  <c:v>-20.56</c:v>
                </c:pt>
                <c:pt idx="89">
                  <c:v>-19.66</c:v>
                </c:pt>
                <c:pt idx="90">
                  <c:v>-18.64</c:v>
                </c:pt>
                <c:pt idx="91">
                  <c:v>-17.84</c:v>
                </c:pt>
                <c:pt idx="92">
                  <c:v>-17.18</c:v>
                </c:pt>
                <c:pt idx="93">
                  <c:v>-16.71</c:v>
                </c:pt>
                <c:pt idx="94">
                  <c:v>-16.489999999999998</c:v>
                </c:pt>
                <c:pt idx="95">
                  <c:v>-16.420000000000002</c:v>
                </c:pt>
                <c:pt idx="96">
                  <c:v>-16.309999999999999</c:v>
                </c:pt>
                <c:pt idx="97">
                  <c:v>-16.03</c:v>
                </c:pt>
                <c:pt idx="98">
                  <c:v>-15.56</c:v>
                </c:pt>
                <c:pt idx="99">
                  <c:v>-14.97</c:v>
                </c:pt>
                <c:pt idx="100">
                  <c:v>-14.47</c:v>
                </c:pt>
                <c:pt idx="101">
                  <c:v>-14.06</c:v>
                </c:pt>
                <c:pt idx="102">
                  <c:v>-13.74</c:v>
                </c:pt>
                <c:pt idx="103">
                  <c:v>-13.46</c:v>
                </c:pt>
                <c:pt idx="104">
                  <c:v>-13.24</c:v>
                </c:pt>
                <c:pt idx="105">
                  <c:v>-12.91</c:v>
                </c:pt>
                <c:pt idx="106">
                  <c:v>-12.53</c:v>
                </c:pt>
                <c:pt idx="107">
                  <c:v>-12.2</c:v>
                </c:pt>
                <c:pt idx="108">
                  <c:v>-11.81</c:v>
                </c:pt>
                <c:pt idx="109">
                  <c:v>-11.5</c:v>
                </c:pt>
                <c:pt idx="110">
                  <c:v>-11.2</c:v>
                </c:pt>
                <c:pt idx="111">
                  <c:v>-10.97</c:v>
                </c:pt>
                <c:pt idx="112">
                  <c:v>-10.7</c:v>
                </c:pt>
                <c:pt idx="113">
                  <c:v>-10.43</c:v>
                </c:pt>
                <c:pt idx="114">
                  <c:v>-10.130000000000001</c:v>
                </c:pt>
                <c:pt idx="115">
                  <c:v>-9.7899999999999991</c:v>
                </c:pt>
                <c:pt idx="116">
                  <c:v>-9.3800000000000008</c:v>
                </c:pt>
                <c:pt idx="117">
                  <c:v>-9.0299999999999994</c:v>
                </c:pt>
                <c:pt idx="118">
                  <c:v>-8.69</c:v>
                </c:pt>
                <c:pt idx="119">
                  <c:v>-8.41</c:v>
                </c:pt>
                <c:pt idx="120">
                  <c:v>-8.16</c:v>
                </c:pt>
                <c:pt idx="121">
                  <c:v>-7.95</c:v>
                </c:pt>
                <c:pt idx="122">
                  <c:v>-7.7</c:v>
                </c:pt>
                <c:pt idx="123">
                  <c:v>-7.42</c:v>
                </c:pt>
                <c:pt idx="124">
                  <c:v>-7.13</c:v>
                </c:pt>
                <c:pt idx="125">
                  <c:v>-6.77</c:v>
                </c:pt>
                <c:pt idx="126">
                  <c:v>-6.42</c:v>
                </c:pt>
                <c:pt idx="127">
                  <c:v>-6.06</c:v>
                </c:pt>
                <c:pt idx="128">
                  <c:v>-5.75</c:v>
                </c:pt>
                <c:pt idx="129">
                  <c:v>-5.48</c:v>
                </c:pt>
                <c:pt idx="130">
                  <c:v>-5.22</c:v>
                </c:pt>
                <c:pt idx="131">
                  <c:v>-4.9800000000000004</c:v>
                </c:pt>
                <c:pt idx="132">
                  <c:v>-4.7300000000000004</c:v>
                </c:pt>
                <c:pt idx="133">
                  <c:v>-4.47</c:v>
                </c:pt>
                <c:pt idx="134">
                  <c:v>-4.21</c:v>
                </c:pt>
                <c:pt idx="135">
                  <c:v>-3.96</c:v>
                </c:pt>
                <c:pt idx="136">
                  <c:v>-3.74</c:v>
                </c:pt>
                <c:pt idx="137">
                  <c:v>-3.56</c:v>
                </c:pt>
                <c:pt idx="138">
                  <c:v>-3.42</c:v>
                </c:pt>
                <c:pt idx="139">
                  <c:v>-3.31</c:v>
                </c:pt>
                <c:pt idx="140">
                  <c:v>-3.19</c:v>
                </c:pt>
                <c:pt idx="141">
                  <c:v>-3.08</c:v>
                </c:pt>
                <c:pt idx="142">
                  <c:v>-2.94</c:v>
                </c:pt>
                <c:pt idx="143">
                  <c:v>-2.77</c:v>
                </c:pt>
                <c:pt idx="144">
                  <c:v>-2.61</c:v>
                </c:pt>
                <c:pt idx="145">
                  <c:v>-2.4700000000000002</c:v>
                </c:pt>
                <c:pt idx="146">
                  <c:v>-2.34</c:v>
                </c:pt>
                <c:pt idx="147">
                  <c:v>-2.25</c:v>
                </c:pt>
                <c:pt idx="148">
                  <c:v>-2.2000000000000002</c:v>
                </c:pt>
                <c:pt idx="149">
                  <c:v>-2.14</c:v>
                </c:pt>
                <c:pt idx="150">
                  <c:v>-2.11</c:v>
                </c:pt>
                <c:pt idx="151">
                  <c:v>-2.0699999999999998</c:v>
                </c:pt>
                <c:pt idx="152">
                  <c:v>-2.0299999999999998</c:v>
                </c:pt>
                <c:pt idx="153">
                  <c:v>-1.98</c:v>
                </c:pt>
                <c:pt idx="154">
                  <c:v>-1.93</c:v>
                </c:pt>
                <c:pt idx="155">
                  <c:v>-1.89</c:v>
                </c:pt>
                <c:pt idx="156">
                  <c:v>-1.84</c:v>
                </c:pt>
                <c:pt idx="157">
                  <c:v>-1.8</c:v>
                </c:pt>
                <c:pt idx="158">
                  <c:v>-1.71</c:v>
                </c:pt>
                <c:pt idx="159">
                  <c:v>-1.59</c:v>
                </c:pt>
                <c:pt idx="160">
                  <c:v>-1.48</c:v>
                </c:pt>
                <c:pt idx="161">
                  <c:v>-1.34</c:v>
                </c:pt>
                <c:pt idx="162">
                  <c:v>-1.18</c:v>
                </c:pt>
                <c:pt idx="163">
                  <c:v>-1.03</c:v>
                </c:pt>
                <c:pt idx="164">
                  <c:v>-0.89</c:v>
                </c:pt>
                <c:pt idx="165">
                  <c:v>-0.76</c:v>
                </c:pt>
                <c:pt idx="166">
                  <c:v>-0.62</c:v>
                </c:pt>
                <c:pt idx="167">
                  <c:v>-0.49</c:v>
                </c:pt>
                <c:pt idx="168">
                  <c:v>-0.37</c:v>
                </c:pt>
                <c:pt idx="169">
                  <c:v>-0.26</c:v>
                </c:pt>
                <c:pt idx="170">
                  <c:v>-0.15</c:v>
                </c:pt>
                <c:pt idx="171">
                  <c:v>-7.0000000000000007E-2</c:v>
                </c:pt>
                <c:pt idx="172">
                  <c:v>-0.03</c:v>
                </c:pt>
                <c:pt idx="173">
                  <c:v>-0.01</c:v>
                </c:pt>
                <c:pt idx="174">
                  <c:v>-0.01</c:v>
                </c:pt>
                <c:pt idx="175">
                  <c:v>-0.03</c:v>
                </c:pt>
                <c:pt idx="176">
                  <c:v>-0.05</c:v>
                </c:pt>
                <c:pt idx="177">
                  <c:v>-7.0000000000000007E-2</c:v>
                </c:pt>
                <c:pt idx="178">
                  <c:v>-0.09</c:v>
                </c:pt>
                <c:pt idx="179">
                  <c:v>-0.11</c:v>
                </c:pt>
                <c:pt idx="180">
                  <c:v>-0.13</c:v>
                </c:pt>
                <c:pt idx="181">
                  <c:v>-0.17</c:v>
                </c:pt>
                <c:pt idx="182">
                  <c:v>-0.21</c:v>
                </c:pt>
                <c:pt idx="183">
                  <c:v>-0.28000000000000003</c:v>
                </c:pt>
                <c:pt idx="184">
                  <c:v>-0.33</c:v>
                </c:pt>
                <c:pt idx="185">
                  <c:v>-0.39</c:v>
                </c:pt>
                <c:pt idx="186">
                  <c:v>-0.42</c:v>
                </c:pt>
                <c:pt idx="187">
                  <c:v>-0.47</c:v>
                </c:pt>
                <c:pt idx="188">
                  <c:v>-0.5</c:v>
                </c:pt>
                <c:pt idx="189">
                  <c:v>-0.51</c:v>
                </c:pt>
                <c:pt idx="190">
                  <c:v>-0.5</c:v>
                </c:pt>
                <c:pt idx="191">
                  <c:v>-0.47</c:v>
                </c:pt>
                <c:pt idx="192">
                  <c:v>-0.44</c:v>
                </c:pt>
                <c:pt idx="193">
                  <c:v>-0.28000000000000003</c:v>
                </c:pt>
                <c:pt idx="194">
                  <c:v>-0.18</c:v>
                </c:pt>
                <c:pt idx="195">
                  <c:v>-0.12</c:v>
                </c:pt>
                <c:pt idx="196">
                  <c:v>-0.13</c:v>
                </c:pt>
                <c:pt idx="197">
                  <c:v>-0.13</c:v>
                </c:pt>
                <c:pt idx="198">
                  <c:v>-0.08</c:v>
                </c:pt>
                <c:pt idx="199">
                  <c:v>-0.04</c:v>
                </c:pt>
                <c:pt idx="200">
                  <c:v>-0.04</c:v>
                </c:pt>
                <c:pt idx="201">
                  <c:v>-0.05</c:v>
                </c:pt>
                <c:pt idx="202">
                  <c:v>-7.0000000000000007E-2</c:v>
                </c:pt>
                <c:pt idx="203">
                  <c:v>-0.12</c:v>
                </c:pt>
                <c:pt idx="204">
                  <c:v>-0.17</c:v>
                </c:pt>
                <c:pt idx="205">
                  <c:v>-0.25</c:v>
                </c:pt>
                <c:pt idx="206">
                  <c:v>-0.33</c:v>
                </c:pt>
                <c:pt idx="207">
                  <c:v>-0.41</c:v>
                </c:pt>
                <c:pt idx="208">
                  <c:v>-0.5</c:v>
                </c:pt>
                <c:pt idx="209">
                  <c:v>-0.59</c:v>
                </c:pt>
                <c:pt idx="210">
                  <c:v>-0.67</c:v>
                </c:pt>
                <c:pt idx="211">
                  <c:v>-0.75</c:v>
                </c:pt>
                <c:pt idx="212">
                  <c:v>-0.83</c:v>
                </c:pt>
                <c:pt idx="213">
                  <c:v>-0.89</c:v>
                </c:pt>
                <c:pt idx="214">
                  <c:v>-0.94</c:v>
                </c:pt>
                <c:pt idx="215">
                  <c:v>-1</c:v>
                </c:pt>
                <c:pt idx="216">
                  <c:v>-1.05</c:v>
                </c:pt>
                <c:pt idx="217">
                  <c:v>-1.08</c:v>
                </c:pt>
                <c:pt idx="218">
                  <c:v>-1.1000000000000001</c:v>
                </c:pt>
                <c:pt idx="219">
                  <c:v>-1.1100000000000001</c:v>
                </c:pt>
                <c:pt idx="220">
                  <c:v>-1.1299999999999999</c:v>
                </c:pt>
                <c:pt idx="221">
                  <c:v>-1.1499999999999999</c:v>
                </c:pt>
                <c:pt idx="222">
                  <c:v>-1.18</c:v>
                </c:pt>
                <c:pt idx="223">
                  <c:v>-1.25</c:v>
                </c:pt>
                <c:pt idx="224">
                  <c:v>-1.35</c:v>
                </c:pt>
                <c:pt idx="225">
                  <c:v>-1.49</c:v>
                </c:pt>
                <c:pt idx="226">
                  <c:v>-1.65</c:v>
                </c:pt>
                <c:pt idx="227">
                  <c:v>-1.8</c:v>
                </c:pt>
                <c:pt idx="228">
                  <c:v>-1.97</c:v>
                </c:pt>
                <c:pt idx="229">
                  <c:v>-2.12</c:v>
                </c:pt>
                <c:pt idx="230">
                  <c:v>-2.2999999999999998</c:v>
                </c:pt>
                <c:pt idx="231">
                  <c:v>-2.5099999999999998</c:v>
                </c:pt>
                <c:pt idx="232">
                  <c:v>-2.71</c:v>
                </c:pt>
                <c:pt idx="233">
                  <c:v>-2.93</c:v>
                </c:pt>
                <c:pt idx="234">
                  <c:v>-3.19</c:v>
                </c:pt>
                <c:pt idx="235">
                  <c:v>-3.49</c:v>
                </c:pt>
                <c:pt idx="236">
                  <c:v>-3.82</c:v>
                </c:pt>
                <c:pt idx="237">
                  <c:v>-4.16</c:v>
                </c:pt>
                <c:pt idx="238">
                  <c:v>-4.5199999999999996</c:v>
                </c:pt>
                <c:pt idx="239">
                  <c:v>-4.8899999999999997</c:v>
                </c:pt>
                <c:pt idx="240">
                  <c:v>-5.26</c:v>
                </c:pt>
                <c:pt idx="241">
                  <c:v>-5.6</c:v>
                </c:pt>
                <c:pt idx="242">
                  <c:v>-6.02</c:v>
                </c:pt>
                <c:pt idx="243">
                  <c:v>-6.41</c:v>
                </c:pt>
                <c:pt idx="244">
                  <c:v>-6.81</c:v>
                </c:pt>
                <c:pt idx="245">
                  <c:v>-7.19</c:v>
                </c:pt>
                <c:pt idx="246">
                  <c:v>-7.57</c:v>
                </c:pt>
                <c:pt idx="247">
                  <c:v>-7.91</c:v>
                </c:pt>
                <c:pt idx="248">
                  <c:v>-8.26</c:v>
                </c:pt>
                <c:pt idx="249">
                  <c:v>-8.59</c:v>
                </c:pt>
                <c:pt idx="250">
                  <c:v>-8.9499999999999993</c:v>
                </c:pt>
                <c:pt idx="251">
                  <c:v>-9.31</c:v>
                </c:pt>
                <c:pt idx="252">
                  <c:v>-9.65</c:v>
                </c:pt>
                <c:pt idx="253">
                  <c:v>-10.02</c:v>
                </c:pt>
                <c:pt idx="254">
                  <c:v>-10.4</c:v>
                </c:pt>
                <c:pt idx="255">
                  <c:v>-10.75</c:v>
                </c:pt>
                <c:pt idx="256">
                  <c:v>-11.1</c:v>
                </c:pt>
                <c:pt idx="257">
                  <c:v>-11.45</c:v>
                </c:pt>
                <c:pt idx="258">
                  <c:v>-11.8</c:v>
                </c:pt>
                <c:pt idx="259">
                  <c:v>-12.15</c:v>
                </c:pt>
                <c:pt idx="260">
                  <c:v>-12.5</c:v>
                </c:pt>
                <c:pt idx="261">
                  <c:v>-12.76</c:v>
                </c:pt>
                <c:pt idx="262">
                  <c:v>-13.05</c:v>
                </c:pt>
                <c:pt idx="263">
                  <c:v>-13.34</c:v>
                </c:pt>
                <c:pt idx="264">
                  <c:v>-13.65</c:v>
                </c:pt>
                <c:pt idx="265">
                  <c:v>-13.98</c:v>
                </c:pt>
                <c:pt idx="266">
                  <c:v>-14.37</c:v>
                </c:pt>
                <c:pt idx="267">
                  <c:v>-14.85</c:v>
                </c:pt>
                <c:pt idx="268">
                  <c:v>-15.28</c:v>
                </c:pt>
                <c:pt idx="269">
                  <c:v>-15.73</c:v>
                </c:pt>
                <c:pt idx="270">
                  <c:v>-16.12</c:v>
                </c:pt>
                <c:pt idx="271">
                  <c:v>-16.350000000000001</c:v>
                </c:pt>
                <c:pt idx="272">
                  <c:v>-16.489999999999998</c:v>
                </c:pt>
                <c:pt idx="273">
                  <c:v>-16.48</c:v>
                </c:pt>
                <c:pt idx="274">
                  <c:v>-16.38</c:v>
                </c:pt>
                <c:pt idx="275">
                  <c:v>-16.32</c:v>
                </c:pt>
                <c:pt idx="276">
                  <c:v>-16.260000000000002</c:v>
                </c:pt>
                <c:pt idx="277">
                  <c:v>-16.28</c:v>
                </c:pt>
                <c:pt idx="278">
                  <c:v>-16.38</c:v>
                </c:pt>
                <c:pt idx="279">
                  <c:v>-16.579999999999998</c:v>
                </c:pt>
                <c:pt idx="280">
                  <c:v>-16.88</c:v>
                </c:pt>
                <c:pt idx="281">
                  <c:v>-17.149999999999999</c:v>
                </c:pt>
                <c:pt idx="282">
                  <c:v>-17.43</c:v>
                </c:pt>
                <c:pt idx="283">
                  <c:v>-17.63</c:v>
                </c:pt>
                <c:pt idx="284">
                  <c:v>-17.8</c:v>
                </c:pt>
                <c:pt idx="285">
                  <c:v>-18.04</c:v>
                </c:pt>
                <c:pt idx="286">
                  <c:v>-18.32</c:v>
                </c:pt>
                <c:pt idx="287">
                  <c:v>-18.579999999999998</c:v>
                </c:pt>
                <c:pt idx="288">
                  <c:v>-18.84</c:v>
                </c:pt>
                <c:pt idx="289">
                  <c:v>-19.02</c:v>
                </c:pt>
                <c:pt idx="290">
                  <c:v>-19.190000000000001</c:v>
                </c:pt>
                <c:pt idx="291">
                  <c:v>-19.23</c:v>
                </c:pt>
                <c:pt idx="292">
                  <c:v>-19.28</c:v>
                </c:pt>
                <c:pt idx="293">
                  <c:v>-19.25</c:v>
                </c:pt>
                <c:pt idx="294">
                  <c:v>-19.43</c:v>
                </c:pt>
                <c:pt idx="295">
                  <c:v>-19.68</c:v>
                </c:pt>
                <c:pt idx="296">
                  <c:v>-20.149999999999999</c:v>
                </c:pt>
                <c:pt idx="297">
                  <c:v>-20.68</c:v>
                </c:pt>
                <c:pt idx="298">
                  <c:v>-21.13</c:v>
                </c:pt>
                <c:pt idx="299">
                  <c:v>-21.4</c:v>
                </c:pt>
                <c:pt idx="300">
                  <c:v>-21.53</c:v>
                </c:pt>
                <c:pt idx="301">
                  <c:v>-21.57</c:v>
                </c:pt>
                <c:pt idx="302">
                  <c:v>-21.77</c:v>
                </c:pt>
                <c:pt idx="303">
                  <c:v>-22.29</c:v>
                </c:pt>
                <c:pt idx="304">
                  <c:v>-23.19</c:v>
                </c:pt>
                <c:pt idx="305">
                  <c:v>-24.44</c:v>
                </c:pt>
                <c:pt idx="306">
                  <c:v>-26.08</c:v>
                </c:pt>
                <c:pt idx="307">
                  <c:v>-28.3</c:v>
                </c:pt>
                <c:pt idx="308">
                  <c:v>-30.78</c:v>
                </c:pt>
                <c:pt idx="309">
                  <c:v>-33.39</c:v>
                </c:pt>
                <c:pt idx="310">
                  <c:v>-34.69</c:v>
                </c:pt>
                <c:pt idx="311">
                  <c:v>-34.08</c:v>
                </c:pt>
                <c:pt idx="312">
                  <c:v>-33.81</c:v>
                </c:pt>
                <c:pt idx="313">
                  <c:v>-33.700000000000003</c:v>
                </c:pt>
                <c:pt idx="314">
                  <c:v>-33.74</c:v>
                </c:pt>
                <c:pt idx="315">
                  <c:v>-34.090000000000003</c:v>
                </c:pt>
                <c:pt idx="316">
                  <c:v>-33.86</c:v>
                </c:pt>
                <c:pt idx="317">
                  <c:v>-33.44</c:v>
                </c:pt>
                <c:pt idx="318">
                  <c:v>-32.57</c:v>
                </c:pt>
                <c:pt idx="319">
                  <c:v>-31.46</c:v>
                </c:pt>
                <c:pt idx="320">
                  <c:v>-30.73</c:v>
                </c:pt>
                <c:pt idx="321">
                  <c:v>-29.94</c:v>
                </c:pt>
                <c:pt idx="322">
                  <c:v>-29.17</c:v>
                </c:pt>
                <c:pt idx="323">
                  <c:v>-28.56</c:v>
                </c:pt>
                <c:pt idx="324">
                  <c:v>-27.97</c:v>
                </c:pt>
                <c:pt idx="325">
                  <c:v>-27.73</c:v>
                </c:pt>
                <c:pt idx="326">
                  <c:v>-27.62</c:v>
                </c:pt>
                <c:pt idx="327">
                  <c:v>-28.09</c:v>
                </c:pt>
                <c:pt idx="328">
                  <c:v>-28.5</c:v>
                </c:pt>
                <c:pt idx="329">
                  <c:v>-29.29</c:v>
                </c:pt>
                <c:pt idx="330">
                  <c:v>-30.15</c:v>
                </c:pt>
                <c:pt idx="331">
                  <c:v>-30.94</c:v>
                </c:pt>
                <c:pt idx="332">
                  <c:v>-31.21</c:v>
                </c:pt>
                <c:pt idx="333">
                  <c:v>-31.04</c:v>
                </c:pt>
                <c:pt idx="334">
                  <c:v>-30.02</c:v>
                </c:pt>
                <c:pt idx="335">
                  <c:v>-28.8</c:v>
                </c:pt>
                <c:pt idx="336">
                  <c:v>-27.86</c:v>
                </c:pt>
                <c:pt idx="337">
                  <c:v>-26.96</c:v>
                </c:pt>
                <c:pt idx="338">
                  <c:v>-26.48</c:v>
                </c:pt>
                <c:pt idx="339">
                  <c:v>-26.26</c:v>
                </c:pt>
                <c:pt idx="340">
                  <c:v>-26.46</c:v>
                </c:pt>
                <c:pt idx="341">
                  <c:v>-26.81</c:v>
                </c:pt>
                <c:pt idx="342">
                  <c:v>-27.65</c:v>
                </c:pt>
                <c:pt idx="343">
                  <c:v>-28.53</c:v>
                </c:pt>
                <c:pt idx="344">
                  <c:v>-29.87</c:v>
                </c:pt>
                <c:pt idx="345">
                  <c:v>-31.46</c:v>
                </c:pt>
                <c:pt idx="346">
                  <c:v>-33.049999999999997</c:v>
                </c:pt>
                <c:pt idx="347">
                  <c:v>-34.380000000000003</c:v>
                </c:pt>
                <c:pt idx="348">
                  <c:v>-35.729999999999997</c:v>
                </c:pt>
                <c:pt idx="349">
                  <c:v>-36.83</c:v>
                </c:pt>
                <c:pt idx="350">
                  <c:v>-37.44</c:v>
                </c:pt>
                <c:pt idx="351">
                  <c:v>-38.28</c:v>
                </c:pt>
                <c:pt idx="352">
                  <c:v>-38.75</c:v>
                </c:pt>
                <c:pt idx="353">
                  <c:v>-39.81</c:v>
                </c:pt>
                <c:pt idx="354">
                  <c:v>-40.369999999999997</c:v>
                </c:pt>
                <c:pt idx="355">
                  <c:v>-40.840000000000003</c:v>
                </c:pt>
                <c:pt idx="356">
                  <c:v>-40.19</c:v>
                </c:pt>
                <c:pt idx="357">
                  <c:v>-39.61</c:v>
                </c:pt>
                <c:pt idx="358">
                  <c:v>-38.1</c:v>
                </c:pt>
                <c:pt idx="359">
                  <c:v>-36.619999999999997</c:v>
                </c:pt>
                <c:pt idx="360">
                  <c:v>-35.020000000000003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6-48AA-ADF4-D9F70FD3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93144"/>
        <c:axId val="743598064"/>
      </c:lineChart>
      <c:catAx>
        <c:axId val="74359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8064"/>
        <c:crosses val="autoZero"/>
        <c:auto val="1"/>
        <c:lblAlgn val="ctr"/>
        <c:lblOffset val="100"/>
        <c:noMultiLvlLbl val="0"/>
      </c:catAx>
      <c:valAx>
        <c:axId val="743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'20'!$B$1:$B$2</c:f>
              <c:strCache>
                <c:ptCount val="2"/>
                <c:pt idx="0">
                  <c:v>H_mag</c:v>
                </c:pt>
                <c:pt idx="1">
                  <c:v>Horizontal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'20'!$B$3:$B$363</c:f>
              <c:numCache>
                <c:formatCode>General</c:formatCode>
                <c:ptCount val="361"/>
                <c:pt idx="0">
                  <c:v>-24.62</c:v>
                </c:pt>
                <c:pt idx="1">
                  <c:v>-25.34</c:v>
                </c:pt>
                <c:pt idx="2">
                  <c:v>-26.05</c:v>
                </c:pt>
                <c:pt idx="3">
                  <c:v>-27.21</c:v>
                </c:pt>
                <c:pt idx="4">
                  <c:v>-28.61</c:v>
                </c:pt>
                <c:pt idx="5">
                  <c:v>-30.53</c:v>
                </c:pt>
                <c:pt idx="6">
                  <c:v>-33.07</c:v>
                </c:pt>
                <c:pt idx="7">
                  <c:v>-37.06</c:v>
                </c:pt>
                <c:pt idx="8">
                  <c:v>-42.19</c:v>
                </c:pt>
                <c:pt idx="9">
                  <c:v>-45.43</c:v>
                </c:pt>
                <c:pt idx="10">
                  <c:v>-40.89</c:v>
                </c:pt>
                <c:pt idx="11">
                  <c:v>-37.03</c:v>
                </c:pt>
                <c:pt idx="12">
                  <c:v>-35.520000000000003</c:v>
                </c:pt>
                <c:pt idx="13">
                  <c:v>-34.89</c:v>
                </c:pt>
                <c:pt idx="14">
                  <c:v>-34.28</c:v>
                </c:pt>
                <c:pt idx="15">
                  <c:v>-33.26</c:v>
                </c:pt>
                <c:pt idx="16">
                  <c:v>-31.5</c:v>
                </c:pt>
                <c:pt idx="17">
                  <c:v>-29.1</c:v>
                </c:pt>
                <c:pt idx="18">
                  <c:v>-27.06</c:v>
                </c:pt>
                <c:pt idx="19">
                  <c:v>-25.26</c:v>
                </c:pt>
                <c:pt idx="20">
                  <c:v>-23.9</c:v>
                </c:pt>
                <c:pt idx="21">
                  <c:v>-23.08</c:v>
                </c:pt>
                <c:pt idx="22">
                  <c:v>-22.29</c:v>
                </c:pt>
                <c:pt idx="23">
                  <c:v>-21.7</c:v>
                </c:pt>
                <c:pt idx="24">
                  <c:v>-21.47</c:v>
                </c:pt>
                <c:pt idx="25">
                  <c:v>-21.37</c:v>
                </c:pt>
                <c:pt idx="26">
                  <c:v>-21.56</c:v>
                </c:pt>
                <c:pt idx="27">
                  <c:v>-21.82</c:v>
                </c:pt>
                <c:pt idx="28">
                  <c:v>-22.21</c:v>
                </c:pt>
                <c:pt idx="29">
                  <c:v>-22.7</c:v>
                </c:pt>
                <c:pt idx="30">
                  <c:v>-23.8</c:v>
                </c:pt>
                <c:pt idx="31">
                  <c:v>-24.72</c:v>
                </c:pt>
                <c:pt idx="32">
                  <c:v>-25.65</c:v>
                </c:pt>
                <c:pt idx="33">
                  <c:v>-26.89</c:v>
                </c:pt>
                <c:pt idx="34">
                  <c:v>-28.66</c:v>
                </c:pt>
                <c:pt idx="35">
                  <c:v>-30.7</c:v>
                </c:pt>
                <c:pt idx="36">
                  <c:v>-33.86</c:v>
                </c:pt>
                <c:pt idx="37">
                  <c:v>-35.75</c:v>
                </c:pt>
                <c:pt idx="38">
                  <c:v>-34.74</c:v>
                </c:pt>
                <c:pt idx="39">
                  <c:v>-32.82</c:v>
                </c:pt>
                <c:pt idx="40">
                  <c:v>-31.41</c:v>
                </c:pt>
                <c:pt idx="41">
                  <c:v>-30.3</c:v>
                </c:pt>
                <c:pt idx="42">
                  <c:v>-30.17</c:v>
                </c:pt>
                <c:pt idx="43">
                  <c:v>-31.46</c:v>
                </c:pt>
                <c:pt idx="44">
                  <c:v>-33.35</c:v>
                </c:pt>
                <c:pt idx="45">
                  <c:v>-36.14</c:v>
                </c:pt>
                <c:pt idx="46">
                  <c:v>-40.479999999999997</c:v>
                </c:pt>
                <c:pt idx="47">
                  <c:v>-41.7</c:v>
                </c:pt>
                <c:pt idx="48">
                  <c:v>-38.15</c:v>
                </c:pt>
                <c:pt idx="49">
                  <c:v>-35.020000000000003</c:v>
                </c:pt>
                <c:pt idx="50">
                  <c:v>-31.79</c:v>
                </c:pt>
                <c:pt idx="51">
                  <c:v>-30.29</c:v>
                </c:pt>
                <c:pt idx="52">
                  <c:v>-28.17</c:v>
                </c:pt>
                <c:pt idx="53">
                  <c:v>-26.95</c:v>
                </c:pt>
                <c:pt idx="54">
                  <c:v>-25.84</c:v>
                </c:pt>
                <c:pt idx="55">
                  <c:v>-25.27</c:v>
                </c:pt>
                <c:pt idx="56">
                  <c:v>-24.63</c:v>
                </c:pt>
                <c:pt idx="57">
                  <c:v>-24.4</c:v>
                </c:pt>
                <c:pt idx="58">
                  <c:v>-23.97</c:v>
                </c:pt>
                <c:pt idx="59">
                  <c:v>-23.5</c:v>
                </c:pt>
                <c:pt idx="60">
                  <c:v>-22.71</c:v>
                </c:pt>
                <c:pt idx="61">
                  <c:v>-22.12</c:v>
                </c:pt>
                <c:pt idx="62">
                  <c:v>-21.51</c:v>
                </c:pt>
                <c:pt idx="63">
                  <c:v>-21.19</c:v>
                </c:pt>
                <c:pt idx="64">
                  <c:v>-20.92</c:v>
                </c:pt>
                <c:pt idx="65">
                  <c:v>-20.69</c:v>
                </c:pt>
                <c:pt idx="66">
                  <c:v>-20.32</c:v>
                </c:pt>
                <c:pt idx="67">
                  <c:v>-20.28</c:v>
                </c:pt>
                <c:pt idx="68">
                  <c:v>-20.47</c:v>
                </c:pt>
                <c:pt idx="69">
                  <c:v>-20.99</c:v>
                </c:pt>
                <c:pt idx="70">
                  <c:v>-21.88</c:v>
                </c:pt>
                <c:pt idx="71">
                  <c:v>-22.47</c:v>
                </c:pt>
                <c:pt idx="72">
                  <c:v>-22.91</c:v>
                </c:pt>
                <c:pt idx="73">
                  <c:v>-22.38</c:v>
                </c:pt>
                <c:pt idx="74">
                  <c:v>-21.48</c:v>
                </c:pt>
                <c:pt idx="75">
                  <c:v>-20.66</c:v>
                </c:pt>
                <c:pt idx="76">
                  <c:v>-20.21</c:v>
                </c:pt>
                <c:pt idx="77">
                  <c:v>-20.100000000000001</c:v>
                </c:pt>
                <c:pt idx="78">
                  <c:v>-20.2</c:v>
                </c:pt>
                <c:pt idx="79">
                  <c:v>-20.47</c:v>
                </c:pt>
                <c:pt idx="80">
                  <c:v>-20.63</c:v>
                </c:pt>
                <c:pt idx="81">
                  <c:v>-20.87</c:v>
                </c:pt>
                <c:pt idx="82">
                  <c:v>-21.34</c:v>
                </c:pt>
                <c:pt idx="83">
                  <c:v>-21.82</c:v>
                </c:pt>
                <c:pt idx="84">
                  <c:v>-22.4</c:v>
                </c:pt>
                <c:pt idx="85">
                  <c:v>-22.63</c:v>
                </c:pt>
                <c:pt idx="86">
                  <c:v>-22.33</c:v>
                </c:pt>
                <c:pt idx="87">
                  <c:v>-21.73</c:v>
                </c:pt>
                <c:pt idx="88">
                  <c:v>-20.65</c:v>
                </c:pt>
                <c:pt idx="89">
                  <c:v>-19.93</c:v>
                </c:pt>
                <c:pt idx="90">
                  <c:v>-19.399999999999999</c:v>
                </c:pt>
                <c:pt idx="91">
                  <c:v>-19.18</c:v>
                </c:pt>
                <c:pt idx="92">
                  <c:v>-18.760000000000002</c:v>
                </c:pt>
                <c:pt idx="93">
                  <c:v>-18.48</c:v>
                </c:pt>
                <c:pt idx="94">
                  <c:v>-17.8</c:v>
                </c:pt>
                <c:pt idx="95">
                  <c:v>-17.260000000000002</c:v>
                </c:pt>
                <c:pt idx="96">
                  <c:v>-16.63</c:v>
                </c:pt>
                <c:pt idx="97">
                  <c:v>-16.2</c:v>
                </c:pt>
                <c:pt idx="98">
                  <c:v>-15.87</c:v>
                </c:pt>
                <c:pt idx="99">
                  <c:v>-15.58</c:v>
                </c:pt>
                <c:pt idx="100">
                  <c:v>-15.18</c:v>
                </c:pt>
                <c:pt idx="101">
                  <c:v>-14.67</c:v>
                </c:pt>
                <c:pt idx="102">
                  <c:v>-14.08</c:v>
                </c:pt>
                <c:pt idx="103">
                  <c:v>-13.44</c:v>
                </c:pt>
                <c:pt idx="104">
                  <c:v>-12.82</c:v>
                </c:pt>
                <c:pt idx="105">
                  <c:v>-12.42</c:v>
                </c:pt>
                <c:pt idx="106">
                  <c:v>-12</c:v>
                </c:pt>
                <c:pt idx="107">
                  <c:v>-11.71</c:v>
                </c:pt>
                <c:pt idx="108">
                  <c:v>-11.53</c:v>
                </c:pt>
                <c:pt idx="109">
                  <c:v>-11.35</c:v>
                </c:pt>
                <c:pt idx="110">
                  <c:v>-11.06</c:v>
                </c:pt>
                <c:pt idx="111">
                  <c:v>-10.72</c:v>
                </c:pt>
                <c:pt idx="112">
                  <c:v>-10.31</c:v>
                </c:pt>
                <c:pt idx="113">
                  <c:v>-9.86</c:v>
                </c:pt>
                <c:pt idx="114">
                  <c:v>-9.4499999999999993</c:v>
                </c:pt>
                <c:pt idx="115">
                  <c:v>-9.1</c:v>
                </c:pt>
                <c:pt idx="116">
                  <c:v>-8.74</c:v>
                </c:pt>
                <c:pt idx="117">
                  <c:v>-8.48</c:v>
                </c:pt>
                <c:pt idx="118">
                  <c:v>-8.23</c:v>
                </c:pt>
                <c:pt idx="119">
                  <c:v>-7.93</c:v>
                </c:pt>
                <c:pt idx="120">
                  <c:v>-7.63</c:v>
                </c:pt>
                <c:pt idx="121">
                  <c:v>-7.29</c:v>
                </c:pt>
                <c:pt idx="122">
                  <c:v>-6.93</c:v>
                </c:pt>
                <c:pt idx="123">
                  <c:v>-6.53</c:v>
                </c:pt>
                <c:pt idx="124">
                  <c:v>-6.18</c:v>
                </c:pt>
                <c:pt idx="125">
                  <c:v>-5.85</c:v>
                </c:pt>
                <c:pt idx="126">
                  <c:v>-5.55</c:v>
                </c:pt>
                <c:pt idx="127">
                  <c:v>-5.28</c:v>
                </c:pt>
                <c:pt idx="128">
                  <c:v>-5.0599999999999996</c:v>
                </c:pt>
                <c:pt idx="129">
                  <c:v>-4.7699999999999996</c:v>
                </c:pt>
                <c:pt idx="130">
                  <c:v>-4.43</c:v>
                </c:pt>
                <c:pt idx="131">
                  <c:v>-4.08</c:v>
                </c:pt>
                <c:pt idx="132">
                  <c:v>-3.75</c:v>
                </c:pt>
                <c:pt idx="133">
                  <c:v>-3.48</c:v>
                </c:pt>
                <c:pt idx="134">
                  <c:v>-3.27</c:v>
                </c:pt>
                <c:pt idx="135">
                  <c:v>-3.12</c:v>
                </c:pt>
                <c:pt idx="136">
                  <c:v>-3.03</c:v>
                </c:pt>
                <c:pt idx="137">
                  <c:v>-2.95</c:v>
                </c:pt>
                <c:pt idx="138">
                  <c:v>-2.88</c:v>
                </c:pt>
                <c:pt idx="139">
                  <c:v>-2.77</c:v>
                </c:pt>
                <c:pt idx="140">
                  <c:v>-2.63</c:v>
                </c:pt>
                <c:pt idx="141">
                  <c:v>-2.44</c:v>
                </c:pt>
                <c:pt idx="142">
                  <c:v>-2.25</c:v>
                </c:pt>
                <c:pt idx="143">
                  <c:v>-2.08</c:v>
                </c:pt>
                <c:pt idx="144">
                  <c:v>-1.94</c:v>
                </c:pt>
                <c:pt idx="145">
                  <c:v>-1.84</c:v>
                </c:pt>
                <c:pt idx="146">
                  <c:v>-1.78</c:v>
                </c:pt>
                <c:pt idx="147">
                  <c:v>-1.72</c:v>
                </c:pt>
                <c:pt idx="148">
                  <c:v>-1.68</c:v>
                </c:pt>
                <c:pt idx="149">
                  <c:v>-1.63</c:v>
                </c:pt>
                <c:pt idx="150">
                  <c:v>-1.56</c:v>
                </c:pt>
                <c:pt idx="151">
                  <c:v>-1.46</c:v>
                </c:pt>
                <c:pt idx="152">
                  <c:v>-1.37</c:v>
                </c:pt>
                <c:pt idx="153">
                  <c:v>-1.29</c:v>
                </c:pt>
                <c:pt idx="154">
                  <c:v>-1.19</c:v>
                </c:pt>
                <c:pt idx="155">
                  <c:v>-1.1000000000000001</c:v>
                </c:pt>
                <c:pt idx="156">
                  <c:v>-1.03</c:v>
                </c:pt>
                <c:pt idx="157">
                  <c:v>-0.93</c:v>
                </c:pt>
                <c:pt idx="158">
                  <c:v>-0.86</c:v>
                </c:pt>
                <c:pt idx="159">
                  <c:v>-0.77</c:v>
                </c:pt>
                <c:pt idx="160">
                  <c:v>-0.71</c:v>
                </c:pt>
                <c:pt idx="161">
                  <c:v>-0.67</c:v>
                </c:pt>
                <c:pt idx="162">
                  <c:v>-0.62</c:v>
                </c:pt>
                <c:pt idx="163">
                  <c:v>-0.57999999999999996</c:v>
                </c:pt>
                <c:pt idx="164">
                  <c:v>-0.55000000000000004</c:v>
                </c:pt>
                <c:pt idx="165">
                  <c:v>-0.51</c:v>
                </c:pt>
                <c:pt idx="166">
                  <c:v>-0.48</c:v>
                </c:pt>
                <c:pt idx="167">
                  <c:v>-0.48</c:v>
                </c:pt>
                <c:pt idx="168">
                  <c:v>-0.47</c:v>
                </c:pt>
                <c:pt idx="169">
                  <c:v>-0.49</c:v>
                </c:pt>
                <c:pt idx="170">
                  <c:v>-0.49</c:v>
                </c:pt>
                <c:pt idx="171">
                  <c:v>-0.5</c:v>
                </c:pt>
                <c:pt idx="172">
                  <c:v>-0.49</c:v>
                </c:pt>
                <c:pt idx="173">
                  <c:v>-0.48</c:v>
                </c:pt>
                <c:pt idx="174">
                  <c:v>-0.44</c:v>
                </c:pt>
                <c:pt idx="175">
                  <c:v>-0.4</c:v>
                </c:pt>
                <c:pt idx="176">
                  <c:v>-0.33</c:v>
                </c:pt>
                <c:pt idx="177">
                  <c:v>-0.27</c:v>
                </c:pt>
                <c:pt idx="178">
                  <c:v>-0.21</c:v>
                </c:pt>
                <c:pt idx="179">
                  <c:v>-0.16</c:v>
                </c:pt>
                <c:pt idx="180">
                  <c:v>-0.13</c:v>
                </c:pt>
                <c:pt idx="181">
                  <c:v>-0.09</c:v>
                </c:pt>
                <c:pt idx="182">
                  <c:v>-7.0000000000000007E-2</c:v>
                </c:pt>
                <c:pt idx="183">
                  <c:v>-0.03</c:v>
                </c:pt>
                <c:pt idx="184">
                  <c:v>-0.02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-0.02</c:v>
                </c:pt>
                <c:pt idx="189">
                  <c:v>-0.04</c:v>
                </c:pt>
                <c:pt idx="190">
                  <c:v>-0.08</c:v>
                </c:pt>
                <c:pt idx="191">
                  <c:v>-0.12</c:v>
                </c:pt>
                <c:pt idx="192">
                  <c:v>-0.19</c:v>
                </c:pt>
                <c:pt idx="193">
                  <c:v>-0.21</c:v>
                </c:pt>
                <c:pt idx="194">
                  <c:v>-0.28999999999999998</c:v>
                </c:pt>
                <c:pt idx="195">
                  <c:v>-0.39</c:v>
                </c:pt>
                <c:pt idx="196">
                  <c:v>-0.52</c:v>
                </c:pt>
                <c:pt idx="197">
                  <c:v>-0.66</c:v>
                </c:pt>
                <c:pt idx="198">
                  <c:v>-0.77</c:v>
                </c:pt>
                <c:pt idx="199">
                  <c:v>-0.9</c:v>
                </c:pt>
                <c:pt idx="200">
                  <c:v>-1.02</c:v>
                </c:pt>
                <c:pt idx="201">
                  <c:v>-1.1399999999999999</c:v>
                </c:pt>
                <c:pt idx="202">
                  <c:v>-1.24</c:v>
                </c:pt>
                <c:pt idx="203">
                  <c:v>-1.32</c:v>
                </c:pt>
                <c:pt idx="204">
                  <c:v>-1.38</c:v>
                </c:pt>
                <c:pt idx="205">
                  <c:v>-1.41</c:v>
                </c:pt>
                <c:pt idx="206">
                  <c:v>-1.42</c:v>
                </c:pt>
                <c:pt idx="207">
                  <c:v>-1.4</c:v>
                </c:pt>
                <c:pt idx="208">
                  <c:v>-1.35</c:v>
                </c:pt>
                <c:pt idx="209">
                  <c:v>-1.28</c:v>
                </c:pt>
                <c:pt idx="210">
                  <c:v>-1.18</c:v>
                </c:pt>
                <c:pt idx="211">
                  <c:v>-1.07</c:v>
                </c:pt>
                <c:pt idx="212">
                  <c:v>-0.96</c:v>
                </c:pt>
                <c:pt idx="213">
                  <c:v>-0.87</c:v>
                </c:pt>
                <c:pt idx="214">
                  <c:v>-0.8</c:v>
                </c:pt>
                <c:pt idx="215">
                  <c:v>-0.75</c:v>
                </c:pt>
                <c:pt idx="216">
                  <c:v>-0.75</c:v>
                </c:pt>
                <c:pt idx="217">
                  <c:v>-0.76</c:v>
                </c:pt>
                <c:pt idx="218">
                  <c:v>-0.8</c:v>
                </c:pt>
                <c:pt idx="219">
                  <c:v>-0.88</c:v>
                </c:pt>
                <c:pt idx="220">
                  <c:v>-0.97</c:v>
                </c:pt>
                <c:pt idx="221">
                  <c:v>-1.07</c:v>
                </c:pt>
                <c:pt idx="222">
                  <c:v>-1.18</c:v>
                </c:pt>
                <c:pt idx="223">
                  <c:v>-1.32</c:v>
                </c:pt>
                <c:pt idx="224">
                  <c:v>-1.42</c:v>
                </c:pt>
                <c:pt idx="225">
                  <c:v>-1.54</c:v>
                </c:pt>
                <c:pt idx="226">
                  <c:v>-1.68</c:v>
                </c:pt>
                <c:pt idx="227">
                  <c:v>-1.85</c:v>
                </c:pt>
                <c:pt idx="228">
                  <c:v>-2.0299999999999998</c:v>
                </c:pt>
                <c:pt idx="229">
                  <c:v>-2.2400000000000002</c:v>
                </c:pt>
                <c:pt idx="230">
                  <c:v>-2.48</c:v>
                </c:pt>
                <c:pt idx="231">
                  <c:v>-2.75</c:v>
                </c:pt>
                <c:pt idx="232">
                  <c:v>-3.03</c:v>
                </c:pt>
                <c:pt idx="233">
                  <c:v>-3.3</c:v>
                </c:pt>
                <c:pt idx="234">
                  <c:v>-3.62</c:v>
                </c:pt>
                <c:pt idx="235">
                  <c:v>-3.94</c:v>
                </c:pt>
                <c:pt idx="236">
                  <c:v>-4.3</c:v>
                </c:pt>
                <c:pt idx="237">
                  <c:v>-4.66</c:v>
                </c:pt>
                <c:pt idx="238">
                  <c:v>-5.07</c:v>
                </c:pt>
                <c:pt idx="239">
                  <c:v>-5.47</c:v>
                </c:pt>
                <c:pt idx="240">
                  <c:v>-5.91</c:v>
                </c:pt>
                <c:pt idx="241">
                  <c:v>-6.32</c:v>
                </c:pt>
                <c:pt idx="242">
                  <c:v>-6.75</c:v>
                </c:pt>
                <c:pt idx="243">
                  <c:v>-7.16</c:v>
                </c:pt>
                <c:pt idx="244">
                  <c:v>-7.52</c:v>
                </c:pt>
                <c:pt idx="245">
                  <c:v>-7.93</c:v>
                </c:pt>
                <c:pt idx="246">
                  <c:v>-8.31</c:v>
                </c:pt>
                <c:pt idx="247">
                  <c:v>-8.7200000000000006</c:v>
                </c:pt>
                <c:pt idx="248">
                  <c:v>-9.08</c:v>
                </c:pt>
                <c:pt idx="249">
                  <c:v>-9.32</c:v>
                </c:pt>
                <c:pt idx="250">
                  <c:v>-9.65</c:v>
                </c:pt>
                <c:pt idx="251">
                  <c:v>-9.8699999999999992</c:v>
                </c:pt>
                <c:pt idx="252">
                  <c:v>-10.1</c:v>
                </c:pt>
                <c:pt idx="253">
                  <c:v>-10.4</c:v>
                </c:pt>
                <c:pt idx="254">
                  <c:v>-10.78</c:v>
                </c:pt>
                <c:pt idx="255">
                  <c:v>-11.19</c:v>
                </c:pt>
                <c:pt idx="256">
                  <c:v>-11.66</c:v>
                </c:pt>
                <c:pt idx="257">
                  <c:v>-12.11</c:v>
                </c:pt>
                <c:pt idx="258">
                  <c:v>-12.6</c:v>
                </c:pt>
                <c:pt idx="259">
                  <c:v>-13</c:v>
                </c:pt>
                <c:pt idx="260">
                  <c:v>-13.36</c:v>
                </c:pt>
                <c:pt idx="261">
                  <c:v>-13.65</c:v>
                </c:pt>
                <c:pt idx="262">
                  <c:v>-13.91</c:v>
                </c:pt>
                <c:pt idx="263">
                  <c:v>-14.2</c:v>
                </c:pt>
                <c:pt idx="264">
                  <c:v>-14.35</c:v>
                </c:pt>
                <c:pt idx="265">
                  <c:v>-14.45</c:v>
                </c:pt>
                <c:pt idx="266">
                  <c:v>-14.51</c:v>
                </c:pt>
                <c:pt idx="267">
                  <c:v>-14.62</c:v>
                </c:pt>
                <c:pt idx="268">
                  <c:v>-14.74</c:v>
                </c:pt>
                <c:pt idx="269">
                  <c:v>-14.91</c:v>
                </c:pt>
                <c:pt idx="270">
                  <c:v>-15.17</c:v>
                </c:pt>
                <c:pt idx="271">
                  <c:v>-15.67</c:v>
                </c:pt>
                <c:pt idx="272">
                  <c:v>-16.3</c:v>
                </c:pt>
                <c:pt idx="273">
                  <c:v>-16.96</c:v>
                </c:pt>
                <c:pt idx="274">
                  <c:v>-17.79</c:v>
                </c:pt>
                <c:pt idx="275">
                  <c:v>-18.38</c:v>
                </c:pt>
                <c:pt idx="276">
                  <c:v>-18.72</c:v>
                </c:pt>
                <c:pt idx="277">
                  <c:v>-18.690000000000001</c:v>
                </c:pt>
                <c:pt idx="278">
                  <c:v>-18.350000000000001</c:v>
                </c:pt>
                <c:pt idx="279">
                  <c:v>-17.84</c:v>
                </c:pt>
                <c:pt idx="280">
                  <c:v>-17.3</c:v>
                </c:pt>
                <c:pt idx="281">
                  <c:v>-16.75</c:v>
                </c:pt>
                <c:pt idx="282">
                  <c:v>-16.41</c:v>
                </c:pt>
                <c:pt idx="283">
                  <c:v>-16.11</c:v>
                </c:pt>
                <c:pt idx="284">
                  <c:v>-15.96</c:v>
                </c:pt>
                <c:pt idx="285">
                  <c:v>-15.92</c:v>
                </c:pt>
                <c:pt idx="286">
                  <c:v>-15.86</c:v>
                </c:pt>
                <c:pt idx="287">
                  <c:v>-15.98</c:v>
                </c:pt>
                <c:pt idx="288">
                  <c:v>-16.22</c:v>
                </c:pt>
                <c:pt idx="289">
                  <c:v>-16.48</c:v>
                </c:pt>
                <c:pt idx="290">
                  <c:v>-16.77</c:v>
                </c:pt>
                <c:pt idx="291">
                  <c:v>-16.97</c:v>
                </c:pt>
                <c:pt idx="292">
                  <c:v>-17.190000000000001</c:v>
                </c:pt>
                <c:pt idx="293">
                  <c:v>-17.41</c:v>
                </c:pt>
                <c:pt idx="294">
                  <c:v>-17.57</c:v>
                </c:pt>
                <c:pt idx="295">
                  <c:v>-17.739999999999998</c:v>
                </c:pt>
                <c:pt idx="296">
                  <c:v>-17.809999999999999</c:v>
                </c:pt>
                <c:pt idx="297">
                  <c:v>-17.850000000000001</c:v>
                </c:pt>
                <c:pt idx="298">
                  <c:v>-17.87</c:v>
                </c:pt>
                <c:pt idx="299">
                  <c:v>-18</c:v>
                </c:pt>
                <c:pt idx="300">
                  <c:v>-18.05</c:v>
                </c:pt>
                <c:pt idx="301">
                  <c:v>-18.079999999999998</c:v>
                </c:pt>
                <c:pt idx="302">
                  <c:v>-18.27</c:v>
                </c:pt>
                <c:pt idx="303">
                  <c:v>-18.34</c:v>
                </c:pt>
                <c:pt idx="304">
                  <c:v>-18.34</c:v>
                </c:pt>
                <c:pt idx="305">
                  <c:v>-18.41</c:v>
                </c:pt>
                <c:pt idx="306">
                  <c:v>-18.559999999999999</c:v>
                </c:pt>
                <c:pt idx="307">
                  <c:v>-18.66</c:v>
                </c:pt>
                <c:pt idx="308">
                  <c:v>-18.91</c:v>
                </c:pt>
                <c:pt idx="309">
                  <c:v>-19.29</c:v>
                </c:pt>
                <c:pt idx="310">
                  <c:v>-19.86</c:v>
                </c:pt>
                <c:pt idx="311">
                  <c:v>-20.57</c:v>
                </c:pt>
                <c:pt idx="312">
                  <c:v>-21.44</c:v>
                </c:pt>
                <c:pt idx="313">
                  <c:v>-22.8</c:v>
                </c:pt>
                <c:pt idx="314">
                  <c:v>-24.14</c:v>
                </c:pt>
                <c:pt idx="315">
                  <c:v>-25.41</c:v>
                </c:pt>
                <c:pt idx="316">
                  <c:v>-26.94</c:v>
                </c:pt>
                <c:pt idx="317">
                  <c:v>-28.16</c:v>
                </c:pt>
                <c:pt idx="318">
                  <c:v>-28.89</c:v>
                </c:pt>
                <c:pt idx="319">
                  <c:v>-28.72</c:v>
                </c:pt>
                <c:pt idx="320">
                  <c:v>-28.32</c:v>
                </c:pt>
                <c:pt idx="321">
                  <c:v>-27.41</c:v>
                </c:pt>
                <c:pt idx="322">
                  <c:v>-26.6</c:v>
                </c:pt>
                <c:pt idx="323">
                  <c:v>-26.1</c:v>
                </c:pt>
                <c:pt idx="324">
                  <c:v>-26.07</c:v>
                </c:pt>
                <c:pt idx="325">
                  <c:v>-26.15</c:v>
                </c:pt>
                <c:pt idx="326">
                  <c:v>-26.75</c:v>
                </c:pt>
                <c:pt idx="327">
                  <c:v>-27.78</c:v>
                </c:pt>
                <c:pt idx="328">
                  <c:v>-28.94</c:v>
                </c:pt>
                <c:pt idx="329">
                  <c:v>-30.82</c:v>
                </c:pt>
                <c:pt idx="330">
                  <c:v>-33.56</c:v>
                </c:pt>
                <c:pt idx="331">
                  <c:v>-36.71</c:v>
                </c:pt>
                <c:pt idx="332">
                  <c:v>-38</c:v>
                </c:pt>
                <c:pt idx="333">
                  <c:v>-37.56</c:v>
                </c:pt>
                <c:pt idx="334">
                  <c:v>-35.01</c:v>
                </c:pt>
                <c:pt idx="335">
                  <c:v>-33.47</c:v>
                </c:pt>
                <c:pt idx="336">
                  <c:v>-32.840000000000003</c:v>
                </c:pt>
                <c:pt idx="337">
                  <c:v>-32.049999999999997</c:v>
                </c:pt>
                <c:pt idx="338">
                  <c:v>-31.43</c:v>
                </c:pt>
                <c:pt idx="339">
                  <c:v>-31.92</c:v>
                </c:pt>
                <c:pt idx="340">
                  <c:v>-32.29</c:v>
                </c:pt>
                <c:pt idx="341">
                  <c:v>-32.979999999999997</c:v>
                </c:pt>
                <c:pt idx="342">
                  <c:v>-33.79</c:v>
                </c:pt>
                <c:pt idx="343">
                  <c:v>-35.01</c:v>
                </c:pt>
                <c:pt idx="344">
                  <c:v>-36.619999999999997</c:v>
                </c:pt>
                <c:pt idx="345">
                  <c:v>-38.49</c:v>
                </c:pt>
                <c:pt idx="346">
                  <c:v>-40.799999999999997</c:v>
                </c:pt>
                <c:pt idx="347">
                  <c:v>-39.659999999999997</c:v>
                </c:pt>
                <c:pt idx="348">
                  <c:v>-36.54</c:v>
                </c:pt>
                <c:pt idx="349">
                  <c:v>-33.71</c:v>
                </c:pt>
                <c:pt idx="350">
                  <c:v>-31.8</c:v>
                </c:pt>
                <c:pt idx="351">
                  <c:v>-29.77</c:v>
                </c:pt>
                <c:pt idx="352">
                  <c:v>-27.96</c:v>
                </c:pt>
                <c:pt idx="353">
                  <c:v>-26.67</c:v>
                </c:pt>
                <c:pt idx="354">
                  <c:v>-25.73</c:v>
                </c:pt>
                <c:pt idx="355">
                  <c:v>-25.17</c:v>
                </c:pt>
                <c:pt idx="356">
                  <c:v>-24.81</c:v>
                </c:pt>
                <c:pt idx="357">
                  <c:v>-24.46</c:v>
                </c:pt>
                <c:pt idx="358">
                  <c:v>-24.38</c:v>
                </c:pt>
                <c:pt idx="359">
                  <c:v>-24.7</c:v>
                </c:pt>
                <c:pt idx="360">
                  <c:v>-25.14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A55-A017-C306548F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63808"/>
        <c:axId val="404859544"/>
      </c:lineChart>
      <c:catAx>
        <c:axId val="40486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59544"/>
        <c:crosses val="autoZero"/>
        <c:auto val="1"/>
        <c:lblAlgn val="ctr"/>
        <c:lblOffset val="100"/>
        <c:noMultiLvlLbl val="0"/>
      </c:catAx>
      <c:valAx>
        <c:axId val="4048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all!$B$3:$B$363</c:f>
              <c:numCache>
                <c:formatCode>General</c:formatCode>
                <c:ptCount val="361"/>
                <c:pt idx="0">
                  <c:v>-36.64</c:v>
                </c:pt>
                <c:pt idx="1">
                  <c:v>-34.6</c:v>
                </c:pt>
                <c:pt idx="2">
                  <c:v>-33.19</c:v>
                </c:pt>
                <c:pt idx="3">
                  <c:v>-32.25</c:v>
                </c:pt>
                <c:pt idx="4">
                  <c:v>-31.46</c:v>
                </c:pt>
                <c:pt idx="5">
                  <c:v>-30.79</c:v>
                </c:pt>
                <c:pt idx="6">
                  <c:v>-30.55</c:v>
                </c:pt>
                <c:pt idx="7">
                  <c:v>-30.53</c:v>
                </c:pt>
                <c:pt idx="8">
                  <c:v>-30.74</c:v>
                </c:pt>
                <c:pt idx="9">
                  <c:v>-31.18</c:v>
                </c:pt>
                <c:pt idx="10">
                  <c:v>-31.98</c:v>
                </c:pt>
                <c:pt idx="11">
                  <c:v>-33.07</c:v>
                </c:pt>
                <c:pt idx="12">
                  <c:v>-34.36</c:v>
                </c:pt>
                <c:pt idx="13">
                  <c:v>-35.409999999999997</c:v>
                </c:pt>
                <c:pt idx="14">
                  <c:v>-36.159999999999997</c:v>
                </c:pt>
                <c:pt idx="15">
                  <c:v>-35.97</c:v>
                </c:pt>
                <c:pt idx="16">
                  <c:v>-34.83</c:v>
                </c:pt>
                <c:pt idx="17">
                  <c:v>-33.56</c:v>
                </c:pt>
                <c:pt idx="18">
                  <c:v>-32.36</c:v>
                </c:pt>
                <c:pt idx="19">
                  <c:v>-31.25</c:v>
                </c:pt>
                <c:pt idx="20">
                  <c:v>-30.37</c:v>
                </c:pt>
                <c:pt idx="21">
                  <c:v>-29.61</c:v>
                </c:pt>
                <c:pt idx="22">
                  <c:v>-28.82</c:v>
                </c:pt>
                <c:pt idx="23">
                  <c:v>-28.25</c:v>
                </c:pt>
                <c:pt idx="24">
                  <c:v>-27.64</c:v>
                </c:pt>
                <c:pt idx="25">
                  <c:v>-27.13</c:v>
                </c:pt>
                <c:pt idx="26">
                  <c:v>-26.63</c:v>
                </c:pt>
                <c:pt idx="27">
                  <c:v>-26.25</c:v>
                </c:pt>
                <c:pt idx="28">
                  <c:v>-25.88</c:v>
                </c:pt>
                <c:pt idx="29">
                  <c:v>-25.56</c:v>
                </c:pt>
                <c:pt idx="30">
                  <c:v>-25.42</c:v>
                </c:pt>
                <c:pt idx="31">
                  <c:v>-25.29</c:v>
                </c:pt>
                <c:pt idx="32">
                  <c:v>-25.46</c:v>
                </c:pt>
                <c:pt idx="33">
                  <c:v>-25.61</c:v>
                </c:pt>
                <c:pt idx="34">
                  <c:v>-25.94</c:v>
                </c:pt>
                <c:pt idx="35">
                  <c:v>-26.39</c:v>
                </c:pt>
                <c:pt idx="36">
                  <c:v>-26.98</c:v>
                </c:pt>
                <c:pt idx="37">
                  <c:v>-27.54</c:v>
                </c:pt>
                <c:pt idx="38">
                  <c:v>-27.91</c:v>
                </c:pt>
                <c:pt idx="39">
                  <c:v>-27.99</c:v>
                </c:pt>
                <c:pt idx="40">
                  <c:v>-27.8</c:v>
                </c:pt>
                <c:pt idx="41">
                  <c:v>-27.54</c:v>
                </c:pt>
                <c:pt idx="42">
                  <c:v>-27.2</c:v>
                </c:pt>
                <c:pt idx="43">
                  <c:v>-27.19</c:v>
                </c:pt>
                <c:pt idx="44">
                  <c:v>-27.33</c:v>
                </c:pt>
                <c:pt idx="45">
                  <c:v>-27.74</c:v>
                </c:pt>
                <c:pt idx="46">
                  <c:v>-28.3</c:v>
                </c:pt>
                <c:pt idx="47">
                  <c:v>-28.82</c:v>
                </c:pt>
                <c:pt idx="48">
                  <c:v>-29.29</c:v>
                </c:pt>
                <c:pt idx="49">
                  <c:v>-29.57</c:v>
                </c:pt>
                <c:pt idx="50">
                  <c:v>-29.88</c:v>
                </c:pt>
                <c:pt idx="51">
                  <c:v>-30.21</c:v>
                </c:pt>
                <c:pt idx="52">
                  <c:v>-30.61</c:v>
                </c:pt>
                <c:pt idx="53">
                  <c:v>-31.12</c:v>
                </c:pt>
                <c:pt idx="54">
                  <c:v>-31.53</c:v>
                </c:pt>
                <c:pt idx="55">
                  <c:v>-31.94</c:v>
                </c:pt>
                <c:pt idx="56">
                  <c:v>-32.24</c:v>
                </c:pt>
                <c:pt idx="57">
                  <c:v>-32.67</c:v>
                </c:pt>
                <c:pt idx="58">
                  <c:v>-33.22</c:v>
                </c:pt>
                <c:pt idx="59">
                  <c:v>-33.58</c:v>
                </c:pt>
                <c:pt idx="60">
                  <c:v>-33.39</c:v>
                </c:pt>
                <c:pt idx="61">
                  <c:v>-33.21</c:v>
                </c:pt>
                <c:pt idx="62">
                  <c:v>-32.74</c:v>
                </c:pt>
                <c:pt idx="63">
                  <c:v>-32.380000000000003</c:v>
                </c:pt>
                <c:pt idx="64">
                  <c:v>-31.93</c:v>
                </c:pt>
                <c:pt idx="65">
                  <c:v>-31.26</c:v>
                </c:pt>
                <c:pt idx="66">
                  <c:v>-30.25</c:v>
                </c:pt>
                <c:pt idx="67">
                  <c:v>-29.23</c:v>
                </c:pt>
                <c:pt idx="68">
                  <c:v>-28.29</c:v>
                </c:pt>
                <c:pt idx="69">
                  <c:v>-27.71</c:v>
                </c:pt>
                <c:pt idx="70">
                  <c:v>-27.31</c:v>
                </c:pt>
                <c:pt idx="71">
                  <c:v>-27.24</c:v>
                </c:pt>
                <c:pt idx="72">
                  <c:v>-27.48</c:v>
                </c:pt>
                <c:pt idx="73">
                  <c:v>-28.01</c:v>
                </c:pt>
                <c:pt idx="74">
                  <c:v>-28.71</c:v>
                </c:pt>
                <c:pt idx="75">
                  <c:v>-29.3</c:v>
                </c:pt>
                <c:pt idx="76">
                  <c:v>-29.37</c:v>
                </c:pt>
                <c:pt idx="77">
                  <c:v>-29.12</c:v>
                </c:pt>
                <c:pt idx="78">
                  <c:v>-28.56</c:v>
                </c:pt>
                <c:pt idx="79">
                  <c:v>-27.94</c:v>
                </c:pt>
                <c:pt idx="80">
                  <c:v>-27.44</c:v>
                </c:pt>
                <c:pt idx="81">
                  <c:v>-27.01</c:v>
                </c:pt>
                <c:pt idx="82">
                  <c:v>-26.8</c:v>
                </c:pt>
                <c:pt idx="83">
                  <c:v>-26.83</c:v>
                </c:pt>
                <c:pt idx="84">
                  <c:v>-26.88</c:v>
                </c:pt>
                <c:pt idx="85">
                  <c:v>-27.13</c:v>
                </c:pt>
                <c:pt idx="86">
                  <c:v>-27.41</c:v>
                </c:pt>
                <c:pt idx="87">
                  <c:v>-27.78</c:v>
                </c:pt>
                <c:pt idx="88">
                  <c:v>-28.31</c:v>
                </c:pt>
                <c:pt idx="89">
                  <c:v>-29.04</c:v>
                </c:pt>
                <c:pt idx="90">
                  <c:v>-30.03</c:v>
                </c:pt>
                <c:pt idx="91">
                  <c:v>-30.95</c:v>
                </c:pt>
                <c:pt idx="92">
                  <c:v>-31.3</c:v>
                </c:pt>
                <c:pt idx="93">
                  <c:v>-30.76</c:v>
                </c:pt>
                <c:pt idx="94">
                  <c:v>-29.72</c:v>
                </c:pt>
                <c:pt idx="95">
                  <c:v>-28.58</c:v>
                </c:pt>
                <c:pt idx="96">
                  <c:v>-27.59</c:v>
                </c:pt>
                <c:pt idx="97">
                  <c:v>-26.72</c:v>
                </c:pt>
                <c:pt idx="98">
                  <c:v>-25.88</c:v>
                </c:pt>
                <c:pt idx="99">
                  <c:v>-25.01</c:v>
                </c:pt>
                <c:pt idx="100">
                  <c:v>-24.23</c:v>
                </c:pt>
                <c:pt idx="101">
                  <c:v>-23.28</c:v>
                </c:pt>
                <c:pt idx="102">
                  <c:v>-22.39</c:v>
                </c:pt>
                <c:pt idx="103">
                  <c:v>-21.53</c:v>
                </c:pt>
                <c:pt idx="104">
                  <c:v>-20.84</c:v>
                </c:pt>
                <c:pt idx="105">
                  <c:v>-20.21</c:v>
                </c:pt>
                <c:pt idx="106">
                  <c:v>-19.66</c:v>
                </c:pt>
                <c:pt idx="107">
                  <c:v>-19.05</c:v>
                </c:pt>
                <c:pt idx="108">
                  <c:v>-18.45</c:v>
                </c:pt>
                <c:pt idx="109">
                  <c:v>-17.809999999999999</c:v>
                </c:pt>
                <c:pt idx="110">
                  <c:v>-17.21</c:v>
                </c:pt>
                <c:pt idx="111">
                  <c:v>-16.559999999999999</c:v>
                </c:pt>
                <c:pt idx="112">
                  <c:v>-15.94</c:v>
                </c:pt>
                <c:pt idx="113">
                  <c:v>-15.3</c:v>
                </c:pt>
                <c:pt idx="114">
                  <c:v>-14.67</c:v>
                </c:pt>
                <c:pt idx="115">
                  <c:v>-13.99</c:v>
                </c:pt>
                <c:pt idx="116">
                  <c:v>-13.3</c:v>
                </c:pt>
                <c:pt idx="117">
                  <c:v>-12.61</c:v>
                </c:pt>
                <c:pt idx="118">
                  <c:v>-11.95</c:v>
                </c:pt>
                <c:pt idx="119">
                  <c:v>-11.33</c:v>
                </c:pt>
                <c:pt idx="120">
                  <c:v>-10.8</c:v>
                </c:pt>
                <c:pt idx="121">
                  <c:v>-10.29</c:v>
                </c:pt>
                <c:pt idx="122">
                  <c:v>-9.7799999999999994</c:v>
                </c:pt>
                <c:pt idx="123">
                  <c:v>-9.24</c:v>
                </c:pt>
                <c:pt idx="124">
                  <c:v>-8.74</c:v>
                </c:pt>
                <c:pt idx="125">
                  <c:v>-8.19</c:v>
                </c:pt>
                <c:pt idx="126">
                  <c:v>-7.63</c:v>
                </c:pt>
                <c:pt idx="127">
                  <c:v>-7.06</c:v>
                </c:pt>
                <c:pt idx="128">
                  <c:v>-6.53</c:v>
                </c:pt>
                <c:pt idx="129">
                  <c:v>-6.05</c:v>
                </c:pt>
                <c:pt idx="130">
                  <c:v>-5.58</c:v>
                </c:pt>
                <c:pt idx="131">
                  <c:v>-5.14</c:v>
                </c:pt>
                <c:pt idx="132">
                  <c:v>-4.7300000000000004</c:v>
                </c:pt>
                <c:pt idx="133">
                  <c:v>-4.32</c:v>
                </c:pt>
                <c:pt idx="134">
                  <c:v>-3.91</c:v>
                </c:pt>
                <c:pt idx="135">
                  <c:v>-3.53</c:v>
                </c:pt>
                <c:pt idx="136">
                  <c:v>-3.16</c:v>
                </c:pt>
                <c:pt idx="137">
                  <c:v>-2.83</c:v>
                </c:pt>
                <c:pt idx="138">
                  <c:v>-2.5099999999999998</c:v>
                </c:pt>
                <c:pt idx="139">
                  <c:v>-2.2000000000000002</c:v>
                </c:pt>
                <c:pt idx="140">
                  <c:v>-1.92</c:v>
                </c:pt>
                <c:pt idx="141">
                  <c:v>-1.66</c:v>
                </c:pt>
                <c:pt idx="142">
                  <c:v>-1.42</c:v>
                </c:pt>
                <c:pt idx="143">
                  <c:v>-1.19</c:v>
                </c:pt>
                <c:pt idx="144">
                  <c:v>-0.99</c:v>
                </c:pt>
                <c:pt idx="145">
                  <c:v>-0.8</c:v>
                </c:pt>
                <c:pt idx="146">
                  <c:v>-0.63</c:v>
                </c:pt>
                <c:pt idx="147">
                  <c:v>-0.48</c:v>
                </c:pt>
                <c:pt idx="148">
                  <c:v>-0.34</c:v>
                </c:pt>
                <c:pt idx="149">
                  <c:v>-0.22</c:v>
                </c:pt>
                <c:pt idx="150">
                  <c:v>-0.13</c:v>
                </c:pt>
                <c:pt idx="151">
                  <c:v>-0.06</c:v>
                </c:pt>
                <c:pt idx="152">
                  <c:v>-0.02</c:v>
                </c:pt>
                <c:pt idx="153">
                  <c:v>0</c:v>
                </c:pt>
                <c:pt idx="154">
                  <c:v>0</c:v>
                </c:pt>
                <c:pt idx="155">
                  <c:v>-0.04</c:v>
                </c:pt>
                <c:pt idx="156">
                  <c:v>-0.11</c:v>
                </c:pt>
                <c:pt idx="157">
                  <c:v>-0.21</c:v>
                </c:pt>
                <c:pt idx="158">
                  <c:v>-0.34</c:v>
                </c:pt>
                <c:pt idx="159">
                  <c:v>-0.51</c:v>
                </c:pt>
                <c:pt idx="160">
                  <c:v>-0.71</c:v>
                </c:pt>
                <c:pt idx="161">
                  <c:v>-0.95</c:v>
                </c:pt>
                <c:pt idx="162">
                  <c:v>-1.23</c:v>
                </c:pt>
                <c:pt idx="163">
                  <c:v>-1.56</c:v>
                </c:pt>
                <c:pt idx="164">
                  <c:v>-1.91</c:v>
                </c:pt>
                <c:pt idx="165">
                  <c:v>-2.3199999999999998</c:v>
                </c:pt>
                <c:pt idx="166">
                  <c:v>-2.78</c:v>
                </c:pt>
                <c:pt idx="167">
                  <c:v>-3.29</c:v>
                </c:pt>
                <c:pt idx="168">
                  <c:v>-3.86</c:v>
                </c:pt>
                <c:pt idx="169">
                  <c:v>-4.5</c:v>
                </c:pt>
                <c:pt idx="170">
                  <c:v>-5.22</c:v>
                </c:pt>
                <c:pt idx="171">
                  <c:v>-6.02</c:v>
                </c:pt>
                <c:pt idx="172">
                  <c:v>-6.92</c:v>
                </c:pt>
                <c:pt idx="173">
                  <c:v>-7.94</c:v>
                </c:pt>
                <c:pt idx="174">
                  <c:v>-9.1199999999999992</c:v>
                </c:pt>
                <c:pt idx="175">
                  <c:v>-10.48</c:v>
                </c:pt>
                <c:pt idx="176">
                  <c:v>-12</c:v>
                </c:pt>
                <c:pt idx="177">
                  <c:v>-13.7</c:v>
                </c:pt>
                <c:pt idx="178">
                  <c:v>-15.47</c:v>
                </c:pt>
                <c:pt idx="179">
                  <c:v>-16.96</c:v>
                </c:pt>
                <c:pt idx="180">
                  <c:v>-17.55</c:v>
                </c:pt>
                <c:pt idx="181">
                  <c:v>-17</c:v>
                </c:pt>
                <c:pt idx="182">
                  <c:v>-15.72</c:v>
                </c:pt>
                <c:pt idx="183">
                  <c:v>-14.3</c:v>
                </c:pt>
                <c:pt idx="184">
                  <c:v>-13</c:v>
                </c:pt>
                <c:pt idx="185">
                  <c:v>-11.89</c:v>
                </c:pt>
                <c:pt idx="186">
                  <c:v>-10.93</c:v>
                </c:pt>
                <c:pt idx="187">
                  <c:v>-10.14</c:v>
                </c:pt>
                <c:pt idx="188">
                  <c:v>-9.51</c:v>
                </c:pt>
                <c:pt idx="189">
                  <c:v>-9</c:v>
                </c:pt>
                <c:pt idx="190">
                  <c:v>-8.59</c:v>
                </c:pt>
                <c:pt idx="191">
                  <c:v>-8.27</c:v>
                </c:pt>
                <c:pt idx="192">
                  <c:v>-8.0399999999999991</c:v>
                </c:pt>
                <c:pt idx="193">
                  <c:v>-7.81</c:v>
                </c:pt>
                <c:pt idx="194">
                  <c:v>-7.66</c:v>
                </c:pt>
                <c:pt idx="195">
                  <c:v>-7.61</c:v>
                </c:pt>
                <c:pt idx="196">
                  <c:v>-7.69</c:v>
                </c:pt>
                <c:pt idx="197">
                  <c:v>-7.74</c:v>
                </c:pt>
                <c:pt idx="198">
                  <c:v>-7.9</c:v>
                </c:pt>
                <c:pt idx="199">
                  <c:v>-8.06</c:v>
                </c:pt>
                <c:pt idx="200">
                  <c:v>-8.27</c:v>
                </c:pt>
                <c:pt idx="201">
                  <c:v>-8.5399999999999991</c:v>
                </c:pt>
                <c:pt idx="202">
                  <c:v>-8.8699999999999992</c:v>
                </c:pt>
                <c:pt idx="203">
                  <c:v>-9.24</c:v>
                </c:pt>
                <c:pt idx="204">
                  <c:v>-9.68</c:v>
                </c:pt>
                <c:pt idx="205">
                  <c:v>-10.17</c:v>
                </c:pt>
                <c:pt idx="206">
                  <c:v>-10.72</c:v>
                </c:pt>
                <c:pt idx="207">
                  <c:v>-11.31</c:v>
                </c:pt>
                <c:pt idx="208">
                  <c:v>-11.94</c:v>
                </c:pt>
                <c:pt idx="209">
                  <c:v>-12.59</c:v>
                </c:pt>
                <c:pt idx="210">
                  <c:v>-13.3</c:v>
                </c:pt>
                <c:pt idx="211">
                  <c:v>-14.06</c:v>
                </c:pt>
                <c:pt idx="212">
                  <c:v>-14.87</c:v>
                </c:pt>
                <c:pt idx="213">
                  <c:v>-15.75</c:v>
                </c:pt>
                <c:pt idx="214">
                  <c:v>-16.72</c:v>
                </c:pt>
                <c:pt idx="215">
                  <c:v>-17.809999999999999</c:v>
                </c:pt>
                <c:pt idx="216">
                  <c:v>-18.96</c:v>
                </c:pt>
                <c:pt idx="217">
                  <c:v>-20.18</c:v>
                </c:pt>
                <c:pt idx="218">
                  <c:v>-21.64</c:v>
                </c:pt>
                <c:pt idx="219">
                  <c:v>-23.22</c:v>
                </c:pt>
                <c:pt idx="220">
                  <c:v>-24.89</c:v>
                </c:pt>
                <c:pt idx="221">
                  <c:v>-26.73</c:v>
                </c:pt>
                <c:pt idx="222">
                  <c:v>-28.5</c:v>
                </c:pt>
                <c:pt idx="223">
                  <c:v>-30.06</c:v>
                </c:pt>
                <c:pt idx="224">
                  <c:v>-31.16</c:v>
                </c:pt>
                <c:pt idx="225">
                  <c:v>-31.54</c:v>
                </c:pt>
                <c:pt idx="226">
                  <c:v>-31.59</c:v>
                </c:pt>
                <c:pt idx="227">
                  <c:v>-31.35</c:v>
                </c:pt>
                <c:pt idx="228">
                  <c:v>-30.93</c:v>
                </c:pt>
                <c:pt idx="229">
                  <c:v>-30.7</c:v>
                </c:pt>
                <c:pt idx="230">
                  <c:v>-30.32</c:v>
                </c:pt>
                <c:pt idx="231">
                  <c:v>-29.93</c:v>
                </c:pt>
                <c:pt idx="232">
                  <c:v>-29.48</c:v>
                </c:pt>
                <c:pt idx="233">
                  <c:v>-28.96</c:v>
                </c:pt>
                <c:pt idx="234">
                  <c:v>-28.37</c:v>
                </c:pt>
                <c:pt idx="235">
                  <c:v>-27.94</c:v>
                </c:pt>
                <c:pt idx="236">
                  <c:v>-27.43</c:v>
                </c:pt>
                <c:pt idx="237">
                  <c:v>-27.11</c:v>
                </c:pt>
                <c:pt idx="238">
                  <c:v>-26.83</c:v>
                </c:pt>
                <c:pt idx="239">
                  <c:v>-26.62</c:v>
                </c:pt>
                <c:pt idx="240">
                  <c:v>-26.67</c:v>
                </c:pt>
                <c:pt idx="241">
                  <c:v>-26.75</c:v>
                </c:pt>
                <c:pt idx="242">
                  <c:v>-26.99</c:v>
                </c:pt>
                <c:pt idx="243">
                  <c:v>-27.34</c:v>
                </c:pt>
                <c:pt idx="244">
                  <c:v>-27.6</c:v>
                </c:pt>
                <c:pt idx="245">
                  <c:v>-27.68</c:v>
                </c:pt>
                <c:pt idx="246">
                  <c:v>-27.64</c:v>
                </c:pt>
                <c:pt idx="247">
                  <c:v>-27.44</c:v>
                </c:pt>
                <c:pt idx="248">
                  <c:v>-27.38</c:v>
                </c:pt>
                <c:pt idx="249">
                  <c:v>-27.48</c:v>
                </c:pt>
                <c:pt idx="250">
                  <c:v>-27.76</c:v>
                </c:pt>
                <c:pt idx="251">
                  <c:v>-28.49</c:v>
                </c:pt>
                <c:pt idx="252">
                  <c:v>-29.57</c:v>
                </c:pt>
                <c:pt idx="253">
                  <c:v>-30.92</c:v>
                </c:pt>
                <c:pt idx="254">
                  <c:v>-32.549999999999997</c:v>
                </c:pt>
                <c:pt idx="255">
                  <c:v>-34.590000000000003</c:v>
                </c:pt>
                <c:pt idx="256">
                  <c:v>-36.270000000000003</c:v>
                </c:pt>
                <c:pt idx="257">
                  <c:v>-36.630000000000003</c:v>
                </c:pt>
                <c:pt idx="258">
                  <c:v>-36.200000000000003</c:v>
                </c:pt>
                <c:pt idx="259">
                  <c:v>-35.35</c:v>
                </c:pt>
                <c:pt idx="260">
                  <c:v>-34.72</c:v>
                </c:pt>
                <c:pt idx="261">
                  <c:v>-34.29</c:v>
                </c:pt>
                <c:pt idx="262">
                  <c:v>-34.17</c:v>
                </c:pt>
                <c:pt idx="263">
                  <c:v>-34.729999999999997</c:v>
                </c:pt>
                <c:pt idx="264">
                  <c:v>-35.909999999999997</c:v>
                </c:pt>
                <c:pt idx="265">
                  <c:v>-37.369999999999997</c:v>
                </c:pt>
                <c:pt idx="266">
                  <c:v>-39.15</c:v>
                </c:pt>
                <c:pt idx="267">
                  <c:v>-39.39</c:v>
                </c:pt>
                <c:pt idx="268">
                  <c:v>-37.86</c:v>
                </c:pt>
                <c:pt idx="269">
                  <c:v>-35.58</c:v>
                </c:pt>
                <c:pt idx="270">
                  <c:v>-33.76</c:v>
                </c:pt>
                <c:pt idx="271">
                  <c:v>-32.380000000000003</c:v>
                </c:pt>
                <c:pt idx="272">
                  <c:v>-31.46</c:v>
                </c:pt>
                <c:pt idx="273">
                  <c:v>-30.76</c:v>
                </c:pt>
                <c:pt idx="274">
                  <c:v>-30.28</c:v>
                </c:pt>
                <c:pt idx="275">
                  <c:v>-29.97</c:v>
                </c:pt>
                <c:pt idx="276">
                  <c:v>-29.66</c:v>
                </c:pt>
                <c:pt idx="277">
                  <c:v>-29.69</c:v>
                </c:pt>
                <c:pt idx="278">
                  <c:v>-29.89</c:v>
                </c:pt>
                <c:pt idx="279">
                  <c:v>-30.22</c:v>
                </c:pt>
                <c:pt idx="280">
                  <c:v>-30.48</c:v>
                </c:pt>
                <c:pt idx="281">
                  <c:v>-30.63</c:v>
                </c:pt>
                <c:pt idx="282">
                  <c:v>-30.49</c:v>
                </c:pt>
                <c:pt idx="283">
                  <c:v>-30.01</c:v>
                </c:pt>
                <c:pt idx="284">
                  <c:v>-29.27</c:v>
                </c:pt>
                <c:pt idx="285">
                  <c:v>-28.44</c:v>
                </c:pt>
                <c:pt idx="286">
                  <c:v>-27.59</c:v>
                </c:pt>
                <c:pt idx="287">
                  <c:v>-26.7</c:v>
                </c:pt>
                <c:pt idx="288">
                  <c:v>-25.71</c:v>
                </c:pt>
                <c:pt idx="289">
                  <c:v>-24.82</c:v>
                </c:pt>
                <c:pt idx="290">
                  <c:v>-24.07</c:v>
                </c:pt>
                <c:pt idx="291">
                  <c:v>-23.57</c:v>
                </c:pt>
                <c:pt idx="292">
                  <c:v>-23.33</c:v>
                </c:pt>
                <c:pt idx="293">
                  <c:v>-23.33</c:v>
                </c:pt>
                <c:pt idx="294">
                  <c:v>-23.6</c:v>
                </c:pt>
                <c:pt idx="295">
                  <c:v>-24.06</c:v>
                </c:pt>
                <c:pt idx="296">
                  <c:v>-24.66</c:v>
                </c:pt>
                <c:pt idx="297">
                  <c:v>-25.37</c:v>
                </c:pt>
                <c:pt idx="298">
                  <c:v>-25.97</c:v>
                </c:pt>
                <c:pt idx="299">
                  <c:v>-26.24</c:v>
                </c:pt>
                <c:pt idx="300">
                  <c:v>-26.29</c:v>
                </c:pt>
                <c:pt idx="301">
                  <c:v>-26.06</c:v>
                </c:pt>
                <c:pt idx="302">
                  <c:v>-25.72</c:v>
                </c:pt>
                <c:pt idx="303">
                  <c:v>-25.45</c:v>
                </c:pt>
                <c:pt idx="304">
                  <c:v>-25.22</c:v>
                </c:pt>
                <c:pt idx="305">
                  <c:v>-25.07</c:v>
                </c:pt>
                <c:pt idx="306">
                  <c:v>-25.26</c:v>
                </c:pt>
                <c:pt idx="307">
                  <c:v>-25.63</c:v>
                </c:pt>
                <c:pt idx="308">
                  <c:v>-26.12</c:v>
                </c:pt>
                <c:pt idx="309">
                  <c:v>-26.75</c:v>
                </c:pt>
                <c:pt idx="310">
                  <c:v>-27.08</c:v>
                </c:pt>
                <c:pt idx="311">
                  <c:v>-27.22</c:v>
                </c:pt>
                <c:pt idx="312">
                  <c:v>-26.88</c:v>
                </c:pt>
                <c:pt idx="313">
                  <c:v>-26.4</c:v>
                </c:pt>
                <c:pt idx="314">
                  <c:v>-25.95</c:v>
                </c:pt>
                <c:pt idx="315">
                  <c:v>-25.66</c:v>
                </c:pt>
                <c:pt idx="316">
                  <c:v>-25.51</c:v>
                </c:pt>
                <c:pt idx="317">
                  <c:v>-25.53</c:v>
                </c:pt>
                <c:pt idx="318">
                  <c:v>-25.6</c:v>
                </c:pt>
                <c:pt idx="319">
                  <c:v>-25.76</c:v>
                </c:pt>
                <c:pt idx="320">
                  <c:v>-25.79</c:v>
                </c:pt>
                <c:pt idx="321">
                  <c:v>-25.69</c:v>
                </c:pt>
                <c:pt idx="322">
                  <c:v>-25.57</c:v>
                </c:pt>
                <c:pt idx="323">
                  <c:v>-25.43</c:v>
                </c:pt>
                <c:pt idx="324">
                  <c:v>-25.4</c:v>
                </c:pt>
                <c:pt idx="325">
                  <c:v>-25.45</c:v>
                </c:pt>
                <c:pt idx="326">
                  <c:v>-25.53</c:v>
                </c:pt>
                <c:pt idx="327">
                  <c:v>-25.65</c:v>
                </c:pt>
                <c:pt idx="328">
                  <c:v>-25.72</c:v>
                </c:pt>
                <c:pt idx="329">
                  <c:v>-25.75</c:v>
                </c:pt>
                <c:pt idx="330">
                  <c:v>-25.83</c:v>
                </c:pt>
                <c:pt idx="331">
                  <c:v>-25.91</c:v>
                </c:pt>
                <c:pt idx="332">
                  <c:v>-26.03</c:v>
                </c:pt>
                <c:pt idx="333">
                  <c:v>-26.28</c:v>
                </c:pt>
                <c:pt idx="334">
                  <c:v>-26.63</c:v>
                </c:pt>
                <c:pt idx="335">
                  <c:v>-27.18</c:v>
                </c:pt>
                <c:pt idx="336">
                  <c:v>-27.96</c:v>
                </c:pt>
                <c:pt idx="337">
                  <c:v>-29.1</c:v>
                </c:pt>
                <c:pt idx="338">
                  <c:v>-30.35</c:v>
                </c:pt>
                <c:pt idx="339">
                  <c:v>-31.78</c:v>
                </c:pt>
                <c:pt idx="340">
                  <c:v>-33</c:v>
                </c:pt>
                <c:pt idx="341">
                  <c:v>-33.35</c:v>
                </c:pt>
                <c:pt idx="342">
                  <c:v>-32.83</c:v>
                </c:pt>
                <c:pt idx="343">
                  <c:v>-31.64</c:v>
                </c:pt>
                <c:pt idx="344">
                  <c:v>-30.55</c:v>
                </c:pt>
                <c:pt idx="345">
                  <c:v>-29.58</c:v>
                </c:pt>
                <c:pt idx="346">
                  <c:v>-28.74</c:v>
                </c:pt>
                <c:pt idx="347">
                  <c:v>-28.39</c:v>
                </c:pt>
                <c:pt idx="348">
                  <c:v>-28.24</c:v>
                </c:pt>
                <c:pt idx="349">
                  <c:v>-28.34</c:v>
                </c:pt>
                <c:pt idx="350">
                  <c:v>-28.88</c:v>
                </c:pt>
                <c:pt idx="351">
                  <c:v>-29.54</c:v>
                </c:pt>
                <c:pt idx="352">
                  <c:v>-30.38</c:v>
                </c:pt>
                <c:pt idx="353">
                  <c:v>-31.58</c:v>
                </c:pt>
                <c:pt idx="354">
                  <c:v>-32.950000000000003</c:v>
                </c:pt>
                <c:pt idx="355">
                  <c:v>-34.6</c:v>
                </c:pt>
                <c:pt idx="356">
                  <c:v>-36.61</c:v>
                </c:pt>
                <c:pt idx="357">
                  <c:v>-38.81</c:v>
                </c:pt>
                <c:pt idx="358">
                  <c:v>-40.340000000000003</c:v>
                </c:pt>
                <c:pt idx="359">
                  <c:v>-39.880000000000003</c:v>
                </c:pt>
                <c:pt idx="360">
                  <c:v>-37.28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A6-8932-E49E975C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04992"/>
        <c:axId val="759105648"/>
      </c:lineChart>
      <c:catAx>
        <c:axId val="75910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5648"/>
        <c:crosses val="autoZero"/>
        <c:auto val="1"/>
        <c:lblAlgn val="ctr"/>
        <c:lblOffset val="100"/>
        <c:noMultiLvlLbl val="0"/>
      </c:catAx>
      <c:valAx>
        <c:axId val="7591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</a:t>
            </a:r>
            <a:r>
              <a:rPr lang="en-US" baseline="0"/>
              <a:t> Degree Steering - </a:t>
            </a:r>
            <a:r>
              <a:rPr lang="en-US"/>
              <a:t>Radiation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H_sum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results!$C$2:$C$413</c:f>
              <c:numCache>
                <c:formatCode>General</c:formatCode>
                <c:ptCount val="412"/>
                <c:pt idx="0">
                  <c:v>-61.465650451069322</c:v>
                </c:pt>
                <c:pt idx="1">
                  <c:v>-59.741414358169614</c:v>
                </c:pt>
                <c:pt idx="2">
                  <c:v>-58.723833750853565</c:v>
                </c:pt>
                <c:pt idx="3">
                  <c:v>-58.428606338890575</c:v>
                </c:pt>
                <c:pt idx="4">
                  <c:v>-57.821354698946017</c:v>
                </c:pt>
                <c:pt idx="5">
                  <c:v>-57.769625066650136</c:v>
                </c:pt>
                <c:pt idx="6">
                  <c:v>-57.735315315823961</c:v>
                </c:pt>
                <c:pt idx="7">
                  <c:v>-58.188546473066182</c:v>
                </c:pt>
                <c:pt idx="8">
                  <c:v>-59.145972514910881</c:v>
                </c:pt>
                <c:pt idx="9">
                  <c:v>-60.094446822919124</c:v>
                </c:pt>
                <c:pt idx="10">
                  <c:v>-61.511873805405806</c:v>
                </c:pt>
                <c:pt idx="11">
                  <c:v>-63.066090563512908</c:v>
                </c:pt>
                <c:pt idx="12">
                  <c:v>-64.609841355325244</c:v>
                </c:pt>
                <c:pt idx="13">
                  <c:v>-65.095511583631449</c:v>
                </c:pt>
                <c:pt idx="14">
                  <c:v>-64.281971416078591</c:v>
                </c:pt>
                <c:pt idx="15">
                  <c:v>-62.856342001621989</c:v>
                </c:pt>
                <c:pt idx="16">
                  <c:v>-61.702705311442671</c:v>
                </c:pt>
                <c:pt idx="17">
                  <c:v>-60.648181964897219</c:v>
                </c:pt>
                <c:pt idx="18">
                  <c:v>-59.949105975353945</c:v>
                </c:pt>
                <c:pt idx="19">
                  <c:v>-59.627196400784605</c:v>
                </c:pt>
                <c:pt idx="20">
                  <c:v>-59.367714881648006</c:v>
                </c:pt>
                <c:pt idx="21">
                  <c:v>-59.231462713237242</c:v>
                </c:pt>
                <c:pt idx="22">
                  <c:v>-59.065714433784478</c:v>
                </c:pt>
                <c:pt idx="23">
                  <c:v>-58.648567486806797</c:v>
                </c:pt>
                <c:pt idx="24">
                  <c:v>-58.319391956806271</c:v>
                </c:pt>
                <c:pt idx="25">
                  <c:v>-57.845050766655945</c:v>
                </c:pt>
                <c:pt idx="26">
                  <c:v>-57.379246993379695</c:v>
                </c:pt>
                <c:pt idx="27">
                  <c:v>-56.768374680356033</c:v>
                </c:pt>
                <c:pt idx="28">
                  <c:v>-56.372174062471089</c:v>
                </c:pt>
                <c:pt idx="29">
                  <c:v>-56.034092179795948</c:v>
                </c:pt>
                <c:pt idx="30">
                  <c:v>-55.991794735132174</c:v>
                </c:pt>
                <c:pt idx="31">
                  <c:v>-55.939770464814615</c:v>
                </c:pt>
                <c:pt idx="32">
                  <c:v>-56.075076981882773</c:v>
                </c:pt>
                <c:pt idx="33">
                  <c:v>-56.320592549842097</c:v>
                </c:pt>
                <c:pt idx="34">
                  <c:v>-57.023003914355677</c:v>
                </c:pt>
                <c:pt idx="35">
                  <c:v>-57.615491181256232</c:v>
                </c:pt>
                <c:pt idx="36">
                  <c:v>-58.682749249374844</c:v>
                </c:pt>
                <c:pt idx="37">
                  <c:v>-59.431186710370191</c:v>
                </c:pt>
                <c:pt idx="38">
                  <c:v>-60.334714082158797</c:v>
                </c:pt>
                <c:pt idx="39">
                  <c:v>-60.518103091179142</c:v>
                </c:pt>
                <c:pt idx="40">
                  <c:v>-60.353801964578082</c:v>
                </c:pt>
                <c:pt idx="41">
                  <c:v>-60.27852817433444</c:v>
                </c:pt>
                <c:pt idx="42">
                  <c:v>-60.390160473587635</c:v>
                </c:pt>
                <c:pt idx="43">
                  <c:v>-60.897137335805375</c:v>
                </c:pt>
                <c:pt idx="44">
                  <c:v>-61.724071499883323</c:v>
                </c:pt>
                <c:pt idx="45">
                  <c:v>-62.980047068980852</c:v>
                </c:pt>
                <c:pt idx="46">
                  <c:v>-64.385311541882984</c:v>
                </c:pt>
                <c:pt idx="47">
                  <c:v>-65.800871629512173</c:v>
                </c:pt>
                <c:pt idx="48">
                  <c:v>-66.321409761312665</c:v>
                </c:pt>
                <c:pt idx="49">
                  <c:v>-65.853652645883258</c:v>
                </c:pt>
                <c:pt idx="50">
                  <c:v>-64.32879661512311</c:v>
                </c:pt>
                <c:pt idx="51">
                  <c:v>-63.321674404157719</c:v>
                </c:pt>
                <c:pt idx="52">
                  <c:v>-61.674500087713866</c:v>
                </c:pt>
                <c:pt idx="53">
                  <c:v>-60.15194845126517</c:v>
                </c:pt>
                <c:pt idx="54">
                  <c:v>-58.597734822381504</c:v>
                </c:pt>
                <c:pt idx="55">
                  <c:v>-57.525004520330974</c:v>
                </c:pt>
                <c:pt idx="56">
                  <c:v>-56.671081325784833</c:v>
                </c:pt>
                <c:pt idx="57">
                  <c:v>-56.198048333630794</c:v>
                </c:pt>
                <c:pt idx="58">
                  <c:v>-56.022640749196775</c:v>
                </c:pt>
                <c:pt idx="59">
                  <c:v>-56.344657132965864</c:v>
                </c:pt>
                <c:pt idx="60">
                  <c:v>-56.521400604799652</c:v>
                </c:pt>
                <c:pt idx="61">
                  <c:v>-56.907829551572895</c:v>
                </c:pt>
                <c:pt idx="62">
                  <c:v>-57.527795712030439</c:v>
                </c:pt>
                <c:pt idx="63">
                  <c:v>-58.259879448526064</c:v>
                </c:pt>
                <c:pt idx="64">
                  <c:v>-58.938341336205582</c:v>
                </c:pt>
                <c:pt idx="65">
                  <c:v>-59.199287856931811</c:v>
                </c:pt>
                <c:pt idx="66">
                  <c:v>-58.867391453715669</c:v>
                </c:pt>
                <c:pt idx="67">
                  <c:v>-57.856346453905168</c:v>
                </c:pt>
                <c:pt idx="68">
                  <c:v>-56.813731467718682</c:v>
                </c:pt>
                <c:pt idx="69">
                  <c:v>-56.080781364772946</c:v>
                </c:pt>
                <c:pt idx="70">
                  <c:v>-55.35192179602538</c:v>
                </c:pt>
                <c:pt idx="71">
                  <c:v>-55.39247739013166</c:v>
                </c:pt>
                <c:pt idx="72">
                  <c:v>-55.757800376973435</c:v>
                </c:pt>
                <c:pt idx="73">
                  <c:v>-56.638023391119233</c:v>
                </c:pt>
                <c:pt idx="74">
                  <c:v>-57.8417289076679</c:v>
                </c:pt>
                <c:pt idx="75">
                  <c:v>-58.908127266504394</c:v>
                </c:pt>
                <c:pt idx="76">
                  <c:v>-59.386999077201196</c:v>
                </c:pt>
                <c:pt idx="77">
                  <c:v>-59.330400996524304</c:v>
                </c:pt>
                <c:pt idx="78">
                  <c:v>-58.745156371327568</c:v>
                </c:pt>
                <c:pt idx="79">
                  <c:v>-58.169556198131929</c:v>
                </c:pt>
                <c:pt idx="80">
                  <c:v>-57.833384442524761</c:v>
                </c:pt>
                <c:pt idx="81">
                  <c:v>-57.507779495230416</c:v>
                </c:pt>
                <c:pt idx="82">
                  <c:v>-57.541595047322424</c:v>
                </c:pt>
                <c:pt idx="83">
                  <c:v>-57.878426215930844</c:v>
                </c:pt>
                <c:pt idx="84">
                  <c:v>-58.55155432189656</c:v>
                </c:pt>
                <c:pt idx="85">
                  <c:v>-59.694954040392211</c:v>
                </c:pt>
                <c:pt idx="86">
                  <c:v>-60.994999618817012</c:v>
                </c:pt>
                <c:pt idx="87">
                  <c:v>-62.711216494143144</c:v>
                </c:pt>
                <c:pt idx="88">
                  <c:v>-63.905868703853471</c:v>
                </c:pt>
                <c:pt idx="89">
                  <c:v>-63.809731817306343</c:v>
                </c:pt>
                <c:pt idx="90">
                  <c:v>-62.016964156857952</c:v>
                </c:pt>
                <c:pt idx="91">
                  <c:v>-59.984141067763865</c:v>
                </c:pt>
                <c:pt idx="92">
                  <c:v>-58.493390470886489</c:v>
                </c:pt>
                <c:pt idx="93">
                  <c:v>-57.132316848333716</c:v>
                </c:pt>
                <c:pt idx="94">
                  <c:v>-56.353575824396756</c:v>
                </c:pt>
                <c:pt idx="95">
                  <c:v>-55.644906626909012</c:v>
                </c:pt>
                <c:pt idx="96">
                  <c:v>-55.2099443581535</c:v>
                </c:pt>
                <c:pt idx="97">
                  <c:v>-54.564941708172654</c:v>
                </c:pt>
                <c:pt idx="98">
                  <c:v>-53.770990640773775</c:v>
                </c:pt>
                <c:pt idx="99">
                  <c:v>-52.84622248309654</c:v>
                </c:pt>
                <c:pt idx="100">
                  <c:v>-51.943799130017005</c:v>
                </c:pt>
                <c:pt idx="101">
                  <c:v>-51.135543194200004</c:v>
                </c:pt>
                <c:pt idx="102">
                  <c:v>-50.418348111095028</c:v>
                </c:pt>
                <c:pt idx="103">
                  <c:v>-49.772850404237658</c:v>
                </c:pt>
                <c:pt idx="104">
                  <c:v>-49.270812016618841</c:v>
                </c:pt>
                <c:pt idx="105">
                  <c:v>-48.580154033658673</c:v>
                </c:pt>
                <c:pt idx="106">
                  <c:v>-47.987073628951663</c:v>
                </c:pt>
                <c:pt idx="107">
                  <c:v>-47.287936576224993</c:v>
                </c:pt>
                <c:pt idx="108">
                  <c:v>-46.507651603486828</c:v>
                </c:pt>
                <c:pt idx="109">
                  <c:v>-45.793769612797384</c:v>
                </c:pt>
                <c:pt idx="110">
                  <c:v>-45.214976638888061</c:v>
                </c:pt>
                <c:pt idx="111">
                  <c:v>-44.475620337552428</c:v>
                </c:pt>
                <c:pt idx="112">
                  <c:v>-43.943123520612382</c:v>
                </c:pt>
                <c:pt idx="113">
                  <c:v>-43.334089433158233</c:v>
                </c:pt>
                <c:pt idx="114">
                  <c:v>-42.641841850594929</c:v>
                </c:pt>
                <c:pt idx="115">
                  <c:v>-41.931248074345092</c:v>
                </c:pt>
                <c:pt idx="116">
                  <c:v>-41.25642539830325</c:v>
                </c:pt>
                <c:pt idx="117">
                  <c:v>-40.551912114329774</c:v>
                </c:pt>
                <c:pt idx="118">
                  <c:v>-39.920338768511485</c:v>
                </c:pt>
                <c:pt idx="119">
                  <c:v>-39.428278704514767</c:v>
                </c:pt>
                <c:pt idx="120">
                  <c:v>-38.888483272804734</c:v>
                </c:pt>
                <c:pt idx="121">
                  <c:v>-38.497598007406786</c:v>
                </c:pt>
                <c:pt idx="122">
                  <c:v>-38.050774195280397</c:v>
                </c:pt>
                <c:pt idx="123">
                  <c:v>-37.567311738871794</c:v>
                </c:pt>
                <c:pt idx="124">
                  <c:v>-37.134225948045824</c:v>
                </c:pt>
                <c:pt idx="125">
                  <c:v>-36.68245268216733</c:v>
                </c:pt>
                <c:pt idx="126">
                  <c:v>-36.2028334519987</c:v>
                </c:pt>
                <c:pt idx="127">
                  <c:v>-35.795600288610501</c:v>
                </c:pt>
                <c:pt idx="128">
                  <c:v>-35.359083718642175</c:v>
                </c:pt>
                <c:pt idx="129">
                  <c:v>-35.008139942569187</c:v>
                </c:pt>
                <c:pt idx="130">
                  <c:v>-34.684092438266447</c:v>
                </c:pt>
                <c:pt idx="131">
                  <c:v>-34.411115316452715</c:v>
                </c:pt>
                <c:pt idx="132">
                  <c:v>-34.138152685747997</c:v>
                </c:pt>
                <c:pt idx="133">
                  <c:v>-33.905182888663354</c:v>
                </c:pt>
                <c:pt idx="134">
                  <c:v>-33.678996484524973</c:v>
                </c:pt>
                <c:pt idx="135">
                  <c:v>-33.515956421061929</c:v>
                </c:pt>
                <c:pt idx="136">
                  <c:v>-33.400359302416206</c:v>
                </c:pt>
                <c:pt idx="137">
                  <c:v>-33.230181390464956</c:v>
                </c:pt>
                <c:pt idx="138">
                  <c:v>-33.136737230812521</c:v>
                </c:pt>
                <c:pt idx="139">
                  <c:v>-33.04965558668286</c:v>
                </c:pt>
                <c:pt idx="140">
                  <c:v>-32.952504552844857</c:v>
                </c:pt>
                <c:pt idx="141">
                  <c:v>-32.858653304057761</c:v>
                </c:pt>
                <c:pt idx="142">
                  <c:v>-32.790597238153858</c:v>
                </c:pt>
                <c:pt idx="143">
                  <c:v>-32.725553487226456</c:v>
                </c:pt>
                <c:pt idx="144">
                  <c:v>-32.694255372114739</c:v>
                </c:pt>
                <c:pt idx="145">
                  <c:v>-32.647299676316102</c:v>
                </c:pt>
                <c:pt idx="146">
                  <c:v>-32.62113112321159</c:v>
                </c:pt>
                <c:pt idx="147">
                  <c:v>-32.530222650057482</c:v>
                </c:pt>
                <c:pt idx="148">
                  <c:v>-32.4405974730252</c:v>
                </c:pt>
                <c:pt idx="149">
                  <c:v>-32.316775807061539</c:v>
                </c:pt>
                <c:pt idx="150">
                  <c:v>-32.168996975839775</c:v>
                </c:pt>
                <c:pt idx="151">
                  <c:v>-31.999801534754862</c:v>
                </c:pt>
                <c:pt idx="152">
                  <c:v>-31.835074833506258</c:v>
                </c:pt>
                <c:pt idx="153">
                  <c:v>-31.644601015439125</c:v>
                </c:pt>
                <c:pt idx="154">
                  <c:v>-31.469255853680856</c:v>
                </c:pt>
                <c:pt idx="155">
                  <c:v>-31.280841585411046</c:v>
                </c:pt>
                <c:pt idx="156">
                  <c:v>-31.101295051345652</c:v>
                </c:pt>
                <c:pt idx="157">
                  <c:v>-30.931580757863635</c:v>
                </c:pt>
                <c:pt idx="158">
                  <c:v>-30.803032143746748</c:v>
                </c:pt>
                <c:pt idx="159">
                  <c:v>-30.685045193441638</c:v>
                </c:pt>
                <c:pt idx="160">
                  <c:v>-30.596019194205091</c:v>
                </c:pt>
                <c:pt idx="161">
                  <c:v>-30.534536557069075</c:v>
                </c:pt>
                <c:pt idx="162">
                  <c:v>-30.508761740103374</c:v>
                </c:pt>
                <c:pt idx="163">
                  <c:v>-30.529507765210447</c:v>
                </c:pt>
                <c:pt idx="164">
                  <c:v>-30.546528756804552</c:v>
                </c:pt>
                <c:pt idx="165">
                  <c:v>-30.679368317898845</c:v>
                </c:pt>
                <c:pt idx="166">
                  <c:v>-30.806007607550328</c:v>
                </c:pt>
                <c:pt idx="167">
                  <c:v>-31.03343999385476</c:v>
                </c:pt>
                <c:pt idx="168">
                  <c:v>-31.288071511560332</c:v>
                </c:pt>
                <c:pt idx="169">
                  <c:v>-31.651103446542102</c:v>
                </c:pt>
                <c:pt idx="170">
                  <c:v>-32.08811373795659</c:v>
                </c:pt>
                <c:pt idx="171">
                  <c:v>-32.630021388646568</c:v>
                </c:pt>
                <c:pt idx="172">
                  <c:v>-33.239567025139259</c:v>
                </c:pt>
                <c:pt idx="173">
                  <c:v>-33.972613940348694</c:v>
                </c:pt>
                <c:pt idx="174">
                  <c:v>-34.856219361614819</c:v>
                </c:pt>
                <c:pt idx="175">
                  <c:v>-35.91891912351457</c:v>
                </c:pt>
                <c:pt idx="176">
                  <c:v>-37.069521193808228</c:v>
                </c:pt>
                <c:pt idx="177">
                  <c:v>-38.329590510976459</c:v>
                </c:pt>
                <c:pt idx="178">
                  <c:v>-39.648054308853837</c:v>
                </c:pt>
                <c:pt idx="179">
                  <c:v>-40.734839956961288</c:v>
                </c:pt>
                <c:pt idx="180">
                  <c:v>-41.371056724769737</c:v>
                </c:pt>
                <c:pt idx="181">
                  <c:v>-41.355721372428462</c:v>
                </c:pt>
                <c:pt idx="182">
                  <c:v>-40.598683302001859</c:v>
                </c:pt>
                <c:pt idx="183">
                  <c:v>-39.408337350904816</c:v>
                </c:pt>
                <c:pt idx="184">
                  <c:v>-38.198476125867195</c:v>
                </c:pt>
                <c:pt idx="185">
                  <c:v>-37.04068666833885</c:v>
                </c:pt>
                <c:pt idx="186">
                  <c:v>-35.99739325276056</c:v>
                </c:pt>
                <c:pt idx="187">
                  <c:v>-35.111335073437914</c:v>
                </c:pt>
                <c:pt idx="188">
                  <c:v>-34.394015517790272</c:v>
                </c:pt>
                <c:pt idx="189">
                  <c:v>-33.789854601869131</c:v>
                </c:pt>
                <c:pt idx="190">
                  <c:v>-33.283681161139597</c:v>
                </c:pt>
                <c:pt idx="191">
                  <c:v>-32.866472292486399</c:v>
                </c:pt>
                <c:pt idx="192">
                  <c:v>-32.557860232747409</c:v>
                </c:pt>
                <c:pt idx="193">
                  <c:v>-32.264242799621961</c:v>
                </c:pt>
                <c:pt idx="194">
                  <c:v>-32.091833614454529</c:v>
                </c:pt>
                <c:pt idx="195">
                  <c:v>-32.024664689331999</c:v>
                </c:pt>
                <c:pt idx="196">
                  <c:v>-32.037541698115774</c:v>
                </c:pt>
                <c:pt idx="197">
                  <c:v>-32.121594881680295</c:v>
                </c:pt>
                <c:pt idx="198">
                  <c:v>-32.368897609784803</c:v>
                </c:pt>
                <c:pt idx="199">
                  <c:v>-32.59710929087592</c:v>
                </c:pt>
                <c:pt idx="200">
                  <c:v>-32.914031597952423</c:v>
                </c:pt>
                <c:pt idx="201">
                  <c:v>-33.294041496550506</c:v>
                </c:pt>
                <c:pt idx="202">
                  <c:v>-33.771885355551156</c:v>
                </c:pt>
                <c:pt idx="203">
                  <c:v>-34.355719076918646</c:v>
                </c:pt>
                <c:pt idx="204">
                  <c:v>-34.970652628178421</c:v>
                </c:pt>
                <c:pt idx="205">
                  <c:v>-35.662642240944699</c:v>
                </c:pt>
                <c:pt idx="206">
                  <c:v>-36.512591755375361</c:v>
                </c:pt>
                <c:pt idx="207">
                  <c:v>-37.373514378404963</c:v>
                </c:pt>
                <c:pt idx="208">
                  <c:v>-38.300949250973957</c:v>
                </c:pt>
                <c:pt idx="209">
                  <c:v>-39.270906581607228</c:v>
                </c:pt>
                <c:pt idx="210">
                  <c:v>-40.27740352525025</c:v>
                </c:pt>
                <c:pt idx="211">
                  <c:v>-41.175066944283188</c:v>
                </c:pt>
                <c:pt idx="212">
                  <c:v>-42.015345656319411</c:v>
                </c:pt>
                <c:pt idx="213">
                  <c:v>-42.565761127424921</c:v>
                </c:pt>
                <c:pt idx="214">
                  <c:v>-42.865932806094818</c:v>
                </c:pt>
                <c:pt idx="215">
                  <c:v>-42.793778544052508</c:v>
                </c:pt>
                <c:pt idx="216">
                  <c:v>-42.518269146103577</c:v>
                </c:pt>
                <c:pt idx="217">
                  <c:v>-41.992815847622474</c:v>
                </c:pt>
                <c:pt idx="218">
                  <c:v>-41.394913774727371</c:v>
                </c:pt>
                <c:pt idx="219">
                  <c:v>-40.767413046167327</c:v>
                </c:pt>
                <c:pt idx="220">
                  <c:v>-40.254488104272994</c:v>
                </c:pt>
                <c:pt idx="221">
                  <c:v>-39.717618923919851</c:v>
                </c:pt>
                <c:pt idx="222">
                  <c:v>-39.302274881372895</c:v>
                </c:pt>
                <c:pt idx="223">
                  <c:v>-38.986843943137785</c:v>
                </c:pt>
                <c:pt idx="224">
                  <c:v>-38.755571020197344</c:v>
                </c:pt>
                <c:pt idx="225">
                  <c:v>-38.644636427945329</c:v>
                </c:pt>
                <c:pt idx="226">
                  <c:v>-38.591111076205728</c:v>
                </c:pt>
                <c:pt idx="227">
                  <c:v>-38.635646811035855</c:v>
                </c:pt>
                <c:pt idx="228">
                  <c:v>-38.70492366415656</c:v>
                </c:pt>
                <c:pt idx="229">
                  <c:v>-38.810138029705556</c:v>
                </c:pt>
                <c:pt idx="230">
                  <c:v>-38.944110925852641</c:v>
                </c:pt>
                <c:pt idx="231">
                  <c:v>-39.175021759716145</c:v>
                </c:pt>
                <c:pt idx="232">
                  <c:v>-39.344606788948035</c:v>
                </c:pt>
                <c:pt idx="233">
                  <c:v>-39.542774725725742</c:v>
                </c:pt>
                <c:pt idx="234">
                  <c:v>-39.735375356876567</c:v>
                </c:pt>
                <c:pt idx="235">
                  <c:v>-40.041404784539267</c:v>
                </c:pt>
                <c:pt idx="236">
                  <c:v>-40.273523518091139</c:v>
                </c:pt>
                <c:pt idx="237">
                  <c:v>-40.568471623475311</c:v>
                </c:pt>
                <c:pt idx="238">
                  <c:v>-40.912779249249162</c:v>
                </c:pt>
                <c:pt idx="239">
                  <c:v>-41.282273219196128</c:v>
                </c:pt>
                <c:pt idx="240">
                  <c:v>-41.660066500559296</c:v>
                </c:pt>
                <c:pt idx="241">
                  <c:v>-42.07016496094365</c:v>
                </c:pt>
                <c:pt idx="242">
                  <c:v>-42.537847939381507</c:v>
                </c:pt>
                <c:pt idx="243">
                  <c:v>-43.015796113175725</c:v>
                </c:pt>
                <c:pt idx="244">
                  <c:v>-43.449514795527328</c:v>
                </c:pt>
                <c:pt idx="245">
                  <c:v>-43.916835236388259</c:v>
                </c:pt>
                <c:pt idx="246">
                  <c:v>-44.29728992085829</c:v>
                </c:pt>
                <c:pt idx="247">
                  <c:v>-44.60000276089508</c:v>
                </c:pt>
                <c:pt idx="248">
                  <c:v>-44.933060145462861</c:v>
                </c:pt>
                <c:pt idx="249">
                  <c:v>-45.175616223246607</c:v>
                </c:pt>
                <c:pt idx="250">
                  <c:v>-45.666591045902443</c:v>
                </c:pt>
                <c:pt idx="251">
                  <c:v>-46.16208980285451</c:v>
                </c:pt>
                <c:pt idx="252">
                  <c:v>-46.770765062337922</c:v>
                </c:pt>
                <c:pt idx="253">
                  <c:v>-47.513259459614503</c:v>
                </c:pt>
                <c:pt idx="254">
                  <c:v>-48.219517061837571</c:v>
                </c:pt>
                <c:pt idx="255">
                  <c:v>-48.887197566000225</c:v>
                </c:pt>
                <c:pt idx="256">
                  <c:v>-49.379055269319934</c:v>
                </c:pt>
                <c:pt idx="257">
                  <c:v>-49.922789139435707</c:v>
                </c:pt>
                <c:pt idx="258">
                  <c:v>-50.344911429719261</c:v>
                </c:pt>
                <c:pt idx="259">
                  <c:v>-50.654596678268142</c:v>
                </c:pt>
                <c:pt idx="260">
                  <c:v>-51.041054473115679</c:v>
                </c:pt>
                <c:pt idx="261">
                  <c:v>-51.372244249800467</c:v>
                </c:pt>
                <c:pt idx="262">
                  <c:v>-51.679675623827549</c:v>
                </c:pt>
                <c:pt idx="263">
                  <c:v>-52.06686006969305</c:v>
                </c:pt>
                <c:pt idx="264">
                  <c:v>-52.539224669399907</c:v>
                </c:pt>
                <c:pt idx="265">
                  <c:v>-53.25402082616737</c:v>
                </c:pt>
                <c:pt idx="266">
                  <c:v>-54.184176974649205</c:v>
                </c:pt>
                <c:pt idx="267">
                  <c:v>-55.104229507987732</c:v>
                </c:pt>
                <c:pt idx="268">
                  <c:v>-56.077691446799776</c:v>
                </c:pt>
                <c:pt idx="269">
                  <c:v>-56.751535611477337</c:v>
                </c:pt>
                <c:pt idx="270">
                  <c:v>-57.603693700721614</c:v>
                </c:pt>
                <c:pt idx="271">
                  <c:v>-57.62616455219019</c:v>
                </c:pt>
                <c:pt idx="272">
                  <c:v>-57.406099168579601</c:v>
                </c:pt>
                <c:pt idx="273">
                  <c:v>-56.912016424350938</c:v>
                </c:pt>
                <c:pt idx="274">
                  <c:v>-56.276843001144584</c:v>
                </c:pt>
                <c:pt idx="275">
                  <c:v>-55.734090917540541</c:v>
                </c:pt>
                <c:pt idx="276">
                  <c:v>-55.326703888559408</c:v>
                </c:pt>
                <c:pt idx="277">
                  <c:v>-55.219131967010888</c:v>
                </c:pt>
                <c:pt idx="278">
                  <c:v>-55.685321462060323</c:v>
                </c:pt>
                <c:pt idx="279">
                  <c:v>-56.100488633249348</c:v>
                </c:pt>
                <c:pt idx="280">
                  <c:v>-56.844973221910323</c:v>
                </c:pt>
                <c:pt idx="281">
                  <c:v>-58.101678259859717</c:v>
                </c:pt>
                <c:pt idx="282">
                  <c:v>-59.370003227365338</c:v>
                </c:pt>
                <c:pt idx="283">
                  <c:v>-60.609435598772343</c:v>
                </c:pt>
                <c:pt idx="284">
                  <c:v>-61.973292845367745</c:v>
                </c:pt>
                <c:pt idx="285">
                  <c:v>-62.737565009346945</c:v>
                </c:pt>
                <c:pt idx="286">
                  <c:v>-62.971072795428242</c:v>
                </c:pt>
                <c:pt idx="287">
                  <c:v>-62.453429681071341</c:v>
                </c:pt>
                <c:pt idx="288">
                  <c:v>-60.553334054590174</c:v>
                </c:pt>
                <c:pt idx="289">
                  <c:v>-58.754888719086395</c:v>
                </c:pt>
                <c:pt idx="290">
                  <c:v>-57.203441555314043</c:v>
                </c:pt>
                <c:pt idx="291">
                  <c:v>-56.164107271441367</c:v>
                </c:pt>
                <c:pt idx="292">
                  <c:v>-55.383513435874889</c:v>
                </c:pt>
                <c:pt idx="293">
                  <c:v>-54.927411350073072</c:v>
                </c:pt>
                <c:pt idx="294">
                  <c:v>-54.996226866042875</c:v>
                </c:pt>
                <c:pt idx="295">
                  <c:v>-55.458629725057378</c:v>
                </c:pt>
                <c:pt idx="296">
                  <c:v>-56.147784691149035</c:v>
                </c:pt>
                <c:pt idx="297">
                  <c:v>-57.321247095126779</c:v>
                </c:pt>
                <c:pt idx="298">
                  <c:v>-58.356043390370161</c:v>
                </c:pt>
                <c:pt idx="299">
                  <c:v>-59.381143098110101</c:v>
                </c:pt>
                <c:pt idx="300">
                  <c:v>-60.282553413807172</c:v>
                </c:pt>
                <c:pt idx="301">
                  <c:v>-61.185642203043699</c:v>
                </c:pt>
                <c:pt idx="302">
                  <c:v>-61.824618798544371</c:v>
                </c:pt>
                <c:pt idx="303">
                  <c:v>-62.401893522715554</c:v>
                </c:pt>
                <c:pt idx="304">
                  <c:v>-62.654854663832033</c:v>
                </c:pt>
                <c:pt idx="305">
                  <c:v>-62.438465035031442</c:v>
                </c:pt>
                <c:pt idx="306">
                  <c:v>-62.114143048525612</c:v>
                </c:pt>
                <c:pt idx="307">
                  <c:v>-61.593035440483973</c:v>
                </c:pt>
                <c:pt idx="308">
                  <c:v>-61.144411912079931</c:v>
                </c:pt>
                <c:pt idx="309">
                  <c:v>-60.637500692600298</c:v>
                </c:pt>
                <c:pt idx="310">
                  <c:v>-60.318526035963686</c:v>
                </c:pt>
                <c:pt idx="311">
                  <c:v>-59.514036166101903</c:v>
                </c:pt>
                <c:pt idx="312">
                  <c:v>-58.79226513424301</c:v>
                </c:pt>
                <c:pt idx="313">
                  <c:v>-58.261194414876186</c:v>
                </c:pt>
                <c:pt idx="314">
                  <c:v>-57.672068891940555</c:v>
                </c:pt>
                <c:pt idx="315">
                  <c:v>-57.280830504165806</c:v>
                </c:pt>
                <c:pt idx="316">
                  <c:v>-57.033100325858257</c:v>
                </c:pt>
                <c:pt idx="317">
                  <c:v>-56.849758563105731</c:v>
                </c:pt>
                <c:pt idx="318">
                  <c:v>-56.913444225185508</c:v>
                </c:pt>
                <c:pt idx="319">
                  <c:v>-56.857544103328202</c:v>
                </c:pt>
                <c:pt idx="320">
                  <c:v>-56.858071742130498</c:v>
                </c:pt>
                <c:pt idx="321">
                  <c:v>-56.576264825117732</c:v>
                </c:pt>
                <c:pt idx="322">
                  <c:v>-56.363786426012624</c:v>
                </c:pt>
                <c:pt idx="323">
                  <c:v>-56.141036059183833</c:v>
                </c:pt>
                <c:pt idx="324">
                  <c:v>-55.912116267306935</c:v>
                </c:pt>
                <c:pt idx="325">
                  <c:v>-55.976643380723374</c:v>
                </c:pt>
                <c:pt idx="326">
                  <c:v>-56.275670336589414</c:v>
                </c:pt>
                <c:pt idx="327">
                  <c:v>-56.442089816116663</c:v>
                </c:pt>
                <c:pt idx="328">
                  <c:v>-56.697552588857214</c:v>
                </c:pt>
                <c:pt idx="329">
                  <c:v>-57.094778995855073</c:v>
                </c:pt>
                <c:pt idx="330">
                  <c:v>-57.34486607731376</c:v>
                </c:pt>
                <c:pt idx="331">
                  <c:v>-57.447058449763091</c:v>
                </c:pt>
                <c:pt idx="332">
                  <c:v>-57.479108323204414</c:v>
                </c:pt>
                <c:pt idx="333">
                  <c:v>-57.59806358625422</c:v>
                </c:pt>
                <c:pt idx="334">
                  <c:v>-57.737652490749703</c:v>
                </c:pt>
                <c:pt idx="335">
                  <c:v>-58.175256441563683</c:v>
                </c:pt>
                <c:pt idx="336">
                  <c:v>-58.512883461924226</c:v>
                </c:pt>
                <c:pt idx="337">
                  <c:v>-59.297194040758029</c:v>
                </c:pt>
                <c:pt idx="338">
                  <c:v>-60.43093806724783</c:v>
                </c:pt>
                <c:pt idx="339">
                  <c:v>-61.586739331923106</c:v>
                </c:pt>
                <c:pt idx="340">
                  <c:v>-62.976867809728134</c:v>
                </c:pt>
                <c:pt idx="341">
                  <c:v>-63.786612719566371</c:v>
                </c:pt>
                <c:pt idx="342">
                  <c:v>-63.861634154112316</c:v>
                </c:pt>
                <c:pt idx="343">
                  <c:v>-62.917360900178821</c:v>
                </c:pt>
                <c:pt idx="344">
                  <c:v>-61.523359661764758</c:v>
                </c:pt>
                <c:pt idx="345">
                  <c:v>-60.40535405381037</c:v>
                </c:pt>
                <c:pt idx="346">
                  <c:v>-59.381083109036858</c:v>
                </c:pt>
                <c:pt idx="347">
                  <c:v>-58.950949666443066</c:v>
                </c:pt>
                <c:pt idx="348">
                  <c:v>-58.853884815401187</c:v>
                </c:pt>
                <c:pt idx="349">
                  <c:v>-59.104563769009062</c:v>
                </c:pt>
                <c:pt idx="350">
                  <c:v>-59.61838913492582</c:v>
                </c:pt>
                <c:pt idx="351">
                  <c:v>-60.530047465000877</c:v>
                </c:pt>
                <c:pt idx="352">
                  <c:v>-61.948594641252029</c:v>
                </c:pt>
                <c:pt idx="353">
                  <c:v>-63.681934877503181</c:v>
                </c:pt>
                <c:pt idx="354">
                  <c:v>-66.080775034262928</c:v>
                </c:pt>
                <c:pt idx="355">
                  <c:v>-68.388222231377597</c:v>
                </c:pt>
                <c:pt idx="356">
                  <c:v>-70.001759320461986</c:v>
                </c:pt>
                <c:pt idx="357">
                  <c:v>-69.069221728600951</c:v>
                </c:pt>
                <c:pt idx="358">
                  <c:v>-66.449782544997959</c:v>
                </c:pt>
                <c:pt idx="359">
                  <c:v>-64.025065184539869</c:v>
                </c:pt>
                <c:pt idx="360">
                  <c:v>-62.040291851599562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6-495C-8819-CCFD9541A741}"/>
            </c:ext>
          </c:extLst>
        </c:ser>
        <c:ser>
          <c:idx val="2"/>
          <c:order val="1"/>
          <c:tx>
            <c:v>V_sum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results!$F$2:$F$362</c:f>
              <c:numCache>
                <c:formatCode>General</c:formatCode>
                <c:ptCount val="361"/>
                <c:pt idx="0">
                  <c:v>-61.714233238117508</c:v>
                </c:pt>
                <c:pt idx="1">
                  <c:v>-59.996360559174448</c:v>
                </c:pt>
                <c:pt idx="2">
                  <c:v>-58.794439245603591</c:v>
                </c:pt>
                <c:pt idx="3">
                  <c:v>-58.327287363407656</c:v>
                </c:pt>
                <c:pt idx="4">
                  <c:v>-58.020217409035659</c:v>
                </c:pt>
                <c:pt idx="5">
                  <c:v>-57.793688785927159</c:v>
                </c:pt>
                <c:pt idx="6">
                  <c:v>-57.921643036432037</c:v>
                </c:pt>
                <c:pt idx="7">
                  <c:v>-58.266543742315449</c:v>
                </c:pt>
                <c:pt idx="8">
                  <c:v>-59.049911026213053</c:v>
                </c:pt>
                <c:pt idx="9">
                  <c:v>-60.194458160045258</c:v>
                </c:pt>
                <c:pt idx="10">
                  <c:v>-61.608582894380525</c:v>
                </c:pt>
                <c:pt idx="11">
                  <c:v>-63.480539178743612</c:v>
                </c:pt>
                <c:pt idx="12">
                  <c:v>-64.65630151928562</c:v>
                </c:pt>
                <c:pt idx="13">
                  <c:v>-65.142898360849358</c:v>
                </c:pt>
                <c:pt idx="14">
                  <c:v>-64.661782231772818</c:v>
                </c:pt>
                <c:pt idx="15">
                  <c:v>-62.757289115923847</c:v>
                </c:pt>
                <c:pt idx="16">
                  <c:v>-61.642512154118791</c:v>
                </c:pt>
                <c:pt idx="17">
                  <c:v>-60.641259723738948</c:v>
                </c:pt>
                <c:pt idx="18">
                  <c:v>-60.061401047133636</c:v>
                </c:pt>
                <c:pt idx="19">
                  <c:v>-59.55137483912673</c:v>
                </c:pt>
                <c:pt idx="20">
                  <c:v>-59.427022395847587</c:v>
                </c:pt>
                <c:pt idx="21">
                  <c:v>-59.109017799005947</c:v>
                </c:pt>
                <c:pt idx="22">
                  <c:v>-59.023736145499839</c:v>
                </c:pt>
                <c:pt idx="23">
                  <c:v>-58.81836688090084</c:v>
                </c:pt>
                <c:pt idx="24">
                  <c:v>-58.202268819380166</c:v>
                </c:pt>
                <c:pt idx="25">
                  <c:v>-57.78140702962272</c:v>
                </c:pt>
                <c:pt idx="26">
                  <c:v>-57.213169428166701</c:v>
                </c:pt>
                <c:pt idx="27">
                  <c:v>-56.75107308962388</c:v>
                </c:pt>
                <c:pt idx="28">
                  <c:v>-56.305740356418248</c:v>
                </c:pt>
                <c:pt idx="29">
                  <c:v>-56.073547728201106</c:v>
                </c:pt>
                <c:pt idx="30">
                  <c:v>-55.935414381408421</c:v>
                </c:pt>
                <c:pt idx="31">
                  <c:v>-55.989038728470391</c:v>
                </c:pt>
                <c:pt idx="32">
                  <c:v>-56.163802536118787</c:v>
                </c:pt>
                <c:pt idx="33">
                  <c:v>-56.516500842751555</c:v>
                </c:pt>
                <c:pt idx="34">
                  <c:v>-57.131401859290499</c:v>
                </c:pt>
                <c:pt idx="35">
                  <c:v>-57.868168618804646</c:v>
                </c:pt>
                <c:pt idx="36">
                  <c:v>-58.652320013251085</c:v>
                </c:pt>
                <c:pt idx="37">
                  <c:v>-59.643273791111788</c:v>
                </c:pt>
                <c:pt idx="38">
                  <c:v>-60.120622720949406</c:v>
                </c:pt>
                <c:pt idx="39">
                  <c:v>-60.723170621864291</c:v>
                </c:pt>
                <c:pt idx="40">
                  <c:v>-60.467830089106762</c:v>
                </c:pt>
                <c:pt idx="41">
                  <c:v>-60.477357645200726</c:v>
                </c:pt>
                <c:pt idx="42">
                  <c:v>-60.371898761272021</c:v>
                </c:pt>
                <c:pt idx="43">
                  <c:v>-60.826366272451928</c:v>
                </c:pt>
                <c:pt idx="44">
                  <c:v>-61.574027734942504</c:v>
                </c:pt>
                <c:pt idx="45">
                  <c:v>-62.982851745586828</c:v>
                </c:pt>
                <c:pt idx="46">
                  <c:v>-64.519681344214362</c:v>
                </c:pt>
                <c:pt idx="47">
                  <c:v>-65.90824249881895</c:v>
                </c:pt>
                <c:pt idx="48">
                  <c:v>-66.443067854808433</c:v>
                </c:pt>
                <c:pt idx="49">
                  <c:v>-66.298700139159692</c:v>
                </c:pt>
                <c:pt idx="50">
                  <c:v>-64.473026984881145</c:v>
                </c:pt>
                <c:pt idx="51">
                  <c:v>-63.430479842940848</c:v>
                </c:pt>
                <c:pt idx="52">
                  <c:v>-61.61977067523415</c:v>
                </c:pt>
                <c:pt idx="53">
                  <c:v>-60.068488485063156</c:v>
                </c:pt>
                <c:pt idx="54">
                  <c:v>-58.775294511834588</c:v>
                </c:pt>
                <c:pt idx="55">
                  <c:v>-57.44303242801243</c:v>
                </c:pt>
                <c:pt idx="56">
                  <c:v>-56.75947704464577</c:v>
                </c:pt>
                <c:pt idx="57">
                  <c:v>-56.103513233425026</c:v>
                </c:pt>
                <c:pt idx="58">
                  <c:v>-56.006011882409965</c:v>
                </c:pt>
                <c:pt idx="59">
                  <c:v>-56.299896437643966</c:v>
                </c:pt>
                <c:pt idx="60">
                  <c:v>-56.591129120063229</c:v>
                </c:pt>
                <c:pt idx="61">
                  <c:v>-57.03136393064981</c:v>
                </c:pt>
                <c:pt idx="62">
                  <c:v>-57.51772275277068</c:v>
                </c:pt>
                <c:pt idx="63">
                  <c:v>-58.247477963197518</c:v>
                </c:pt>
                <c:pt idx="64">
                  <c:v>-59.137137168882241</c:v>
                </c:pt>
                <c:pt idx="65">
                  <c:v>-59.315805282521978</c:v>
                </c:pt>
                <c:pt idx="66">
                  <c:v>-58.904231429447464</c:v>
                </c:pt>
                <c:pt idx="67">
                  <c:v>-57.832403388493923</c:v>
                </c:pt>
                <c:pt idx="68">
                  <c:v>-56.745259700336504</c:v>
                </c:pt>
                <c:pt idx="69">
                  <c:v>-55.977596503701236</c:v>
                </c:pt>
                <c:pt idx="70">
                  <c:v>-55.430629944274862</c:v>
                </c:pt>
                <c:pt idx="71">
                  <c:v>-55.370989532849755</c:v>
                </c:pt>
                <c:pt idx="72">
                  <c:v>-55.788655531301629</c:v>
                </c:pt>
                <c:pt idx="73">
                  <c:v>-56.675170299484591</c:v>
                </c:pt>
                <c:pt idx="74">
                  <c:v>-57.879690720664826</c:v>
                </c:pt>
                <c:pt idx="75">
                  <c:v>-59.167954479785571</c:v>
                </c:pt>
                <c:pt idx="76">
                  <c:v>-59.551839314907006</c:v>
                </c:pt>
                <c:pt idx="77">
                  <c:v>-59.388455440815264</c:v>
                </c:pt>
                <c:pt idx="78">
                  <c:v>-58.752888452827307</c:v>
                </c:pt>
                <c:pt idx="79">
                  <c:v>-58.27411089240654</c:v>
                </c:pt>
                <c:pt idx="80">
                  <c:v>-57.828581953626887</c:v>
                </c:pt>
                <c:pt idx="81">
                  <c:v>-57.557364165075683</c:v>
                </c:pt>
                <c:pt idx="82">
                  <c:v>-57.719949000281112</c:v>
                </c:pt>
                <c:pt idx="83">
                  <c:v>-58.127914520773416</c:v>
                </c:pt>
                <c:pt idx="84">
                  <c:v>-58.931397264757962</c:v>
                </c:pt>
                <c:pt idx="85">
                  <c:v>-59.880819676291679</c:v>
                </c:pt>
                <c:pt idx="86">
                  <c:v>-61.114038014203089</c:v>
                </c:pt>
                <c:pt idx="87">
                  <c:v>-63.00101510589117</c:v>
                </c:pt>
                <c:pt idx="88">
                  <c:v>-64.132209478089138</c:v>
                </c:pt>
                <c:pt idx="89">
                  <c:v>-64.379429938095953</c:v>
                </c:pt>
                <c:pt idx="90">
                  <c:v>-62.676372954557976</c:v>
                </c:pt>
                <c:pt idx="91">
                  <c:v>-60.455801390735566</c:v>
                </c:pt>
                <c:pt idx="92">
                  <c:v>-58.716927872745153</c:v>
                </c:pt>
                <c:pt idx="93">
                  <c:v>-57.34930030218954</c:v>
                </c:pt>
                <c:pt idx="94">
                  <c:v>-56.617580025639711</c:v>
                </c:pt>
                <c:pt idx="95">
                  <c:v>-55.999854316640274</c:v>
                </c:pt>
                <c:pt idx="96">
                  <c:v>-55.469456236515995</c:v>
                </c:pt>
                <c:pt idx="97">
                  <c:v>-54.816678158116886</c:v>
                </c:pt>
                <c:pt idx="98">
                  <c:v>-54.032194128786742</c:v>
                </c:pt>
                <c:pt idx="99">
                  <c:v>-53.02146326510794</c:v>
                </c:pt>
                <c:pt idx="100">
                  <c:v>-52.026835255937428</c:v>
                </c:pt>
                <c:pt idx="101">
                  <c:v>-51.371360589092497</c:v>
                </c:pt>
                <c:pt idx="102">
                  <c:v>-50.563539387028833</c:v>
                </c:pt>
                <c:pt idx="103">
                  <c:v>-49.926173201514061</c:v>
                </c:pt>
                <c:pt idx="104">
                  <c:v>-49.223891099469597</c:v>
                </c:pt>
                <c:pt idx="105">
                  <c:v>-48.787369505383481</c:v>
                </c:pt>
                <c:pt idx="106">
                  <c:v>-48.097737398941625</c:v>
                </c:pt>
                <c:pt idx="107">
                  <c:v>-47.404234708479855</c:v>
                </c:pt>
                <c:pt idx="108">
                  <c:v>-46.63068081299847</c:v>
                </c:pt>
                <c:pt idx="109">
                  <c:v>-46.026875959758627</c:v>
                </c:pt>
                <c:pt idx="110">
                  <c:v>-45.335616811366847</c:v>
                </c:pt>
                <c:pt idx="111">
                  <c:v>-44.685797879294384</c:v>
                </c:pt>
                <c:pt idx="112">
                  <c:v>-44.09104500287026</c:v>
                </c:pt>
                <c:pt idx="113">
                  <c:v>-43.590641785484237</c:v>
                </c:pt>
                <c:pt idx="114">
                  <c:v>-42.889634877160304</c:v>
                </c:pt>
                <c:pt idx="115">
                  <c:v>-42.17838014470567</c:v>
                </c:pt>
                <c:pt idx="116">
                  <c:v>-41.404954442351034</c:v>
                </c:pt>
                <c:pt idx="117">
                  <c:v>-40.682757204216308</c:v>
                </c:pt>
                <c:pt idx="118">
                  <c:v>-39.981341638927127</c:v>
                </c:pt>
                <c:pt idx="119">
                  <c:v>-39.408055664357676</c:v>
                </c:pt>
                <c:pt idx="120">
                  <c:v>-38.940595959178509</c:v>
                </c:pt>
                <c:pt idx="121">
                  <c:v>-38.611796437467596</c:v>
                </c:pt>
                <c:pt idx="122">
                  <c:v>-38.196630320828021</c:v>
                </c:pt>
                <c:pt idx="123">
                  <c:v>-37.715901367792746</c:v>
                </c:pt>
                <c:pt idx="124">
                  <c:v>-37.233382066305168</c:v>
                </c:pt>
                <c:pt idx="125">
                  <c:v>-36.794373397660195</c:v>
                </c:pt>
                <c:pt idx="126">
                  <c:v>-36.338970881028828</c:v>
                </c:pt>
                <c:pt idx="127">
                  <c:v>-35.869668561961419</c:v>
                </c:pt>
                <c:pt idx="128">
                  <c:v>-35.500883038921586</c:v>
                </c:pt>
                <c:pt idx="129">
                  <c:v>-35.148840280160655</c:v>
                </c:pt>
                <c:pt idx="130">
                  <c:v>-34.820381043552999</c:v>
                </c:pt>
                <c:pt idx="131">
                  <c:v>-34.511094163360674</c:v>
                </c:pt>
                <c:pt idx="132">
                  <c:v>-34.245444700834803</c:v>
                </c:pt>
                <c:pt idx="133">
                  <c:v>-34.000782483071902</c:v>
                </c:pt>
                <c:pt idx="134">
                  <c:v>-33.771475139476465</c:v>
                </c:pt>
                <c:pt idx="135">
                  <c:v>-33.624647149413185</c:v>
                </c:pt>
                <c:pt idx="136">
                  <c:v>-33.44252108381427</c:v>
                </c:pt>
                <c:pt idx="137">
                  <c:v>-33.304810177333209</c:v>
                </c:pt>
                <c:pt idx="138">
                  <c:v>-33.213038152792009</c:v>
                </c:pt>
                <c:pt idx="139">
                  <c:v>-33.149182440304273</c:v>
                </c:pt>
                <c:pt idx="140">
                  <c:v>-33.034197654611759</c:v>
                </c:pt>
                <c:pt idx="141">
                  <c:v>-32.938540912519244</c:v>
                </c:pt>
                <c:pt idx="142">
                  <c:v>-32.825295053428583</c:v>
                </c:pt>
                <c:pt idx="143">
                  <c:v>-32.774868437438506</c:v>
                </c:pt>
                <c:pt idx="144">
                  <c:v>-32.721704614667388</c:v>
                </c:pt>
                <c:pt idx="145">
                  <c:v>-32.701608477865832</c:v>
                </c:pt>
                <c:pt idx="146">
                  <c:v>-32.661954773876829</c:v>
                </c:pt>
                <c:pt idx="147">
                  <c:v>-32.585604133126338</c:v>
                </c:pt>
                <c:pt idx="148">
                  <c:v>-32.488975694950298</c:v>
                </c:pt>
                <c:pt idx="149">
                  <c:v>-32.358991822665601</c:v>
                </c:pt>
                <c:pt idx="150">
                  <c:v>-32.187207767747033</c:v>
                </c:pt>
                <c:pt idx="151">
                  <c:v>-32.02551612919126</c:v>
                </c:pt>
                <c:pt idx="152">
                  <c:v>-31.843284745094511</c:v>
                </c:pt>
                <c:pt idx="153">
                  <c:v>-31.673238232194375</c:v>
                </c:pt>
                <c:pt idx="154">
                  <c:v>-31.489780493866508</c:v>
                </c:pt>
                <c:pt idx="155">
                  <c:v>-31.298492173959293</c:v>
                </c:pt>
                <c:pt idx="156">
                  <c:v>-31.124124128893072</c:v>
                </c:pt>
                <c:pt idx="157">
                  <c:v>-30.95305433127951</c:v>
                </c:pt>
                <c:pt idx="158">
                  <c:v>-30.806995289181348</c:v>
                </c:pt>
                <c:pt idx="159">
                  <c:v>-30.689295548409277</c:v>
                </c:pt>
                <c:pt idx="160">
                  <c:v>-30.611556836002972</c:v>
                </c:pt>
                <c:pt idx="161">
                  <c:v>-30.550120376195707</c:v>
                </c:pt>
                <c:pt idx="162">
                  <c:v>-30.511023415687539</c:v>
                </c:pt>
                <c:pt idx="163">
                  <c:v>-30.534105962310292</c:v>
                </c:pt>
                <c:pt idx="164">
                  <c:v>-30.579592414092037</c:v>
                </c:pt>
                <c:pt idx="165">
                  <c:v>-30.683183445707648</c:v>
                </c:pt>
                <c:pt idx="166">
                  <c:v>-30.827842103160915</c:v>
                </c:pt>
                <c:pt idx="167">
                  <c:v>-31.03899267652033</c:v>
                </c:pt>
                <c:pt idx="168">
                  <c:v>-31.316102909301414</c:v>
                </c:pt>
                <c:pt idx="169">
                  <c:v>-31.660256251025096</c:v>
                </c:pt>
                <c:pt idx="170">
                  <c:v>-32.075231557198663</c:v>
                </c:pt>
                <c:pt idx="171">
                  <c:v>-32.590491101849686</c:v>
                </c:pt>
                <c:pt idx="172">
                  <c:v>-33.211018958977341</c:v>
                </c:pt>
                <c:pt idx="173">
                  <c:v>-33.955523388990144</c:v>
                </c:pt>
                <c:pt idx="174">
                  <c:v>-34.818421809146123</c:v>
                </c:pt>
                <c:pt idx="175">
                  <c:v>-35.868237372733141</c:v>
                </c:pt>
                <c:pt idx="176">
                  <c:v>-37.004416469009648</c:v>
                </c:pt>
                <c:pt idx="177">
                  <c:v>-38.280269759997026</c:v>
                </c:pt>
                <c:pt idx="178">
                  <c:v>-39.522293084985407</c:v>
                </c:pt>
                <c:pt idx="179">
                  <c:v>-40.686805057161806</c:v>
                </c:pt>
                <c:pt idx="180">
                  <c:v>-41.252487859526347</c:v>
                </c:pt>
                <c:pt idx="181">
                  <c:v>-41.277879679482872</c:v>
                </c:pt>
                <c:pt idx="182">
                  <c:v>-40.512022917439396</c:v>
                </c:pt>
                <c:pt idx="183">
                  <c:v>-39.352721606647407</c:v>
                </c:pt>
                <c:pt idx="184">
                  <c:v>-38.136745071720696</c:v>
                </c:pt>
                <c:pt idx="185">
                  <c:v>-37.03045548952354</c:v>
                </c:pt>
                <c:pt idx="186">
                  <c:v>-35.99962148676542</c:v>
                </c:pt>
                <c:pt idx="187">
                  <c:v>-35.172398356204603</c:v>
                </c:pt>
                <c:pt idx="188">
                  <c:v>-34.475639714105014</c:v>
                </c:pt>
                <c:pt idx="189">
                  <c:v>-33.878367726707907</c:v>
                </c:pt>
                <c:pt idx="190">
                  <c:v>-33.322920293096942</c:v>
                </c:pt>
                <c:pt idx="191">
                  <c:v>-32.905377713085961</c:v>
                </c:pt>
                <c:pt idx="192">
                  <c:v>-32.606004984401721</c:v>
                </c:pt>
                <c:pt idx="193">
                  <c:v>-32.254038771577129</c:v>
                </c:pt>
                <c:pt idx="194">
                  <c:v>-32.108297619745294</c:v>
                </c:pt>
                <c:pt idx="195">
                  <c:v>-32.045711754411002</c:v>
                </c:pt>
                <c:pt idx="196">
                  <c:v>-32.075365441931304</c:v>
                </c:pt>
                <c:pt idx="197">
                  <c:v>-32.180903535655077</c:v>
                </c:pt>
                <c:pt idx="198">
                  <c:v>-32.360704333607814</c:v>
                </c:pt>
                <c:pt idx="199">
                  <c:v>-32.604236157352666</c:v>
                </c:pt>
                <c:pt idx="200">
                  <c:v>-32.921826957179384</c:v>
                </c:pt>
                <c:pt idx="201">
                  <c:v>-33.319485090497075</c:v>
                </c:pt>
                <c:pt idx="202">
                  <c:v>-33.759134950928946</c:v>
                </c:pt>
                <c:pt idx="203">
                  <c:v>-34.322056452089036</c:v>
                </c:pt>
                <c:pt idx="204">
                  <c:v>-34.936379854677575</c:v>
                </c:pt>
                <c:pt idx="205">
                  <c:v>-35.645060160860702</c:v>
                </c:pt>
                <c:pt idx="206">
                  <c:v>-36.433535822894385</c:v>
                </c:pt>
                <c:pt idx="207">
                  <c:v>-37.307990250355026</c:v>
                </c:pt>
                <c:pt idx="208">
                  <c:v>-38.258821131508057</c:v>
                </c:pt>
                <c:pt idx="209">
                  <c:v>-39.279725545349734</c:v>
                </c:pt>
                <c:pt idx="210">
                  <c:v>-40.278436003670834</c:v>
                </c:pt>
                <c:pt idx="211">
                  <c:v>-41.174844552804174</c:v>
                </c:pt>
                <c:pt idx="212">
                  <c:v>-41.976675968776576</c:v>
                </c:pt>
                <c:pt idx="213">
                  <c:v>-42.576470699196648</c:v>
                </c:pt>
                <c:pt idx="214">
                  <c:v>-42.896820413997219</c:v>
                </c:pt>
                <c:pt idx="215">
                  <c:v>-42.885107096023219</c:v>
                </c:pt>
                <c:pt idx="216">
                  <c:v>-42.66399698371729</c:v>
                </c:pt>
                <c:pt idx="217">
                  <c:v>-42.114899233380534</c:v>
                </c:pt>
                <c:pt idx="218">
                  <c:v>-41.582973540513677</c:v>
                </c:pt>
                <c:pt idx="219">
                  <c:v>-40.88797738494668</c:v>
                </c:pt>
                <c:pt idx="220">
                  <c:v>-40.3006339529353</c:v>
                </c:pt>
                <c:pt idx="221">
                  <c:v>-39.785586841581129</c:v>
                </c:pt>
                <c:pt idx="222">
                  <c:v>-39.355633466281077</c:v>
                </c:pt>
                <c:pt idx="223">
                  <c:v>-39.031053829477756</c:v>
                </c:pt>
                <c:pt idx="224">
                  <c:v>-38.842394622420493</c:v>
                </c:pt>
                <c:pt idx="225">
                  <c:v>-38.721909435578738</c:v>
                </c:pt>
                <c:pt idx="226">
                  <c:v>-38.702549900322055</c:v>
                </c:pt>
                <c:pt idx="227">
                  <c:v>-38.709530220174159</c:v>
                </c:pt>
                <c:pt idx="228">
                  <c:v>-38.767878302235545</c:v>
                </c:pt>
                <c:pt idx="229">
                  <c:v>-38.859605824991931</c:v>
                </c:pt>
                <c:pt idx="230">
                  <c:v>-39.005643607175259</c:v>
                </c:pt>
                <c:pt idx="231">
                  <c:v>-39.149143726271497</c:v>
                </c:pt>
                <c:pt idx="232">
                  <c:v>-39.318575041483449</c:v>
                </c:pt>
                <c:pt idx="233">
                  <c:v>-39.475260653505963</c:v>
                </c:pt>
                <c:pt idx="234">
                  <c:v>-39.633603603728346</c:v>
                </c:pt>
                <c:pt idx="235">
                  <c:v>-39.928282465323143</c:v>
                </c:pt>
                <c:pt idx="236">
                  <c:v>-40.200666056758216</c:v>
                </c:pt>
                <c:pt idx="237">
                  <c:v>-40.603088464785955</c:v>
                </c:pt>
                <c:pt idx="238">
                  <c:v>-40.947067228541975</c:v>
                </c:pt>
                <c:pt idx="239">
                  <c:v>-41.466693644856967</c:v>
                </c:pt>
                <c:pt idx="240">
                  <c:v>-41.804620942226535</c:v>
                </c:pt>
                <c:pt idx="241">
                  <c:v>-42.237964509083319</c:v>
                </c:pt>
                <c:pt idx="242">
                  <c:v>-42.553316159201309</c:v>
                </c:pt>
                <c:pt idx="243">
                  <c:v>-43.011464362501499</c:v>
                </c:pt>
                <c:pt idx="244">
                  <c:v>-43.458285952548408</c:v>
                </c:pt>
                <c:pt idx="245">
                  <c:v>-43.887549511680618</c:v>
                </c:pt>
                <c:pt idx="246">
                  <c:v>-44.251634603568363</c:v>
                </c:pt>
                <c:pt idx="247">
                  <c:v>-44.511391156570411</c:v>
                </c:pt>
                <c:pt idx="248">
                  <c:v>-44.778205848527399</c:v>
                </c:pt>
                <c:pt idx="249">
                  <c:v>-45.185765954633219</c:v>
                </c:pt>
                <c:pt idx="250">
                  <c:v>-45.542430926774685</c:v>
                </c:pt>
                <c:pt idx="251">
                  <c:v>-46.107073556697252</c:v>
                </c:pt>
                <c:pt idx="252">
                  <c:v>-46.705039039211933</c:v>
                </c:pt>
                <c:pt idx="253">
                  <c:v>-47.405530867463376</c:v>
                </c:pt>
                <c:pt idx="254">
                  <c:v>-48.114502111481883</c:v>
                </c:pt>
                <c:pt idx="255">
                  <c:v>-48.815568753774215</c:v>
                </c:pt>
                <c:pt idx="256">
                  <c:v>-49.421106947007814</c:v>
                </c:pt>
                <c:pt idx="257">
                  <c:v>-50.006980712755848</c:v>
                </c:pt>
                <c:pt idx="258">
                  <c:v>-50.386886846758102</c:v>
                </c:pt>
                <c:pt idx="259">
                  <c:v>-50.769733462537445</c:v>
                </c:pt>
                <c:pt idx="260">
                  <c:v>-51.146257208799184</c:v>
                </c:pt>
                <c:pt idx="261">
                  <c:v>-51.463419556188789</c:v>
                </c:pt>
                <c:pt idx="262">
                  <c:v>-51.752430293325048</c:v>
                </c:pt>
                <c:pt idx="263">
                  <c:v>-52.123349412930857</c:v>
                </c:pt>
                <c:pt idx="264">
                  <c:v>-52.619742228104741</c:v>
                </c:pt>
                <c:pt idx="265">
                  <c:v>-53.442870054256502</c:v>
                </c:pt>
                <c:pt idx="266">
                  <c:v>-54.089140084167425</c:v>
                </c:pt>
                <c:pt idx="267">
                  <c:v>-55.175550391333992</c:v>
                </c:pt>
                <c:pt idx="268">
                  <c:v>-56.078917639075094</c:v>
                </c:pt>
                <c:pt idx="269">
                  <c:v>-57.096494039203385</c:v>
                </c:pt>
                <c:pt idx="270">
                  <c:v>-57.80730446103874</c:v>
                </c:pt>
                <c:pt idx="271">
                  <c:v>-57.905538501943511</c:v>
                </c:pt>
                <c:pt idx="272">
                  <c:v>-57.617267749372125</c:v>
                </c:pt>
                <c:pt idx="273">
                  <c:v>-56.979958797915046</c:v>
                </c:pt>
                <c:pt idx="274">
                  <c:v>-56.440419413887859</c:v>
                </c:pt>
                <c:pt idx="275">
                  <c:v>-55.992990396805268</c:v>
                </c:pt>
                <c:pt idx="276">
                  <c:v>-55.605351141410736</c:v>
                </c:pt>
                <c:pt idx="277">
                  <c:v>-55.537263458891644</c:v>
                </c:pt>
                <c:pt idx="278">
                  <c:v>-55.879113165836749</c:v>
                </c:pt>
                <c:pt idx="279">
                  <c:v>-56.281187678986356</c:v>
                </c:pt>
                <c:pt idx="280">
                  <c:v>-57.099745412235833</c:v>
                </c:pt>
                <c:pt idx="281">
                  <c:v>-58.193545974968387</c:v>
                </c:pt>
                <c:pt idx="282">
                  <c:v>-59.720748355969903</c:v>
                </c:pt>
                <c:pt idx="283">
                  <c:v>-60.962591770580389</c:v>
                </c:pt>
                <c:pt idx="284">
                  <c:v>-62.256837015615709</c:v>
                </c:pt>
                <c:pt idx="285">
                  <c:v>-63.487220562626177</c:v>
                </c:pt>
                <c:pt idx="286">
                  <c:v>-63.596075631381751</c:v>
                </c:pt>
                <c:pt idx="287">
                  <c:v>-62.46903373830331</c:v>
                </c:pt>
                <c:pt idx="288">
                  <c:v>-60.983042228670769</c:v>
                </c:pt>
                <c:pt idx="289">
                  <c:v>-58.989653556792668</c:v>
                </c:pt>
                <c:pt idx="290">
                  <c:v>-57.296146752241135</c:v>
                </c:pt>
                <c:pt idx="291">
                  <c:v>-56.126903599706054</c:v>
                </c:pt>
                <c:pt idx="292">
                  <c:v>-55.43527581309219</c:v>
                </c:pt>
                <c:pt idx="293">
                  <c:v>-55.000603057633562</c:v>
                </c:pt>
                <c:pt idx="294">
                  <c:v>-55.052094632151594</c:v>
                </c:pt>
                <c:pt idx="295">
                  <c:v>-55.423936441011875</c:v>
                </c:pt>
                <c:pt idx="296">
                  <c:v>-56.147228636485444</c:v>
                </c:pt>
                <c:pt idx="297">
                  <c:v>-57.301429430710265</c:v>
                </c:pt>
                <c:pt idx="298">
                  <c:v>-58.499534174174755</c:v>
                </c:pt>
                <c:pt idx="299">
                  <c:v>-59.571005632247108</c:v>
                </c:pt>
                <c:pt idx="300">
                  <c:v>-60.723035689126554</c:v>
                </c:pt>
                <c:pt idx="301">
                  <c:v>-61.356956589716475</c:v>
                </c:pt>
                <c:pt idx="302">
                  <c:v>-62.175394909483892</c:v>
                </c:pt>
                <c:pt idx="303">
                  <c:v>-62.298564684181805</c:v>
                </c:pt>
                <c:pt idx="304">
                  <c:v>-62.517273161192357</c:v>
                </c:pt>
                <c:pt idx="305">
                  <c:v>-62.306358792375846</c:v>
                </c:pt>
                <c:pt idx="306">
                  <c:v>-62.13487245766963</c:v>
                </c:pt>
                <c:pt idx="307">
                  <c:v>-61.715118294165812</c:v>
                </c:pt>
                <c:pt idx="308">
                  <c:v>-61.336517070768082</c:v>
                </c:pt>
                <c:pt idx="309">
                  <c:v>-60.727661794295855</c:v>
                </c:pt>
                <c:pt idx="310">
                  <c:v>-60.272303205683059</c:v>
                </c:pt>
                <c:pt idx="311">
                  <c:v>-59.62776106050115</c:v>
                </c:pt>
                <c:pt idx="312">
                  <c:v>-58.978327587114201</c:v>
                </c:pt>
                <c:pt idx="313">
                  <c:v>-58.365037497943035</c:v>
                </c:pt>
                <c:pt idx="314">
                  <c:v>-57.791494867254556</c:v>
                </c:pt>
                <c:pt idx="315">
                  <c:v>-57.414364990212192</c:v>
                </c:pt>
                <c:pt idx="316">
                  <c:v>-57.113354420528267</c:v>
                </c:pt>
                <c:pt idx="317">
                  <c:v>-56.977565560601313</c:v>
                </c:pt>
                <c:pt idx="318">
                  <c:v>-57.03339521104769</c:v>
                </c:pt>
                <c:pt idx="319">
                  <c:v>-56.922019164700075</c:v>
                </c:pt>
                <c:pt idx="320">
                  <c:v>-56.834930187909421</c:v>
                </c:pt>
                <c:pt idx="321">
                  <c:v>-56.642785493577449</c:v>
                </c:pt>
                <c:pt idx="322">
                  <c:v>-56.479455285374591</c:v>
                </c:pt>
                <c:pt idx="323">
                  <c:v>-56.214778739628322</c:v>
                </c:pt>
                <c:pt idx="324">
                  <c:v>-55.994808664057743</c:v>
                </c:pt>
                <c:pt idx="325">
                  <c:v>-55.950614391236414</c:v>
                </c:pt>
                <c:pt idx="326">
                  <c:v>-56.25681482716292</c:v>
                </c:pt>
                <c:pt idx="327">
                  <c:v>-56.484181365328851</c:v>
                </c:pt>
                <c:pt idx="328">
                  <c:v>-56.708989240292034</c:v>
                </c:pt>
                <c:pt idx="329">
                  <c:v>-56.879847691822064</c:v>
                </c:pt>
                <c:pt idx="330">
                  <c:v>-57.274871083179598</c:v>
                </c:pt>
                <c:pt idx="331">
                  <c:v>-57.435390668272277</c:v>
                </c:pt>
                <c:pt idx="332">
                  <c:v>-57.528182209756302</c:v>
                </c:pt>
                <c:pt idx="333">
                  <c:v>-57.639450292444593</c:v>
                </c:pt>
                <c:pt idx="334">
                  <c:v>-57.849480862668329</c:v>
                </c:pt>
                <c:pt idx="335">
                  <c:v>-58.140125076430316</c:v>
                </c:pt>
                <c:pt idx="336">
                  <c:v>-58.663358699755847</c:v>
                </c:pt>
                <c:pt idx="337">
                  <c:v>-59.340136501021789</c:v>
                </c:pt>
                <c:pt idx="338">
                  <c:v>-60.411642995722914</c:v>
                </c:pt>
                <c:pt idx="339">
                  <c:v>-61.425376232540856</c:v>
                </c:pt>
                <c:pt idx="340">
                  <c:v>-62.952976915414169</c:v>
                </c:pt>
                <c:pt idx="341">
                  <c:v>-63.618145798198029</c:v>
                </c:pt>
                <c:pt idx="342">
                  <c:v>-63.628645827971432</c:v>
                </c:pt>
                <c:pt idx="343">
                  <c:v>-62.717577550309002</c:v>
                </c:pt>
                <c:pt idx="344">
                  <c:v>-61.476824613659751</c:v>
                </c:pt>
                <c:pt idx="345">
                  <c:v>-60.393586987176455</c:v>
                </c:pt>
                <c:pt idx="346">
                  <c:v>-59.466740931835773</c:v>
                </c:pt>
                <c:pt idx="347">
                  <c:v>-58.955312841291921</c:v>
                </c:pt>
                <c:pt idx="348">
                  <c:v>-58.756061170831757</c:v>
                </c:pt>
                <c:pt idx="349">
                  <c:v>-59.112674492579799</c:v>
                </c:pt>
                <c:pt idx="350">
                  <c:v>-59.596153309251406</c:v>
                </c:pt>
                <c:pt idx="351">
                  <c:v>-60.572730290307931</c:v>
                </c:pt>
                <c:pt idx="352">
                  <c:v>-61.967866377891411</c:v>
                </c:pt>
                <c:pt idx="353">
                  <c:v>-63.569692957811824</c:v>
                </c:pt>
                <c:pt idx="354">
                  <c:v>-65.780328759954855</c:v>
                </c:pt>
                <c:pt idx="355">
                  <c:v>-68.641346061470912</c:v>
                </c:pt>
                <c:pt idx="356">
                  <c:v>-70.375291563751034</c:v>
                </c:pt>
                <c:pt idx="357">
                  <c:v>-69.514800422591023</c:v>
                </c:pt>
                <c:pt idx="358">
                  <c:v>-66.426903114410379</c:v>
                </c:pt>
                <c:pt idx="359">
                  <c:v>-64.024081246468128</c:v>
                </c:pt>
                <c:pt idx="360">
                  <c:v>-61.935645828839235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6-495C-8819-CCFD9541A741}"/>
            </c:ext>
          </c:extLst>
        </c:ser>
        <c:ser>
          <c:idx val="1"/>
          <c:order val="2"/>
          <c:tx>
            <c:v>LP All 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all!$F$3:$F$363</c:f>
              <c:numCache>
                <c:formatCode>General</c:formatCode>
                <c:ptCount val="361"/>
                <c:pt idx="0">
                  <c:v>-62.64</c:v>
                </c:pt>
                <c:pt idx="1">
                  <c:v>-60.6</c:v>
                </c:pt>
                <c:pt idx="2">
                  <c:v>-59.19</c:v>
                </c:pt>
                <c:pt idx="3">
                  <c:v>-58.25</c:v>
                </c:pt>
                <c:pt idx="4">
                  <c:v>-57.46</c:v>
                </c:pt>
                <c:pt idx="5">
                  <c:v>-56.79</c:v>
                </c:pt>
                <c:pt idx="6">
                  <c:v>-56.55</c:v>
                </c:pt>
                <c:pt idx="7">
                  <c:v>-56.53</c:v>
                </c:pt>
                <c:pt idx="8">
                  <c:v>-56.739999999999995</c:v>
                </c:pt>
                <c:pt idx="9">
                  <c:v>-57.18</c:v>
                </c:pt>
                <c:pt idx="10">
                  <c:v>-57.980000000000004</c:v>
                </c:pt>
                <c:pt idx="11">
                  <c:v>-59.07</c:v>
                </c:pt>
                <c:pt idx="12">
                  <c:v>-60.36</c:v>
                </c:pt>
                <c:pt idx="13">
                  <c:v>-61.41</c:v>
                </c:pt>
                <c:pt idx="14">
                  <c:v>-62.16</c:v>
                </c:pt>
                <c:pt idx="15">
                  <c:v>-61.97</c:v>
                </c:pt>
                <c:pt idx="16">
                  <c:v>-60.83</c:v>
                </c:pt>
                <c:pt idx="17">
                  <c:v>-59.56</c:v>
                </c:pt>
                <c:pt idx="18">
                  <c:v>-58.36</c:v>
                </c:pt>
                <c:pt idx="19">
                  <c:v>-57.25</c:v>
                </c:pt>
                <c:pt idx="20">
                  <c:v>-56.370000000000005</c:v>
                </c:pt>
                <c:pt idx="21">
                  <c:v>-55.61</c:v>
                </c:pt>
                <c:pt idx="22">
                  <c:v>-54.82</c:v>
                </c:pt>
                <c:pt idx="23">
                  <c:v>-54.25</c:v>
                </c:pt>
                <c:pt idx="24">
                  <c:v>-53.64</c:v>
                </c:pt>
                <c:pt idx="25">
                  <c:v>-53.129999999999995</c:v>
                </c:pt>
                <c:pt idx="26">
                  <c:v>-52.629999999999995</c:v>
                </c:pt>
                <c:pt idx="27">
                  <c:v>-52.25</c:v>
                </c:pt>
                <c:pt idx="28">
                  <c:v>-51.879999999999995</c:v>
                </c:pt>
                <c:pt idx="29">
                  <c:v>-51.56</c:v>
                </c:pt>
                <c:pt idx="30">
                  <c:v>-51.42</c:v>
                </c:pt>
                <c:pt idx="31">
                  <c:v>-51.29</c:v>
                </c:pt>
                <c:pt idx="32">
                  <c:v>-51.46</c:v>
                </c:pt>
                <c:pt idx="33">
                  <c:v>-51.61</c:v>
                </c:pt>
                <c:pt idx="34">
                  <c:v>-51.94</c:v>
                </c:pt>
                <c:pt idx="35">
                  <c:v>-52.39</c:v>
                </c:pt>
                <c:pt idx="36">
                  <c:v>-52.980000000000004</c:v>
                </c:pt>
                <c:pt idx="37">
                  <c:v>-53.54</c:v>
                </c:pt>
                <c:pt idx="38">
                  <c:v>-53.91</c:v>
                </c:pt>
                <c:pt idx="39">
                  <c:v>-53.989999999999995</c:v>
                </c:pt>
                <c:pt idx="40">
                  <c:v>-53.8</c:v>
                </c:pt>
                <c:pt idx="41">
                  <c:v>-53.54</c:v>
                </c:pt>
                <c:pt idx="42">
                  <c:v>-53.2</c:v>
                </c:pt>
                <c:pt idx="43">
                  <c:v>-53.19</c:v>
                </c:pt>
                <c:pt idx="44">
                  <c:v>-53.33</c:v>
                </c:pt>
                <c:pt idx="45">
                  <c:v>-53.739999999999995</c:v>
                </c:pt>
                <c:pt idx="46">
                  <c:v>-54.3</c:v>
                </c:pt>
                <c:pt idx="47">
                  <c:v>-54.82</c:v>
                </c:pt>
                <c:pt idx="48">
                  <c:v>-55.29</c:v>
                </c:pt>
                <c:pt idx="49">
                  <c:v>-55.57</c:v>
                </c:pt>
                <c:pt idx="50">
                  <c:v>-55.879999999999995</c:v>
                </c:pt>
                <c:pt idx="51">
                  <c:v>-56.21</c:v>
                </c:pt>
                <c:pt idx="52">
                  <c:v>-56.61</c:v>
                </c:pt>
                <c:pt idx="53">
                  <c:v>-57.120000000000005</c:v>
                </c:pt>
                <c:pt idx="54">
                  <c:v>-57.53</c:v>
                </c:pt>
                <c:pt idx="55">
                  <c:v>-57.94</c:v>
                </c:pt>
                <c:pt idx="56">
                  <c:v>-58.24</c:v>
                </c:pt>
                <c:pt idx="57">
                  <c:v>-58.67</c:v>
                </c:pt>
                <c:pt idx="58">
                  <c:v>-59.22</c:v>
                </c:pt>
                <c:pt idx="59">
                  <c:v>-59.58</c:v>
                </c:pt>
                <c:pt idx="60">
                  <c:v>-59.39</c:v>
                </c:pt>
                <c:pt idx="61">
                  <c:v>-59.21</c:v>
                </c:pt>
                <c:pt idx="62">
                  <c:v>-58.74</c:v>
                </c:pt>
                <c:pt idx="63">
                  <c:v>-58.38</c:v>
                </c:pt>
                <c:pt idx="64">
                  <c:v>-57.93</c:v>
                </c:pt>
                <c:pt idx="65">
                  <c:v>-57.260000000000005</c:v>
                </c:pt>
                <c:pt idx="66">
                  <c:v>-56.25</c:v>
                </c:pt>
                <c:pt idx="67">
                  <c:v>-55.230000000000004</c:v>
                </c:pt>
                <c:pt idx="68">
                  <c:v>-54.29</c:v>
                </c:pt>
                <c:pt idx="69">
                  <c:v>-53.71</c:v>
                </c:pt>
                <c:pt idx="70">
                  <c:v>-53.31</c:v>
                </c:pt>
                <c:pt idx="71">
                  <c:v>-53.239999999999995</c:v>
                </c:pt>
                <c:pt idx="72">
                  <c:v>-53.480000000000004</c:v>
                </c:pt>
                <c:pt idx="73">
                  <c:v>-54.010000000000005</c:v>
                </c:pt>
                <c:pt idx="74">
                  <c:v>-54.71</c:v>
                </c:pt>
                <c:pt idx="75">
                  <c:v>-55.3</c:v>
                </c:pt>
                <c:pt idx="76">
                  <c:v>-55.370000000000005</c:v>
                </c:pt>
                <c:pt idx="77">
                  <c:v>-55.120000000000005</c:v>
                </c:pt>
                <c:pt idx="78">
                  <c:v>-54.56</c:v>
                </c:pt>
                <c:pt idx="79">
                  <c:v>-53.94</c:v>
                </c:pt>
                <c:pt idx="80">
                  <c:v>-53.44</c:v>
                </c:pt>
                <c:pt idx="81">
                  <c:v>-53.010000000000005</c:v>
                </c:pt>
                <c:pt idx="82">
                  <c:v>-52.8</c:v>
                </c:pt>
                <c:pt idx="83">
                  <c:v>-52.83</c:v>
                </c:pt>
                <c:pt idx="84">
                  <c:v>-52.879999999999995</c:v>
                </c:pt>
                <c:pt idx="85">
                  <c:v>-53.129999999999995</c:v>
                </c:pt>
                <c:pt idx="86">
                  <c:v>-53.41</c:v>
                </c:pt>
                <c:pt idx="87">
                  <c:v>-53.78</c:v>
                </c:pt>
                <c:pt idx="88">
                  <c:v>-54.31</c:v>
                </c:pt>
                <c:pt idx="89">
                  <c:v>-55.04</c:v>
                </c:pt>
                <c:pt idx="90">
                  <c:v>-56.03</c:v>
                </c:pt>
                <c:pt idx="91">
                  <c:v>-56.95</c:v>
                </c:pt>
                <c:pt idx="92">
                  <c:v>-57.3</c:v>
                </c:pt>
                <c:pt idx="93">
                  <c:v>-56.760000000000005</c:v>
                </c:pt>
                <c:pt idx="94">
                  <c:v>-55.72</c:v>
                </c:pt>
                <c:pt idx="95">
                  <c:v>-54.58</c:v>
                </c:pt>
                <c:pt idx="96">
                  <c:v>-53.59</c:v>
                </c:pt>
                <c:pt idx="97">
                  <c:v>-52.72</c:v>
                </c:pt>
                <c:pt idx="98">
                  <c:v>-51.879999999999995</c:v>
                </c:pt>
                <c:pt idx="99">
                  <c:v>-51.010000000000005</c:v>
                </c:pt>
                <c:pt idx="100">
                  <c:v>-50.230000000000004</c:v>
                </c:pt>
                <c:pt idx="101">
                  <c:v>-49.28</c:v>
                </c:pt>
                <c:pt idx="102">
                  <c:v>-48.39</c:v>
                </c:pt>
                <c:pt idx="103">
                  <c:v>-47.53</c:v>
                </c:pt>
                <c:pt idx="104">
                  <c:v>-46.84</c:v>
                </c:pt>
                <c:pt idx="105">
                  <c:v>-46.21</c:v>
                </c:pt>
                <c:pt idx="106">
                  <c:v>-45.66</c:v>
                </c:pt>
                <c:pt idx="107">
                  <c:v>-45.05</c:v>
                </c:pt>
                <c:pt idx="108">
                  <c:v>-44.45</c:v>
                </c:pt>
                <c:pt idx="109">
                  <c:v>-43.81</c:v>
                </c:pt>
                <c:pt idx="110">
                  <c:v>-43.21</c:v>
                </c:pt>
                <c:pt idx="111">
                  <c:v>-42.56</c:v>
                </c:pt>
                <c:pt idx="112">
                  <c:v>-41.94</c:v>
                </c:pt>
                <c:pt idx="113">
                  <c:v>-41.3</c:v>
                </c:pt>
                <c:pt idx="114">
                  <c:v>-40.67</c:v>
                </c:pt>
                <c:pt idx="115">
                  <c:v>-39.99</c:v>
                </c:pt>
                <c:pt idx="116">
                  <c:v>-39.299999999999997</c:v>
                </c:pt>
                <c:pt idx="117">
                  <c:v>-38.61</c:v>
                </c:pt>
                <c:pt idx="118">
                  <c:v>-37.950000000000003</c:v>
                </c:pt>
                <c:pt idx="119">
                  <c:v>-37.33</c:v>
                </c:pt>
                <c:pt idx="120">
                  <c:v>-36.799999999999997</c:v>
                </c:pt>
                <c:pt idx="121">
                  <c:v>-36.29</c:v>
                </c:pt>
                <c:pt idx="122">
                  <c:v>-35.78</c:v>
                </c:pt>
                <c:pt idx="123">
                  <c:v>-35.24</c:v>
                </c:pt>
                <c:pt idx="124">
                  <c:v>-34.74</c:v>
                </c:pt>
                <c:pt idx="125">
                  <c:v>-34.19</c:v>
                </c:pt>
                <c:pt idx="126">
                  <c:v>-33.630000000000003</c:v>
                </c:pt>
                <c:pt idx="127">
                  <c:v>-33.06</c:v>
                </c:pt>
                <c:pt idx="128">
                  <c:v>-32.53</c:v>
                </c:pt>
                <c:pt idx="129">
                  <c:v>-32.049999999999997</c:v>
                </c:pt>
                <c:pt idx="130">
                  <c:v>-31.58</c:v>
                </c:pt>
                <c:pt idx="131">
                  <c:v>-31.14</c:v>
                </c:pt>
                <c:pt idx="132">
                  <c:v>-30.73</c:v>
                </c:pt>
                <c:pt idx="133">
                  <c:v>-30.32</c:v>
                </c:pt>
                <c:pt idx="134">
                  <c:v>-29.91</c:v>
                </c:pt>
                <c:pt idx="135">
                  <c:v>-29.53</c:v>
                </c:pt>
                <c:pt idx="136">
                  <c:v>-29.16</c:v>
                </c:pt>
                <c:pt idx="137">
                  <c:v>-28.83</c:v>
                </c:pt>
                <c:pt idx="138">
                  <c:v>-28.509999999999998</c:v>
                </c:pt>
                <c:pt idx="139">
                  <c:v>-28.2</c:v>
                </c:pt>
                <c:pt idx="140">
                  <c:v>-27.92</c:v>
                </c:pt>
                <c:pt idx="141">
                  <c:v>-27.66</c:v>
                </c:pt>
                <c:pt idx="142">
                  <c:v>-27.42</c:v>
                </c:pt>
                <c:pt idx="143">
                  <c:v>-27.19</c:v>
                </c:pt>
                <c:pt idx="144">
                  <c:v>-26.99</c:v>
                </c:pt>
                <c:pt idx="145">
                  <c:v>-26.8</c:v>
                </c:pt>
                <c:pt idx="146">
                  <c:v>-26.63</c:v>
                </c:pt>
                <c:pt idx="147">
                  <c:v>-26.48</c:v>
                </c:pt>
                <c:pt idx="148">
                  <c:v>-26.34</c:v>
                </c:pt>
                <c:pt idx="149">
                  <c:v>-26.22</c:v>
                </c:pt>
                <c:pt idx="150">
                  <c:v>-26.13</c:v>
                </c:pt>
                <c:pt idx="151">
                  <c:v>-26.06</c:v>
                </c:pt>
                <c:pt idx="152">
                  <c:v>-26.02</c:v>
                </c:pt>
                <c:pt idx="153">
                  <c:v>-26</c:v>
                </c:pt>
                <c:pt idx="154">
                  <c:v>-26</c:v>
                </c:pt>
                <c:pt idx="155">
                  <c:v>-26.04</c:v>
                </c:pt>
                <c:pt idx="156">
                  <c:v>-26.11</c:v>
                </c:pt>
                <c:pt idx="157">
                  <c:v>-26.21</c:v>
                </c:pt>
                <c:pt idx="158">
                  <c:v>-26.34</c:v>
                </c:pt>
                <c:pt idx="159">
                  <c:v>-26.51</c:v>
                </c:pt>
                <c:pt idx="160">
                  <c:v>-26.71</c:v>
                </c:pt>
                <c:pt idx="161">
                  <c:v>-26.95</c:v>
                </c:pt>
                <c:pt idx="162">
                  <c:v>-27.23</c:v>
                </c:pt>
                <c:pt idx="163">
                  <c:v>-27.56</c:v>
                </c:pt>
                <c:pt idx="164">
                  <c:v>-27.91</c:v>
                </c:pt>
                <c:pt idx="165">
                  <c:v>-28.32</c:v>
                </c:pt>
                <c:pt idx="166">
                  <c:v>-28.78</c:v>
                </c:pt>
                <c:pt idx="167">
                  <c:v>-29.29</c:v>
                </c:pt>
                <c:pt idx="168">
                  <c:v>-29.86</c:v>
                </c:pt>
                <c:pt idx="169">
                  <c:v>-30.5</c:v>
                </c:pt>
                <c:pt idx="170">
                  <c:v>-31.22</c:v>
                </c:pt>
                <c:pt idx="171">
                  <c:v>-32.019999999999996</c:v>
                </c:pt>
                <c:pt idx="172">
                  <c:v>-32.92</c:v>
                </c:pt>
                <c:pt idx="173">
                  <c:v>-33.94</c:v>
                </c:pt>
                <c:pt idx="174">
                  <c:v>-35.119999999999997</c:v>
                </c:pt>
                <c:pt idx="175">
                  <c:v>-36.480000000000004</c:v>
                </c:pt>
                <c:pt idx="176">
                  <c:v>-38</c:v>
                </c:pt>
                <c:pt idx="177">
                  <c:v>-39.700000000000003</c:v>
                </c:pt>
                <c:pt idx="178">
                  <c:v>-41.47</c:v>
                </c:pt>
                <c:pt idx="179">
                  <c:v>-42.96</c:v>
                </c:pt>
                <c:pt idx="180">
                  <c:v>-43.55</c:v>
                </c:pt>
                <c:pt idx="181">
                  <c:v>-43</c:v>
                </c:pt>
                <c:pt idx="182">
                  <c:v>-41.72</c:v>
                </c:pt>
                <c:pt idx="183">
                  <c:v>-40.299999999999997</c:v>
                </c:pt>
                <c:pt idx="184">
                  <c:v>-39</c:v>
                </c:pt>
                <c:pt idx="185">
                  <c:v>-37.89</c:v>
                </c:pt>
                <c:pt idx="186">
                  <c:v>-36.93</c:v>
                </c:pt>
                <c:pt idx="187">
                  <c:v>-36.14</c:v>
                </c:pt>
                <c:pt idx="188">
                  <c:v>-35.51</c:v>
                </c:pt>
                <c:pt idx="189">
                  <c:v>-35</c:v>
                </c:pt>
                <c:pt idx="190">
                  <c:v>-34.590000000000003</c:v>
                </c:pt>
                <c:pt idx="191">
                  <c:v>-34.269999999999996</c:v>
                </c:pt>
                <c:pt idx="192">
                  <c:v>-34.04</c:v>
                </c:pt>
                <c:pt idx="193">
                  <c:v>-33.81</c:v>
                </c:pt>
                <c:pt idx="194">
                  <c:v>-33.659999999999997</c:v>
                </c:pt>
                <c:pt idx="195">
                  <c:v>-33.61</c:v>
                </c:pt>
                <c:pt idx="196">
                  <c:v>-33.69</c:v>
                </c:pt>
                <c:pt idx="197">
                  <c:v>-33.74</c:v>
                </c:pt>
                <c:pt idx="198">
                  <c:v>-33.9</c:v>
                </c:pt>
                <c:pt idx="199">
                  <c:v>-34.06</c:v>
                </c:pt>
                <c:pt idx="200">
                  <c:v>-34.269999999999996</c:v>
                </c:pt>
                <c:pt idx="201">
                  <c:v>-34.54</c:v>
                </c:pt>
                <c:pt idx="202">
                  <c:v>-34.869999999999997</c:v>
                </c:pt>
                <c:pt idx="203">
                  <c:v>-35.24</c:v>
                </c:pt>
                <c:pt idx="204">
                  <c:v>-35.68</c:v>
                </c:pt>
                <c:pt idx="205">
                  <c:v>-36.17</c:v>
                </c:pt>
                <c:pt idx="206">
                  <c:v>-36.72</c:v>
                </c:pt>
                <c:pt idx="207">
                  <c:v>-37.31</c:v>
                </c:pt>
                <c:pt idx="208">
                  <c:v>-37.94</c:v>
                </c:pt>
                <c:pt idx="209">
                  <c:v>-38.590000000000003</c:v>
                </c:pt>
                <c:pt idx="210">
                  <c:v>-39.299999999999997</c:v>
                </c:pt>
                <c:pt idx="211">
                  <c:v>-40.06</c:v>
                </c:pt>
                <c:pt idx="212">
                  <c:v>-40.869999999999997</c:v>
                </c:pt>
                <c:pt idx="213">
                  <c:v>-41.75</c:v>
                </c:pt>
                <c:pt idx="214">
                  <c:v>-42.72</c:v>
                </c:pt>
                <c:pt idx="215">
                  <c:v>-43.81</c:v>
                </c:pt>
                <c:pt idx="216">
                  <c:v>-44.96</c:v>
                </c:pt>
                <c:pt idx="217">
                  <c:v>-46.18</c:v>
                </c:pt>
                <c:pt idx="218">
                  <c:v>-47.64</c:v>
                </c:pt>
                <c:pt idx="219">
                  <c:v>-49.22</c:v>
                </c:pt>
                <c:pt idx="220">
                  <c:v>-50.89</c:v>
                </c:pt>
                <c:pt idx="221">
                  <c:v>-52.730000000000004</c:v>
                </c:pt>
                <c:pt idx="222">
                  <c:v>-54.5</c:v>
                </c:pt>
                <c:pt idx="223">
                  <c:v>-56.06</c:v>
                </c:pt>
                <c:pt idx="224">
                  <c:v>-57.16</c:v>
                </c:pt>
                <c:pt idx="225">
                  <c:v>-57.54</c:v>
                </c:pt>
                <c:pt idx="226">
                  <c:v>-57.59</c:v>
                </c:pt>
                <c:pt idx="227">
                  <c:v>-57.35</c:v>
                </c:pt>
                <c:pt idx="228">
                  <c:v>-56.93</c:v>
                </c:pt>
                <c:pt idx="229">
                  <c:v>-56.7</c:v>
                </c:pt>
                <c:pt idx="230">
                  <c:v>-56.32</c:v>
                </c:pt>
                <c:pt idx="231">
                  <c:v>-55.93</c:v>
                </c:pt>
                <c:pt idx="232">
                  <c:v>-55.480000000000004</c:v>
                </c:pt>
                <c:pt idx="233">
                  <c:v>-54.96</c:v>
                </c:pt>
                <c:pt idx="234">
                  <c:v>-54.370000000000005</c:v>
                </c:pt>
                <c:pt idx="235">
                  <c:v>-53.94</c:v>
                </c:pt>
                <c:pt idx="236">
                  <c:v>-53.43</c:v>
                </c:pt>
                <c:pt idx="237">
                  <c:v>-53.11</c:v>
                </c:pt>
                <c:pt idx="238">
                  <c:v>-52.83</c:v>
                </c:pt>
                <c:pt idx="239">
                  <c:v>-52.620000000000005</c:v>
                </c:pt>
                <c:pt idx="240">
                  <c:v>-52.67</c:v>
                </c:pt>
                <c:pt idx="241">
                  <c:v>-52.75</c:v>
                </c:pt>
                <c:pt idx="242">
                  <c:v>-52.989999999999995</c:v>
                </c:pt>
                <c:pt idx="243">
                  <c:v>-53.34</c:v>
                </c:pt>
                <c:pt idx="244">
                  <c:v>-53.6</c:v>
                </c:pt>
                <c:pt idx="245">
                  <c:v>-53.68</c:v>
                </c:pt>
                <c:pt idx="246">
                  <c:v>-53.64</c:v>
                </c:pt>
                <c:pt idx="247">
                  <c:v>-53.44</c:v>
                </c:pt>
                <c:pt idx="248">
                  <c:v>-53.379999999999995</c:v>
                </c:pt>
                <c:pt idx="249">
                  <c:v>-53.480000000000004</c:v>
                </c:pt>
                <c:pt idx="250">
                  <c:v>-53.760000000000005</c:v>
                </c:pt>
                <c:pt idx="251">
                  <c:v>-54.489999999999995</c:v>
                </c:pt>
                <c:pt idx="252">
                  <c:v>-55.57</c:v>
                </c:pt>
                <c:pt idx="253">
                  <c:v>-56.92</c:v>
                </c:pt>
                <c:pt idx="254">
                  <c:v>-58.55</c:v>
                </c:pt>
                <c:pt idx="255">
                  <c:v>-60.59</c:v>
                </c:pt>
                <c:pt idx="256">
                  <c:v>-62.27</c:v>
                </c:pt>
                <c:pt idx="257">
                  <c:v>-62.63</c:v>
                </c:pt>
                <c:pt idx="258">
                  <c:v>-62.2</c:v>
                </c:pt>
                <c:pt idx="259">
                  <c:v>-61.35</c:v>
                </c:pt>
                <c:pt idx="260">
                  <c:v>-60.72</c:v>
                </c:pt>
                <c:pt idx="261">
                  <c:v>-60.29</c:v>
                </c:pt>
                <c:pt idx="262">
                  <c:v>-60.17</c:v>
                </c:pt>
                <c:pt idx="263">
                  <c:v>-60.73</c:v>
                </c:pt>
                <c:pt idx="264">
                  <c:v>-61.91</c:v>
                </c:pt>
                <c:pt idx="265">
                  <c:v>-63.37</c:v>
                </c:pt>
                <c:pt idx="266">
                  <c:v>-65.150000000000006</c:v>
                </c:pt>
                <c:pt idx="267">
                  <c:v>-65.39</c:v>
                </c:pt>
                <c:pt idx="268">
                  <c:v>-63.86</c:v>
                </c:pt>
                <c:pt idx="269">
                  <c:v>-61.58</c:v>
                </c:pt>
                <c:pt idx="270">
                  <c:v>-59.76</c:v>
                </c:pt>
                <c:pt idx="271">
                  <c:v>-58.38</c:v>
                </c:pt>
                <c:pt idx="272">
                  <c:v>-57.46</c:v>
                </c:pt>
                <c:pt idx="273">
                  <c:v>-56.760000000000005</c:v>
                </c:pt>
                <c:pt idx="274">
                  <c:v>-56.28</c:v>
                </c:pt>
                <c:pt idx="275">
                  <c:v>-55.97</c:v>
                </c:pt>
                <c:pt idx="276">
                  <c:v>-55.66</c:v>
                </c:pt>
                <c:pt idx="277">
                  <c:v>-55.69</c:v>
                </c:pt>
                <c:pt idx="278">
                  <c:v>-55.89</c:v>
                </c:pt>
                <c:pt idx="279">
                  <c:v>-56.22</c:v>
                </c:pt>
                <c:pt idx="280">
                  <c:v>-56.480000000000004</c:v>
                </c:pt>
                <c:pt idx="281">
                  <c:v>-56.629999999999995</c:v>
                </c:pt>
                <c:pt idx="282">
                  <c:v>-56.489999999999995</c:v>
                </c:pt>
                <c:pt idx="283">
                  <c:v>-56.010000000000005</c:v>
                </c:pt>
                <c:pt idx="284">
                  <c:v>-55.269999999999996</c:v>
                </c:pt>
                <c:pt idx="285">
                  <c:v>-54.44</c:v>
                </c:pt>
                <c:pt idx="286">
                  <c:v>-53.59</c:v>
                </c:pt>
                <c:pt idx="287">
                  <c:v>-52.7</c:v>
                </c:pt>
                <c:pt idx="288">
                  <c:v>-51.71</c:v>
                </c:pt>
                <c:pt idx="289">
                  <c:v>-50.82</c:v>
                </c:pt>
                <c:pt idx="290">
                  <c:v>-50.07</c:v>
                </c:pt>
                <c:pt idx="291">
                  <c:v>-49.57</c:v>
                </c:pt>
                <c:pt idx="292">
                  <c:v>-49.33</c:v>
                </c:pt>
                <c:pt idx="293">
                  <c:v>-49.33</c:v>
                </c:pt>
                <c:pt idx="294">
                  <c:v>-49.6</c:v>
                </c:pt>
                <c:pt idx="295">
                  <c:v>-50.06</c:v>
                </c:pt>
                <c:pt idx="296">
                  <c:v>-50.66</c:v>
                </c:pt>
                <c:pt idx="297">
                  <c:v>-51.370000000000005</c:v>
                </c:pt>
                <c:pt idx="298">
                  <c:v>-51.97</c:v>
                </c:pt>
                <c:pt idx="299">
                  <c:v>-52.239999999999995</c:v>
                </c:pt>
                <c:pt idx="300">
                  <c:v>-52.29</c:v>
                </c:pt>
                <c:pt idx="301">
                  <c:v>-52.06</c:v>
                </c:pt>
                <c:pt idx="302">
                  <c:v>-51.72</c:v>
                </c:pt>
                <c:pt idx="303">
                  <c:v>-51.45</c:v>
                </c:pt>
                <c:pt idx="304">
                  <c:v>-51.22</c:v>
                </c:pt>
                <c:pt idx="305">
                  <c:v>-51.07</c:v>
                </c:pt>
                <c:pt idx="306">
                  <c:v>-51.260000000000005</c:v>
                </c:pt>
                <c:pt idx="307">
                  <c:v>-51.629999999999995</c:v>
                </c:pt>
                <c:pt idx="308">
                  <c:v>-52.120000000000005</c:v>
                </c:pt>
                <c:pt idx="309">
                  <c:v>-52.75</c:v>
                </c:pt>
                <c:pt idx="310">
                  <c:v>-53.08</c:v>
                </c:pt>
                <c:pt idx="311">
                  <c:v>-53.22</c:v>
                </c:pt>
                <c:pt idx="312">
                  <c:v>-52.879999999999995</c:v>
                </c:pt>
                <c:pt idx="313">
                  <c:v>-52.4</c:v>
                </c:pt>
                <c:pt idx="314">
                  <c:v>-51.95</c:v>
                </c:pt>
                <c:pt idx="315">
                  <c:v>-51.66</c:v>
                </c:pt>
                <c:pt idx="316">
                  <c:v>-51.510000000000005</c:v>
                </c:pt>
                <c:pt idx="317">
                  <c:v>-51.53</c:v>
                </c:pt>
                <c:pt idx="318">
                  <c:v>-51.6</c:v>
                </c:pt>
                <c:pt idx="319">
                  <c:v>-51.760000000000005</c:v>
                </c:pt>
                <c:pt idx="320">
                  <c:v>-51.79</c:v>
                </c:pt>
                <c:pt idx="321">
                  <c:v>-51.69</c:v>
                </c:pt>
                <c:pt idx="322">
                  <c:v>-51.57</c:v>
                </c:pt>
                <c:pt idx="323">
                  <c:v>-51.43</c:v>
                </c:pt>
                <c:pt idx="324">
                  <c:v>-51.4</c:v>
                </c:pt>
                <c:pt idx="325">
                  <c:v>-51.45</c:v>
                </c:pt>
                <c:pt idx="326">
                  <c:v>-51.53</c:v>
                </c:pt>
                <c:pt idx="327">
                  <c:v>-51.65</c:v>
                </c:pt>
                <c:pt idx="328">
                  <c:v>-51.72</c:v>
                </c:pt>
                <c:pt idx="329">
                  <c:v>-51.75</c:v>
                </c:pt>
                <c:pt idx="330">
                  <c:v>-51.83</c:v>
                </c:pt>
                <c:pt idx="331">
                  <c:v>-51.91</c:v>
                </c:pt>
                <c:pt idx="332">
                  <c:v>-52.03</c:v>
                </c:pt>
                <c:pt idx="333">
                  <c:v>-52.28</c:v>
                </c:pt>
                <c:pt idx="334">
                  <c:v>-52.629999999999995</c:v>
                </c:pt>
                <c:pt idx="335">
                  <c:v>-53.18</c:v>
                </c:pt>
                <c:pt idx="336">
                  <c:v>-53.96</c:v>
                </c:pt>
                <c:pt idx="337">
                  <c:v>-55.1</c:v>
                </c:pt>
                <c:pt idx="338">
                  <c:v>-56.35</c:v>
                </c:pt>
                <c:pt idx="339">
                  <c:v>-57.78</c:v>
                </c:pt>
                <c:pt idx="340">
                  <c:v>-59</c:v>
                </c:pt>
                <c:pt idx="341">
                  <c:v>-59.35</c:v>
                </c:pt>
                <c:pt idx="342">
                  <c:v>-58.83</c:v>
                </c:pt>
                <c:pt idx="343">
                  <c:v>-57.64</c:v>
                </c:pt>
                <c:pt idx="344">
                  <c:v>-56.55</c:v>
                </c:pt>
                <c:pt idx="345">
                  <c:v>-55.58</c:v>
                </c:pt>
                <c:pt idx="346">
                  <c:v>-54.739999999999995</c:v>
                </c:pt>
                <c:pt idx="347">
                  <c:v>-54.39</c:v>
                </c:pt>
                <c:pt idx="348">
                  <c:v>-54.239999999999995</c:v>
                </c:pt>
                <c:pt idx="349">
                  <c:v>-54.34</c:v>
                </c:pt>
                <c:pt idx="350">
                  <c:v>-54.879999999999995</c:v>
                </c:pt>
                <c:pt idx="351">
                  <c:v>-55.54</c:v>
                </c:pt>
                <c:pt idx="352">
                  <c:v>-56.379999999999995</c:v>
                </c:pt>
                <c:pt idx="353">
                  <c:v>-57.58</c:v>
                </c:pt>
                <c:pt idx="354">
                  <c:v>-58.95</c:v>
                </c:pt>
                <c:pt idx="355">
                  <c:v>-60.6</c:v>
                </c:pt>
                <c:pt idx="356">
                  <c:v>-62.61</c:v>
                </c:pt>
                <c:pt idx="357">
                  <c:v>-64.81</c:v>
                </c:pt>
                <c:pt idx="358">
                  <c:v>-66.34</c:v>
                </c:pt>
                <c:pt idx="359">
                  <c:v>-65.88</c:v>
                </c:pt>
                <c:pt idx="360">
                  <c:v>-63.28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6-495C-8819-CCFD9541A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73424"/>
        <c:axId val="241973096"/>
      </c:lineChart>
      <c:catAx>
        <c:axId val="2419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Azimuth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096"/>
        <c:crosses val="autoZero"/>
        <c:auto val="1"/>
        <c:lblAlgn val="ctr"/>
        <c:lblOffset val="100"/>
        <c:noMultiLvlLbl val="0"/>
      </c:catAx>
      <c:valAx>
        <c:axId val="2419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0</xdr:row>
      <xdr:rowOff>129540</xdr:rowOff>
    </xdr:from>
    <xdr:to>
      <xdr:col>18</xdr:col>
      <xdr:colOff>518160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DFF17-E80F-47D1-B003-D7911216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2</xdr:row>
      <xdr:rowOff>167640</xdr:rowOff>
    </xdr:from>
    <xdr:to>
      <xdr:col>19</xdr:col>
      <xdr:colOff>99060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2DBBA-7A9B-4949-8EFF-135FF9BD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336</xdr:row>
      <xdr:rowOff>121920</xdr:rowOff>
    </xdr:from>
    <xdr:to>
      <xdr:col>16</xdr:col>
      <xdr:colOff>327660</xdr:colOff>
      <xdr:row>351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D2E0B-38B3-4B48-BC78-8A829535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66675</xdr:rowOff>
    </xdr:from>
    <xdr:to>
      <xdr:col>15</xdr:col>
      <xdr:colOff>333375</xdr:colOff>
      <xdr:row>19</xdr:row>
      <xdr:rowOff>96203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DC5EBD-876B-4863-AFAF-361969A16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4168D5-3CCF-444F-89C2-032AEB24B346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1"/>
      <queryTableField id="13" dataBound="0" tableColumnId="12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4E88CB6-84F3-494E-9F83-CAB82964ED94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95AE787-215F-40EA-AF98-7EE92F80B14E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5382C0-44A9-4754-9C98-373425C4B593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AA0C69-68BA-4245-B4EC-25C89F8A24DB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7061201-C296-487D-99C4-9BD5FE14DD84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1"/>
      <queryTableField id="8" dataBound="0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09D32-600D-4385-ADFD-B6E01A939EE8}" name="_10sept_0_10" displayName="_10sept_0_10" ref="A1:K363" tableType="queryTable" totalsRowShown="0">
  <autoFilter ref="A1:K363" xr:uid="{01D8B7DF-BF2C-46FC-83BB-8251AD1ECDD7}"/>
  <tableColumns count="11">
    <tableColumn id="2" xr3:uid="{94B4A45B-D4CE-4A99-A6A8-BF85CA9929F0}" uniqueName="2" name="Azimuth" queryTableFieldId="2"/>
    <tableColumn id="3" xr3:uid="{951ADB8B-C371-42DD-BDBC-C92D1F07C1FC}" uniqueName="3" name="H_mag" queryTableFieldId="3"/>
    <tableColumn id="4" xr3:uid="{599AA7A8-5526-483C-9623-DF8B7E7678C7}" uniqueName="4" name="H_phase" queryTableFieldId="4"/>
    <tableColumn id="5" xr3:uid="{35132C0D-AB31-4F21-9461-85F412E39F4D}" uniqueName="5" name="V_mag" queryTableFieldId="5"/>
    <tableColumn id="6" xr3:uid="{30AA8A95-D7E5-4438-8669-EF60B39C4CA2}" uniqueName="6" name="V_phase" queryTableFieldId="6"/>
    <tableColumn id="11" xr3:uid="{710DD985-EB96-49B1-B30A-C6F051AD26C0}" uniqueName="11" name="H_mag_adj" queryTableFieldId="12" dataDxfId="2">
      <calculatedColumnFormula>_10sept_0_10[[#This Row],[H_mag]]-40</calculatedColumnFormula>
    </tableColumn>
    <tableColumn id="12" xr3:uid="{1537087C-8CAC-478D-966B-C375F83E7F98}" uniqueName="12" name="V_mag_adj" queryTableFieldId="13"/>
    <tableColumn id="7" xr3:uid="{A8F51DC4-A725-4F32-80FE-BB59C08575E5}" uniqueName="7" name="H_x" queryTableFieldId="7"/>
    <tableColumn id="8" xr3:uid="{3838D5E4-64A3-48C4-B8DC-A137C18CF17C}" uniqueName="8" name="H_y" queryTableFieldId="8"/>
    <tableColumn id="9" xr3:uid="{2044FE4F-87EB-47D0-AE5C-98531F4FA83D}" uniqueName="9" name="V_x" queryTableFieldId="9"/>
    <tableColumn id="10" xr3:uid="{59D9B350-5574-4D2E-9462-E4E36DD39278}" uniqueName="10" name="V_y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8F477-8F44-444F-A4F8-6D328DBE24F9}" name="_10sept_0_20" displayName="_10sept_0_20" ref="A1:K365" tableType="queryTable" totalsRowShown="0">
  <autoFilter ref="A1:K365" xr:uid="{07D2C6FE-7EF4-4F69-9B85-4EE1AF095BEB}"/>
  <tableColumns count="11">
    <tableColumn id="2" xr3:uid="{BCC39228-1822-4A26-9D4A-98CF294CD9D7}" uniqueName="2" name="Azimuth" queryTableFieldId="2"/>
    <tableColumn id="3" xr3:uid="{C8F23727-9988-48FE-BF79-EBAB34D491A8}" uniqueName="3" name="H_mag" queryTableFieldId="3"/>
    <tableColumn id="4" xr3:uid="{984140FF-ED8B-4B2E-8C80-DD70F3F55E32}" uniqueName="4" name="H_phase" queryTableFieldId="4"/>
    <tableColumn id="5" xr3:uid="{DE28BB3D-2C9E-4494-BD69-3E07D6988B4B}" uniqueName="5" name="V_mag" queryTableFieldId="5"/>
    <tableColumn id="6" xr3:uid="{E43AFB43-354C-4B1B-AEBF-94990CE2B32C}" uniqueName="6" name="V_phase" queryTableFieldId="6"/>
    <tableColumn id="7" xr3:uid="{6DAFAC39-6EFE-4530-A90E-631E22069110}" uniqueName="7" name="H_mag_adj" queryTableFieldId="7"/>
    <tableColumn id="8" xr3:uid="{96F4CE22-C623-45C4-B043-88AD40E24484}" uniqueName="8" name="V_mag_adj" queryTableFieldId="8"/>
    <tableColumn id="9" xr3:uid="{05DA1635-FAF8-412A-A153-2B5A0F63DE6E}" uniqueName="9" name="H_x" queryTableFieldId="9"/>
    <tableColumn id="10" xr3:uid="{36A25CDA-B585-43C8-BDE3-2A459D7C3083}" uniqueName="10" name="H_y" queryTableFieldId="10"/>
    <tableColumn id="1" xr3:uid="{CCD01822-DE53-4A78-9880-4B2538527105}" uniqueName="1" name="V_x" queryTableFieldId="12"/>
    <tableColumn id="11" xr3:uid="{33CD74A4-F1E1-40BC-BFF5-F66E93389313}" uniqueName="11" name="V_y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10762-9A56-460B-A09B-5833202720AA}" name="_10sept_0_30" displayName="_10sept_0_30" ref="A1:K363" tableType="queryTable" totalsRowShown="0">
  <autoFilter ref="A1:K363" xr:uid="{F5F3C1BE-9FCF-47FB-A5C1-67B957E8CC6C}"/>
  <tableColumns count="11">
    <tableColumn id="2" xr3:uid="{4F65607A-FAE3-4602-AF15-510A37299EF1}" uniqueName="2" name="Azimuth" queryTableFieldId="2"/>
    <tableColumn id="3" xr3:uid="{BB384C6B-7FD6-48A9-926C-9738753FBE6F}" uniqueName="3" name="H_mag" queryTableFieldId="3"/>
    <tableColumn id="4" xr3:uid="{BAEDDAEE-A831-4300-B987-EC9623B1BE9A}" uniqueName="4" name="H_phase" queryTableFieldId="4"/>
    <tableColumn id="5" xr3:uid="{15202F89-4870-4902-A386-D9B0A75F8B8E}" uniqueName="5" name="V_mag" queryTableFieldId="5"/>
    <tableColumn id="6" xr3:uid="{FABEFD1B-DF93-4505-A44C-96A757BB45D0}" uniqueName="6" name="V_phase" queryTableFieldId="6"/>
    <tableColumn id="7" xr3:uid="{03569B66-6209-4F54-810B-3853514D930D}" uniqueName="7" name="H_mag_adj" queryTableFieldId="7"/>
    <tableColumn id="8" xr3:uid="{BC3253B4-0C62-40C8-8704-391FB31E99A5}" uniqueName="8" name="V_mag_adj" queryTableFieldId="8"/>
    <tableColumn id="9" xr3:uid="{D89A35D9-CC95-48BB-8DED-40D89ACE1C0E}" uniqueName="9" name="H_x" queryTableFieldId="9"/>
    <tableColumn id="10" xr3:uid="{5E60721C-C1AD-450D-AE2D-7CAD32BCC6B2}" uniqueName="10" name="H_y" queryTableFieldId="10"/>
    <tableColumn id="1" xr3:uid="{D99CD972-D851-4451-9D1F-E20F9F702863}" uniqueName="1" name="V_x" queryTableFieldId="12"/>
    <tableColumn id="11" xr3:uid="{E4528476-643F-4FEB-9AE1-3B95ACCFC85D}" uniqueName="11" name="V_y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AD82E-2D9A-4125-9C32-88AFCFA9D11E}" name="_10sept_0_106" displayName="_10sept_0_106" ref="A1:K363" tableType="queryTable" totalsRowShown="0">
  <autoFilter ref="A1:K363" xr:uid="{7C4CBA37-DC25-47F1-82C0-7E611D4C4D82}"/>
  <tableColumns count="11">
    <tableColumn id="2" xr3:uid="{7A8D809F-1ACF-4052-BFFC-146D7856E20D}" uniqueName="2" name="Azimuth" queryTableFieldId="2"/>
    <tableColumn id="3" xr3:uid="{3E98BCBC-95B3-4120-B13F-BDB9FFDCCDB9}" uniqueName="3" name="H_mag" queryTableFieldId="3"/>
    <tableColumn id="4" xr3:uid="{BBCD0483-D33B-4468-A302-78D689B5D986}" uniqueName="4" name="H_phase" queryTableFieldId="4"/>
    <tableColumn id="5" xr3:uid="{E3DB18E9-2833-41EF-A981-2FF88CF4FBCF}" uniqueName="5" name="V_mag" queryTableFieldId="5"/>
    <tableColumn id="6" xr3:uid="{E89B9D6D-F72B-43C3-A11A-E2C0B8D55C82}" uniqueName="6" name="V_phase" queryTableFieldId="6"/>
    <tableColumn id="7" xr3:uid="{A2D5F28E-8445-4D7B-92A8-C48D6D6C5028}" uniqueName="7" name="H_mag_adj" queryTableFieldId="7"/>
    <tableColumn id="8" xr3:uid="{80F10E56-C9EF-4608-B83C-7ED2945A7F89}" uniqueName="8" name="V_mag_adj" queryTableFieldId="8"/>
    <tableColumn id="9" xr3:uid="{8605B6C3-D5A6-476B-9FBF-04A2EB06FA78}" uniqueName="9" name="H_x" queryTableFieldId="9"/>
    <tableColumn id="10" xr3:uid="{4CBC77AC-5F5A-46BD-93CD-3D104E50E476}" uniqueName="10" name="H_y" queryTableFieldId="10"/>
    <tableColumn id="1" xr3:uid="{FCD06B4E-2C87-40FF-B826-87D13221BE76}" uniqueName="1" name="V_x" queryTableFieldId="12"/>
    <tableColumn id="11" xr3:uid="{19FAA273-7EB5-42B1-870A-44B376F0B9DA}" uniqueName="11" name="V_y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35431F-9E9E-4FDA-87B9-69C0B2AA1473}" name="_10sept_0_107" displayName="_10sept_0_107" ref="A1:K363" tableType="queryTable" totalsRowShown="0">
  <autoFilter ref="A1:K363" xr:uid="{A840C2DC-E130-49C8-8550-E09A8DF08F81}"/>
  <tableColumns count="11">
    <tableColumn id="2" xr3:uid="{D12CFD44-14CC-4A4E-88AF-5292D598E741}" uniqueName="2" name="Azimuth" queryTableFieldId="2"/>
    <tableColumn id="3" xr3:uid="{E2EDD2E3-3728-406A-9207-5626962DE4E9}" uniqueName="3" name="H_mag" queryTableFieldId="3"/>
    <tableColumn id="4" xr3:uid="{F4328C74-0EE5-4343-AD5A-C65FBF19256F}" uniqueName="4" name="H_phase" queryTableFieldId="4"/>
    <tableColumn id="5" xr3:uid="{A4F96893-CEAE-410E-A9A4-73DB5F58E6ED}" uniqueName="5" name="V_mag" queryTableFieldId="5"/>
    <tableColumn id="6" xr3:uid="{EB2ECCDD-E2CF-4ACD-A21B-60C304829F43}" uniqueName="6" name="V_phase" queryTableFieldId="6"/>
    <tableColumn id="7" xr3:uid="{AAD95875-0F62-49ED-B950-0360F6BD3A6C}" uniqueName="7" name="H_mag_adj" queryTableFieldId="7"/>
    <tableColumn id="8" xr3:uid="{A929DA35-2ACC-48F4-BF72-2126BEDB0397}" uniqueName="8" name="V_mag_adj" queryTableFieldId="8"/>
    <tableColumn id="9" xr3:uid="{101A8045-91D2-4352-90F6-57CF8406759E}" uniqueName="9" name="H_x" queryTableFieldId="9"/>
    <tableColumn id="10" xr3:uid="{DEC8B6A7-FEE7-4728-B72A-EF9564022EA9}" uniqueName="10" name="H_y" queryTableFieldId="10"/>
    <tableColumn id="1" xr3:uid="{831012F2-F018-47DC-AF7A-FC8FECB0E41E}" uniqueName="1" name="V_x" queryTableFieldId="12"/>
    <tableColumn id="11" xr3:uid="{0323B927-CD49-4003-8283-69D499710071}" uniqueName="11" name="V_y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CB241E-F036-4ECC-B7BD-A2ACC6BBE818}" name="_10sept_0_all" displayName="_10sept_0_all" ref="A1:G363" tableType="queryTable" totalsRowShown="0">
  <autoFilter ref="A1:G363" xr:uid="{913830A8-2C81-485A-A345-BE5A4166FD8B}"/>
  <tableColumns count="7">
    <tableColumn id="2" xr3:uid="{F4E6CB2A-403A-4A02-A505-ADAD73F70BAA}" uniqueName="2" name="Azimuth" queryTableFieldId="2"/>
    <tableColumn id="3" xr3:uid="{E0C61FF7-6864-479A-8FF0-FFE2A70B3AA1}" uniqueName="3" name="H_mag" queryTableFieldId="3"/>
    <tableColumn id="4" xr3:uid="{B7D9069A-2D70-49B0-82ED-1D609222A999}" uniqueName="4" name="H_phase" queryTableFieldId="4"/>
    <tableColumn id="5" xr3:uid="{DF6FA068-5D55-421D-8B68-DA07E2BDBC95}" uniqueName="5" name="V_mag" queryTableFieldId="5"/>
    <tableColumn id="6" xr3:uid="{790FBC65-D462-4412-806C-1C867AF09F46}" uniqueName="6" name="V_phase" queryTableFieldId="6"/>
    <tableColumn id="1" xr3:uid="{F5B8147F-FD15-4166-B8FB-3A49DD93702D}" uniqueName="1" name="Column1" queryTableFieldId="7" dataDxfId="1">
      <calculatedColumnFormula>_10sept_0_all[[#This Row],[H_mag]]-14</calculatedColumnFormula>
    </tableColumn>
    <tableColumn id="7" xr3:uid="{3637F5FC-D2DF-4476-AE8D-F9A1B5D90BA9}" uniqueName="7" name="Column2" queryTableFieldId="8" dataDxfId="0">
      <calculatedColumnFormula>_10sept_0_all[[#This Row],[V_mag]]-14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0D0-69CC-4A4F-A4DF-99E2D4227FE1}">
  <dimension ref="A1:K363"/>
  <sheetViews>
    <sheetView workbookViewId="0">
      <selection activeCell="A3" sqref="A3:E363"/>
    </sheetView>
  </sheetViews>
  <sheetFormatPr defaultRowHeight="15" x14ac:dyDescent="0.25"/>
  <cols>
    <col min="1" max="1" width="11.140625" bestFit="1" customWidth="1"/>
    <col min="2" max="2" width="13.42578125" bestFit="1" customWidth="1"/>
    <col min="3" max="3" width="14.7109375" bestFit="1" customWidth="1"/>
    <col min="4" max="4" width="11.140625" bestFit="1" customWidth="1"/>
    <col min="5" max="5" width="12.42578125" bestFit="1" customWidth="1"/>
    <col min="6" max="7" width="12.42578125" customWidth="1"/>
    <col min="8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-33.69</v>
      </c>
      <c r="C3">
        <v>38.69</v>
      </c>
      <c r="D3">
        <v>-34.229999999999997</v>
      </c>
      <c r="E3">
        <v>37.159999999999997</v>
      </c>
      <c r="F3">
        <f>_10sept_0_10[[#This Row],[H_mag]]-40</f>
        <v>-73.69</v>
      </c>
      <c r="G3">
        <f>_10sept_0_10[[#This Row],[V_mag]]-40</f>
        <v>-74.22999999999999</v>
      </c>
      <c r="H3">
        <f>10^(_10sept_0_10[[#This Row],[H_mag_adj]]/20)*COS(RADIANS(_10sept_0_10[[#This Row],[H_phase]]))</f>
        <v>1.6139679172604072E-4</v>
      </c>
      <c r="I3">
        <f>10^(_10sept_0_10[[#This Row],[H_mag_adj]]/20)*SIN(RADIANS(_10sept_0_10[[#This Row],[H_phase]]))</f>
        <v>1.2925696977610009E-4</v>
      </c>
      <c r="J3">
        <f>10^(_10sept_0_10[[#This Row],[V_mag_adj]]/20)*COS(RADIANS(_10sept_0_10[[#This Row],[V_phase]]))</f>
        <v>1.5485743565206482E-4</v>
      </c>
      <c r="K3">
        <f>10^(_10sept_0_10[[#This Row],[V_mag_adj]]/20)*SIN(RADIANS(_10sept_0_10[[#This Row],[V_phase]]))</f>
        <v>1.1737288322184242E-4</v>
      </c>
    </row>
    <row r="4" spans="1:11" x14ac:dyDescent="0.25">
      <c r="A4">
        <v>-179</v>
      </c>
      <c r="B4">
        <v>-31.88</v>
      </c>
      <c r="C4">
        <v>52.85</v>
      </c>
      <c r="D4">
        <v>-32.28</v>
      </c>
      <c r="E4">
        <v>49.76</v>
      </c>
      <c r="F4">
        <f>_10sept_0_10[[#This Row],[H_mag]]-40</f>
        <v>-71.88</v>
      </c>
      <c r="G4">
        <f>_10sept_0_10[[#This Row],[V_mag]]-40</f>
        <v>-72.28</v>
      </c>
      <c r="H4">
        <f>10^(_10sept_0_10[[#This Row],[H_mag_adj]]/20)*COS(RADIANS(_10sept_0_10[[#This Row],[H_phase]]))</f>
        <v>1.5380404197464756E-4</v>
      </c>
      <c r="I4">
        <f>10^(_10sept_0_10[[#This Row],[H_mag_adj]]/20)*SIN(RADIANS(_10sept_0_10[[#This Row],[H_phase]]))</f>
        <v>2.0299694585654391E-4</v>
      </c>
      <c r="J4">
        <f>10^(_10sept_0_10[[#This Row],[V_mag_adj]]/20)*COS(RADIANS(_10sept_0_10[[#This Row],[V_phase]]))</f>
        <v>1.5711813177731121E-4</v>
      </c>
      <c r="K4">
        <f>10^(_10sept_0_10[[#This Row],[V_mag_adj]]/20)*SIN(RADIANS(_10sept_0_10[[#This Row],[V_phase]]))</f>
        <v>1.8566113240082004E-4</v>
      </c>
    </row>
    <row r="5" spans="1:11" x14ac:dyDescent="0.25">
      <c r="A5">
        <v>-178</v>
      </c>
      <c r="B5">
        <v>-30.6</v>
      </c>
      <c r="C5">
        <v>63.62</v>
      </c>
      <c r="D5">
        <v>-30.83</v>
      </c>
      <c r="E5">
        <v>62.09</v>
      </c>
      <c r="F5">
        <f>_10sept_0_10[[#This Row],[H_mag]]-40</f>
        <v>-70.599999999999994</v>
      </c>
      <c r="G5">
        <f>_10sept_0_10[[#This Row],[V_mag]]-40</f>
        <v>-70.83</v>
      </c>
      <c r="H5">
        <f>10^(_10sept_0_10[[#This Row],[H_mag_adj]]/20)*COS(RADIANS(_10sept_0_10[[#This Row],[H_phase]]))</f>
        <v>1.3112886312630344E-4</v>
      </c>
      <c r="I5">
        <f>10^(_10sept_0_10[[#This Row],[H_mag_adj]]/20)*SIN(RADIANS(_10sept_0_10[[#This Row],[H_phase]]))</f>
        <v>2.6438906983990704E-4</v>
      </c>
      <c r="J5">
        <f>10^(_10sept_0_10[[#This Row],[V_mag_adj]]/20)*COS(RADIANS(_10sept_0_10[[#This Row],[V_phase]]))</f>
        <v>1.3453145704546182E-4</v>
      </c>
      <c r="K5">
        <f>10^(_10sept_0_10[[#This Row],[V_mag_adj]]/20)*SIN(RADIANS(_10sept_0_10[[#This Row],[V_phase]]))</f>
        <v>2.5397850700983101E-4</v>
      </c>
    </row>
    <row r="6" spans="1:11" x14ac:dyDescent="0.25">
      <c r="A6">
        <v>-177</v>
      </c>
      <c r="B6">
        <v>-30.11</v>
      </c>
      <c r="C6">
        <v>70.88</v>
      </c>
      <c r="D6">
        <v>-30.2</v>
      </c>
      <c r="E6">
        <v>69.55</v>
      </c>
      <c r="F6">
        <f>_10sept_0_10[[#This Row],[H_mag]]-40</f>
        <v>-70.11</v>
      </c>
      <c r="G6">
        <f>_10sept_0_10[[#This Row],[V_mag]]-40</f>
        <v>-70.2</v>
      </c>
      <c r="H6">
        <f>10^(_10sept_0_10[[#This Row],[H_mag_adj]]/20)*COS(RADIANS(_10sept_0_10[[#This Row],[H_phase]]))</f>
        <v>1.0227620192296813E-4</v>
      </c>
      <c r="I6">
        <f>10^(_10sept_0_10[[#This Row],[H_mag_adj]]/20)*SIN(RADIANS(_10sept_0_10[[#This Row],[H_phase]]))</f>
        <v>2.9502295214432186E-4</v>
      </c>
      <c r="J6">
        <f>10^(_10sept_0_10[[#This Row],[V_mag_adj]]/20)*COS(RADIANS(_10sept_0_10[[#This Row],[V_phase]]))</f>
        <v>1.079717849365651E-4</v>
      </c>
      <c r="K6">
        <f>10^(_10sept_0_10[[#This Row],[V_mag_adj]]/20)*SIN(RADIANS(_10sept_0_10[[#This Row],[V_phase]]))</f>
        <v>2.8955371221891688E-4</v>
      </c>
    </row>
    <row r="7" spans="1:11" x14ac:dyDescent="0.25">
      <c r="A7">
        <v>-176</v>
      </c>
      <c r="B7">
        <v>-29.43</v>
      </c>
      <c r="C7">
        <v>82.65</v>
      </c>
      <c r="D7">
        <v>-29.56</v>
      </c>
      <c r="E7">
        <v>81.95</v>
      </c>
      <c r="F7">
        <f>_10sept_0_10[[#This Row],[H_mag]]-40</f>
        <v>-69.430000000000007</v>
      </c>
      <c r="G7">
        <f>_10sept_0_10[[#This Row],[V_mag]]-40</f>
        <v>-69.56</v>
      </c>
      <c r="H7">
        <f>10^(_10sept_0_10[[#This Row],[H_mag_adj]]/20)*COS(RADIANS(_10sept_0_10[[#This Row],[H_phase]]))</f>
        <v>4.3198922407686239E-5</v>
      </c>
      <c r="I7">
        <f>10^(_10sept_0_10[[#This Row],[H_mag_adj]]/20)*SIN(RADIANS(_10sept_0_10[[#This Row],[H_phase]]))</f>
        <v>3.3490122701914846E-4</v>
      </c>
      <c r="J7">
        <f>10^(_10sept_0_10[[#This Row],[V_mag_adj]]/20)*COS(RADIANS(_10sept_0_10[[#This Row],[V_phase]]))</f>
        <v>4.6584718973568913E-5</v>
      </c>
      <c r="K7">
        <f>10^(_10sept_0_10[[#This Row],[V_mag_adj]]/20)*SIN(RADIANS(_10sept_0_10[[#This Row],[V_phase]]))</f>
        <v>3.2938160597689731E-4</v>
      </c>
    </row>
    <row r="8" spans="1:11" x14ac:dyDescent="0.25">
      <c r="A8">
        <v>-175</v>
      </c>
      <c r="B8">
        <v>-29.38</v>
      </c>
      <c r="C8">
        <v>93.41</v>
      </c>
      <c r="D8">
        <v>-29.31</v>
      </c>
      <c r="E8">
        <v>93.56</v>
      </c>
      <c r="F8">
        <f>_10sept_0_10[[#This Row],[H_mag]]-40</f>
        <v>-69.38</v>
      </c>
      <c r="G8">
        <f>_10sept_0_10[[#This Row],[V_mag]]-40</f>
        <v>-69.31</v>
      </c>
      <c r="H8">
        <f>10^(_10sept_0_10[[#This Row],[H_mag_adj]]/20)*COS(RADIANS(_10sept_0_10[[#This Row],[H_phase]]))</f>
        <v>-2.0201114441707259E-5</v>
      </c>
      <c r="I8">
        <f>10^(_10sept_0_10[[#This Row],[H_mag_adj]]/20)*SIN(RADIANS(_10sept_0_10[[#This Row],[H_phase]]))</f>
        <v>3.3902395307326303E-4</v>
      </c>
      <c r="J8">
        <f>10^(_10sept_0_10[[#This Row],[V_mag_adj]]/20)*COS(RADIANS(_10sept_0_10[[#This Row],[V_phase]]))</f>
        <v>-2.1259247601914203E-5</v>
      </c>
      <c r="K8">
        <f>10^(_10sept_0_10[[#This Row],[V_mag_adj]]/20)*SIN(RADIANS(_10sept_0_10[[#This Row],[V_phase]]))</f>
        <v>3.4171271698052637E-4</v>
      </c>
    </row>
    <row r="9" spans="1:11" x14ac:dyDescent="0.25">
      <c r="A9">
        <v>-174</v>
      </c>
      <c r="B9">
        <v>-29.29</v>
      </c>
      <c r="C9">
        <v>104.85</v>
      </c>
      <c r="D9">
        <v>-29.41</v>
      </c>
      <c r="E9">
        <v>105.57</v>
      </c>
      <c r="F9">
        <f>_10sept_0_10[[#This Row],[H_mag]]-40</f>
        <v>-69.289999999999992</v>
      </c>
      <c r="G9">
        <f>_10sept_0_10[[#This Row],[V_mag]]-40</f>
        <v>-69.41</v>
      </c>
      <c r="H9">
        <f>10^(_10sept_0_10[[#This Row],[H_mag_adj]]/20)*COS(RADIANS(_10sept_0_10[[#This Row],[H_phase]]))</f>
        <v>-8.7948937836101129E-5</v>
      </c>
      <c r="I9">
        <f>10^(_10sept_0_10[[#This Row],[H_mag_adj]]/20)*SIN(RADIANS(_10sept_0_10[[#This Row],[H_phase]]))</f>
        <v>3.3170104263565754E-4</v>
      </c>
      <c r="J9">
        <f>10^(_10sept_0_10[[#This Row],[V_mag_adj]]/20)*COS(RADIANS(_10sept_0_10[[#This Row],[V_phase]]))</f>
        <v>-9.0846363483605008E-5</v>
      </c>
      <c r="K9">
        <f>10^(_10sept_0_10[[#This Row],[V_mag_adj]]/20)*SIN(RADIANS(_10sept_0_10[[#This Row],[V_phase]]))</f>
        <v>3.2603409696894904E-4</v>
      </c>
    </row>
    <row r="10" spans="1:11" x14ac:dyDescent="0.25">
      <c r="A10">
        <v>-173</v>
      </c>
      <c r="B10">
        <v>-29.78</v>
      </c>
      <c r="C10">
        <v>117.46</v>
      </c>
      <c r="D10">
        <v>-29.83</v>
      </c>
      <c r="E10">
        <v>118.6</v>
      </c>
      <c r="F10">
        <f>_10sept_0_10[[#This Row],[H_mag]]-40</f>
        <v>-69.78</v>
      </c>
      <c r="G10">
        <f>_10sept_0_10[[#This Row],[V_mag]]-40</f>
        <v>-69.83</v>
      </c>
      <c r="H10">
        <f>10^(_10sept_0_10[[#This Row],[H_mag_adj]]/20)*COS(RADIANS(_10sept_0_10[[#This Row],[H_phase]]))</f>
        <v>-1.4956248461632618E-4</v>
      </c>
      <c r="I10">
        <f>10^(_10sept_0_10[[#This Row],[H_mag_adj]]/20)*SIN(RADIANS(_10sept_0_10[[#This Row],[H_phase]]))</f>
        <v>2.8779723865546991E-4</v>
      </c>
      <c r="J10">
        <f>10^(_10sept_0_10[[#This Row],[V_mag_adj]]/20)*COS(RADIANS(_10sept_0_10[[#This Row],[V_phase]]))</f>
        <v>-1.5436756038120016E-4</v>
      </c>
      <c r="K10">
        <f>10^(_10sept_0_10[[#This Row],[V_mag_adj]]/20)*SIN(RADIANS(_10sept_0_10[[#This Row],[V_phase]]))</f>
        <v>2.8313013418720105E-4</v>
      </c>
    </row>
    <row r="11" spans="1:11" x14ac:dyDescent="0.25">
      <c r="A11">
        <v>-172</v>
      </c>
      <c r="B11">
        <v>-30.33</v>
      </c>
      <c r="C11">
        <v>134.72999999999999</v>
      </c>
      <c r="D11">
        <v>-30.17</v>
      </c>
      <c r="E11">
        <v>133.22</v>
      </c>
      <c r="F11">
        <f>_10sept_0_10[[#This Row],[H_mag]]-40</f>
        <v>-70.33</v>
      </c>
      <c r="G11">
        <f>_10sept_0_10[[#This Row],[V_mag]]-40</f>
        <v>-70.17</v>
      </c>
      <c r="H11">
        <f>10^(_10sept_0_10[[#This Row],[H_mag_adj]]/20)*COS(RADIANS(_10sept_0_10[[#This Row],[H_phase]]))</f>
        <v>-2.1425391331372979E-4</v>
      </c>
      <c r="I11">
        <f>10^(_10sept_0_10[[#This Row],[H_mag_adj]]/20)*SIN(RADIANS(_10sept_0_10[[#This Row],[H_phase]]))</f>
        <v>2.1628278472335191E-4</v>
      </c>
      <c r="J11">
        <f>10^(_10sept_0_10[[#This Row],[V_mag_adj]]/20)*COS(RADIANS(_10sept_0_10[[#This Row],[V_phase]]))</f>
        <v>-2.1235608842143746E-4</v>
      </c>
      <c r="K11">
        <f>10^(_10sept_0_10[[#This Row],[V_mag_adj]]/20)*SIN(RADIANS(_10sept_0_10[[#This Row],[V_phase]]))</f>
        <v>2.2597813953724132E-4</v>
      </c>
    </row>
    <row r="12" spans="1:11" x14ac:dyDescent="0.25">
      <c r="A12">
        <v>-171</v>
      </c>
      <c r="B12">
        <v>-30.69</v>
      </c>
      <c r="C12">
        <v>152.11000000000001</v>
      </c>
      <c r="D12">
        <v>-30.64</v>
      </c>
      <c r="E12">
        <v>151.63999999999999</v>
      </c>
      <c r="F12">
        <f>_10sept_0_10[[#This Row],[H_mag]]-40</f>
        <v>-70.69</v>
      </c>
      <c r="G12">
        <f>_10sept_0_10[[#This Row],[V_mag]]-40</f>
        <v>-70.64</v>
      </c>
      <c r="H12">
        <f>10^(_10sept_0_10[[#This Row],[H_mag_adj]]/20)*COS(RADIANS(_10sept_0_10[[#This Row],[H_phase]]))</f>
        <v>-2.581530334219062E-4</v>
      </c>
      <c r="I12">
        <f>10^(_10sept_0_10[[#This Row],[H_mag_adj]]/20)*SIN(RADIANS(_10sept_0_10[[#This Row],[H_phase]]))</f>
        <v>1.3662731328993805E-4</v>
      </c>
      <c r="J12">
        <f>10^(_10sept_0_10[[#This Row],[V_mag_adj]]/20)*COS(RADIANS(_10sept_0_10[[#This Row],[V_phase]]))</f>
        <v>-2.5850741358061387E-4</v>
      </c>
      <c r="K12">
        <f>10^(_10sept_0_10[[#This Row],[V_mag_adj]]/20)*SIN(RADIANS(_10sept_0_10[[#This Row],[V_phase]]))</f>
        <v>1.3954129102369033E-4</v>
      </c>
    </row>
    <row r="13" spans="1:11" x14ac:dyDescent="0.25">
      <c r="A13">
        <v>-170</v>
      </c>
      <c r="B13">
        <v>-30.91</v>
      </c>
      <c r="C13">
        <v>172.65</v>
      </c>
      <c r="D13">
        <v>-30.89</v>
      </c>
      <c r="E13">
        <v>172.24</v>
      </c>
      <c r="F13">
        <f>_10sept_0_10[[#This Row],[H_mag]]-40</f>
        <v>-70.91</v>
      </c>
      <c r="G13">
        <f>_10sept_0_10[[#This Row],[V_mag]]-40</f>
        <v>-70.89</v>
      </c>
      <c r="H13">
        <f>10^(_10sept_0_10[[#This Row],[H_mag_adj]]/20)*COS(RADIANS(_10sept_0_10[[#This Row],[H_phase]]))</f>
        <v>-2.8243384516315253E-4</v>
      </c>
      <c r="I13">
        <f>10^(_10sept_0_10[[#This Row],[H_mag_adj]]/20)*SIN(RADIANS(_10sept_0_10[[#This Row],[H_phase]]))</f>
        <v>3.6431152764363934E-5</v>
      </c>
      <c r="J13">
        <f>10^(_10sept_0_10[[#This Row],[V_mag_adj]]/20)*COS(RADIANS(_10sept_0_10[[#This Row],[V_phase]]))</f>
        <v>-2.8281638000041582E-4</v>
      </c>
      <c r="K13">
        <f>10^(_10sept_0_10[[#This Row],[V_mag_adj]]/20)*SIN(RADIANS(_10sept_0_10[[#This Row],[V_phase]]))</f>
        <v>3.8539896283515889E-5</v>
      </c>
    </row>
    <row r="14" spans="1:11" x14ac:dyDescent="0.25">
      <c r="A14">
        <v>-169</v>
      </c>
      <c r="B14">
        <v>-30.47</v>
      </c>
      <c r="C14">
        <v>-165.38</v>
      </c>
      <c r="D14">
        <v>-30.66</v>
      </c>
      <c r="E14">
        <v>-165.5</v>
      </c>
      <c r="F14">
        <f>_10sept_0_10[[#This Row],[H_mag]]-40</f>
        <v>-70.47</v>
      </c>
      <c r="G14">
        <f>_10sept_0_10[[#This Row],[V_mag]]-40</f>
        <v>-70.66</v>
      </c>
      <c r="H14">
        <f>10^(_10sept_0_10[[#This Row],[H_mag_adj]]/20)*COS(RADIANS(_10sept_0_10[[#This Row],[H_phase]]))</f>
        <v>-2.8987138144184331E-4</v>
      </c>
      <c r="I14">
        <f>10^(_10sept_0_10[[#This Row],[H_mag_adj]]/20)*SIN(RADIANS(_10sept_0_10[[#This Row],[H_phase]]))</f>
        <v>-7.5613898663354678E-5</v>
      </c>
      <c r="J14">
        <f>10^(_10sept_0_10[[#This Row],[V_mag_adj]]/20)*COS(RADIANS(_10sept_0_10[[#This Row],[V_phase]]))</f>
        <v>-2.8375373795892317E-4</v>
      </c>
      <c r="K14">
        <f>10^(_10sept_0_10[[#This Row],[V_mag_adj]]/20)*SIN(RADIANS(_10sept_0_10[[#This Row],[V_phase]]))</f>
        <v>-7.338370626289097E-5</v>
      </c>
    </row>
    <row r="15" spans="1:11" x14ac:dyDescent="0.25">
      <c r="A15">
        <v>-168</v>
      </c>
      <c r="B15">
        <v>-29.99</v>
      </c>
      <c r="C15">
        <v>-145.13999999999999</v>
      </c>
      <c r="D15">
        <v>-30.01</v>
      </c>
      <c r="E15">
        <v>-144.19</v>
      </c>
      <c r="F15">
        <f>_10sept_0_10[[#This Row],[H_mag]]-40</f>
        <v>-69.989999999999995</v>
      </c>
      <c r="G15">
        <f>_10sept_0_10[[#This Row],[V_mag]]-40</f>
        <v>-70.010000000000005</v>
      </c>
      <c r="H15">
        <f>10^(_10sept_0_10[[#This Row],[H_mag_adj]]/20)*COS(RADIANS(_10sept_0_10[[#This Row],[H_phase]]))</f>
        <v>-2.5977995477405953E-4</v>
      </c>
      <c r="I15">
        <f>10^(_10sept_0_10[[#This Row],[H_mag_adj]]/20)*SIN(RADIANS(_10sept_0_10[[#This Row],[H_phase]]))</f>
        <v>-1.8095551637178006E-4</v>
      </c>
      <c r="J15">
        <f>10^(_10sept_0_10[[#This Row],[V_mag_adj]]/20)*COS(RADIANS(_10sept_0_10[[#This Row],[V_phase]]))</f>
        <v>-2.561535331128701E-4</v>
      </c>
      <c r="K15">
        <f>10^(_10sept_0_10[[#This Row],[V_mag_adj]]/20)*SIN(RADIANS(_10sept_0_10[[#This Row],[V_phase]]))</f>
        <v>-1.848117254290132E-4</v>
      </c>
    </row>
    <row r="16" spans="1:11" x14ac:dyDescent="0.25">
      <c r="A16">
        <v>-167</v>
      </c>
      <c r="B16">
        <v>-29.27</v>
      </c>
      <c r="C16">
        <v>-126.69</v>
      </c>
      <c r="D16">
        <v>-29.28</v>
      </c>
      <c r="E16">
        <v>-126.08</v>
      </c>
      <c r="F16">
        <f>_10sept_0_10[[#This Row],[H_mag]]-40</f>
        <v>-69.27</v>
      </c>
      <c r="G16">
        <f>_10sept_0_10[[#This Row],[V_mag]]-40</f>
        <v>-69.28</v>
      </c>
      <c r="H16">
        <f>10^(_10sept_0_10[[#This Row],[H_mag_adj]]/20)*COS(RADIANS(_10sept_0_10[[#This Row],[H_phase]]))</f>
        <v>-2.055072525940443E-4</v>
      </c>
      <c r="I16">
        <f>10^(_10sept_0_10[[#This Row],[H_mag_adj]]/20)*SIN(RADIANS(_10sept_0_10[[#This Row],[H_phase]]))</f>
        <v>-2.7580958051482552E-4</v>
      </c>
      <c r="J16">
        <f>10^(_10sept_0_10[[#This Row],[V_mag_adj]]/20)*COS(RADIANS(_10sept_0_10[[#This Row],[V_phase]]))</f>
        <v>-2.0232618145263613E-4</v>
      </c>
      <c r="K16">
        <f>10^(_10sept_0_10[[#This Row],[V_mag_adj]]/20)*SIN(RADIANS(_10sept_0_10[[#This Row],[V_phase]]))</f>
        <v>-2.7766198851115315E-4</v>
      </c>
    </row>
    <row r="17" spans="1:11" x14ac:dyDescent="0.25">
      <c r="A17">
        <v>-166</v>
      </c>
      <c r="B17">
        <v>-28.57</v>
      </c>
      <c r="C17">
        <v>-107.83</v>
      </c>
      <c r="D17">
        <v>-28.61</v>
      </c>
      <c r="E17">
        <v>-106.75</v>
      </c>
      <c r="F17">
        <f>_10sept_0_10[[#This Row],[H_mag]]-40</f>
        <v>-68.569999999999993</v>
      </c>
      <c r="G17">
        <f>_10sept_0_10[[#This Row],[V_mag]]-40</f>
        <v>-68.61</v>
      </c>
      <c r="H17">
        <f>10^(_10sept_0_10[[#This Row],[H_mag_adj]]/20)*COS(RADIANS(_10sept_0_10[[#This Row],[H_phase]]))</f>
        <v>-1.1415538105591315E-4</v>
      </c>
      <c r="I17">
        <f>10^(_10sept_0_10[[#This Row],[H_mag_adj]]/20)*SIN(RADIANS(_10sept_0_10[[#This Row],[H_phase]]))</f>
        <v>-3.5491380939224468E-4</v>
      </c>
      <c r="J17">
        <f>10^(_10sept_0_10[[#This Row],[V_mag_adj]]/20)*COS(RADIANS(_10sept_0_10[[#This Row],[V_phase]]))</f>
        <v>-1.0695186271557628E-4</v>
      </c>
      <c r="K17">
        <f>10^(_10sept_0_10[[#This Row],[V_mag_adj]]/20)*SIN(RADIANS(_10sept_0_10[[#This Row],[V_phase]]))</f>
        <v>-3.5536213353572579E-4</v>
      </c>
    </row>
    <row r="18" spans="1:11" x14ac:dyDescent="0.25">
      <c r="A18">
        <v>-165</v>
      </c>
      <c r="B18">
        <v>-27.89</v>
      </c>
      <c r="C18">
        <v>-90.64</v>
      </c>
      <c r="D18">
        <v>-27.89</v>
      </c>
      <c r="E18">
        <v>-90.43</v>
      </c>
      <c r="F18">
        <f>_10sept_0_10[[#This Row],[H_mag]]-40</f>
        <v>-67.89</v>
      </c>
      <c r="G18">
        <f>_10sept_0_10[[#This Row],[V_mag]]-40</f>
        <v>-67.89</v>
      </c>
      <c r="H18">
        <f>10^(_10sept_0_10[[#This Row],[H_mag_adj]]/20)*COS(RADIANS(_10sept_0_10[[#This Row],[H_phase]]))</f>
        <v>-4.5034807456995358E-6</v>
      </c>
      <c r="I18">
        <f>10^(_10sept_0_10[[#This Row],[H_mag_adj]]/20)*SIN(RADIANS(_10sept_0_10[[#This Row],[H_phase]]))</f>
        <v>-4.031557940005594E-4</v>
      </c>
      <c r="J18">
        <f>10^(_10sept_0_10[[#This Row],[V_mag_adj]]/20)*COS(RADIANS(_10sept_0_10[[#This Row],[V_phase]]))</f>
        <v>-3.0258106442413734E-6</v>
      </c>
      <c r="K18">
        <f>10^(_10sept_0_10[[#This Row],[V_mag_adj]]/20)*SIN(RADIANS(_10sept_0_10[[#This Row],[V_phase]]))</f>
        <v>-4.0316959216314116E-4</v>
      </c>
    </row>
    <row r="19" spans="1:11" x14ac:dyDescent="0.25">
      <c r="A19">
        <v>-164</v>
      </c>
      <c r="B19">
        <v>-27.4</v>
      </c>
      <c r="C19">
        <v>-71.56</v>
      </c>
      <c r="D19">
        <v>-27.37</v>
      </c>
      <c r="E19">
        <v>-72.209999999999994</v>
      </c>
      <c r="F19">
        <f>_10sept_0_10[[#This Row],[H_mag]]-40</f>
        <v>-67.400000000000006</v>
      </c>
      <c r="G19">
        <f>_10sept_0_10[[#This Row],[V_mag]]-40</f>
        <v>-67.37</v>
      </c>
      <c r="H19">
        <f>10^(_10sept_0_10[[#This Row],[H_mag_adj]]/20)*COS(RADIANS(_10sept_0_10[[#This Row],[H_phase]]))</f>
        <v>1.3493196497212502E-4</v>
      </c>
      <c r="I19">
        <f>10^(_10sept_0_10[[#This Row],[H_mag_adj]]/20)*SIN(RADIANS(_10sept_0_10[[#This Row],[H_phase]]))</f>
        <v>-4.0467697079245725E-4</v>
      </c>
      <c r="J19">
        <f>10^(_10sept_0_10[[#This Row],[V_mag_adj]]/20)*COS(RADIANS(_10sept_0_10[[#This Row],[V_phase]]))</f>
        <v>1.3078339667611558E-4</v>
      </c>
      <c r="K19">
        <f>10^(_10sept_0_10[[#This Row],[V_mag_adj]]/20)*SIN(RADIANS(_10sept_0_10[[#This Row],[V_phase]]))</f>
        <v>-4.0758697892717178E-4</v>
      </c>
    </row>
    <row r="20" spans="1:11" x14ac:dyDescent="0.25">
      <c r="A20">
        <v>-163</v>
      </c>
      <c r="B20">
        <v>-26.68</v>
      </c>
      <c r="C20">
        <v>-53.92</v>
      </c>
      <c r="D20">
        <v>-26.61</v>
      </c>
      <c r="E20">
        <v>-55.03</v>
      </c>
      <c r="F20">
        <f>_10sept_0_10[[#This Row],[H_mag]]-40</f>
        <v>-66.680000000000007</v>
      </c>
      <c r="G20">
        <f>_10sept_0_10[[#This Row],[V_mag]]-40</f>
        <v>-66.61</v>
      </c>
      <c r="H20">
        <f>10^(_10sept_0_10[[#This Row],[H_mag_adj]]/20)*COS(RADIANS(_10sept_0_10[[#This Row],[H_phase]]))</f>
        <v>2.7293050895610968E-4</v>
      </c>
      <c r="I20">
        <f>10^(_10sept_0_10[[#This Row],[H_mag_adj]]/20)*SIN(RADIANS(_10sept_0_10[[#This Row],[H_phase]]))</f>
        <v>-3.7455571640813523E-4</v>
      </c>
      <c r="J20">
        <f>10^(_10sept_0_10[[#This Row],[V_mag_adj]]/20)*COS(RADIANS(_10sept_0_10[[#This Row],[V_phase]]))</f>
        <v>2.6777274155701333E-4</v>
      </c>
      <c r="K20">
        <f>10^(_10sept_0_10[[#This Row],[V_mag_adj]]/20)*SIN(RADIANS(_10sept_0_10[[#This Row],[V_phase]]))</f>
        <v>-3.8284559559088682E-4</v>
      </c>
    </row>
    <row r="21" spans="1:11" x14ac:dyDescent="0.25">
      <c r="A21">
        <v>-162</v>
      </c>
      <c r="B21">
        <v>-25.99</v>
      </c>
      <c r="C21">
        <v>-37.270000000000003</v>
      </c>
      <c r="D21">
        <v>-26.07</v>
      </c>
      <c r="E21">
        <v>-37.06</v>
      </c>
      <c r="F21">
        <f>_10sept_0_10[[#This Row],[H_mag]]-40</f>
        <v>-65.989999999999995</v>
      </c>
      <c r="G21">
        <f>_10sept_0_10[[#This Row],[V_mag]]-40</f>
        <v>-66.069999999999993</v>
      </c>
      <c r="H21">
        <f>10^(_10sept_0_10[[#This Row],[H_mag_adj]]/20)*COS(RADIANS(_10sept_0_10[[#This Row],[H_phase]]))</f>
        <v>3.9929956881937109E-4</v>
      </c>
      <c r="I21">
        <f>10^(_10sept_0_10[[#This Row],[H_mag_adj]]/20)*SIN(RADIANS(_10sept_0_10[[#This Row],[H_phase]]))</f>
        <v>-3.0385448345639037E-4</v>
      </c>
      <c r="J21">
        <f>10^(_10sept_0_10[[#This Row],[V_mag_adj]]/20)*COS(RADIANS(_10sept_0_10[[#This Row],[V_phase]]))</f>
        <v>3.9673958299286781E-4</v>
      </c>
      <c r="K21">
        <f>10^(_10sept_0_10[[#This Row],[V_mag_adj]]/20)*SIN(RADIANS(_10sept_0_10[[#This Row],[V_phase]]))</f>
        <v>-2.9961661801084779E-4</v>
      </c>
    </row>
    <row r="22" spans="1:11" x14ac:dyDescent="0.25">
      <c r="A22">
        <v>-161</v>
      </c>
      <c r="B22">
        <v>-25.43</v>
      </c>
      <c r="C22">
        <v>-21.13</v>
      </c>
      <c r="D22">
        <v>-25.52</v>
      </c>
      <c r="E22">
        <v>-22.26</v>
      </c>
      <c r="F22">
        <f>_10sept_0_10[[#This Row],[H_mag]]-40</f>
        <v>-65.430000000000007</v>
      </c>
      <c r="G22">
        <f>_10sept_0_10[[#This Row],[V_mag]]-40</f>
        <v>-65.52</v>
      </c>
      <c r="H22">
        <f>10^(_10sept_0_10[[#This Row],[H_mag_adj]]/20)*COS(RADIANS(_10sept_0_10[[#This Row],[H_phase]]))</f>
        <v>4.9919726960332182E-4</v>
      </c>
      <c r="I22">
        <f>10^(_10sept_0_10[[#This Row],[H_mag_adj]]/20)*SIN(RADIANS(_10sept_0_10[[#This Row],[H_phase]]))</f>
        <v>-1.929245526397444E-4</v>
      </c>
      <c r="J22">
        <f>10^(_10sept_0_10[[#This Row],[V_mag_adj]]/20)*COS(RADIANS(_10sept_0_10[[#This Row],[V_phase]]))</f>
        <v>4.9018995966972631E-4</v>
      </c>
      <c r="K22">
        <f>10^(_10sept_0_10[[#This Row],[V_mag_adj]]/20)*SIN(RADIANS(_10sept_0_10[[#This Row],[V_phase]]))</f>
        <v>-2.0064188803478499E-4</v>
      </c>
    </row>
    <row r="23" spans="1:11" x14ac:dyDescent="0.25">
      <c r="A23">
        <v>-160</v>
      </c>
      <c r="B23">
        <v>-24.86</v>
      </c>
      <c r="C23">
        <v>-5.24</v>
      </c>
      <c r="D23">
        <v>-24.96</v>
      </c>
      <c r="E23">
        <v>-5.94</v>
      </c>
      <c r="F23">
        <f>_10sept_0_10[[#This Row],[H_mag]]-40</f>
        <v>-64.86</v>
      </c>
      <c r="G23">
        <f>_10sept_0_10[[#This Row],[V_mag]]-40</f>
        <v>-64.960000000000008</v>
      </c>
      <c r="H23">
        <f>10^(_10sept_0_10[[#This Row],[H_mag_adj]]/20)*COS(RADIANS(_10sept_0_10[[#This Row],[H_phase]]))</f>
        <v>5.6909036027348429E-4</v>
      </c>
      <c r="I23">
        <f>10^(_10sept_0_10[[#This Row],[H_mag_adj]]/20)*SIN(RADIANS(_10sept_0_10[[#This Row],[H_phase]]))</f>
        <v>-5.2191896077181202E-5</v>
      </c>
      <c r="J23">
        <f>10^(_10sept_0_10[[#This Row],[V_mag_adj]]/20)*COS(RADIANS(_10sept_0_10[[#This Row],[V_phase]]))</f>
        <v>5.6190372198154312E-4</v>
      </c>
      <c r="K23">
        <f>10^(_10sept_0_10[[#This Row],[V_mag_adj]]/20)*SIN(RADIANS(_10sept_0_10[[#This Row],[V_phase]]))</f>
        <v>-5.8463601782340003E-5</v>
      </c>
    </row>
    <row r="24" spans="1:11" x14ac:dyDescent="0.25">
      <c r="A24">
        <v>-159</v>
      </c>
      <c r="B24">
        <v>-24.61</v>
      </c>
      <c r="C24">
        <v>7.81</v>
      </c>
      <c r="D24">
        <v>-24.55</v>
      </c>
      <c r="E24">
        <v>7.33</v>
      </c>
      <c r="F24">
        <f>_10sept_0_10[[#This Row],[H_mag]]-40</f>
        <v>-64.61</v>
      </c>
      <c r="G24">
        <f>_10sept_0_10[[#This Row],[V_mag]]-40</f>
        <v>-64.55</v>
      </c>
      <c r="H24">
        <f>10^(_10sept_0_10[[#This Row],[H_mag_adj]]/20)*COS(RADIANS(_10sept_0_10[[#This Row],[H_phase]]))</f>
        <v>5.8271036675616782E-4</v>
      </c>
      <c r="I24">
        <f>10^(_10sept_0_10[[#This Row],[H_mag_adj]]/20)*SIN(RADIANS(_10sept_0_10[[#This Row],[H_phase]]))</f>
        <v>7.9925004229047849E-5</v>
      </c>
      <c r="J24">
        <f>10^(_10sept_0_10[[#This Row],[V_mag_adj]]/20)*COS(RADIANS(_10sept_0_10[[#This Row],[V_phase]]))</f>
        <v>5.8740314356134826E-4</v>
      </c>
      <c r="K24">
        <f>10^(_10sept_0_10[[#This Row],[V_mag_adj]]/20)*SIN(RADIANS(_10sept_0_10[[#This Row],[V_phase]]))</f>
        <v>7.5560709941167582E-5</v>
      </c>
    </row>
    <row r="25" spans="1:11" x14ac:dyDescent="0.25">
      <c r="A25">
        <v>-158</v>
      </c>
      <c r="B25">
        <v>-24.49</v>
      </c>
      <c r="C25">
        <v>20.100000000000001</v>
      </c>
      <c r="D25">
        <v>-24.35</v>
      </c>
      <c r="E25">
        <v>21.31</v>
      </c>
      <c r="F25">
        <f>_10sept_0_10[[#This Row],[H_mag]]-40</f>
        <v>-64.489999999999995</v>
      </c>
      <c r="G25">
        <f>_10sept_0_10[[#This Row],[V_mag]]-40</f>
        <v>-64.349999999999994</v>
      </c>
      <c r="H25">
        <f>10^(_10sept_0_10[[#This Row],[H_mag_adj]]/20)*COS(RADIANS(_10sept_0_10[[#This Row],[H_phase]]))</f>
        <v>5.6002727940256472E-4</v>
      </c>
      <c r="I25">
        <f>10^(_10sept_0_10[[#This Row],[H_mag_adj]]/20)*SIN(RADIANS(_10sept_0_10[[#This Row],[H_phase]]))</f>
        <v>2.0494088146084095E-4</v>
      </c>
      <c r="J25">
        <f>10^(_10sept_0_10[[#This Row],[V_mag_adj]]/20)*COS(RADIANS(_10sept_0_10[[#This Row],[V_phase]]))</f>
        <v>5.6460204401544048E-4</v>
      </c>
      <c r="K25">
        <f>10^(_10sept_0_10[[#This Row],[V_mag_adj]]/20)*SIN(RADIANS(_10sept_0_10[[#This Row],[V_phase]]))</f>
        <v>2.2024266705538927E-4</v>
      </c>
    </row>
    <row r="26" spans="1:11" x14ac:dyDescent="0.25">
      <c r="A26">
        <v>-157</v>
      </c>
      <c r="B26">
        <v>-24.59</v>
      </c>
      <c r="C26">
        <v>34.14</v>
      </c>
      <c r="D26">
        <v>-24.64</v>
      </c>
      <c r="E26">
        <v>33.83</v>
      </c>
      <c r="F26">
        <f>_10sept_0_10[[#This Row],[H_mag]]-40</f>
        <v>-64.59</v>
      </c>
      <c r="G26">
        <f>_10sept_0_10[[#This Row],[V_mag]]-40</f>
        <v>-64.64</v>
      </c>
      <c r="H26">
        <f>10^(_10sept_0_10[[#This Row],[H_mag_adj]]/20)*COS(RADIANS(_10sept_0_10[[#This Row],[H_phase]]))</f>
        <v>4.8792890783710838E-4</v>
      </c>
      <c r="I26">
        <f>10^(_10sept_0_10[[#This Row],[H_mag_adj]]/20)*SIN(RADIANS(_10sept_0_10[[#This Row],[H_phase]]))</f>
        <v>3.3084972773162624E-4</v>
      </c>
      <c r="J26">
        <f>10^(_10sept_0_10[[#This Row],[V_mag_adj]]/20)*COS(RADIANS(_10sept_0_10[[#This Row],[V_phase]]))</f>
        <v>4.8690091699517377E-4</v>
      </c>
      <c r="K26">
        <f>10^(_10sept_0_10[[#This Row],[V_mag_adj]]/20)*SIN(RADIANS(_10sept_0_10[[#This Row],[V_phase]]))</f>
        <v>3.2632107644026468E-4</v>
      </c>
    </row>
    <row r="27" spans="1:11" x14ac:dyDescent="0.25">
      <c r="A27">
        <v>-156</v>
      </c>
      <c r="B27">
        <v>-25.08</v>
      </c>
      <c r="C27">
        <v>47</v>
      </c>
      <c r="D27">
        <v>-25.11</v>
      </c>
      <c r="E27">
        <v>45.31</v>
      </c>
      <c r="F27">
        <f>_10sept_0_10[[#This Row],[H_mag]]-40</f>
        <v>-65.08</v>
      </c>
      <c r="G27">
        <f>_10sept_0_10[[#This Row],[V_mag]]-40</f>
        <v>-65.11</v>
      </c>
      <c r="H27">
        <f>10^(_10sept_0_10[[#This Row],[H_mag_adj]]/20)*COS(RADIANS(_10sept_0_10[[#This Row],[H_phase]]))</f>
        <v>3.7999976702177076E-4</v>
      </c>
      <c r="I27">
        <f>10^(_10sept_0_10[[#This Row],[H_mag_adj]]/20)*SIN(RADIANS(_10sept_0_10[[#This Row],[H_phase]]))</f>
        <v>4.0749985997081621E-4</v>
      </c>
      <c r="J27">
        <f>10^(_10sept_0_10[[#This Row],[V_mag_adj]]/20)*COS(RADIANS(_10sept_0_10[[#This Row],[V_phase]]))</f>
        <v>3.9050129942295151E-4</v>
      </c>
      <c r="K27">
        <f>10^(_10sept_0_10[[#This Row],[V_mag_adj]]/20)*SIN(RADIANS(_10sept_0_10[[#This Row],[V_phase]]))</f>
        <v>3.9474995905499597E-4</v>
      </c>
    </row>
    <row r="28" spans="1:11" x14ac:dyDescent="0.25">
      <c r="A28">
        <v>-155</v>
      </c>
      <c r="B28">
        <v>-25.79</v>
      </c>
      <c r="C28">
        <v>60.21</v>
      </c>
      <c r="D28">
        <v>-25.83</v>
      </c>
      <c r="E28">
        <v>59.86</v>
      </c>
      <c r="F28">
        <f>_10sept_0_10[[#This Row],[H_mag]]-40</f>
        <v>-65.789999999999992</v>
      </c>
      <c r="G28">
        <f>_10sept_0_10[[#This Row],[V_mag]]-40</f>
        <v>-65.83</v>
      </c>
      <c r="H28">
        <f>10^(_10sept_0_10[[#This Row],[H_mag_adj]]/20)*COS(RADIANS(_10sept_0_10[[#This Row],[H_phase]]))</f>
        <v>2.5509459436300004E-4</v>
      </c>
      <c r="I28">
        <f>10^(_10sept_0_10[[#This Row],[H_mag_adj]]/20)*SIN(RADIANS(_10sept_0_10[[#This Row],[H_phase]]))</f>
        <v>4.4560059078654153E-4</v>
      </c>
      <c r="J28">
        <f>10^(_10sept_0_10[[#This Row],[V_mag_adj]]/20)*COS(RADIANS(_10sept_0_10[[#This Row],[V_phase]]))</f>
        <v>2.5662729925783872E-4</v>
      </c>
      <c r="K28">
        <f>10^(_10sept_0_10[[#This Row],[V_mag_adj]]/20)*SIN(RADIANS(_10sept_0_10[[#This Row],[V_phase]]))</f>
        <v>4.4199385144541088E-4</v>
      </c>
    </row>
    <row r="29" spans="1:11" x14ac:dyDescent="0.25">
      <c r="A29">
        <v>-154</v>
      </c>
      <c r="B29">
        <v>-26.94</v>
      </c>
      <c r="C29">
        <v>75.28</v>
      </c>
      <c r="D29">
        <v>-27.02</v>
      </c>
      <c r="E29">
        <v>74.23</v>
      </c>
      <c r="F29">
        <f>_10sept_0_10[[#This Row],[H_mag]]-40</f>
        <v>-66.94</v>
      </c>
      <c r="G29">
        <f>_10sept_0_10[[#This Row],[V_mag]]-40</f>
        <v>-67.02</v>
      </c>
      <c r="H29">
        <f>10^(_10sept_0_10[[#This Row],[H_mag_adj]]/20)*COS(RADIANS(_10sept_0_10[[#This Row],[H_phase]]))</f>
        <v>1.1428706827025812E-4</v>
      </c>
      <c r="I29">
        <f>10^(_10sept_0_10[[#This Row],[H_mag_adj]]/20)*SIN(RADIANS(_10sept_0_10[[#This Row],[H_phase]]))</f>
        <v>4.3501768227741772E-4</v>
      </c>
      <c r="J29">
        <f>10^(_10sept_0_10[[#This Row],[V_mag_adj]]/20)*COS(RADIANS(_10sept_0_10[[#This Row],[V_phase]]))</f>
        <v>1.2111884796441201E-4</v>
      </c>
      <c r="K29">
        <f>10^(_10sept_0_10[[#This Row],[V_mag_adj]]/20)*SIN(RADIANS(_10sept_0_10[[#This Row],[V_phase]]))</f>
        <v>4.2888193760464018E-4</v>
      </c>
    </row>
    <row r="30" spans="1:11" x14ac:dyDescent="0.25">
      <c r="A30">
        <v>-153</v>
      </c>
      <c r="B30">
        <v>-28.27</v>
      </c>
      <c r="C30">
        <v>91.2</v>
      </c>
      <c r="D30">
        <v>-28.39</v>
      </c>
      <c r="E30">
        <v>91.35</v>
      </c>
      <c r="F30">
        <f>_10sept_0_10[[#This Row],[H_mag]]-40</f>
        <v>-68.27</v>
      </c>
      <c r="G30">
        <f>_10sept_0_10[[#This Row],[V_mag]]-40</f>
        <v>-68.39</v>
      </c>
      <c r="H30">
        <f>10^(_10sept_0_10[[#This Row],[H_mag_adj]]/20)*COS(RADIANS(_10sept_0_10[[#This Row],[H_phase]]))</f>
        <v>-8.0821491860145025E-6</v>
      </c>
      <c r="I30">
        <f>10^(_10sept_0_10[[#This Row],[H_mag_adj]]/20)*SIN(RADIANS(_10sept_0_10[[#This Row],[H_phase]]))</f>
        <v>3.8583777243243853E-4</v>
      </c>
      <c r="J30">
        <f>10^(_10sept_0_10[[#This Row],[V_mag_adj]]/20)*COS(RADIANS(_10sept_0_10[[#This Row],[V_phase]]))</f>
        <v>-8.9674910343227547E-6</v>
      </c>
      <c r="K30">
        <f>10^(_10sept_0_10[[#This Row],[V_mag_adj]]/20)*SIN(RADIANS(_10sept_0_10[[#This Row],[V_phase]]))</f>
        <v>3.8052170694853274E-4</v>
      </c>
    </row>
    <row r="31" spans="1:11" x14ac:dyDescent="0.25">
      <c r="A31">
        <v>-152</v>
      </c>
      <c r="B31">
        <v>-29.65</v>
      </c>
      <c r="C31">
        <v>109.75</v>
      </c>
      <c r="D31">
        <v>-29.7</v>
      </c>
      <c r="E31">
        <v>110.38</v>
      </c>
      <c r="F31">
        <f>_10sept_0_10[[#This Row],[H_mag]]-40</f>
        <v>-69.650000000000006</v>
      </c>
      <c r="G31">
        <f>_10sept_0_10[[#This Row],[V_mag]]-40</f>
        <v>-69.7</v>
      </c>
      <c r="H31">
        <f>10^(_10sept_0_10[[#This Row],[H_mag_adj]]/20)*COS(RADIANS(_10sept_0_10[[#This Row],[H_phase]]))</f>
        <v>-1.11252474257172E-4</v>
      </c>
      <c r="I31">
        <f>10^(_10sept_0_10[[#This Row],[H_mag_adj]]/20)*SIN(RADIANS(_10sept_0_10[[#This Row],[H_phase]]))</f>
        <v>3.0986380616938332E-4</v>
      </c>
      <c r="J31">
        <f>10^(_10sept_0_10[[#This Row],[V_mag_adj]]/20)*COS(RADIANS(_10sept_0_10[[#This Row],[V_phase]]))</f>
        <v>-1.1399471215509001E-4</v>
      </c>
      <c r="K31">
        <f>10^(_10sept_0_10[[#This Row],[V_mag_adj]]/20)*SIN(RADIANS(_10sept_0_10[[#This Row],[V_phase]]))</f>
        <v>3.0685034809241839E-4</v>
      </c>
    </row>
    <row r="32" spans="1:11" x14ac:dyDescent="0.25">
      <c r="A32">
        <v>-151</v>
      </c>
      <c r="B32">
        <v>-31.02</v>
      </c>
      <c r="C32">
        <v>129.84</v>
      </c>
      <c r="D32">
        <v>-31.12</v>
      </c>
      <c r="E32">
        <v>128.97999999999999</v>
      </c>
      <c r="F32">
        <f>_10sept_0_10[[#This Row],[H_mag]]-40</f>
        <v>-71.02</v>
      </c>
      <c r="G32">
        <f>_10sept_0_10[[#This Row],[V_mag]]-40</f>
        <v>-71.12</v>
      </c>
      <c r="H32">
        <f>10^(_10sept_0_10[[#This Row],[H_mag_adj]]/20)*COS(RADIANS(_10sept_0_10[[#This Row],[H_phase]]))</f>
        <v>-1.8014327565734031E-4</v>
      </c>
      <c r="I32">
        <f>10^(_10sept_0_10[[#This Row],[H_mag_adj]]/20)*SIN(RADIANS(_10sept_0_10[[#This Row],[H_phase]]))</f>
        <v>2.1590799669170643E-4</v>
      </c>
      <c r="J32">
        <f>10^(_10sept_0_10[[#This Row],[V_mag_adj]]/20)*COS(RADIANS(_10sept_0_10[[#This Row],[V_phase]]))</f>
        <v>-1.7485760670737818E-4</v>
      </c>
      <c r="K32">
        <f>10^(_10sept_0_10[[#This Row],[V_mag_adj]]/20)*SIN(RADIANS(_10sept_0_10[[#This Row],[V_phase]]))</f>
        <v>2.160853439873654E-4</v>
      </c>
    </row>
    <row r="33" spans="1:11" x14ac:dyDescent="0.25">
      <c r="A33">
        <v>-150</v>
      </c>
      <c r="B33">
        <v>-32.25</v>
      </c>
      <c r="C33">
        <v>151.47</v>
      </c>
      <c r="D33">
        <v>-32.44</v>
      </c>
      <c r="E33">
        <v>150.97</v>
      </c>
      <c r="F33">
        <f>_10sept_0_10[[#This Row],[H_mag]]-40</f>
        <v>-72.25</v>
      </c>
      <c r="G33">
        <f>_10sept_0_10[[#This Row],[V_mag]]-40</f>
        <v>-72.44</v>
      </c>
      <c r="H33">
        <f>10^(_10sept_0_10[[#This Row],[H_mag_adj]]/20)*COS(RADIANS(_10sept_0_10[[#This Row],[H_phase]]))</f>
        <v>-2.1442477448599466E-4</v>
      </c>
      <c r="I33">
        <f>10^(_10sept_0_10[[#This Row],[H_mag_adj]]/20)*SIN(RADIANS(_10sept_0_10[[#This Row],[H_phase]]))</f>
        <v>1.1656856540050259E-4</v>
      </c>
      <c r="J33">
        <f>10^(_10sept_0_10[[#This Row],[V_mag_adj]]/20)*COS(RADIANS(_10sept_0_10[[#This Row],[V_phase]]))</f>
        <v>-2.0878203830335023E-4</v>
      </c>
      <c r="K33">
        <f>10^(_10sept_0_10[[#This Row],[V_mag_adj]]/20)*SIN(RADIANS(_10sept_0_10[[#This Row],[V_phase]]))</f>
        <v>1.1587272202711509E-4</v>
      </c>
    </row>
    <row r="34" spans="1:11" x14ac:dyDescent="0.25">
      <c r="A34">
        <v>-149</v>
      </c>
      <c r="B34">
        <v>-33.299999999999997</v>
      </c>
      <c r="C34">
        <v>171.39</v>
      </c>
      <c r="D34">
        <v>-33.31</v>
      </c>
      <c r="E34">
        <v>170.15</v>
      </c>
      <c r="F34">
        <f>_10sept_0_10[[#This Row],[H_mag]]-40</f>
        <v>-73.3</v>
      </c>
      <c r="G34">
        <f>_10sept_0_10[[#This Row],[V_mag]]-40</f>
        <v>-73.31</v>
      </c>
      <c r="H34">
        <f>10^(_10sept_0_10[[#This Row],[H_mag_adj]]/20)*COS(RADIANS(_10sept_0_10[[#This Row],[H_phase]]))</f>
        <v>-2.1383452637275283E-4</v>
      </c>
      <c r="I34">
        <f>10^(_10sept_0_10[[#This Row],[H_mag_adj]]/20)*SIN(RADIANS(_10sept_0_10[[#This Row],[H_phase]]))</f>
        <v>3.2377607380105404E-5</v>
      </c>
      <c r="J34">
        <f>10^(_10sept_0_10[[#This Row],[V_mag_adj]]/20)*COS(RADIANS(_10sept_0_10[[#This Row],[V_phase]]))</f>
        <v>-2.128386056781556E-4</v>
      </c>
      <c r="K34">
        <f>10^(_10sept_0_10[[#This Row],[V_mag_adj]]/20)*SIN(RADIANS(_10sept_0_10[[#This Row],[V_phase]]))</f>
        <v>3.6954918000279267E-5</v>
      </c>
    </row>
    <row r="35" spans="1:11" x14ac:dyDescent="0.25">
      <c r="A35">
        <v>-148</v>
      </c>
      <c r="B35">
        <v>-34.39</v>
      </c>
      <c r="C35">
        <v>-172.5</v>
      </c>
      <c r="D35">
        <v>-34.64</v>
      </c>
      <c r="E35">
        <v>-174.7</v>
      </c>
      <c r="F35">
        <f>_10sept_0_10[[#This Row],[H_mag]]-40</f>
        <v>-74.39</v>
      </c>
      <c r="G35">
        <f>_10sept_0_10[[#This Row],[V_mag]]-40</f>
        <v>-74.64</v>
      </c>
      <c r="H35">
        <f>10^(_10sept_0_10[[#This Row],[H_mag_adj]]/20)*COS(RADIANS(_10sept_0_10[[#This Row],[H_phase]]))</f>
        <v>-1.8913354648202865E-4</v>
      </c>
      <c r="I35">
        <f>10^(_10sept_0_10[[#This Row],[H_mag_adj]]/20)*SIN(RADIANS(_10sept_0_10[[#This Row],[H_phase]]))</f>
        <v>-2.4899903771920895E-5</v>
      </c>
      <c r="J35">
        <f>10^(_10sept_0_10[[#This Row],[V_mag_adj]]/20)*COS(RADIANS(_10sept_0_10[[#This Row],[V_phase]]))</f>
        <v>-1.8456072163002893E-4</v>
      </c>
      <c r="K35">
        <f>10^(_10sept_0_10[[#This Row],[V_mag_adj]]/20)*SIN(RADIANS(_10sept_0_10[[#This Row],[V_phase]]))</f>
        <v>-1.7121180490560514E-5</v>
      </c>
    </row>
    <row r="36" spans="1:11" x14ac:dyDescent="0.25">
      <c r="A36">
        <v>-147</v>
      </c>
      <c r="B36">
        <v>-35.75</v>
      </c>
      <c r="C36">
        <v>-157.58000000000001</v>
      </c>
      <c r="D36">
        <v>-35.979999999999997</v>
      </c>
      <c r="E36">
        <v>-158.35</v>
      </c>
      <c r="F36">
        <f>_10sept_0_10[[#This Row],[H_mag]]-40</f>
        <v>-75.75</v>
      </c>
      <c r="G36">
        <f>_10sept_0_10[[#This Row],[V_mag]]-40</f>
        <v>-75.97999999999999</v>
      </c>
      <c r="H36">
        <f>10^(_10sept_0_10[[#This Row],[H_mag_adj]]/20)*COS(RADIANS(_10sept_0_10[[#This Row],[H_phase]]))</f>
        <v>-1.5078773750620646E-4</v>
      </c>
      <c r="I36">
        <f>10^(_10sept_0_10[[#This Row],[H_mag_adj]]/20)*SIN(RADIANS(_10sept_0_10[[#This Row],[H_phase]]))</f>
        <v>-6.2211806080095635E-5</v>
      </c>
      <c r="J36">
        <f>10^(_10sept_0_10[[#This Row],[V_mag_adj]]/20)*COS(RADIANS(_10sept_0_10[[#This Row],[V_phase]]))</f>
        <v>-1.4764825317564221E-4</v>
      </c>
      <c r="K36">
        <f>10^(_10sept_0_10[[#This Row],[V_mag_adj]]/20)*SIN(RADIANS(_10sept_0_10[[#This Row],[V_phase]]))</f>
        <v>-5.8607175831865469E-5</v>
      </c>
    </row>
    <row r="37" spans="1:11" x14ac:dyDescent="0.25">
      <c r="A37">
        <v>-146</v>
      </c>
      <c r="B37">
        <v>-37.61</v>
      </c>
      <c r="C37">
        <v>-153.52000000000001</v>
      </c>
      <c r="D37">
        <v>-37.630000000000003</v>
      </c>
      <c r="E37">
        <v>-150.97999999999999</v>
      </c>
      <c r="F37">
        <f>_10sept_0_10[[#This Row],[H_mag]]-40</f>
        <v>-77.61</v>
      </c>
      <c r="G37">
        <f>_10sept_0_10[[#This Row],[V_mag]]-40</f>
        <v>-77.63</v>
      </c>
      <c r="H37">
        <f>10^(_10sept_0_10[[#This Row],[H_mag_adj]]/20)*COS(RADIANS(_10sept_0_10[[#This Row],[H_phase]]))</f>
        <v>-1.1786008068179913E-4</v>
      </c>
      <c r="I37">
        <f>10^(_10sept_0_10[[#This Row],[H_mag_adj]]/20)*SIN(RADIANS(_10sept_0_10[[#This Row],[H_phase]]))</f>
        <v>-5.8711509597532528E-5</v>
      </c>
      <c r="J37">
        <f>10^(_10sept_0_10[[#This Row],[V_mag_adj]]/20)*COS(RADIANS(_10sept_0_10[[#This Row],[V_phase]]))</f>
        <v>-1.1487755729611922E-4</v>
      </c>
      <c r="K37">
        <f>10^(_10sept_0_10[[#This Row],[V_mag_adj]]/20)*SIN(RADIANS(_10sept_0_10[[#This Row],[V_phase]]))</f>
        <v>-6.3730100812558227E-5</v>
      </c>
    </row>
    <row r="38" spans="1:11" x14ac:dyDescent="0.25">
      <c r="A38">
        <v>-145</v>
      </c>
      <c r="B38">
        <v>-39.74</v>
      </c>
      <c r="C38">
        <v>-157</v>
      </c>
      <c r="D38">
        <v>-39.78</v>
      </c>
      <c r="E38">
        <v>-157.43</v>
      </c>
      <c r="F38">
        <f>_10sept_0_10[[#This Row],[H_mag]]-40</f>
        <v>-79.740000000000009</v>
      </c>
      <c r="G38">
        <f>_10sept_0_10[[#This Row],[V_mag]]-40</f>
        <v>-79.78</v>
      </c>
      <c r="H38">
        <f>10^(_10sept_0_10[[#This Row],[H_mag_adj]]/20)*COS(RADIANS(_10sept_0_10[[#This Row],[H_phase]]))</f>
        <v>-9.4847542479653614E-5</v>
      </c>
      <c r="I38">
        <f>10^(_10sept_0_10[[#This Row],[H_mag_adj]]/20)*SIN(RADIANS(_10sept_0_10[[#This Row],[H_phase]]))</f>
        <v>-4.0260393161983646E-5</v>
      </c>
      <c r="J38">
        <f>10^(_10sept_0_10[[#This Row],[V_mag_adj]]/20)*COS(RADIANS(_10sept_0_10[[#This Row],[V_phase]]))</f>
        <v>-9.4709858586230748E-5</v>
      </c>
      <c r="K38">
        <f>10^(_10sept_0_10[[#This Row],[V_mag_adj]]/20)*SIN(RADIANS(_10sept_0_10[[#This Row],[V_phase]]))</f>
        <v>-3.9365739225986772E-5</v>
      </c>
    </row>
    <row r="39" spans="1:11" x14ac:dyDescent="0.25">
      <c r="A39">
        <v>-144</v>
      </c>
      <c r="B39">
        <v>-39.89</v>
      </c>
      <c r="C39">
        <v>-174.88</v>
      </c>
      <c r="D39">
        <v>-39.71</v>
      </c>
      <c r="E39">
        <v>-176.23</v>
      </c>
      <c r="F39">
        <f>_10sept_0_10[[#This Row],[H_mag]]-40</f>
        <v>-79.89</v>
      </c>
      <c r="G39">
        <f>_10sept_0_10[[#This Row],[V_mag]]-40</f>
        <v>-79.710000000000008</v>
      </c>
      <c r="H39">
        <f>10^(_10sept_0_10[[#This Row],[H_mag_adj]]/20)*COS(RADIANS(_10sept_0_10[[#This Row],[H_phase]]))</f>
        <v>-1.0087038717109339E-4</v>
      </c>
      <c r="I39">
        <f>10^(_10sept_0_10[[#This Row],[H_mag_adj]]/20)*SIN(RADIANS(_10sept_0_10[[#This Row],[H_phase]]))</f>
        <v>-9.0379341924902227E-6</v>
      </c>
      <c r="J39">
        <f>10^(_10sept_0_10[[#This Row],[V_mag_adj]]/20)*COS(RADIANS(_10sept_0_10[[#This Row],[V_phase]]))</f>
        <v>-1.0317136643485611E-4</v>
      </c>
      <c r="K39">
        <f>10^(_10sept_0_10[[#This Row],[V_mag_adj]]/20)*SIN(RADIANS(_10sept_0_10[[#This Row],[V_phase]]))</f>
        <v>-6.7983777617307592E-6</v>
      </c>
    </row>
    <row r="40" spans="1:11" x14ac:dyDescent="0.25">
      <c r="A40">
        <v>-143</v>
      </c>
      <c r="B40">
        <v>-37.450000000000003</v>
      </c>
      <c r="C40">
        <v>171.09</v>
      </c>
      <c r="D40">
        <v>-37.51</v>
      </c>
      <c r="E40">
        <v>167.68</v>
      </c>
      <c r="F40">
        <f>_10sept_0_10[[#This Row],[H_mag]]-40</f>
        <v>-77.45</v>
      </c>
      <c r="G40">
        <f>_10sept_0_10[[#This Row],[V_mag]]-40</f>
        <v>-77.509999999999991</v>
      </c>
      <c r="H40">
        <f>10^(_10sept_0_10[[#This Row],[H_mag_adj]]/20)*COS(RADIANS(_10sept_0_10[[#This Row],[H_phase]]))</f>
        <v>-1.3250352314723312E-4</v>
      </c>
      <c r="I40">
        <f>10^(_10sept_0_10[[#This Row],[H_mag_adj]]/20)*SIN(RADIANS(_10sept_0_10[[#This Row],[H_phase]]))</f>
        <v>2.0773191975681736E-5</v>
      </c>
      <c r="J40">
        <f>10^(_10sept_0_10[[#This Row],[V_mag_adj]]/20)*COS(RADIANS(_10sept_0_10[[#This Row],[V_phase]]))</f>
        <v>-1.3013129168811181E-4</v>
      </c>
      <c r="K40">
        <f>10^(_10sept_0_10[[#This Row],[V_mag_adj]]/20)*SIN(RADIANS(_10sept_0_10[[#This Row],[V_phase]]))</f>
        <v>2.8420797534291774E-5</v>
      </c>
    </row>
    <row r="41" spans="1:11" x14ac:dyDescent="0.25">
      <c r="A41">
        <v>-142</v>
      </c>
      <c r="B41">
        <v>-34.43</v>
      </c>
      <c r="C41">
        <v>168.11</v>
      </c>
      <c r="D41">
        <v>-34.42</v>
      </c>
      <c r="E41">
        <v>167.19</v>
      </c>
      <c r="F41">
        <f>_10sept_0_10[[#This Row],[H_mag]]-40</f>
        <v>-74.430000000000007</v>
      </c>
      <c r="G41">
        <f>_10sept_0_10[[#This Row],[V_mag]]-40</f>
        <v>-74.42</v>
      </c>
      <c r="H41">
        <f>10^(_10sept_0_10[[#This Row],[H_mag_adj]]/20)*COS(RADIANS(_10sept_0_10[[#This Row],[H_phase]]))</f>
        <v>-1.8581500624025298E-4</v>
      </c>
      <c r="I41">
        <f>10^(_10sept_0_10[[#This Row],[H_mag_adj]]/20)*SIN(RADIANS(_10sept_0_10[[#This Row],[H_phase]]))</f>
        <v>3.912349368472753E-5</v>
      </c>
      <c r="J41">
        <f>10^(_10sept_0_10[[#This Row],[V_mag_adj]]/20)*COS(RADIANS(_10sept_0_10[[#This Row],[V_phase]]))</f>
        <v>-1.8537617189579963E-4</v>
      </c>
      <c r="K41">
        <f>10^(_10sept_0_10[[#This Row],[V_mag_adj]]/20)*SIN(RADIANS(_10sept_0_10[[#This Row],[V_phase]]))</f>
        <v>4.2150458564767967E-5</v>
      </c>
    </row>
    <row r="42" spans="1:11" x14ac:dyDescent="0.25">
      <c r="A42">
        <v>-141</v>
      </c>
      <c r="B42">
        <v>-32.29</v>
      </c>
      <c r="C42">
        <v>174.39</v>
      </c>
      <c r="D42">
        <v>-32.130000000000003</v>
      </c>
      <c r="E42">
        <v>174.6</v>
      </c>
      <c r="F42">
        <f>_10sept_0_10[[#This Row],[H_mag]]-40</f>
        <v>-72.289999999999992</v>
      </c>
      <c r="G42">
        <f>_10sept_0_10[[#This Row],[V_mag]]-40</f>
        <v>-72.13</v>
      </c>
      <c r="H42">
        <f>10^(_10sept_0_10[[#This Row],[H_mag_adj]]/20)*COS(RADIANS(_10sept_0_10[[#This Row],[H_phase]]))</f>
        <v>-2.4177694484923767E-4</v>
      </c>
      <c r="I42">
        <f>10^(_10sept_0_10[[#This Row],[H_mag_adj]]/20)*SIN(RADIANS(_10sept_0_10[[#This Row],[H_phase]]))</f>
        <v>2.3749041171235816E-5</v>
      </c>
      <c r="J42">
        <f>10^(_10sept_0_10[[#This Row],[V_mag_adj]]/20)*COS(RADIANS(_10sept_0_10[[#This Row],[V_phase]]))</f>
        <v>-2.4635892255961991E-4</v>
      </c>
      <c r="K42">
        <f>10^(_10sept_0_10[[#This Row],[V_mag_adj]]/20)*SIN(RADIANS(_10sept_0_10[[#This Row],[V_phase]]))</f>
        <v>2.3287774641225577E-5</v>
      </c>
    </row>
    <row r="43" spans="1:11" x14ac:dyDescent="0.25">
      <c r="A43">
        <v>-140</v>
      </c>
      <c r="B43">
        <v>-30.53</v>
      </c>
      <c r="C43">
        <v>-175.73</v>
      </c>
      <c r="D43">
        <v>-30.3</v>
      </c>
      <c r="E43">
        <v>-175.77</v>
      </c>
      <c r="F43">
        <f>_10sept_0_10[[#This Row],[H_mag]]-40</f>
        <v>-70.53</v>
      </c>
      <c r="G43">
        <f>_10sept_0_10[[#This Row],[V_mag]]-40</f>
        <v>-70.3</v>
      </c>
      <c r="H43">
        <f>10^(_10sept_0_10[[#This Row],[H_mag_adj]]/20)*COS(RADIANS(_10sept_0_10[[#This Row],[H_phase]]))</f>
        <v>-2.9668311715337224E-4</v>
      </c>
      <c r="I43">
        <f>10^(_10sept_0_10[[#This Row],[H_mag_adj]]/20)*SIN(RADIANS(_10sept_0_10[[#This Row],[H_phase]]))</f>
        <v>-2.2151500609252764E-5</v>
      </c>
      <c r="J43">
        <f>10^(_10sept_0_10[[#This Row],[V_mag_adj]]/20)*COS(RADIANS(_10sept_0_10[[#This Row],[V_phase]]))</f>
        <v>-3.0465994869818689E-4</v>
      </c>
      <c r="K43">
        <f>10^(_10sept_0_10[[#This Row],[V_mag_adj]]/20)*SIN(RADIANS(_10sept_0_10[[#This Row],[V_phase]]))</f>
        <v>-2.2533214127531738E-5</v>
      </c>
    </row>
    <row r="44" spans="1:11" x14ac:dyDescent="0.25">
      <c r="A44">
        <v>-139</v>
      </c>
      <c r="B44">
        <v>-29.35</v>
      </c>
      <c r="C44">
        <v>-161.59</v>
      </c>
      <c r="D44">
        <v>-29.22</v>
      </c>
      <c r="E44">
        <v>-162.04</v>
      </c>
      <c r="F44">
        <f>_10sept_0_10[[#This Row],[H_mag]]-40</f>
        <v>-69.349999999999994</v>
      </c>
      <c r="G44">
        <f>_10sept_0_10[[#This Row],[V_mag]]-40</f>
        <v>-69.22</v>
      </c>
      <c r="H44">
        <f>10^(_10sept_0_10[[#This Row],[H_mag_adj]]/20)*COS(RADIANS(_10sept_0_10[[#This Row],[H_phase]]))</f>
        <v>-3.2335847295676722E-4</v>
      </c>
      <c r="I44">
        <f>10^(_10sept_0_10[[#This Row],[H_mag_adj]]/20)*SIN(RADIANS(_10sept_0_10[[#This Row],[H_phase]]))</f>
        <v>-1.0762973265367613E-4</v>
      </c>
      <c r="J44">
        <f>10^(_10sept_0_10[[#This Row],[V_mag_adj]]/20)*COS(RADIANS(_10sept_0_10[[#This Row],[V_phase]]))</f>
        <v>-3.2908245042074819E-4</v>
      </c>
      <c r="K44">
        <f>10^(_10sept_0_10[[#This Row],[V_mag_adj]]/20)*SIN(RADIANS(_10sept_0_10[[#This Row],[V_phase]]))</f>
        <v>-1.0667142989479445E-4</v>
      </c>
    </row>
    <row r="45" spans="1:11" x14ac:dyDescent="0.25">
      <c r="A45">
        <v>-138</v>
      </c>
      <c r="B45">
        <v>-28.3</v>
      </c>
      <c r="C45">
        <v>-144.72999999999999</v>
      </c>
      <c r="D45">
        <v>-28.37</v>
      </c>
      <c r="E45">
        <v>-146.07</v>
      </c>
      <c r="F45">
        <f>_10sept_0_10[[#This Row],[H_mag]]-40</f>
        <v>-68.3</v>
      </c>
      <c r="G45">
        <f>_10sept_0_10[[#This Row],[V_mag]]-40</f>
        <v>-68.37</v>
      </c>
      <c r="H45">
        <f>10^(_10sept_0_10[[#This Row],[H_mag_adj]]/20)*COS(RADIANS(_10sept_0_10[[#This Row],[H_phase]]))</f>
        <v>-3.1399613135382889E-4</v>
      </c>
      <c r="I45">
        <f>10^(_10sept_0_10[[#This Row],[H_mag_adj]]/20)*SIN(RADIANS(_10sept_0_10[[#This Row],[H_phase]]))</f>
        <v>-2.2207491598928825E-4</v>
      </c>
      <c r="J45">
        <f>10^(_10sept_0_10[[#This Row],[V_mag_adj]]/20)*COS(RADIANS(_10sept_0_10[[#This Row],[V_phase]]))</f>
        <v>-3.1654221005218572E-4</v>
      </c>
      <c r="K45">
        <f>10^(_10sept_0_10[[#This Row],[V_mag_adj]]/20)*SIN(RADIANS(_10sept_0_10[[#This Row],[V_phase]]))</f>
        <v>-2.129482033581735E-4</v>
      </c>
    </row>
    <row r="46" spans="1:11" x14ac:dyDescent="0.25">
      <c r="A46">
        <v>-137</v>
      </c>
      <c r="B46">
        <v>-27.54</v>
      </c>
      <c r="C46">
        <v>-126.63</v>
      </c>
      <c r="D46">
        <v>-27.41</v>
      </c>
      <c r="E46">
        <v>-128.07</v>
      </c>
      <c r="F46">
        <f>_10sept_0_10[[#This Row],[H_mag]]-40</f>
        <v>-67.539999999999992</v>
      </c>
      <c r="G46">
        <f>_10sept_0_10[[#This Row],[V_mag]]-40</f>
        <v>-67.41</v>
      </c>
      <c r="H46">
        <f>10^(_10sept_0_10[[#This Row],[H_mag_adj]]/20)*COS(RADIANS(_10sept_0_10[[#This Row],[H_phase]]))</f>
        <v>-2.5044716090275081E-4</v>
      </c>
      <c r="I46">
        <f>10^(_10sept_0_10[[#This Row],[H_mag_adj]]/20)*SIN(RADIANS(_10sept_0_10[[#This Row],[H_phase]]))</f>
        <v>-3.3685876007150903E-4</v>
      </c>
      <c r="J46">
        <f>10^(_10sept_0_10[[#This Row],[V_mag_adj]]/20)*COS(RADIANS(_10sept_0_10[[#This Row],[V_phase]]))</f>
        <v>-2.6273640291051069E-4</v>
      </c>
      <c r="K46">
        <f>10^(_10sept_0_10[[#This Row],[V_mag_adj]]/20)*SIN(RADIANS(_10sept_0_10[[#This Row],[V_phase]]))</f>
        <v>-3.3544172200690735E-4</v>
      </c>
    </row>
    <row r="47" spans="1:11" x14ac:dyDescent="0.25">
      <c r="A47">
        <v>-136</v>
      </c>
      <c r="B47">
        <v>-26.74</v>
      </c>
      <c r="C47">
        <v>-108.21</v>
      </c>
      <c r="D47">
        <v>-26.75</v>
      </c>
      <c r="E47">
        <v>-109.79</v>
      </c>
      <c r="F47">
        <f>_10sept_0_10[[#This Row],[H_mag]]-40</f>
        <v>-66.739999999999995</v>
      </c>
      <c r="G47">
        <f>_10sept_0_10[[#This Row],[V_mag]]-40</f>
        <v>-66.75</v>
      </c>
      <c r="H47">
        <f>10^(_10sept_0_10[[#This Row],[H_mag_adj]]/20)*COS(RADIANS(_10sept_0_10[[#This Row],[H_phase]]))</f>
        <v>-1.4383050839908708E-4</v>
      </c>
      <c r="I47">
        <f>10^(_10sept_0_10[[#This Row],[H_mag_adj]]/20)*SIN(RADIANS(_10sept_0_10[[#This Row],[H_phase]]))</f>
        <v>-4.3720578493257659E-4</v>
      </c>
      <c r="J47">
        <f>10^(_10sept_0_10[[#This Row],[V_mag_adj]]/20)*COS(RADIANS(_10sept_0_10[[#This Row],[V_phase]]))</f>
        <v>-1.5565146768707364E-4</v>
      </c>
      <c r="K47">
        <f>10^(_10sept_0_10[[#This Row],[V_mag_adj]]/20)*SIN(RADIANS(_10sept_0_10[[#This Row],[V_phase]]))</f>
        <v>-4.3257545537226738E-4</v>
      </c>
    </row>
    <row r="48" spans="1:11" x14ac:dyDescent="0.25">
      <c r="A48">
        <v>-135</v>
      </c>
      <c r="B48">
        <v>-26.13</v>
      </c>
      <c r="C48">
        <v>-90.53</v>
      </c>
      <c r="D48">
        <v>-26.18</v>
      </c>
      <c r="E48">
        <v>-90.56</v>
      </c>
      <c r="F48">
        <f>_10sept_0_10[[#This Row],[H_mag]]-40</f>
        <v>-66.13</v>
      </c>
      <c r="G48">
        <f>_10sept_0_10[[#This Row],[V_mag]]-40</f>
        <v>-66.180000000000007</v>
      </c>
      <c r="H48">
        <f>10^(_10sept_0_10[[#This Row],[H_mag_adj]]/20)*COS(RADIANS(_10sept_0_10[[#This Row],[H_phase]]))</f>
        <v>-4.5671685943138887E-6</v>
      </c>
      <c r="I48">
        <f>10^(_10sept_0_10[[#This Row],[H_mag_adj]]/20)*SIN(RADIANS(_10sept_0_10[[#This Row],[H_phase]]))</f>
        <v>-4.9372079438474744E-4</v>
      </c>
      <c r="J48">
        <f>10^(_10sept_0_10[[#This Row],[V_mag_adj]]/20)*COS(RADIANS(_10sept_0_10[[#This Row],[V_phase]]))</f>
        <v>-4.7979805160710937E-6</v>
      </c>
      <c r="K48">
        <f>10^(_10sept_0_10[[#This Row],[V_mag_adj]]/20)*SIN(RADIANS(_10sept_0_10[[#This Row],[V_phase]]))</f>
        <v>-4.9088442860985737E-4</v>
      </c>
    </row>
    <row r="49" spans="1:11" x14ac:dyDescent="0.25">
      <c r="A49">
        <v>-134</v>
      </c>
      <c r="B49">
        <v>-25.5</v>
      </c>
      <c r="C49">
        <v>-71.59</v>
      </c>
      <c r="D49">
        <v>-25.58</v>
      </c>
      <c r="E49">
        <v>-71.78</v>
      </c>
      <c r="F49">
        <f>_10sept_0_10[[#This Row],[H_mag]]-40</f>
        <v>-65.5</v>
      </c>
      <c r="G49">
        <f>_10sept_0_10[[#This Row],[V_mag]]-40</f>
        <v>-65.58</v>
      </c>
      <c r="H49">
        <f>10^(_10sept_0_10[[#This Row],[H_mag_adj]]/20)*COS(RADIANS(_10sept_0_10[[#This Row],[H_phase]]))</f>
        <v>1.6766108082804119E-4</v>
      </c>
      <c r="I49">
        <f>10^(_10sept_0_10[[#This Row],[H_mag_adj]]/20)*SIN(RADIANS(_10sept_0_10[[#This Row],[H_phase]]))</f>
        <v>-5.0371425937928134E-4</v>
      </c>
      <c r="J49">
        <f>10^(_10sept_0_10[[#This Row],[V_mag_adj]]/20)*COS(RADIANS(_10sept_0_10[[#This Row],[V_phase]]))</f>
        <v>1.6446797882073655E-4</v>
      </c>
      <c r="K49">
        <f>10^(_10sept_0_10[[#This Row],[V_mag_adj]]/20)*SIN(RADIANS(_10sept_0_10[[#This Row],[V_phase]]))</f>
        <v>-4.9964432197691642E-4</v>
      </c>
    </row>
    <row r="50" spans="1:11" x14ac:dyDescent="0.25">
      <c r="A50">
        <v>-133</v>
      </c>
      <c r="B50">
        <v>-25.12</v>
      </c>
      <c r="C50">
        <v>-53.2</v>
      </c>
      <c r="D50">
        <v>-25.09</v>
      </c>
      <c r="E50">
        <v>-51.8</v>
      </c>
      <c r="F50">
        <f>_10sept_0_10[[#This Row],[H_mag]]-40</f>
        <v>-65.12</v>
      </c>
      <c r="G50">
        <f>_10sept_0_10[[#This Row],[V_mag]]-40</f>
        <v>-65.09</v>
      </c>
      <c r="H50">
        <f>10^(_10sept_0_10[[#This Row],[H_mag_adj]]/20)*COS(RADIANS(_10sept_0_10[[#This Row],[H_phase]]))</f>
        <v>3.3223389040531955E-4</v>
      </c>
      <c r="I50">
        <f>10^(_10sept_0_10[[#This Row],[H_mag_adj]]/20)*SIN(RADIANS(_10sept_0_10[[#This Row],[H_phase]]))</f>
        <v>-4.4410620750020587E-4</v>
      </c>
      <c r="J50">
        <f>10^(_10sept_0_10[[#This Row],[V_mag_adj]]/20)*COS(RADIANS(_10sept_0_10[[#This Row],[V_phase]]))</f>
        <v>3.4417187421650566E-4</v>
      </c>
      <c r="K50">
        <f>10^(_10sept_0_10[[#This Row],[V_mag_adj]]/20)*SIN(RADIANS(_10sept_0_10[[#This Row],[V_phase]]))</f>
        <v>-4.3736443719163422E-4</v>
      </c>
    </row>
    <row r="51" spans="1:11" x14ac:dyDescent="0.25">
      <c r="A51">
        <v>-132</v>
      </c>
      <c r="B51">
        <v>-24.7</v>
      </c>
      <c r="C51">
        <v>-32.46</v>
      </c>
      <c r="D51">
        <v>-24.74</v>
      </c>
      <c r="E51">
        <v>-33.06</v>
      </c>
      <c r="F51">
        <f>_10sept_0_10[[#This Row],[H_mag]]-40</f>
        <v>-64.7</v>
      </c>
      <c r="G51">
        <f>_10sept_0_10[[#This Row],[V_mag]]-40</f>
        <v>-64.739999999999995</v>
      </c>
      <c r="H51">
        <f>10^(_10sept_0_10[[#This Row],[H_mag_adj]]/20)*COS(RADIANS(_10sept_0_10[[#This Row],[H_phase]]))</f>
        <v>4.91159105136294E-4</v>
      </c>
      <c r="I51">
        <f>10^(_10sept_0_10[[#This Row],[H_mag_adj]]/20)*SIN(RADIANS(_10sept_0_10[[#This Row],[H_phase]]))</f>
        <v>-3.1242101334724069E-4</v>
      </c>
      <c r="J51">
        <f>10^(_10sept_0_10[[#This Row],[V_mag_adj]]/20)*COS(RADIANS(_10sept_0_10[[#This Row],[V_phase]]))</f>
        <v>4.8561905345981124E-4</v>
      </c>
      <c r="K51">
        <f>10^(_10sept_0_10[[#This Row],[V_mag_adj]]/20)*SIN(RADIANS(_10sept_0_10[[#This Row],[V_phase]]))</f>
        <v>-3.1608819838733603E-4</v>
      </c>
    </row>
    <row r="52" spans="1:11" x14ac:dyDescent="0.25">
      <c r="A52">
        <v>-131</v>
      </c>
      <c r="B52">
        <v>-24.47</v>
      </c>
      <c r="C52">
        <v>-12.77</v>
      </c>
      <c r="D52">
        <v>-24.49</v>
      </c>
      <c r="E52">
        <v>-13.33</v>
      </c>
      <c r="F52">
        <f>_10sept_0_10[[#This Row],[H_mag]]-40</f>
        <v>-64.47</v>
      </c>
      <c r="G52">
        <f>_10sept_0_10[[#This Row],[V_mag]]-40</f>
        <v>-64.489999999999995</v>
      </c>
      <c r="H52">
        <f>10^(_10sept_0_10[[#This Row],[H_mag_adj]]/20)*COS(RADIANS(_10sept_0_10[[#This Row],[H_phase]]))</f>
        <v>5.8293849856081228E-4</v>
      </c>
      <c r="I52">
        <f>10^(_10sept_0_10[[#This Row],[H_mag_adj]]/20)*SIN(RADIANS(_10sept_0_10[[#This Row],[H_phase]]))</f>
        <v>-1.321194347838121E-4</v>
      </c>
      <c r="J52">
        <f>10^(_10sept_0_10[[#This Row],[V_mag_adj]]/20)*COS(RADIANS(_10sept_0_10[[#This Row],[V_phase]]))</f>
        <v>5.8028167373053163E-4</v>
      </c>
      <c r="K52">
        <f>10^(_10sept_0_10[[#This Row],[V_mag_adj]]/20)*SIN(RADIANS(_10sept_0_10[[#This Row],[V_phase]]))</f>
        <v>-1.3749362785772166E-4</v>
      </c>
    </row>
    <row r="53" spans="1:11" x14ac:dyDescent="0.25">
      <c r="A53">
        <v>-130</v>
      </c>
      <c r="B53">
        <v>-24.44</v>
      </c>
      <c r="C53">
        <v>7.35</v>
      </c>
      <c r="D53">
        <v>-24.44</v>
      </c>
      <c r="E53">
        <v>8.25</v>
      </c>
      <c r="F53">
        <f>_10sept_0_10[[#This Row],[H_mag]]-40</f>
        <v>-64.44</v>
      </c>
      <c r="G53">
        <f>_10sept_0_10[[#This Row],[V_mag]]-40</f>
        <v>-64.44</v>
      </c>
      <c r="H53">
        <f>10^(_10sept_0_10[[#This Row],[H_mag_adj]]/20)*COS(RADIANS(_10sept_0_10[[#This Row],[H_phase]]))</f>
        <v>5.9486270102203061E-4</v>
      </c>
      <c r="I53">
        <f>10^(_10sept_0_10[[#This Row],[H_mag_adj]]/20)*SIN(RADIANS(_10sept_0_10[[#This Row],[H_phase]]))</f>
        <v>7.6731363134743312E-5</v>
      </c>
      <c r="J53">
        <f>10^(_10sept_0_10[[#This Row],[V_mag_adj]]/20)*COS(RADIANS(_10sept_0_10[[#This Row],[V_phase]]))</f>
        <v>5.9358407041832696E-4</v>
      </c>
      <c r="K53">
        <f>10^(_10sept_0_10[[#This Row],[V_mag_adj]]/20)*SIN(RADIANS(_10sept_0_10[[#This Row],[V_phase]]))</f>
        <v>8.6065594178814342E-5</v>
      </c>
    </row>
    <row r="54" spans="1:11" x14ac:dyDescent="0.25">
      <c r="A54">
        <v>-129</v>
      </c>
      <c r="B54">
        <v>-24.59</v>
      </c>
      <c r="C54">
        <v>29.7</v>
      </c>
      <c r="D54">
        <v>-24.67</v>
      </c>
      <c r="E54">
        <v>29.61</v>
      </c>
      <c r="F54">
        <f>_10sept_0_10[[#This Row],[H_mag]]-40</f>
        <v>-64.59</v>
      </c>
      <c r="G54">
        <f>_10sept_0_10[[#This Row],[V_mag]]-40</f>
        <v>-64.67</v>
      </c>
      <c r="H54">
        <f>10^(_10sept_0_10[[#This Row],[H_mag_adj]]/20)*COS(RADIANS(_10sept_0_10[[#This Row],[H_phase]]))</f>
        <v>5.1207736773299368E-4</v>
      </c>
      <c r="I54">
        <f>10^(_10sept_0_10[[#This Row],[H_mag_adj]]/20)*SIN(RADIANS(_10sept_0_10[[#This Row],[H_phase]]))</f>
        <v>2.9208377376850814E-4</v>
      </c>
      <c r="J54">
        <f>10^(_10sept_0_10[[#This Row],[V_mag_adj]]/20)*COS(RADIANS(_10sept_0_10[[#This Row],[V_phase]]))</f>
        <v>5.0783658583893E-4</v>
      </c>
      <c r="K54">
        <f>10^(_10sept_0_10[[#This Row],[V_mag_adj]]/20)*SIN(RADIANS(_10sept_0_10[[#This Row],[V_phase]]))</f>
        <v>2.8860858217556002E-4</v>
      </c>
    </row>
    <row r="55" spans="1:11" x14ac:dyDescent="0.25">
      <c r="A55">
        <v>-128</v>
      </c>
      <c r="B55">
        <v>-24.81</v>
      </c>
      <c r="C55">
        <v>53.65</v>
      </c>
      <c r="D55">
        <v>-24.84</v>
      </c>
      <c r="E55">
        <v>54.21</v>
      </c>
      <c r="F55">
        <f>_10sept_0_10[[#This Row],[H_mag]]-40</f>
        <v>-64.81</v>
      </c>
      <c r="G55">
        <f>_10sept_0_10[[#This Row],[V_mag]]-40</f>
        <v>-64.84</v>
      </c>
      <c r="H55">
        <f>10^(_10sept_0_10[[#This Row],[H_mag_adj]]/20)*COS(RADIANS(_10sept_0_10[[#This Row],[H_phase]]))</f>
        <v>3.4068015819229617E-4</v>
      </c>
      <c r="I55">
        <f>10^(_10sept_0_10[[#This Row],[H_mag_adj]]/20)*SIN(RADIANS(_10sept_0_10[[#This Row],[H_phase]]))</f>
        <v>4.6293257700326791E-4</v>
      </c>
      <c r="J55">
        <f>10^(_10sept_0_10[[#This Row],[V_mag_adj]]/20)*COS(RADIANS(_10sept_0_10[[#This Row],[V_phase]]))</f>
        <v>3.3498034594151293E-4</v>
      </c>
      <c r="K55">
        <f>10^(_10sept_0_10[[#This Row],[V_mag_adj]]/20)*SIN(RADIANS(_10sept_0_10[[#This Row],[V_phase]]))</f>
        <v>4.646326085694189E-4</v>
      </c>
    </row>
    <row r="56" spans="1:11" x14ac:dyDescent="0.25">
      <c r="A56">
        <v>-127</v>
      </c>
      <c r="B56">
        <v>-24.96</v>
      </c>
      <c r="C56">
        <v>79.66</v>
      </c>
      <c r="D56">
        <v>-24.91</v>
      </c>
      <c r="E56">
        <v>80.58</v>
      </c>
      <c r="F56">
        <f>_10sept_0_10[[#This Row],[H_mag]]-40</f>
        <v>-64.960000000000008</v>
      </c>
      <c r="G56">
        <f>_10sept_0_10[[#This Row],[V_mag]]-40</f>
        <v>-64.91</v>
      </c>
      <c r="H56">
        <f>10^(_10sept_0_10[[#This Row],[H_mag_adj]]/20)*COS(RADIANS(_10sept_0_10[[#This Row],[H_phase]]))</f>
        <v>1.0140000251344695E-4</v>
      </c>
      <c r="I56">
        <f>10^(_10sept_0_10[[#This Row],[H_mag_adj]]/20)*SIN(RADIANS(_10sept_0_10[[#This Row],[H_phase]]))</f>
        <v>5.5576238177871325E-4</v>
      </c>
      <c r="J56">
        <f>10^(_10sept_0_10[[#This Row],[V_mag_adj]]/20)*COS(RADIANS(_10sept_0_10[[#This Row],[V_phase]]))</f>
        <v>9.2997218783238329E-5</v>
      </c>
      <c r="K56">
        <f>10^(_10sept_0_10[[#This Row],[V_mag_adj]]/20)*SIN(RADIANS(_10sept_0_10[[#This Row],[V_phase]]))</f>
        <v>5.605362873800819E-4</v>
      </c>
    </row>
    <row r="57" spans="1:11" x14ac:dyDescent="0.25">
      <c r="A57">
        <v>-126</v>
      </c>
      <c r="B57">
        <v>-24.27</v>
      </c>
      <c r="C57">
        <v>108.23</v>
      </c>
      <c r="D57">
        <v>-24.28</v>
      </c>
      <c r="E57">
        <v>108.31</v>
      </c>
      <c r="F57">
        <f>_10sept_0_10[[#This Row],[H_mag]]-40</f>
        <v>-64.27</v>
      </c>
      <c r="G57">
        <f>_10sept_0_10[[#This Row],[V_mag]]-40</f>
        <v>-64.28</v>
      </c>
      <c r="H57">
        <f>10^(_10sept_0_10[[#This Row],[H_mag_adj]]/20)*COS(RADIANS(_10sept_0_10[[#This Row],[H_phase]]))</f>
        <v>-1.9134255101632558E-4</v>
      </c>
      <c r="I57">
        <f>10^(_10sept_0_10[[#This Row],[H_mag_adj]]/20)*SIN(RADIANS(_10sept_0_10[[#This Row],[H_phase]]))</f>
        <v>5.8094631115329241E-4</v>
      </c>
      <c r="J57">
        <f>10^(_10sept_0_10[[#This Row],[V_mag_adj]]/20)*COS(RADIANS(_10sept_0_10[[#This Row],[V_phase]]))</f>
        <v>-1.9193242069429623E-4</v>
      </c>
      <c r="K57">
        <f>10^(_10sept_0_10[[#This Row],[V_mag_adj]]/20)*SIN(RADIANS(_10sept_0_10[[#This Row],[V_phase]]))</f>
        <v>5.8001043411489415E-4</v>
      </c>
    </row>
    <row r="58" spans="1:11" x14ac:dyDescent="0.25">
      <c r="A58">
        <v>-125</v>
      </c>
      <c r="B58">
        <v>-22.99</v>
      </c>
      <c r="C58">
        <v>133.05000000000001</v>
      </c>
      <c r="D58">
        <v>-23.09</v>
      </c>
      <c r="E58">
        <v>134.11000000000001</v>
      </c>
      <c r="F58">
        <f>_10sept_0_10[[#This Row],[H_mag]]-40</f>
        <v>-62.989999999999995</v>
      </c>
      <c r="G58">
        <f>_10sept_0_10[[#This Row],[V_mag]]-40</f>
        <v>-63.09</v>
      </c>
      <c r="H58">
        <f>10^(_10sept_0_10[[#This Row],[H_mag_adj]]/20)*COS(RADIANS(_10sept_0_10[[#This Row],[H_phase]]))</f>
        <v>-4.8382621481400168E-4</v>
      </c>
      <c r="I58">
        <f>10^(_10sept_0_10[[#This Row],[H_mag_adj]]/20)*SIN(RADIANS(_10sept_0_10[[#This Row],[H_phase]]))</f>
        <v>5.1793318428262815E-4</v>
      </c>
      <c r="J58">
        <f>10^(_10sept_0_10[[#This Row],[V_mag_adj]]/20)*COS(RADIANS(_10sept_0_10[[#This Row],[V_phase]]))</f>
        <v>-4.8767784585780312E-4</v>
      </c>
      <c r="K58">
        <f>10^(_10sept_0_10[[#This Row],[V_mag_adj]]/20)*SIN(RADIANS(_10sept_0_10[[#This Row],[V_phase]]))</f>
        <v>5.0306877741725857E-4</v>
      </c>
    </row>
    <row r="59" spans="1:11" x14ac:dyDescent="0.25">
      <c r="A59">
        <v>-124</v>
      </c>
      <c r="B59">
        <v>-21.65</v>
      </c>
      <c r="C59">
        <v>154.28</v>
      </c>
      <c r="D59">
        <v>-21.68</v>
      </c>
      <c r="E59">
        <v>154.9</v>
      </c>
      <c r="F59">
        <f>_10sept_0_10[[#This Row],[H_mag]]-40</f>
        <v>-61.65</v>
      </c>
      <c r="G59">
        <f>_10sept_0_10[[#This Row],[V_mag]]-40</f>
        <v>-61.68</v>
      </c>
      <c r="H59">
        <f>10^(_10sept_0_10[[#This Row],[H_mag_adj]]/20)*COS(RADIANS(_10sept_0_10[[#This Row],[H_phase]]))</f>
        <v>-7.4505601163436471E-4</v>
      </c>
      <c r="I59">
        <f>10^(_10sept_0_10[[#This Row],[H_mag_adj]]/20)*SIN(RADIANS(_10sept_0_10[[#This Row],[H_phase]]))</f>
        <v>3.5889160871901358E-4</v>
      </c>
      <c r="J59">
        <f>10^(_10sept_0_10[[#This Row],[V_mag_adj]]/20)*COS(RADIANS(_10sept_0_10[[#This Row],[V_phase]]))</f>
        <v>-7.4631376303162819E-4</v>
      </c>
      <c r="K59">
        <f>10^(_10sept_0_10[[#This Row],[V_mag_adj]]/20)*SIN(RADIANS(_10sept_0_10[[#This Row],[V_phase]]))</f>
        <v>3.4959891265098919E-4</v>
      </c>
    </row>
    <row r="60" spans="1:11" x14ac:dyDescent="0.25">
      <c r="A60">
        <v>-123</v>
      </c>
      <c r="B60">
        <v>-20.47</v>
      </c>
      <c r="C60">
        <v>171.53</v>
      </c>
      <c r="D60">
        <v>-20.47</v>
      </c>
      <c r="E60">
        <v>171.96</v>
      </c>
      <c r="F60">
        <f>_10sept_0_10[[#This Row],[H_mag]]-40</f>
        <v>-60.47</v>
      </c>
      <c r="G60">
        <f>_10sept_0_10[[#This Row],[V_mag]]-40</f>
        <v>-60.47</v>
      </c>
      <c r="H60">
        <f>10^(_10sept_0_10[[#This Row],[H_mag_adj]]/20)*COS(RADIANS(_10sept_0_10[[#This Row],[H_phase]]))</f>
        <v>-9.369948011627553E-4</v>
      </c>
      <c r="I60">
        <f>10^(_10sept_0_10[[#This Row],[H_mag_adj]]/20)*SIN(RADIANS(_10sept_0_10[[#This Row],[H_phase]]))</f>
        <v>1.3953328310735218E-4</v>
      </c>
      <c r="J60">
        <f>10^(_10sept_0_10[[#This Row],[V_mag_adj]]/20)*COS(RADIANS(_10sept_0_10[[#This Row],[V_phase]]))</f>
        <v>-9.3801558945954373E-4</v>
      </c>
      <c r="K60">
        <f>10^(_10sept_0_10[[#This Row],[V_mag_adj]]/20)*SIN(RADIANS(_10sept_0_10[[#This Row],[V_phase]]))</f>
        <v>1.3249735254567346E-4</v>
      </c>
    </row>
    <row r="61" spans="1:11" x14ac:dyDescent="0.25">
      <c r="A61">
        <v>-122</v>
      </c>
      <c r="B61">
        <v>-19.510000000000002</v>
      </c>
      <c r="C61">
        <v>-173.09</v>
      </c>
      <c r="D61">
        <v>-19.55</v>
      </c>
      <c r="E61">
        <v>-172.62</v>
      </c>
      <c r="F61">
        <f>_10sept_0_10[[#This Row],[H_mag]]-40</f>
        <v>-59.510000000000005</v>
      </c>
      <c r="G61">
        <f>_10sept_0_10[[#This Row],[V_mag]]-40</f>
        <v>-59.55</v>
      </c>
      <c r="H61">
        <f>10^(_10sept_0_10[[#This Row],[H_mag_adj]]/20)*COS(RADIANS(_10sept_0_10[[#This Row],[H_phase]]))</f>
        <v>-1.050349730174609E-3</v>
      </c>
      <c r="I61">
        <f>10^(_10sept_0_10[[#This Row],[H_mag_adj]]/20)*SIN(RADIANS(_10sept_0_10[[#This Row],[H_phase]]))</f>
        <v>-1.2729229273320016E-4</v>
      </c>
      <c r="J61">
        <f>10^(_10sept_0_10[[#This Row],[V_mag_adj]]/20)*COS(RADIANS(_10sept_0_10[[#This Row],[V_phase]]))</f>
        <v>-1.0444492596123956E-3</v>
      </c>
      <c r="K61">
        <f>10^(_10sept_0_10[[#This Row],[V_mag_adj]]/20)*SIN(RADIANS(_10sept_0_10[[#This Row],[V_phase]]))</f>
        <v>-1.3527956001376404E-4</v>
      </c>
    </row>
    <row r="62" spans="1:11" x14ac:dyDescent="0.25">
      <c r="A62">
        <v>-121</v>
      </c>
      <c r="B62">
        <v>-19.04</v>
      </c>
      <c r="C62">
        <v>-158.96</v>
      </c>
      <c r="D62">
        <v>-19.059999999999999</v>
      </c>
      <c r="E62">
        <v>-158.58000000000001</v>
      </c>
      <c r="F62">
        <f>_10sept_0_10[[#This Row],[H_mag]]-40</f>
        <v>-59.04</v>
      </c>
      <c r="G62">
        <f>_10sept_0_10[[#This Row],[V_mag]]-40</f>
        <v>-59.06</v>
      </c>
      <c r="H62">
        <f>10^(_10sept_0_10[[#This Row],[H_mag_adj]]/20)*COS(RADIANS(_10sept_0_10[[#This Row],[H_phase]]))</f>
        <v>-1.042401987318118E-3</v>
      </c>
      <c r="I62">
        <f>10^(_10sept_0_10[[#This Row],[H_mag_adj]]/20)*SIN(RADIANS(_10sept_0_10[[#This Row],[H_phase]]))</f>
        <v>-4.0097582355820311E-4</v>
      </c>
      <c r="J62">
        <f>10^(_10sept_0_10[[#This Row],[V_mag_adj]]/20)*COS(RADIANS(_10sept_0_10[[#This Row],[V_phase]]))</f>
        <v>-1.037328419615533E-3</v>
      </c>
      <c r="K62">
        <f>10^(_10sept_0_10[[#This Row],[V_mag_adj]]/20)*SIN(RADIANS(_10sept_0_10[[#This Row],[V_phase]]))</f>
        <v>-4.0694232693386424E-4</v>
      </c>
    </row>
    <row r="63" spans="1:11" x14ac:dyDescent="0.25">
      <c r="A63">
        <v>-120</v>
      </c>
      <c r="B63">
        <v>-18.809999999999999</v>
      </c>
      <c r="C63">
        <v>-144.76</v>
      </c>
      <c r="D63">
        <v>-18.86</v>
      </c>
      <c r="E63">
        <v>-144.43</v>
      </c>
      <c r="F63">
        <f>_10sept_0_10[[#This Row],[H_mag]]-40</f>
        <v>-58.81</v>
      </c>
      <c r="G63">
        <f>_10sept_0_10[[#This Row],[V_mag]]-40</f>
        <v>-58.86</v>
      </c>
      <c r="H63">
        <f>10^(_10sept_0_10[[#This Row],[H_mag_adj]]/20)*COS(RADIANS(_10sept_0_10[[#This Row],[H_phase]]))</f>
        <v>-9.3666660094061786E-4</v>
      </c>
      <c r="I63">
        <f>10^(_10sept_0_10[[#This Row],[H_mag_adj]]/20)*SIN(RADIANS(_10sept_0_10[[#This Row],[H_phase]]))</f>
        <v>-6.6172540443494099E-4</v>
      </c>
      <c r="J63">
        <f>10^(_10sept_0_10[[#This Row],[V_mag_adj]]/20)*COS(RADIANS(_10sept_0_10[[#This Row],[V_phase]]))</f>
        <v>-9.2748538979555903E-4</v>
      </c>
      <c r="K63">
        <f>10^(_10sept_0_10[[#This Row],[V_mag_adj]]/20)*SIN(RADIANS(_10sept_0_10[[#This Row],[V_phase]]))</f>
        <v>-6.6328005378502714E-4</v>
      </c>
    </row>
    <row r="64" spans="1:11" x14ac:dyDescent="0.25">
      <c r="A64">
        <v>-119</v>
      </c>
      <c r="B64">
        <v>-18.97</v>
      </c>
      <c r="C64">
        <v>-130.46</v>
      </c>
      <c r="D64">
        <v>-19.010000000000002</v>
      </c>
      <c r="E64">
        <v>-130.29</v>
      </c>
      <c r="F64">
        <f>_10sept_0_10[[#This Row],[H_mag]]-40</f>
        <v>-58.97</v>
      </c>
      <c r="G64">
        <f>_10sept_0_10[[#This Row],[V_mag]]-40</f>
        <v>-59.010000000000005</v>
      </c>
      <c r="H64">
        <f>10^(_10sept_0_10[[#This Row],[H_mag_adj]]/20)*COS(RADIANS(_10sept_0_10[[#This Row],[H_phase]]))</f>
        <v>-7.3061598451913473E-4</v>
      </c>
      <c r="I64">
        <f>10^(_10sept_0_10[[#This Row],[H_mag_adj]]/20)*SIN(RADIANS(_10sept_0_10[[#This Row],[H_phase]]))</f>
        <v>-8.5665170811887045E-4</v>
      </c>
      <c r="J64">
        <f>10^(_10sept_0_10[[#This Row],[V_mag_adj]]/20)*COS(RADIANS(_10sept_0_10[[#This Row],[V_phase]]))</f>
        <v>-7.2472585295161413E-4</v>
      </c>
      <c r="K64">
        <f>10^(_10sept_0_10[[#This Row],[V_mag_adj]]/20)*SIN(RADIANS(_10sept_0_10[[#This Row],[V_phase]]))</f>
        <v>-8.5486981567863679E-4</v>
      </c>
    </row>
    <row r="65" spans="1:11" x14ac:dyDescent="0.25">
      <c r="A65">
        <v>-118</v>
      </c>
      <c r="B65">
        <v>-19.48</v>
      </c>
      <c r="C65">
        <v>-114.91</v>
      </c>
      <c r="D65">
        <v>-19.53</v>
      </c>
      <c r="E65">
        <v>-115.48</v>
      </c>
      <c r="F65">
        <f>_10sept_0_10[[#This Row],[H_mag]]-40</f>
        <v>-59.480000000000004</v>
      </c>
      <c r="G65">
        <f>_10sept_0_10[[#This Row],[V_mag]]-40</f>
        <v>-59.53</v>
      </c>
      <c r="H65">
        <f>10^(_10sept_0_10[[#This Row],[H_mag_adj]]/20)*COS(RADIANS(_10sept_0_10[[#This Row],[H_phase]]))</f>
        <v>-4.471799216744288E-4</v>
      </c>
      <c r="I65">
        <f>10^(_10sept_0_10[[#This Row],[H_mag_adj]]/20)*SIN(RADIANS(_10sept_0_10[[#This Row],[H_phase]]))</f>
        <v>-9.6292656720372996E-4</v>
      </c>
      <c r="J65">
        <f>10^(_10sept_0_10[[#This Row],[V_mag_adj]]/20)*COS(RADIANS(_10sept_0_10[[#This Row],[V_phase]]))</f>
        <v>-4.5411555365820771E-4</v>
      </c>
      <c r="K65">
        <f>10^(_10sept_0_10[[#This Row],[V_mag_adj]]/20)*SIN(RADIANS(_10sept_0_10[[#This Row],[V_phase]]))</f>
        <v>-9.529289572247383E-4</v>
      </c>
    </row>
    <row r="66" spans="1:11" x14ac:dyDescent="0.25">
      <c r="A66">
        <v>-117</v>
      </c>
      <c r="B66">
        <v>-20.32</v>
      </c>
      <c r="C66">
        <v>-98.96</v>
      </c>
      <c r="D66">
        <v>-20.309999999999999</v>
      </c>
      <c r="E66">
        <v>-98.28</v>
      </c>
      <c r="F66">
        <f>_10sept_0_10[[#This Row],[H_mag]]-40</f>
        <v>-60.32</v>
      </c>
      <c r="G66">
        <f>_10sept_0_10[[#This Row],[V_mag]]-40</f>
        <v>-60.31</v>
      </c>
      <c r="H66">
        <f>10^(_10sept_0_10[[#This Row],[H_mag_adj]]/20)*COS(RADIANS(_10sept_0_10[[#This Row],[H_phase]]))</f>
        <v>-1.5011144568049519E-4</v>
      </c>
      <c r="I66">
        <f>10^(_10sept_0_10[[#This Row],[H_mag_adj]]/20)*SIN(RADIANS(_10sept_0_10[[#This Row],[H_phase]]))</f>
        <v>-9.5206771852408042E-4</v>
      </c>
      <c r="J66">
        <f>10^(_10sept_0_10[[#This Row],[V_mag_adj]]/20)*COS(RADIANS(_10sept_0_10[[#This Row],[V_phase]]))</f>
        <v>-1.3896166540855334E-4</v>
      </c>
      <c r="K66">
        <f>10^(_10sept_0_10[[#This Row],[V_mag_adj]]/20)*SIN(RADIANS(_10sept_0_10[[#This Row],[V_phase]]))</f>
        <v>-9.5488089886367942E-4</v>
      </c>
    </row>
    <row r="67" spans="1:11" x14ac:dyDescent="0.25">
      <c r="A67">
        <v>-116</v>
      </c>
      <c r="B67">
        <v>-21.43</v>
      </c>
      <c r="C67">
        <v>-81.13</v>
      </c>
      <c r="D67">
        <v>-21.58</v>
      </c>
      <c r="E67">
        <v>-82.35</v>
      </c>
      <c r="F67">
        <f>_10sept_0_10[[#This Row],[H_mag]]-40</f>
        <v>-61.43</v>
      </c>
      <c r="G67">
        <f>_10sept_0_10[[#This Row],[V_mag]]-40</f>
        <v>-61.58</v>
      </c>
      <c r="H67">
        <f>10^(_10sept_0_10[[#This Row],[H_mag_adj]]/20)*COS(RADIANS(_10sept_0_10[[#This Row],[H_phase]]))</f>
        <v>1.3078708398248106E-4</v>
      </c>
      <c r="I67">
        <f>10^(_10sept_0_10[[#This Row],[H_mag_adj]]/20)*SIN(RADIANS(_10sept_0_10[[#This Row],[H_phase]]))</f>
        <v>-8.3805949470610892E-4</v>
      </c>
      <c r="J67">
        <f>10^(_10sept_0_10[[#This Row],[V_mag_adj]]/20)*COS(RADIANS(_10sept_0_10[[#This Row],[V_phase]]))</f>
        <v>1.109807552009677E-4</v>
      </c>
      <c r="K67">
        <f>10^(_10sept_0_10[[#This Row],[V_mag_adj]]/20)*SIN(RADIANS(_10sept_0_10[[#This Row],[V_phase]]))</f>
        <v>-8.2626121146028614E-4</v>
      </c>
    </row>
    <row r="68" spans="1:11" x14ac:dyDescent="0.25">
      <c r="A68">
        <v>-115</v>
      </c>
      <c r="B68">
        <v>-22.78</v>
      </c>
      <c r="C68">
        <v>-61.2</v>
      </c>
      <c r="D68">
        <v>-22.87</v>
      </c>
      <c r="E68">
        <v>-61.31</v>
      </c>
      <c r="F68">
        <f>_10sept_0_10[[#This Row],[H_mag]]-40</f>
        <v>-62.78</v>
      </c>
      <c r="G68">
        <f>_10sept_0_10[[#This Row],[V_mag]]-40</f>
        <v>-62.870000000000005</v>
      </c>
      <c r="H68">
        <f>10^(_10sept_0_10[[#This Row],[H_mag_adj]]/20)*COS(RADIANS(_10sept_0_10[[#This Row],[H_phase]]))</f>
        <v>3.4980421278152894E-4</v>
      </c>
      <c r="I68">
        <f>10^(_10sept_0_10[[#This Row],[H_mag_adj]]/20)*SIN(RADIANS(_10sept_0_10[[#This Row],[H_phase]]))</f>
        <v>-6.3629150092007071E-4</v>
      </c>
      <c r="J68">
        <f>10^(_10sept_0_10[[#This Row],[V_mag_adj]]/20)*COS(RADIANS(_10sept_0_10[[#This Row],[V_phase]]))</f>
        <v>3.4498874640886642E-4</v>
      </c>
      <c r="K68">
        <f>10^(_10sept_0_10[[#This Row],[V_mag_adj]]/20)*SIN(RADIANS(_10sept_0_10[[#This Row],[V_phase]]))</f>
        <v>-6.3039601372733012E-4</v>
      </c>
    </row>
    <row r="69" spans="1:11" x14ac:dyDescent="0.25">
      <c r="A69">
        <v>-114</v>
      </c>
      <c r="B69">
        <v>-24.47</v>
      </c>
      <c r="C69">
        <v>-36.99</v>
      </c>
      <c r="D69">
        <v>-24.49</v>
      </c>
      <c r="E69">
        <v>-36.78</v>
      </c>
      <c r="F69">
        <f>_10sept_0_10[[#This Row],[H_mag]]-40</f>
        <v>-64.47</v>
      </c>
      <c r="G69">
        <f>_10sept_0_10[[#This Row],[V_mag]]-40</f>
        <v>-64.489999999999995</v>
      </c>
      <c r="H69">
        <f>10^(_10sept_0_10[[#This Row],[H_mag_adj]]/20)*COS(RADIANS(_10sept_0_10[[#This Row],[H_phase]]))</f>
        <v>4.7742562414936134E-4</v>
      </c>
      <c r="I69">
        <f>10^(_10sept_0_10[[#This Row],[H_mag_adj]]/20)*SIN(RADIANS(_10sept_0_10[[#This Row],[H_phase]]))</f>
        <v>-3.596353869650773E-4</v>
      </c>
      <c r="J69">
        <f>10^(_10sept_0_10[[#This Row],[V_mag_adj]]/20)*COS(RADIANS(_10sept_0_10[[#This Row],[V_phase]]))</f>
        <v>4.7763947425694142E-4</v>
      </c>
      <c r="K69">
        <f>10^(_10sept_0_10[[#This Row],[V_mag_adj]]/20)*SIN(RADIANS(_10sept_0_10[[#This Row],[V_phase]]))</f>
        <v>-3.5706001064322147E-4</v>
      </c>
    </row>
    <row r="70" spans="1:11" x14ac:dyDescent="0.25">
      <c r="A70">
        <v>-113</v>
      </c>
      <c r="B70">
        <v>-25.78</v>
      </c>
      <c r="C70">
        <v>-7.54</v>
      </c>
      <c r="D70">
        <v>-25.78</v>
      </c>
      <c r="E70">
        <v>-7.29</v>
      </c>
      <c r="F70">
        <f>_10sept_0_10[[#This Row],[H_mag]]-40</f>
        <v>-65.78</v>
      </c>
      <c r="G70">
        <f>_10sept_0_10[[#This Row],[V_mag]]-40</f>
        <v>-65.78</v>
      </c>
      <c r="H70">
        <f>10^(_10sept_0_10[[#This Row],[H_mag_adj]]/20)*COS(RADIANS(_10sept_0_10[[#This Row],[H_phase]]))</f>
        <v>5.0959897073278105E-4</v>
      </c>
      <c r="I70">
        <f>10^(_10sept_0_10[[#This Row],[H_mag_adj]]/20)*SIN(RADIANS(_10sept_0_10[[#This Row],[H_phase]]))</f>
        <v>-6.7451944080837E-5</v>
      </c>
      <c r="J70">
        <f>10^(_10sept_0_10[[#This Row],[V_mag_adj]]/20)*COS(RADIANS(_10sept_0_10[[#This Row],[V_phase]]))</f>
        <v>5.0988843341174736E-4</v>
      </c>
      <c r="K70">
        <f>10^(_10sept_0_10[[#This Row],[V_mag_adj]]/20)*SIN(RADIANS(_10sept_0_10[[#This Row],[V_phase]]))</f>
        <v>-6.5227764066448638E-5</v>
      </c>
    </row>
    <row r="71" spans="1:11" x14ac:dyDescent="0.25">
      <c r="A71">
        <v>-112</v>
      </c>
      <c r="B71">
        <v>-26.01</v>
      </c>
      <c r="C71">
        <v>26.35</v>
      </c>
      <c r="D71">
        <v>-26.12</v>
      </c>
      <c r="E71">
        <v>25.59</v>
      </c>
      <c r="F71">
        <f>_10sept_0_10[[#This Row],[H_mag]]-40</f>
        <v>-66.010000000000005</v>
      </c>
      <c r="G71">
        <f>_10sept_0_10[[#This Row],[V_mag]]-40</f>
        <v>-66.12</v>
      </c>
      <c r="H71">
        <f>10^(_10sept_0_10[[#This Row],[H_mag_adj]]/20)*COS(RADIANS(_10sept_0_10[[#This Row],[H_phase]]))</f>
        <v>4.4859683403743092E-4</v>
      </c>
      <c r="I71">
        <f>10^(_10sept_0_10[[#This Row],[H_mag_adj]]/20)*SIN(RADIANS(_10sept_0_10[[#This Row],[H_phase]]))</f>
        <v>2.2219767279340303E-4</v>
      </c>
      <c r="J71">
        <f>10^(_10sept_0_10[[#This Row],[V_mag_adj]]/20)*COS(RADIANS(_10sept_0_10[[#This Row],[V_phase]]))</f>
        <v>4.4582272643009106E-4</v>
      </c>
      <c r="K71">
        <f>10^(_10sept_0_10[[#This Row],[V_mag_adj]]/20)*SIN(RADIANS(_10sept_0_10[[#This Row],[V_phase]]))</f>
        <v>2.1350679583525414E-4</v>
      </c>
    </row>
    <row r="72" spans="1:11" x14ac:dyDescent="0.25">
      <c r="A72">
        <v>-111</v>
      </c>
      <c r="B72">
        <v>-25.35</v>
      </c>
      <c r="C72">
        <v>54.22</v>
      </c>
      <c r="D72">
        <v>-25.33</v>
      </c>
      <c r="E72">
        <v>53.64</v>
      </c>
      <c r="F72">
        <f>_10sept_0_10[[#This Row],[H_mag]]-40</f>
        <v>-65.349999999999994</v>
      </c>
      <c r="G72">
        <f>_10sept_0_10[[#This Row],[V_mag]]-40</f>
        <v>-65.33</v>
      </c>
      <c r="H72">
        <f>10^(_10sept_0_10[[#This Row],[H_mag_adj]]/20)*COS(RADIANS(_10sept_0_10[[#This Row],[H_phase]]))</f>
        <v>3.1580148746096059E-4</v>
      </c>
      <c r="I72">
        <f>10^(_10sept_0_10[[#This Row],[H_mag_adj]]/20)*SIN(RADIANS(_10sept_0_10[[#This Row],[H_phase]]))</f>
        <v>4.3819187796850074E-4</v>
      </c>
      <c r="J72">
        <f>10^(_10sept_0_10[[#This Row],[V_mag_adj]]/20)*COS(RADIANS(_10sept_0_10[[#This Row],[V_phase]]))</f>
        <v>3.2095919368727526E-4</v>
      </c>
      <c r="K72">
        <f>10^(_10sept_0_10[[#This Row],[V_mag_adj]]/20)*SIN(RADIANS(_10sept_0_10[[#This Row],[V_phase]]))</f>
        <v>4.3597536686451252E-4</v>
      </c>
    </row>
    <row r="73" spans="1:11" x14ac:dyDescent="0.25">
      <c r="A73">
        <v>-110</v>
      </c>
      <c r="B73">
        <v>-24.42</v>
      </c>
      <c r="C73">
        <v>77.790000000000006</v>
      </c>
      <c r="D73">
        <v>-24.4</v>
      </c>
      <c r="E73">
        <v>77.86</v>
      </c>
      <c r="F73">
        <f>_10sept_0_10[[#This Row],[H_mag]]-40</f>
        <v>-64.42</v>
      </c>
      <c r="G73">
        <f>_10sept_0_10[[#This Row],[V_mag]]-40</f>
        <v>-64.400000000000006</v>
      </c>
      <c r="H73">
        <f>10^(_10sept_0_10[[#This Row],[H_mag_adj]]/20)*COS(RADIANS(_10sept_0_10[[#This Row],[H_phase]]))</f>
        <v>1.2714547075493406E-4</v>
      </c>
      <c r="I73">
        <f>10^(_10sept_0_10[[#This Row],[H_mag_adj]]/20)*SIN(RADIANS(_10sept_0_10[[#This Row],[H_phase]]))</f>
        <v>5.8757458412198092E-4</v>
      </c>
      <c r="J73">
        <f>10^(_10sept_0_10[[#This Row],[V_mag_adj]]/20)*COS(RADIANS(_10sept_0_10[[#This Row],[V_phase]]))</f>
        <v>1.2671896379587628E-4</v>
      </c>
      <c r="K73">
        <f>10^(_10sept_0_10[[#This Row],[V_mag_adj]]/20)*SIN(RADIANS(_10sept_0_10[[#This Row],[V_phase]]))</f>
        <v>5.8908433944945425E-4</v>
      </c>
    </row>
    <row r="74" spans="1:11" x14ac:dyDescent="0.25">
      <c r="A74">
        <v>-109</v>
      </c>
      <c r="B74">
        <v>-23.7</v>
      </c>
      <c r="C74">
        <v>96.67</v>
      </c>
      <c r="D74">
        <v>-23.66</v>
      </c>
      <c r="E74">
        <v>97.39</v>
      </c>
      <c r="F74">
        <f>_10sept_0_10[[#This Row],[H_mag]]-40</f>
        <v>-63.7</v>
      </c>
      <c r="G74">
        <f>_10sept_0_10[[#This Row],[V_mag]]-40</f>
        <v>-63.66</v>
      </c>
      <c r="H74">
        <f>10^(_10sept_0_10[[#This Row],[H_mag_adj]]/20)*COS(RADIANS(_10sept_0_10[[#This Row],[H_phase]]))</f>
        <v>-7.5861569701878565E-5</v>
      </c>
      <c r="I74">
        <f>10^(_10sept_0_10[[#This Row],[H_mag_adj]]/20)*SIN(RADIANS(_10sept_0_10[[#This Row],[H_phase]]))</f>
        <v>6.4870990515326584E-4</v>
      </c>
      <c r="J74">
        <f>10^(_10sept_0_10[[#This Row],[V_mag_adj]]/20)*COS(RADIANS(_10sept_0_10[[#This Row],[V_phase]]))</f>
        <v>-8.4395054585540441E-5</v>
      </c>
      <c r="K74">
        <f>10^(_10sept_0_10[[#This Row],[V_mag_adj]]/20)*SIN(RADIANS(_10sept_0_10[[#This Row],[V_phase]]))</f>
        <v>6.5069507855309173E-4</v>
      </c>
    </row>
    <row r="75" spans="1:11" x14ac:dyDescent="0.25">
      <c r="A75">
        <v>-108</v>
      </c>
      <c r="B75">
        <v>-23.61</v>
      </c>
      <c r="C75">
        <v>112.24</v>
      </c>
      <c r="D75">
        <v>-23.64</v>
      </c>
      <c r="E75">
        <v>112.4</v>
      </c>
      <c r="F75">
        <f>_10sept_0_10[[#This Row],[H_mag]]-40</f>
        <v>-63.61</v>
      </c>
      <c r="G75">
        <f>_10sept_0_10[[#This Row],[V_mag]]-40</f>
        <v>-63.64</v>
      </c>
      <c r="H75">
        <f>10^(_10sept_0_10[[#This Row],[H_mag_adj]]/20)*COS(RADIANS(_10sept_0_10[[#This Row],[H_phase]]))</f>
        <v>-2.4977619906615511E-4</v>
      </c>
      <c r="I75">
        <f>10^(_10sept_0_10[[#This Row],[H_mag_adj]]/20)*SIN(RADIANS(_10sept_0_10[[#This Row],[H_phase]]))</f>
        <v>6.1083854173229189E-4</v>
      </c>
      <c r="J75">
        <f>10^(_10sept_0_10[[#This Row],[V_mag_adj]]/20)*COS(RADIANS(_10sept_0_10[[#This Row],[V_phase]]))</f>
        <v>-2.5061391959073739E-4</v>
      </c>
      <c r="K75">
        <f>10^(_10sept_0_10[[#This Row],[V_mag_adj]]/20)*SIN(RADIANS(_10sept_0_10[[#This Row],[V_phase]]))</f>
        <v>6.0803494500100564E-4</v>
      </c>
    </row>
    <row r="76" spans="1:11" x14ac:dyDescent="0.25">
      <c r="A76">
        <v>-107</v>
      </c>
      <c r="B76">
        <v>-24.12</v>
      </c>
      <c r="C76">
        <v>127.64</v>
      </c>
      <c r="D76">
        <v>-24.14</v>
      </c>
      <c r="E76">
        <v>128.49</v>
      </c>
      <c r="F76">
        <f>_10sept_0_10[[#This Row],[H_mag]]-40</f>
        <v>-64.12</v>
      </c>
      <c r="G76">
        <f>_10sept_0_10[[#This Row],[V_mag]]-40</f>
        <v>-64.14</v>
      </c>
      <c r="H76">
        <f>10^(_10sept_0_10[[#This Row],[H_mag_adj]]/20)*COS(RADIANS(_10sept_0_10[[#This Row],[H_phase]]))</f>
        <v>-3.8003762523296865E-4</v>
      </c>
      <c r="I76">
        <f>10^(_10sept_0_10[[#This Row],[H_mag_adj]]/20)*SIN(RADIANS(_10sept_0_10[[#This Row],[H_phase]]))</f>
        <v>4.9277687479111802E-4</v>
      </c>
      <c r="J76">
        <f>10^(_10sept_0_10[[#This Row],[V_mag_adj]]/20)*COS(RADIANS(_10sept_0_10[[#This Row],[V_phase]]))</f>
        <v>-3.8641525030245794E-4</v>
      </c>
      <c r="K76">
        <f>10^(_10sept_0_10[[#This Row],[V_mag_adj]]/20)*SIN(RADIANS(_10sept_0_10[[#This Row],[V_phase]]))</f>
        <v>4.8596462011082713E-4</v>
      </c>
    </row>
    <row r="77" spans="1:11" x14ac:dyDescent="0.25">
      <c r="A77">
        <v>-106</v>
      </c>
      <c r="B77">
        <v>-25.26</v>
      </c>
      <c r="C77">
        <v>146.30000000000001</v>
      </c>
      <c r="D77">
        <v>-25.35</v>
      </c>
      <c r="E77">
        <v>146.69999999999999</v>
      </c>
      <c r="F77">
        <f>_10sept_0_10[[#This Row],[H_mag]]-40</f>
        <v>-65.260000000000005</v>
      </c>
      <c r="G77">
        <f>_10sept_0_10[[#This Row],[V_mag]]-40</f>
        <v>-65.349999999999994</v>
      </c>
      <c r="H77">
        <f>10^(_10sept_0_10[[#This Row],[H_mag_adj]]/20)*COS(RADIANS(_10sept_0_10[[#This Row],[H_phase]]))</f>
        <v>-4.5404550221999767E-4</v>
      </c>
      <c r="I77">
        <f>10^(_10sept_0_10[[#This Row],[H_mag_adj]]/20)*SIN(RADIANS(_10sept_0_10[[#This Row],[H_phase]]))</f>
        <v>3.0281070796243058E-4</v>
      </c>
      <c r="J77">
        <f>10^(_10sept_0_10[[#This Row],[V_mag_adj]]/20)*COS(RADIANS(_10sept_0_10[[#This Row],[V_phase]]))</f>
        <v>-4.5144639763169313E-4</v>
      </c>
      <c r="K77">
        <f>10^(_10sept_0_10[[#This Row],[V_mag_adj]]/20)*SIN(RADIANS(_10sept_0_10[[#This Row],[V_phase]]))</f>
        <v>2.965448557393703E-4</v>
      </c>
    </row>
    <row r="78" spans="1:11" x14ac:dyDescent="0.25">
      <c r="A78">
        <v>-105</v>
      </c>
      <c r="B78">
        <v>-26.88</v>
      </c>
      <c r="C78">
        <v>170.21</v>
      </c>
      <c r="D78">
        <v>-26.84</v>
      </c>
      <c r="E78">
        <v>170.93</v>
      </c>
      <c r="F78">
        <f>_10sept_0_10[[#This Row],[H_mag]]-40</f>
        <v>-66.88</v>
      </c>
      <c r="G78">
        <f>_10sept_0_10[[#This Row],[V_mag]]-40</f>
        <v>-66.84</v>
      </c>
      <c r="H78">
        <f>10^(_10sept_0_10[[#This Row],[H_mag_adj]]/20)*COS(RADIANS(_10sept_0_10[[#This Row],[H_phase]]))</f>
        <v>-4.4630229994532789E-4</v>
      </c>
      <c r="I78">
        <f>10^(_10sept_0_10[[#This Row],[H_mag_adj]]/20)*SIN(RADIANS(_10sept_0_10[[#This Row],[H_phase]]))</f>
        <v>7.7009576976289047E-5</v>
      </c>
      <c r="J78">
        <f>10^(_10sept_0_10[[#This Row],[V_mag_adj]]/20)*COS(RADIANS(_10sept_0_10[[#This Row],[V_phase]]))</f>
        <v>-4.4929910909821815E-4</v>
      </c>
      <c r="K78">
        <f>10^(_10sept_0_10[[#This Row],[V_mag_adj]]/20)*SIN(RADIANS(_10sept_0_10[[#This Row],[V_phase]]))</f>
        <v>7.1724789596425359E-5</v>
      </c>
    </row>
    <row r="79" spans="1:11" x14ac:dyDescent="0.25">
      <c r="A79">
        <v>-104</v>
      </c>
      <c r="B79">
        <v>-28.02</v>
      </c>
      <c r="C79">
        <v>-158.6</v>
      </c>
      <c r="D79">
        <v>-27.99</v>
      </c>
      <c r="E79">
        <v>-157.77000000000001</v>
      </c>
      <c r="F79">
        <f>_10sept_0_10[[#This Row],[H_mag]]-40</f>
        <v>-68.02</v>
      </c>
      <c r="G79">
        <f>_10sept_0_10[[#This Row],[V_mag]]-40</f>
        <v>-67.989999999999995</v>
      </c>
      <c r="H79">
        <f>10^(_10sept_0_10[[#This Row],[H_mag_adj]]/20)*COS(RADIANS(_10sept_0_10[[#This Row],[H_phase]]))</f>
        <v>-3.6980750214497143E-4</v>
      </c>
      <c r="I79">
        <f>10^(_10sept_0_10[[#This Row],[H_mag_adj]]/20)*SIN(RADIANS(_10sept_0_10[[#This Row],[H_phase]]))</f>
        <v>-1.4492597533648593E-4</v>
      </c>
      <c r="J79">
        <f>10^(_10sept_0_10[[#This Row],[V_mag_adj]]/20)*COS(RADIANS(_10sept_0_10[[#This Row],[V_phase]]))</f>
        <v>-3.6894142307007622E-4</v>
      </c>
      <c r="K79">
        <f>10^(_10sept_0_10[[#This Row],[V_mag_adj]]/20)*SIN(RADIANS(_10sept_0_10[[#This Row],[V_phase]]))</f>
        <v>-1.5078760294800396E-4</v>
      </c>
    </row>
    <row r="80" spans="1:11" x14ac:dyDescent="0.25">
      <c r="A80">
        <v>-103</v>
      </c>
      <c r="B80">
        <v>-27.82</v>
      </c>
      <c r="C80">
        <v>-123.53</v>
      </c>
      <c r="D80">
        <v>-27.73</v>
      </c>
      <c r="E80">
        <v>-123.35</v>
      </c>
      <c r="F80">
        <f>_10sept_0_10[[#This Row],[H_mag]]-40</f>
        <v>-67.819999999999993</v>
      </c>
      <c r="G80">
        <f>_10sept_0_10[[#This Row],[V_mag]]-40</f>
        <v>-67.73</v>
      </c>
      <c r="H80">
        <f>10^(_10sept_0_10[[#This Row],[H_mag_adj]]/20)*COS(RADIANS(_10sept_0_10[[#This Row],[H_phase]]))</f>
        <v>-2.2450853697554216E-4</v>
      </c>
      <c r="I80">
        <f>10^(_10sept_0_10[[#This Row],[H_mag_adj]]/20)*SIN(RADIANS(_10sept_0_10[[#This Row],[H_phase]]))</f>
        <v>-3.3880982371826718E-4</v>
      </c>
      <c r="J80">
        <f>10^(_10sept_0_10[[#This Row],[V_mag_adj]]/20)*COS(RADIANS(_10sept_0_10[[#This Row],[V_phase]]))</f>
        <v>-2.2577029934894651E-4</v>
      </c>
      <c r="K80">
        <f>10^(_10sept_0_10[[#This Row],[V_mag_adj]]/20)*SIN(RADIANS(_10sept_0_10[[#This Row],[V_phase]]))</f>
        <v>-3.4304966764414836E-4</v>
      </c>
    </row>
    <row r="81" spans="1:11" x14ac:dyDescent="0.25">
      <c r="A81">
        <v>-102</v>
      </c>
      <c r="B81">
        <v>-26.12</v>
      </c>
      <c r="C81">
        <v>-91.34</v>
      </c>
      <c r="D81">
        <v>-26.01</v>
      </c>
      <c r="E81">
        <v>-92.53</v>
      </c>
      <c r="F81">
        <f>_10sept_0_10[[#This Row],[H_mag]]-40</f>
        <v>-66.12</v>
      </c>
      <c r="G81">
        <f>_10sept_0_10[[#This Row],[V_mag]]-40</f>
        <v>-66.010000000000005</v>
      </c>
      <c r="H81">
        <f>10^(_10sept_0_10[[#This Row],[H_mag_adj]]/20)*COS(RADIANS(_10sept_0_10[[#This Row],[H_phase]]))</f>
        <v>-1.1559593819968375E-5</v>
      </c>
      <c r="I81">
        <f>10^(_10sept_0_10[[#This Row],[H_mag_adj]]/20)*SIN(RADIANS(_10sept_0_10[[#This Row],[H_phase]]))</f>
        <v>-4.9417550633364463E-4</v>
      </c>
      <c r="J81">
        <f>10^(_10sept_0_10[[#This Row],[V_mag_adj]]/20)*COS(RADIANS(_10sept_0_10[[#This Row],[V_phase]]))</f>
        <v>-2.2098192197767393E-5</v>
      </c>
      <c r="K81">
        <f>10^(_10sept_0_10[[#This Row],[V_mag_adj]]/20)*SIN(RADIANS(_10sept_0_10[[#This Row],[V_phase]]))</f>
        <v>-5.0012258017890078E-4</v>
      </c>
    </row>
    <row r="82" spans="1:11" x14ac:dyDescent="0.25">
      <c r="A82">
        <v>-101</v>
      </c>
      <c r="B82">
        <v>-24.5</v>
      </c>
      <c r="C82">
        <v>-69.81</v>
      </c>
      <c r="D82">
        <v>-24.47</v>
      </c>
      <c r="E82">
        <v>-70.400000000000006</v>
      </c>
      <c r="F82">
        <f>_10sept_0_10[[#This Row],[H_mag]]-40</f>
        <v>-64.5</v>
      </c>
      <c r="G82">
        <f>_10sept_0_10[[#This Row],[V_mag]]-40</f>
        <v>-64.47</v>
      </c>
      <c r="H82">
        <f>10^(_10sept_0_10[[#This Row],[H_mag_adj]]/20)*COS(RADIANS(_10sept_0_10[[#This Row],[H_phase]]))</f>
        <v>2.0558349401236396E-4</v>
      </c>
      <c r="I82">
        <f>10^(_10sept_0_10[[#This Row],[H_mag_adj]]/20)*SIN(RADIANS(_10sept_0_10[[#This Row],[H_phase]]))</f>
        <v>-5.5906065522735816E-4</v>
      </c>
      <c r="J82">
        <f>10^(_10sept_0_10[[#This Row],[V_mag_adj]]/20)*COS(RADIANS(_10sept_0_10[[#This Row],[V_phase]]))</f>
        <v>2.0050713361672573E-4</v>
      </c>
      <c r="K82">
        <f>10^(_10sept_0_10[[#This Row],[V_mag_adj]]/20)*SIN(RADIANS(_10sept_0_10[[#This Row],[V_phase]]))</f>
        <v>-5.6308944895170309E-4</v>
      </c>
    </row>
    <row r="83" spans="1:11" x14ac:dyDescent="0.25">
      <c r="A83">
        <v>-100</v>
      </c>
      <c r="B83">
        <v>-23.19</v>
      </c>
      <c r="C83">
        <v>-52.6</v>
      </c>
      <c r="D83">
        <v>-23.1</v>
      </c>
      <c r="E83">
        <v>-52.41</v>
      </c>
      <c r="F83">
        <f>_10sept_0_10[[#This Row],[H_mag]]-40</f>
        <v>-63.19</v>
      </c>
      <c r="G83">
        <f>_10sept_0_10[[#This Row],[V_mag]]-40</f>
        <v>-63.1</v>
      </c>
      <c r="H83">
        <f>10^(_10sept_0_10[[#This Row],[H_mag_adj]]/20)*COS(RADIANS(_10sept_0_10[[#This Row],[H_phase]]))</f>
        <v>4.2068547025781968E-4</v>
      </c>
      <c r="I83">
        <f>10^(_10sept_0_10[[#This Row],[H_mag_adj]]/20)*SIN(RADIANS(_10sept_0_10[[#This Row],[H_phase]]))</f>
        <v>-5.5023375373621506E-4</v>
      </c>
      <c r="J83">
        <f>10^(_10sept_0_10[[#This Row],[V_mag_adj]]/20)*COS(RADIANS(_10sept_0_10[[#This Row],[V_phase]]))</f>
        <v>4.2690842826117737E-4</v>
      </c>
      <c r="K83">
        <f>10^(_10sept_0_10[[#This Row],[V_mag_adj]]/20)*SIN(RADIANS(_10sept_0_10[[#This Row],[V_phase]]))</f>
        <v>-5.5455208344033508E-4</v>
      </c>
    </row>
    <row r="84" spans="1:11" x14ac:dyDescent="0.25">
      <c r="A84">
        <v>-99</v>
      </c>
      <c r="B84">
        <v>-22.19</v>
      </c>
      <c r="C84">
        <v>-35.43</v>
      </c>
      <c r="D84">
        <v>-22.19</v>
      </c>
      <c r="E84">
        <v>-36.42</v>
      </c>
      <c r="F84">
        <f>_10sept_0_10[[#This Row],[H_mag]]-40</f>
        <v>-62.19</v>
      </c>
      <c r="G84">
        <f>_10sept_0_10[[#This Row],[V_mag]]-40</f>
        <v>-62.19</v>
      </c>
      <c r="H84">
        <f>10^(_10sept_0_10[[#This Row],[H_mag_adj]]/20)*COS(RADIANS(_10sept_0_10[[#This Row],[H_phase]]))</f>
        <v>6.3323368789142153E-4</v>
      </c>
      <c r="I84">
        <f>10^(_10sept_0_10[[#This Row],[H_mag_adj]]/20)*SIN(RADIANS(_10sept_0_10[[#This Row],[H_phase]]))</f>
        <v>-4.5051495635085116E-4</v>
      </c>
      <c r="J84">
        <f>10^(_10sept_0_10[[#This Row],[V_mag_adj]]/20)*COS(RADIANS(_10sept_0_10[[#This Row],[V_phase]]))</f>
        <v>6.2535521024510872E-4</v>
      </c>
      <c r="K84">
        <f>10^(_10sept_0_10[[#This Row],[V_mag_adj]]/20)*SIN(RADIANS(_10sept_0_10[[#This Row],[V_phase]]))</f>
        <v>-4.6138865438551417E-4</v>
      </c>
    </row>
    <row r="85" spans="1:11" x14ac:dyDescent="0.25">
      <c r="A85">
        <v>-98</v>
      </c>
      <c r="B85">
        <v>-21.68</v>
      </c>
      <c r="C85">
        <v>-20.09</v>
      </c>
      <c r="D85">
        <v>-21.72</v>
      </c>
      <c r="E85">
        <v>-20.21</v>
      </c>
      <c r="F85">
        <f>_10sept_0_10[[#This Row],[H_mag]]-40</f>
        <v>-61.68</v>
      </c>
      <c r="G85">
        <f>_10sept_0_10[[#This Row],[V_mag]]-40</f>
        <v>-61.72</v>
      </c>
      <c r="H85">
        <f>10^(_10sept_0_10[[#This Row],[H_mag_adj]]/20)*COS(RADIANS(_10sept_0_10[[#This Row],[H_phase]]))</f>
        <v>7.7399278670070234E-4</v>
      </c>
      <c r="I85">
        <f>10^(_10sept_0_10[[#This Row],[H_mag_adj]]/20)*SIN(RADIANS(_10sept_0_10[[#This Row],[H_phase]]))</f>
        <v>-2.8308796998894947E-4</v>
      </c>
      <c r="J85">
        <f>10^(_10sept_0_10[[#This Row],[V_mag_adj]]/20)*COS(RADIANS(_10sept_0_10[[#This Row],[V_phase]]))</f>
        <v>7.6984474960963066E-4</v>
      </c>
      <c r="K85">
        <f>10^(_10sept_0_10[[#This Row],[V_mag_adj]]/20)*SIN(RADIANS(_10sept_0_10[[#This Row],[V_phase]]))</f>
        <v>-2.834002783746024E-4</v>
      </c>
    </row>
    <row r="86" spans="1:11" x14ac:dyDescent="0.25">
      <c r="A86">
        <v>-97</v>
      </c>
      <c r="B86">
        <v>-21.52</v>
      </c>
      <c r="C86">
        <v>-4.34</v>
      </c>
      <c r="D86">
        <v>-21.51</v>
      </c>
      <c r="E86">
        <v>-4.9000000000000004</v>
      </c>
      <c r="F86">
        <f>_10sept_0_10[[#This Row],[H_mag]]-40</f>
        <v>-61.519999999999996</v>
      </c>
      <c r="G86">
        <f>_10sept_0_10[[#This Row],[V_mag]]-40</f>
        <v>-61.510000000000005</v>
      </c>
      <c r="H86">
        <f>10^(_10sept_0_10[[#This Row],[H_mag_adj]]/20)*COS(RADIANS(_10sept_0_10[[#This Row],[H_phase]]))</f>
        <v>8.3705287319955804E-4</v>
      </c>
      <c r="I86">
        <f>10^(_10sept_0_10[[#This Row],[H_mag_adj]]/20)*SIN(RADIANS(_10sept_0_10[[#This Row],[H_phase]]))</f>
        <v>-6.3526029590333223E-5</v>
      </c>
      <c r="J86">
        <f>10^(_10sept_0_10[[#This Row],[V_mag_adj]]/20)*COS(RADIANS(_10sept_0_10[[#This Row],[V_phase]]))</f>
        <v>8.3735549531582538E-4</v>
      </c>
      <c r="K86">
        <f>10^(_10sept_0_10[[#This Row],[V_mag_adj]]/20)*SIN(RADIANS(_10sept_0_10[[#This Row],[V_phase]]))</f>
        <v>-7.1786689068023242E-5</v>
      </c>
    </row>
    <row r="87" spans="1:11" x14ac:dyDescent="0.25">
      <c r="A87">
        <v>-96</v>
      </c>
      <c r="B87">
        <v>-21.56</v>
      </c>
      <c r="C87">
        <v>13.85</v>
      </c>
      <c r="D87">
        <v>-21.56</v>
      </c>
      <c r="E87">
        <v>13.05</v>
      </c>
      <c r="F87">
        <f>_10sept_0_10[[#This Row],[H_mag]]-40</f>
        <v>-61.56</v>
      </c>
      <c r="G87">
        <f>_10sept_0_10[[#This Row],[V_mag]]-40</f>
        <v>-61.56</v>
      </c>
      <c r="H87">
        <f>10^(_10sept_0_10[[#This Row],[H_mag_adj]]/20)*COS(RADIANS(_10sept_0_10[[#This Row],[H_phase]]))</f>
        <v>8.1130848755028981E-4</v>
      </c>
      <c r="I87">
        <f>10^(_10sept_0_10[[#This Row],[H_mag_adj]]/20)*SIN(RADIANS(_10sept_0_10[[#This Row],[H_phase]]))</f>
        <v>2.0002735339455705E-4</v>
      </c>
      <c r="J87">
        <f>10^(_10sept_0_10[[#This Row],[V_mag_adj]]/20)*COS(RADIANS(_10sept_0_10[[#This Row],[V_phase]]))</f>
        <v>8.1402222243256268E-4</v>
      </c>
      <c r="K87">
        <f>10^(_10sept_0_10[[#This Row],[V_mag_adj]]/20)*SIN(RADIANS(_10sept_0_10[[#This Row],[V_phase]]))</f>
        <v>1.8868022011626234E-4</v>
      </c>
    </row>
    <row r="88" spans="1:11" x14ac:dyDescent="0.25">
      <c r="A88">
        <v>-95</v>
      </c>
      <c r="B88">
        <v>-21.68</v>
      </c>
      <c r="C88">
        <v>31.98</v>
      </c>
      <c r="D88">
        <v>-21.73</v>
      </c>
      <c r="E88">
        <v>31.52</v>
      </c>
      <c r="F88">
        <f>_10sept_0_10[[#This Row],[H_mag]]-40</f>
        <v>-61.68</v>
      </c>
      <c r="G88">
        <f>_10sept_0_10[[#This Row],[V_mag]]-40</f>
        <v>-61.730000000000004</v>
      </c>
      <c r="H88">
        <f>10^(_10sept_0_10[[#This Row],[H_mag_adj]]/20)*COS(RADIANS(_10sept_0_10[[#This Row],[H_phase]]))</f>
        <v>6.990611631878679E-4</v>
      </c>
      <c r="I88">
        <f>10^(_10sept_0_10[[#This Row],[H_mag_adj]]/20)*SIN(RADIANS(_10sept_0_10[[#This Row],[H_phase]]))</f>
        <v>4.3648267175182146E-4</v>
      </c>
      <c r="J88">
        <f>10^(_10sept_0_10[[#This Row],[V_mag_adj]]/20)*COS(RADIANS(_10sept_0_10[[#This Row],[V_phase]]))</f>
        <v>6.9851035912837358E-4</v>
      </c>
      <c r="K88">
        <f>10^(_10sept_0_10[[#This Row],[V_mag_adj]]/20)*SIN(RADIANS(_10sept_0_10[[#This Row],[V_phase]]))</f>
        <v>4.2838315923516613E-4</v>
      </c>
    </row>
    <row r="89" spans="1:11" x14ac:dyDescent="0.25">
      <c r="A89">
        <v>-94</v>
      </c>
      <c r="B89">
        <v>-21.58</v>
      </c>
      <c r="C89">
        <v>53.82</v>
      </c>
      <c r="D89">
        <v>-21.68</v>
      </c>
      <c r="E89">
        <v>53.01</v>
      </c>
      <c r="F89">
        <f>_10sept_0_10[[#This Row],[H_mag]]-40</f>
        <v>-61.58</v>
      </c>
      <c r="G89">
        <f>_10sept_0_10[[#This Row],[V_mag]]-40</f>
        <v>-61.68</v>
      </c>
      <c r="H89">
        <f>10^(_10sept_0_10[[#This Row],[H_mag_adj]]/20)*COS(RADIANS(_10sept_0_10[[#This Row],[H_phase]]))</f>
        <v>4.9214196940869674E-4</v>
      </c>
      <c r="I89">
        <f>10^(_10sept_0_10[[#This Row],[H_mag_adj]]/20)*SIN(RADIANS(_10sept_0_10[[#This Row],[H_phase]]))</f>
        <v>6.7291945991725208E-4</v>
      </c>
      <c r="J89">
        <f>10^(_10sept_0_10[[#This Row],[V_mag_adj]]/20)*COS(RADIANS(_10sept_0_10[[#This Row],[V_phase]]))</f>
        <v>4.958638160918377E-4</v>
      </c>
      <c r="K89">
        <f>10^(_10sept_0_10[[#This Row],[V_mag_adj]]/20)*SIN(RADIANS(_10sept_0_10[[#This Row],[V_phase]]))</f>
        <v>6.582725184207704E-4</v>
      </c>
    </row>
    <row r="90" spans="1:11" x14ac:dyDescent="0.25">
      <c r="A90">
        <v>-93</v>
      </c>
      <c r="B90">
        <v>-21.28</v>
      </c>
      <c r="C90">
        <v>76.760000000000005</v>
      </c>
      <c r="D90">
        <v>-21.3</v>
      </c>
      <c r="E90">
        <v>76.06</v>
      </c>
      <c r="F90">
        <f>_10sept_0_10[[#This Row],[H_mag]]-40</f>
        <v>-61.28</v>
      </c>
      <c r="G90">
        <f>_10sept_0_10[[#This Row],[V_mag]]-40</f>
        <v>-61.3</v>
      </c>
      <c r="H90">
        <f>10^(_10sept_0_10[[#This Row],[H_mag_adj]]/20)*COS(RADIANS(_10sept_0_10[[#This Row],[H_phase]]))</f>
        <v>1.9764840889105771E-4</v>
      </c>
      <c r="I90">
        <f>10^(_10sept_0_10[[#This Row],[H_mag_adj]]/20)*SIN(RADIANS(_10sept_0_10[[#This Row],[H_phase]]))</f>
        <v>8.4003992784201665E-4</v>
      </c>
      <c r="J90">
        <f>10^(_10sept_0_10[[#This Row],[V_mag_adj]]/20)*COS(RADIANS(_10sept_0_10[[#This Row],[V_phase]]))</f>
        <v>2.0741827831006535E-4</v>
      </c>
      <c r="K90">
        <f>10^(_10sept_0_10[[#This Row],[V_mag_adj]]/20)*SIN(RADIANS(_10sept_0_10[[#This Row],[V_phase]]))</f>
        <v>8.3563622415726117E-4</v>
      </c>
    </row>
    <row r="91" spans="1:11" x14ac:dyDescent="0.25">
      <c r="A91">
        <v>-92</v>
      </c>
      <c r="B91">
        <v>-20.54</v>
      </c>
      <c r="C91">
        <v>97.1</v>
      </c>
      <c r="D91">
        <v>-20.56</v>
      </c>
      <c r="E91">
        <v>97.45</v>
      </c>
      <c r="F91">
        <f>_10sept_0_10[[#This Row],[H_mag]]-40</f>
        <v>-60.54</v>
      </c>
      <c r="G91">
        <f>_10sept_0_10[[#This Row],[V_mag]]-40</f>
        <v>-60.56</v>
      </c>
      <c r="H91">
        <f>10^(_10sept_0_10[[#This Row],[H_mag_adj]]/20)*COS(RADIANS(_10sept_0_10[[#This Row],[H_phase]]))</f>
        <v>-1.1615118891325356E-4</v>
      </c>
      <c r="I91">
        <f>10^(_10sept_0_10[[#This Row],[H_mag_adj]]/20)*SIN(RADIANS(_10sept_0_10[[#This Row],[H_phase]]))</f>
        <v>9.3251745384877313E-4</v>
      </c>
      <c r="J91">
        <f>10^(_10sept_0_10[[#This Row],[V_mag_adj]]/20)*COS(RADIANS(_10sept_0_10[[#This Row],[V_phase]]))</f>
        <v>-1.2156517466093462E-4</v>
      </c>
      <c r="K91">
        <f>10^(_10sept_0_10[[#This Row],[V_mag_adj]]/20)*SIN(RADIANS(_10sept_0_10[[#This Row],[V_phase]]))</f>
        <v>9.2964747358369106E-4</v>
      </c>
    </row>
    <row r="92" spans="1:11" x14ac:dyDescent="0.25">
      <c r="A92">
        <v>-91</v>
      </c>
      <c r="B92">
        <v>-19.559999999999999</v>
      </c>
      <c r="C92">
        <v>116.37</v>
      </c>
      <c r="D92">
        <v>-19.66</v>
      </c>
      <c r="E92">
        <v>115.9</v>
      </c>
      <c r="F92">
        <f>_10sept_0_10[[#This Row],[H_mag]]-40</f>
        <v>-59.56</v>
      </c>
      <c r="G92">
        <f>_10sept_0_10[[#This Row],[V_mag]]-40</f>
        <v>-59.66</v>
      </c>
      <c r="H92">
        <f>10^(_10sept_0_10[[#This Row],[H_mag_adj]]/20)*COS(RADIANS(_10sept_0_10[[#This Row],[H_phase]]))</f>
        <v>-4.672458288027309E-4</v>
      </c>
      <c r="I92">
        <f>10^(_10sept_0_10[[#This Row],[H_mag_adj]]/20)*SIN(RADIANS(_10sept_0_10[[#This Row],[H_phase]]))</f>
        <v>9.4249940023541281E-4</v>
      </c>
      <c r="J92">
        <f>10^(_10sept_0_10[[#This Row],[V_mag_adj]]/20)*COS(RADIANS(_10sept_0_10[[#This Row],[V_phase]]))</f>
        <v>-4.5423898819377067E-4</v>
      </c>
      <c r="K92">
        <f>10^(_10sept_0_10[[#This Row],[V_mag_adj]]/20)*SIN(RADIANS(_10sept_0_10[[#This Row],[V_phase]]))</f>
        <v>9.3546827466389098E-4</v>
      </c>
    </row>
    <row r="93" spans="1:11" x14ac:dyDescent="0.25">
      <c r="A93">
        <v>-90</v>
      </c>
      <c r="B93">
        <v>-18.670000000000002</v>
      </c>
      <c r="C93">
        <v>132.86000000000001</v>
      </c>
      <c r="D93">
        <v>-18.64</v>
      </c>
      <c r="E93">
        <v>132.84</v>
      </c>
      <c r="F93">
        <f>_10sept_0_10[[#This Row],[H_mag]]-40</f>
        <v>-58.67</v>
      </c>
      <c r="G93">
        <f>_10sept_0_10[[#This Row],[V_mag]]-40</f>
        <v>-58.64</v>
      </c>
      <c r="H93">
        <f>10^(_10sept_0_10[[#This Row],[H_mag_adj]]/20)*COS(RADIANS(_10sept_0_10[[#This Row],[H_phase]]))</f>
        <v>-7.9276151714159453E-4</v>
      </c>
      <c r="I93">
        <f>10^(_10sept_0_10[[#This Row],[H_mag_adj]]/20)*SIN(RADIANS(_10sept_0_10[[#This Row],[H_phase]]))</f>
        <v>8.5430827195252573E-4</v>
      </c>
      <c r="J93">
        <f>10^(_10sept_0_10[[#This Row],[V_mag_adj]]/20)*COS(RADIANS(_10sept_0_10[[#This Row],[V_phase]]))</f>
        <v>-7.9520506233777286E-4</v>
      </c>
      <c r="K93">
        <f>10^(_10sept_0_10[[#This Row],[V_mag_adj]]/20)*SIN(RADIANS(_10sept_0_10[[#This Row],[V_phase]]))</f>
        <v>8.5754168086934839E-4</v>
      </c>
    </row>
    <row r="94" spans="1:11" x14ac:dyDescent="0.25">
      <c r="A94">
        <v>-89</v>
      </c>
      <c r="B94">
        <v>-17.82</v>
      </c>
      <c r="C94">
        <v>147.9</v>
      </c>
      <c r="D94">
        <v>-17.84</v>
      </c>
      <c r="E94">
        <v>147.09</v>
      </c>
      <c r="F94">
        <f>_10sept_0_10[[#This Row],[H_mag]]-40</f>
        <v>-57.82</v>
      </c>
      <c r="G94">
        <f>_10sept_0_10[[#This Row],[V_mag]]-40</f>
        <v>-57.84</v>
      </c>
      <c r="H94">
        <f>10^(_10sept_0_10[[#This Row],[H_mag_adj]]/20)*COS(RADIANS(_10sept_0_10[[#This Row],[H_phase]]))</f>
        <v>-1.0887945048982644E-3</v>
      </c>
      <c r="I94">
        <f>10^(_10sept_0_10[[#This Row],[H_mag_adj]]/20)*SIN(RADIANS(_10sept_0_10[[#This Row],[H_phase]]))</f>
        <v>6.8299950536757786E-4</v>
      </c>
      <c r="J94">
        <f>10^(_10sept_0_10[[#This Row],[V_mag_adj]]/20)*COS(RADIANS(_10sept_0_10[[#This Row],[V_phase]]))</f>
        <v>-1.0765486464196603E-3</v>
      </c>
      <c r="K94">
        <f>10^(_10sept_0_10[[#This Row],[V_mag_adj]]/20)*SIN(RADIANS(_10sept_0_10[[#This Row],[V_phase]]))</f>
        <v>6.9671711268414025E-4</v>
      </c>
    </row>
    <row r="95" spans="1:11" x14ac:dyDescent="0.25">
      <c r="A95">
        <v>-88</v>
      </c>
      <c r="B95">
        <v>-17.100000000000001</v>
      </c>
      <c r="C95">
        <v>162.01</v>
      </c>
      <c r="D95">
        <v>-17.18</v>
      </c>
      <c r="E95">
        <v>161.29</v>
      </c>
      <c r="F95">
        <f>_10sept_0_10[[#This Row],[H_mag]]-40</f>
        <v>-57.1</v>
      </c>
      <c r="G95">
        <f>_10sept_0_10[[#This Row],[V_mag]]-40</f>
        <v>-57.18</v>
      </c>
      <c r="H95">
        <f>10^(_10sept_0_10[[#This Row],[H_mag_adj]]/20)*COS(RADIANS(_10sept_0_10[[#This Row],[H_phase]]))</f>
        <v>-1.3281005199317127E-3</v>
      </c>
      <c r="I95">
        <f>10^(_10sept_0_10[[#This Row],[H_mag_adj]]/20)*SIN(RADIANS(_10sept_0_10[[#This Row],[H_phase]]))</f>
        <v>4.3126976327486564E-4</v>
      </c>
      <c r="J95">
        <f>10^(_10sept_0_10[[#This Row],[V_mag_adj]]/20)*COS(RADIANS(_10sept_0_10[[#This Row],[V_phase]]))</f>
        <v>-1.310450853198216E-3</v>
      </c>
      <c r="K95">
        <f>10^(_10sept_0_10[[#This Row],[V_mag_adj]]/20)*SIN(RADIANS(_10sept_0_10[[#This Row],[V_phase]]))</f>
        <v>4.4381807801525139E-4</v>
      </c>
    </row>
    <row r="96" spans="1:11" x14ac:dyDescent="0.25">
      <c r="A96">
        <v>-87</v>
      </c>
      <c r="B96">
        <v>-16.760000000000002</v>
      </c>
      <c r="C96">
        <v>173.76</v>
      </c>
      <c r="D96">
        <v>-16.71</v>
      </c>
      <c r="E96">
        <v>174.78</v>
      </c>
      <c r="F96">
        <f>_10sept_0_10[[#This Row],[H_mag]]-40</f>
        <v>-56.760000000000005</v>
      </c>
      <c r="G96">
        <f>_10sept_0_10[[#This Row],[V_mag]]-40</f>
        <v>-56.71</v>
      </c>
      <c r="H96">
        <f>10^(_10sept_0_10[[#This Row],[H_mag_adj]]/20)*COS(RADIANS(_10sept_0_10[[#This Row],[H_phase]]))</f>
        <v>-1.4435083266447694E-3</v>
      </c>
      <c r="I96">
        <f>10^(_10sept_0_10[[#This Row],[H_mag_adj]]/20)*SIN(RADIANS(_10sept_0_10[[#This Row],[H_phase]]))</f>
        <v>1.5783491641745175E-4</v>
      </c>
      <c r="J96">
        <f>10^(_10sept_0_10[[#This Row],[V_mag_adj]]/20)*COS(RADIANS(_10sept_0_10[[#This Row],[V_phase]]))</f>
        <v>-1.4544376413274391E-3</v>
      </c>
      <c r="K96">
        <f>10^(_10sept_0_10[[#This Row],[V_mag_adj]]/20)*SIN(RADIANS(_10sept_0_10[[#This Row],[V_phase]]))</f>
        <v>1.3287611010429318E-4</v>
      </c>
    </row>
    <row r="97" spans="1:11" x14ac:dyDescent="0.25">
      <c r="A97">
        <v>-86</v>
      </c>
      <c r="B97">
        <v>-16.48</v>
      </c>
      <c r="C97">
        <v>-171.34</v>
      </c>
      <c r="D97">
        <v>-16.489999999999998</v>
      </c>
      <c r="E97">
        <v>-171.97</v>
      </c>
      <c r="F97">
        <f>_10sept_0_10[[#This Row],[H_mag]]-40</f>
        <v>-56.480000000000004</v>
      </c>
      <c r="G97">
        <f>_10sept_0_10[[#This Row],[V_mag]]-40</f>
        <v>-56.489999999999995</v>
      </c>
      <c r="H97">
        <f>10^(_10sept_0_10[[#This Row],[H_mag_adj]]/20)*COS(RADIANS(_10sept_0_10[[#This Row],[H_phase]]))</f>
        <v>-1.4825872974410937E-3</v>
      </c>
      <c r="I97">
        <f>10^(_10sept_0_10[[#This Row],[H_mag_adj]]/20)*SIN(RADIANS(_10sept_0_10[[#This Row],[H_phase]]))</f>
        <v>-2.2580857225111629E-4</v>
      </c>
      <c r="J97">
        <f>10^(_10sept_0_10[[#This Row],[V_mag_adj]]/20)*COS(RADIANS(_10sept_0_10[[#This Row],[V_phase]]))</f>
        <v>-1.4832718556457255E-3</v>
      </c>
      <c r="K97">
        <f>10^(_10sept_0_10[[#This Row],[V_mag_adj]]/20)*SIN(RADIANS(_10sept_0_10[[#This Row],[V_phase]]))</f>
        <v>-2.0925230233394103E-4</v>
      </c>
    </row>
    <row r="98" spans="1:11" x14ac:dyDescent="0.25">
      <c r="A98">
        <v>-85</v>
      </c>
      <c r="B98">
        <v>-16.41</v>
      </c>
      <c r="C98">
        <v>-156.78</v>
      </c>
      <c r="D98">
        <v>-16.420000000000002</v>
      </c>
      <c r="E98">
        <v>-157.41</v>
      </c>
      <c r="F98">
        <f>_10sept_0_10[[#This Row],[H_mag]]-40</f>
        <v>-56.41</v>
      </c>
      <c r="G98">
        <f>_10sept_0_10[[#This Row],[V_mag]]-40</f>
        <v>-56.42</v>
      </c>
      <c r="H98">
        <f>10^(_10sept_0_10[[#This Row],[H_mag_adj]]/20)*COS(RADIANS(_10sept_0_10[[#This Row],[H_phase]]))</f>
        <v>-1.3893589347636251E-3</v>
      </c>
      <c r="I98">
        <f>10^(_10sept_0_10[[#This Row],[H_mag_adj]]/20)*SIN(RADIANS(_10sept_0_10[[#This Row],[H_phase]]))</f>
        <v>-5.9605415338533638E-4</v>
      </c>
      <c r="J98">
        <f>10^(_10sept_0_10[[#This Row],[V_mag_adj]]/20)*COS(RADIANS(_10sept_0_10[[#This Row],[V_phase]]))</f>
        <v>-1.394222690127877E-3</v>
      </c>
      <c r="K98">
        <f>10^(_10sept_0_10[[#This Row],[V_mag_adj]]/20)*SIN(RADIANS(_10sept_0_10[[#This Row],[V_phase]]))</f>
        <v>-5.8007341115844807E-4</v>
      </c>
    </row>
    <row r="99" spans="1:11" x14ac:dyDescent="0.25">
      <c r="A99">
        <v>-84</v>
      </c>
      <c r="B99">
        <v>-16.3</v>
      </c>
      <c r="C99">
        <v>-141.58000000000001</v>
      </c>
      <c r="D99">
        <v>-16.309999999999999</v>
      </c>
      <c r="E99">
        <v>-141.31</v>
      </c>
      <c r="F99">
        <f>_10sept_0_10[[#This Row],[H_mag]]-40</f>
        <v>-56.3</v>
      </c>
      <c r="G99">
        <f>_10sept_0_10[[#This Row],[V_mag]]-40</f>
        <v>-56.31</v>
      </c>
      <c r="H99">
        <f>10^(_10sept_0_10[[#This Row],[H_mag_adj]]/20)*COS(RADIANS(_10sept_0_10[[#This Row],[H_phase]]))</f>
        <v>-1.1995711805716785E-3</v>
      </c>
      <c r="I99">
        <f>10^(_10sept_0_10[[#This Row],[H_mag_adj]]/20)*SIN(RADIANS(_10sept_0_10[[#This Row],[H_phase]]))</f>
        <v>-9.5145036552717185E-4</v>
      </c>
      <c r="J99">
        <f>10^(_10sept_0_10[[#This Row],[V_mag_adj]]/20)*COS(RADIANS(_10sept_0_10[[#This Row],[V_phase]]))</f>
        <v>-1.1936991853805535E-3</v>
      </c>
      <c r="K99">
        <f>10^(_10sept_0_10[[#This Row],[V_mag_adj]]/20)*SIN(RADIANS(_10sept_0_10[[#This Row],[V_phase]]))</f>
        <v>-9.5599136684446746E-4</v>
      </c>
    </row>
    <row r="100" spans="1:11" x14ac:dyDescent="0.25">
      <c r="A100">
        <v>-83</v>
      </c>
      <c r="B100">
        <v>-16.04</v>
      </c>
      <c r="C100">
        <v>-125.31</v>
      </c>
      <c r="D100">
        <v>-16.03</v>
      </c>
      <c r="E100">
        <v>-124.61</v>
      </c>
      <c r="F100">
        <f>_10sept_0_10[[#This Row],[H_mag]]-40</f>
        <v>-56.04</v>
      </c>
      <c r="G100">
        <f>_10sept_0_10[[#This Row],[V_mag]]-40</f>
        <v>-56.03</v>
      </c>
      <c r="H100">
        <f>10^(_10sept_0_10[[#This Row],[H_mag_adj]]/20)*COS(RADIANS(_10sept_0_10[[#This Row],[H_phase]]))</f>
        <v>-9.1185940611727371E-4</v>
      </c>
      <c r="I100">
        <f>10^(_10sept_0_10[[#This Row],[H_mag_adj]]/20)*SIN(RADIANS(_10sept_0_10[[#This Row],[H_phase]]))</f>
        <v>-1.2873887298550666E-3</v>
      </c>
      <c r="J100">
        <f>10^(_10sept_0_10[[#This Row],[V_mag_adj]]/20)*COS(RADIANS(_10sept_0_10[[#This Row],[V_phase]]))</f>
        <v>-8.9709554966151605E-4</v>
      </c>
      <c r="K100">
        <f>10^(_10sept_0_10[[#This Row],[V_mag_adj]]/20)*SIN(RADIANS(_10sept_0_10[[#This Row],[V_phase]]))</f>
        <v>-1.2999285756226983E-3</v>
      </c>
    </row>
    <row r="101" spans="1:11" x14ac:dyDescent="0.25">
      <c r="A101">
        <v>-82</v>
      </c>
      <c r="B101">
        <v>-15.55</v>
      </c>
      <c r="C101">
        <v>-108.27</v>
      </c>
      <c r="D101">
        <v>-15.56</v>
      </c>
      <c r="E101">
        <v>-108.74</v>
      </c>
      <c r="F101">
        <f>_10sept_0_10[[#This Row],[H_mag]]-40</f>
        <v>-55.55</v>
      </c>
      <c r="G101">
        <f>_10sept_0_10[[#This Row],[V_mag]]-40</f>
        <v>-55.56</v>
      </c>
      <c r="H101">
        <f>10^(_10sept_0_10[[#This Row],[H_mag_adj]]/20)*COS(RADIANS(_10sept_0_10[[#This Row],[H_phase]]))</f>
        <v>-5.2327625401112456E-4</v>
      </c>
      <c r="I101">
        <f>10^(_10sept_0_10[[#This Row],[H_mag_adj]]/20)*SIN(RADIANS(_10sept_0_10[[#This Row],[H_phase]]))</f>
        <v>-1.5850246466909764E-3</v>
      </c>
      <c r="J101">
        <f>10^(_10sept_0_10[[#This Row],[V_mag_adj]]/20)*COS(RADIANS(_10sept_0_10[[#This Row],[V_phase]]))</f>
        <v>-5.3564349761328406E-4</v>
      </c>
      <c r="K101">
        <f>10^(_10sept_0_10[[#This Row],[V_mag_adj]]/20)*SIN(RADIANS(_10sept_0_10[[#This Row],[V_phase]]))</f>
        <v>-1.5788601303547741E-3</v>
      </c>
    </row>
    <row r="102" spans="1:11" x14ac:dyDescent="0.25">
      <c r="A102">
        <v>-81</v>
      </c>
      <c r="B102">
        <v>-15.01</v>
      </c>
      <c r="C102">
        <v>-93.53</v>
      </c>
      <c r="D102">
        <v>-14.97</v>
      </c>
      <c r="E102">
        <v>-93.53</v>
      </c>
      <c r="F102">
        <f>_10sept_0_10[[#This Row],[H_mag]]-40</f>
        <v>-55.01</v>
      </c>
      <c r="G102">
        <f>_10sept_0_10[[#This Row],[V_mag]]-40</f>
        <v>-54.97</v>
      </c>
      <c r="H102">
        <f>10^(_10sept_0_10[[#This Row],[H_mag_adj]]/20)*COS(RADIANS(_10sept_0_10[[#This Row],[H_phase]]))</f>
        <v>-1.0936473085996576E-4</v>
      </c>
      <c r="I102">
        <f>10^(_10sept_0_10[[#This Row],[H_mag_adj]]/20)*SIN(RADIANS(_10sept_0_10[[#This Row],[H_phase]]))</f>
        <v>-1.7728632149769919E-3</v>
      </c>
      <c r="J102">
        <f>10^(_10sept_0_10[[#This Row],[V_mag_adj]]/20)*COS(RADIANS(_10sept_0_10[[#This Row],[V_phase]]))</f>
        <v>-1.0986953552146844E-4</v>
      </c>
      <c r="K102">
        <f>10^(_10sept_0_10[[#This Row],[V_mag_adj]]/20)*SIN(RADIANS(_10sept_0_10[[#This Row],[V_phase]]))</f>
        <v>-1.7810463797696061E-3</v>
      </c>
    </row>
    <row r="103" spans="1:11" x14ac:dyDescent="0.25">
      <c r="A103">
        <v>-80</v>
      </c>
      <c r="B103">
        <v>-14.46</v>
      </c>
      <c r="C103">
        <v>-79.83</v>
      </c>
      <c r="D103">
        <v>-14.47</v>
      </c>
      <c r="E103">
        <v>-80.47</v>
      </c>
      <c r="F103">
        <f>_10sept_0_10[[#This Row],[H_mag]]-40</f>
        <v>-54.46</v>
      </c>
      <c r="G103">
        <f>_10sept_0_10[[#This Row],[V_mag]]-40</f>
        <v>-54.47</v>
      </c>
      <c r="H103">
        <f>10^(_10sept_0_10[[#This Row],[H_mag_adj]]/20)*COS(RADIANS(_10sept_0_10[[#This Row],[H_phase]]))</f>
        <v>3.3412996305731582E-4</v>
      </c>
      <c r="I103">
        <f>10^(_10sept_0_10[[#This Row],[H_mag_adj]]/20)*SIN(RADIANS(_10sept_0_10[[#This Row],[H_phase]]))</f>
        <v>-1.8626114835933111E-3</v>
      </c>
      <c r="J103">
        <f>10^(_10sept_0_10[[#This Row],[V_mag_adj]]/20)*COS(RADIANS(_10sept_0_10[[#This Row],[V_phase]]))</f>
        <v>3.1294348406648643E-4</v>
      </c>
      <c r="K103">
        <f>10^(_10sept_0_10[[#This Row],[V_mag_adj]]/20)*SIN(RADIANS(_10sept_0_10[[#This Row],[V_phase]]))</f>
        <v>-1.8640801370380016E-3</v>
      </c>
    </row>
    <row r="104" spans="1:11" x14ac:dyDescent="0.25">
      <c r="A104">
        <v>-79</v>
      </c>
      <c r="B104">
        <v>-14.09</v>
      </c>
      <c r="C104">
        <v>-67.98</v>
      </c>
      <c r="D104">
        <v>-14.06</v>
      </c>
      <c r="E104">
        <v>-67.63</v>
      </c>
      <c r="F104">
        <f>_10sept_0_10[[#This Row],[H_mag]]-40</f>
        <v>-54.09</v>
      </c>
      <c r="G104">
        <f>_10sept_0_10[[#This Row],[V_mag]]-40</f>
        <v>-54.06</v>
      </c>
      <c r="H104">
        <f>10^(_10sept_0_10[[#This Row],[H_mag_adj]]/20)*COS(RADIANS(_10sept_0_10[[#This Row],[H_phase]]))</f>
        <v>7.4037278321532755E-4</v>
      </c>
      <c r="I104">
        <f>10^(_10sept_0_10[[#This Row],[H_mag_adj]]/20)*SIN(RADIANS(_10sept_0_10[[#This Row],[H_phase]]))</f>
        <v>-1.8306468825634867E-3</v>
      </c>
      <c r="J104">
        <f>10^(_10sept_0_10[[#This Row],[V_mag_adj]]/20)*COS(RADIANS(_10sept_0_10[[#This Row],[V_phase]]))</f>
        <v>7.5414190626931844E-4</v>
      </c>
      <c r="K104">
        <f>10^(_10sept_0_10[[#This Row],[V_mag_adj]]/20)*SIN(RADIANS(_10sept_0_10[[#This Row],[V_phase]]))</f>
        <v>-1.8324080711469449E-3</v>
      </c>
    </row>
    <row r="105" spans="1:11" x14ac:dyDescent="0.25">
      <c r="A105">
        <v>-78</v>
      </c>
      <c r="B105">
        <v>-13.75</v>
      </c>
      <c r="C105">
        <v>-55.05</v>
      </c>
      <c r="D105">
        <v>-13.74</v>
      </c>
      <c r="E105">
        <v>-54.87</v>
      </c>
      <c r="F105">
        <f>_10sept_0_10[[#This Row],[H_mag]]-40</f>
        <v>-53.75</v>
      </c>
      <c r="G105">
        <f>_10sept_0_10[[#This Row],[V_mag]]-40</f>
        <v>-53.74</v>
      </c>
      <c r="H105">
        <f>10^(_10sept_0_10[[#This Row],[H_mag_adj]]/20)*COS(RADIANS(_10sept_0_10[[#This Row],[H_phase]]))</f>
        <v>1.1763851662030019E-3</v>
      </c>
      <c r="I105">
        <f>10^(_10sept_0_10[[#This Row],[H_mag_adj]]/20)*SIN(RADIANS(_10sept_0_10[[#This Row],[H_phase]]))</f>
        <v>-1.6831764539178146E-3</v>
      </c>
      <c r="J105">
        <f>10^(_10sept_0_10[[#This Row],[V_mag_adj]]/20)*COS(RADIANS(_10sept_0_10[[#This Row],[V_phase]]))</f>
        <v>1.1830284351472744E-3</v>
      </c>
      <c r="K105">
        <f>10^(_10sept_0_10[[#This Row],[V_mag_adj]]/20)*SIN(RADIANS(_10sept_0_10[[#This Row],[V_phase]]))</f>
        <v>-1.6814071084329957E-3</v>
      </c>
    </row>
    <row r="106" spans="1:11" x14ac:dyDescent="0.25">
      <c r="A106">
        <v>-77</v>
      </c>
      <c r="B106">
        <v>-13.47</v>
      </c>
      <c r="C106">
        <v>-42.4</v>
      </c>
      <c r="D106">
        <v>-13.46</v>
      </c>
      <c r="E106">
        <v>-42.21</v>
      </c>
      <c r="F106">
        <f>_10sept_0_10[[#This Row],[H_mag]]-40</f>
        <v>-53.47</v>
      </c>
      <c r="G106">
        <f>_10sept_0_10[[#This Row],[V_mag]]-40</f>
        <v>-53.46</v>
      </c>
      <c r="H106">
        <f>10^(_10sept_0_10[[#This Row],[H_mag_adj]]/20)*COS(RADIANS(_10sept_0_10[[#This Row],[H_phase]]))</f>
        <v>1.5661171151341935E-3</v>
      </c>
      <c r="I106">
        <f>10^(_10sept_0_10[[#This Row],[H_mag_adj]]/20)*SIN(RADIANS(_10sept_0_10[[#This Row],[H_phase]]))</f>
        <v>-1.4300614429515364E-3</v>
      </c>
      <c r="J106">
        <f>10^(_10sept_0_10[[#This Row],[V_mag_adj]]/20)*COS(RADIANS(_10sept_0_10[[#This Row],[V_phase]]))</f>
        <v>1.572660308960611E-3</v>
      </c>
      <c r="K106">
        <f>10^(_10sept_0_10[[#This Row],[V_mag_adj]]/20)*SIN(RADIANS(_10sept_0_10[[#This Row],[V_phase]]))</f>
        <v>-1.4265015240210969E-3</v>
      </c>
    </row>
    <row r="107" spans="1:11" x14ac:dyDescent="0.25">
      <c r="A107">
        <v>-76</v>
      </c>
      <c r="B107">
        <v>-13.19</v>
      </c>
      <c r="C107">
        <v>-29.78</v>
      </c>
      <c r="D107">
        <v>-13.24</v>
      </c>
      <c r="E107">
        <v>-30.02</v>
      </c>
      <c r="F107">
        <f>_10sept_0_10[[#This Row],[H_mag]]-40</f>
        <v>-53.19</v>
      </c>
      <c r="G107">
        <f>_10sept_0_10[[#This Row],[V_mag]]-40</f>
        <v>-53.24</v>
      </c>
      <c r="H107">
        <f>10^(_10sept_0_10[[#This Row],[H_mag_adj]]/20)*COS(RADIANS(_10sept_0_10[[#This Row],[H_phase]]))</f>
        <v>1.90103075046609E-3</v>
      </c>
      <c r="I107">
        <f>10^(_10sept_0_10[[#This Row],[H_mag_adj]]/20)*SIN(RADIANS(_10sept_0_10[[#This Row],[H_phase]]))</f>
        <v>-1.087849517235366E-3</v>
      </c>
      <c r="J107">
        <f>10^(_10sept_0_10[[#This Row],[V_mag_adj]]/20)*COS(RADIANS(_10sept_0_10[[#This Row],[V_phase]]))</f>
        <v>1.8855717879796123E-3</v>
      </c>
      <c r="K107">
        <f>10^(_10sept_0_10[[#This Row],[V_mag_adj]]/20)*SIN(RADIANS(_10sept_0_10[[#This Row],[V_phase]]))</f>
        <v>-1.089513141259808E-3</v>
      </c>
    </row>
    <row r="108" spans="1:11" x14ac:dyDescent="0.25">
      <c r="A108">
        <v>-75</v>
      </c>
      <c r="B108">
        <v>-12.89</v>
      </c>
      <c r="C108">
        <v>-17.489999999999998</v>
      </c>
      <c r="D108">
        <v>-12.91</v>
      </c>
      <c r="E108">
        <v>-17.78</v>
      </c>
      <c r="F108">
        <f>_10sept_0_10[[#This Row],[H_mag]]-40</f>
        <v>-52.89</v>
      </c>
      <c r="G108">
        <f>_10sept_0_10[[#This Row],[V_mag]]-40</f>
        <v>-52.91</v>
      </c>
      <c r="H108">
        <f>10^(_10sept_0_10[[#This Row],[H_mag_adj]]/20)*COS(RADIANS(_10sept_0_10[[#This Row],[H_phase]]))</f>
        <v>2.1624366507605021E-3</v>
      </c>
      <c r="I108">
        <f>10^(_10sept_0_10[[#This Row],[H_mag_adj]]/20)*SIN(RADIANS(_10sept_0_10[[#This Row],[H_phase]]))</f>
        <v>-6.8139874322745966E-4</v>
      </c>
      <c r="J108">
        <f>10^(_10sept_0_10[[#This Row],[V_mag_adj]]/20)*COS(RADIANS(_10sept_0_10[[#This Row],[V_phase]]))</f>
        <v>2.153994627148173E-3</v>
      </c>
      <c r="K108">
        <f>10^(_10sept_0_10[[#This Row],[V_mag_adj]]/20)*SIN(RADIANS(_10sept_0_10[[#This Row],[V_phase]]))</f>
        <v>-6.90742717384614E-4</v>
      </c>
    </row>
    <row r="109" spans="1:11" x14ac:dyDescent="0.25">
      <c r="A109">
        <v>-74</v>
      </c>
      <c r="B109">
        <v>-12.56</v>
      </c>
      <c r="C109">
        <v>-5.76</v>
      </c>
      <c r="D109">
        <v>-12.53</v>
      </c>
      <c r="E109">
        <v>-5.72</v>
      </c>
      <c r="F109">
        <f>_10sept_0_10[[#This Row],[H_mag]]-40</f>
        <v>-52.56</v>
      </c>
      <c r="G109">
        <f>_10sept_0_10[[#This Row],[V_mag]]-40</f>
        <v>-52.53</v>
      </c>
      <c r="H109">
        <f>10^(_10sept_0_10[[#This Row],[H_mag_adj]]/20)*COS(RADIANS(_10sept_0_10[[#This Row],[H_phase]]))</f>
        <v>2.3431586800534152E-3</v>
      </c>
      <c r="I109">
        <f>10^(_10sept_0_10[[#This Row],[H_mag_adj]]/20)*SIN(RADIANS(_10sept_0_10[[#This Row],[H_phase]]))</f>
        <v>-2.3635678469092892E-4</v>
      </c>
      <c r="J109">
        <f>10^(_10sept_0_10[[#This Row],[V_mag_adj]]/20)*COS(RADIANS(_10sept_0_10[[#This Row],[V_phase]]))</f>
        <v>2.3514306616806888E-3</v>
      </c>
      <c r="K109">
        <f>10^(_10sept_0_10[[#This Row],[V_mag_adj]]/20)*SIN(RADIANS(_10sept_0_10[[#This Row],[V_phase]]))</f>
        <v>-2.3553299275519044E-4</v>
      </c>
    </row>
    <row r="110" spans="1:11" x14ac:dyDescent="0.25">
      <c r="A110">
        <v>-73</v>
      </c>
      <c r="B110">
        <v>-12.22</v>
      </c>
      <c r="C110">
        <v>6.04</v>
      </c>
      <c r="D110">
        <v>-12.2</v>
      </c>
      <c r="E110">
        <v>5.42</v>
      </c>
      <c r="F110">
        <f>_10sept_0_10[[#This Row],[H_mag]]-40</f>
        <v>-52.22</v>
      </c>
      <c r="G110">
        <f>_10sept_0_10[[#This Row],[V_mag]]-40</f>
        <v>-52.2</v>
      </c>
      <c r="H110">
        <f>10^(_10sept_0_10[[#This Row],[H_mag_adj]]/20)*COS(RADIANS(_10sept_0_10[[#This Row],[H_phase]]))</f>
        <v>2.4354677041250072E-3</v>
      </c>
      <c r="I110">
        <f>10^(_10sept_0_10[[#This Row],[H_mag_adj]]/20)*SIN(RADIANS(_10sept_0_10[[#This Row],[H_phase]]))</f>
        <v>2.5769715698696372E-4</v>
      </c>
      <c r="J110">
        <f>10^(_10sept_0_10[[#This Row],[V_mag_adj]]/20)*COS(RADIANS(_10sept_0_10[[#This Row],[V_phase]]))</f>
        <v>2.4437340445600093E-3</v>
      </c>
      <c r="K110">
        <f>10^(_10sept_0_10[[#This Row],[V_mag_adj]]/20)*SIN(RADIANS(_10sept_0_10[[#This Row],[V_phase]]))</f>
        <v>2.3186155395394045E-4</v>
      </c>
    </row>
    <row r="111" spans="1:11" x14ac:dyDescent="0.25">
      <c r="A111">
        <v>-72</v>
      </c>
      <c r="B111">
        <v>-11.8</v>
      </c>
      <c r="C111">
        <v>17.89</v>
      </c>
      <c r="D111">
        <v>-11.81</v>
      </c>
      <c r="E111">
        <v>17.420000000000002</v>
      </c>
      <c r="F111">
        <f>_10sept_0_10[[#This Row],[H_mag]]-40</f>
        <v>-51.8</v>
      </c>
      <c r="G111">
        <f>_10sept_0_10[[#This Row],[V_mag]]-40</f>
        <v>-51.81</v>
      </c>
      <c r="H111">
        <f>10^(_10sept_0_10[[#This Row],[H_mag_adj]]/20)*COS(RADIANS(_10sept_0_10[[#This Row],[H_phase]]))</f>
        <v>2.446112091307883E-3</v>
      </c>
      <c r="I111">
        <f>10^(_10sept_0_10[[#This Row],[H_mag_adj]]/20)*SIN(RADIANS(_10sept_0_10[[#This Row],[H_phase]]))</f>
        <v>7.8960123912854598E-4</v>
      </c>
      <c r="J111">
        <f>10^(_10sept_0_10[[#This Row],[V_mag_adj]]/20)*COS(RADIANS(_10sept_0_10[[#This Row],[V_phase]]))</f>
        <v>2.4496849280405404E-3</v>
      </c>
      <c r="K111">
        <f>10^(_10sept_0_10[[#This Row],[V_mag_adj]]/20)*SIN(RADIANS(_10sept_0_10[[#This Row],[V_phase]]))</f>
        <v>7.6862390398310025E-4</v>
      </c>
    </row>
    <row r="112" spans="1:11" x14ac:dyDescent="0.25">
      <c r="A112">
        <v>-71</v>
      </c>
      <c r="B112">
        <v>-11.47</v>
      </c>
      <c r="C112">
        <v>28.47</v>
      </c>
      <c r="D112">
        <v>-11.5</v>
      </c>
      <c r="E112">
        <v>28.12</v>
      </c>
      <c r="F112">
        <f>_10sept_0_10[[#This Row],[H_mag]]-40</f>
        <v>-51.47</v>
      </c>
      <c r="G112">
        <f>_10sept_0_10[[#This Row],[V_mag]]-40</f>
        <v>-51.5</v>
      </c>
      <c r="H112">
        <f>10^(_10sept_0_10[[#This Row],[H_mag_adj]]/20)*COS(RADIANS(_10sept_0_10[[#This Row],[H_phase]]))</f>
        <v>2.3470475809246024E-3</v>
      </c>
      <c r="I112">
        <f>10^(_10sept_0_10[[#This Row],[H_mag_adj]]/20)*SIN(RADIANS(_10sept_0_10[[#This Row],[H_phase]]))</f>
        <v>1.2727521181051537E-3</v>
      </c>
      <c r="J112">
        <f>10^(_10sept_0_10[[#This Row],[V_mag_adj]]/20)*COS(RADIANS(_10sept_0_10[[#This Row],[V_phase]]))</f>
        <v>2.3466594544672252E-3</v>
      </c>
      <c r="K112">
        <f>10^(_10sept_0_10[[#This Row],[V_mag_adj]]/20)*SIN(RADIANS(_10sept_0_10[[#This Row],[V_phase]]))</f>
        <v>1.2540523308861345E-3</v>
      </c>
    </row>
    <row r="113" spans="1:11" x14ac:dyDescent="0.25">
      <c r="A113">
        <v>-70</v>
      </c>
      <c r="B113">
        <v>-11.19</v>
      </c>
      <c r="C113">
        <v>39.54</v>
      </c>
      <c r="D113">
        <v>-11.2</v>
      </c>
      <c r="E113">
        <v>39.49</v>
      </c>
      <c r="F113">
        <f>_10sept_0_10[[#This Row],[H_mag]]-40</f>
        <v>-51.19</v>
      </c>
      <c r="G113">
        <f>_10sept_0_10[[#This Row],[V_mag]]-40</f>
        <v>-51.2</v>
      </c>
      <c r="H113">
        <f>10^(_10sept_0_10[[#This Row],[H_mag_adj]]/20)*COS(RADIANS(_10sept_0_10[[#This Row],[H_phase]]))</f>
        <v>2.1264537592436102E-3</v>
      </c>
      <c r="I113">
        <f>10^(_10sept_0_10[[#This Row],[H_mag_adj]]/20)*SIN(RADIANS(_10sept_0_10[[#This Row],[H_phase]]))</f>
        <v>1.755407980841074E-3</v>
      </c>
      <c r="J113">
        <f>10^(_10sept_0_10[[#This Row],[V_mag_adj]]/20)*COS(RADIANS(_10sept_0_10[[#This Row],[V_phase]]))</f>
        <v>2.1255363084825936E-3</v>
      </c>
      <c r="K113">
        <f>10^(_10sept_0_10[[#This Row],[V_mag_adj]]/20)*SIN(RADIANS(_10sept_0_10[[#This Row],[V_phase]]))</f>
        <v>1.7515339424670076E-3</v>
      </c>
    </row>
    <row r="114" spans="1:11" x14ac:dyDescent="0.25">
      <c r="A114">
        <v>-69</v>
      </c>
      <c r="B114">
        <v>-10.94</v>
      </c>
      <c r="C114">
        <v>50.42</v>
      </c>
      <c r="D114">
        <v>-10.97</v>
      </c>
      <c r="E114">
        <v>49.83</v>
      </c>
      <c r="F114">
        <f>_10sept_0_10[[#This Row],[H_mag]]-40</f>
        <v>-50.94</v>
      </c>
      <c r="G114">
        <f>_10sept_0_10[[#This Row],[V_mag]]-40</f>
        <v>-50.97</v>
      </c>
      <c r="H114">
        <f>10^(_10sept_0_10[[#This Row],[H_mag_adj]]/20)*COS(RADIANS(_10sept_0_10[[#This Row],[H_phase]]))</f>
        <v>1.8081942731949137E-3</v>
      </c>
      <c r="I114">
        <f>10^(_10sept_0_10[[#This Row],[H_mag_adj]]/20)*SIN(RADIANS(_10sept_0_10[[#This Row],[H_phase]]))</f>
        <v>2.1872855054555136E-3</v>
      </c>
      <c r="J114">
        <f>10^(_10sept_0_10[[#This Row],[V_mag_adj]]/20)*COS(RADIANS(_10sept_0_10[[#This Row],[V_phase]]))</f>
        <v>1.8243096187823249E-3</v>
      </c>
      <c r="K114">
        <f>10^(_10sept_0_10[[#This Row],[V_mag_adj]]/20)*SIN(RADIANS(_10sept_0_10[[#This Row],[V_phase]]))</f>
        <v>2.1610731049385083E-3</v>
      </c>
    </row>
    <row r="115" spans="1:11" x14ac:dyDescent="0.25">
      <c r="A115">
        <v>-68</v>
      </c>
      <c r="B115">
        <v>-10.7</v>
      </c>
      <c r="C115">
        <v>61.07</v>
      </c>
      <c r="D115">
        <v>-10.7</v>
      </c>
      <c r="E115">
        <v>61.14</v>
      </c>
      <c r="F115">
        <f>_10sept_0_10[[#This Row],[H_mag]]-40</f>
        <v>-50.7</v>
      </c>
      <c r="G115">
        <f>_10sept_0_10[[#This Row],[V_mag]]-40</f>
        <v>-50.7</v>
      </c>
      <c r="H115">
        <f>10^(_10sept_0_10[[#This Row],[H_mag_adj]]/20)*COS(RADIANS(_10sept_0_10[[#This Row],[H_phase]]))</f>
        <v>1.4112782126205327E-3</v>
      </c>
      <c r="I115">
        <f>10^(_10sept_0_10[[#This Row],[H_mag_adj]]/20)*SIN(RADIANS(_10sept_0_10[[#This Row],[H_phase]]))</f>
        <v>2.5533652673689969E-3</v>
      </c>
      <c r="J115">
        <f>10^(_10sept_0_10[[#This Row],[V_mag_adj]]/20)*COS(RADIANS(_10sept_0_10[[#This Row],[V_phase]]))</f>
        <v>1.4081576359773716E-3</v>
      </c>
      <c r="K115">
        <f>10^(_10sept_0_10[[#This Row],[V_mag_adj]]/20)*SIN(RADIANS(_10sept_0_10[[#This Row],[V_phase]]))</f>
        <v>2.5550875629344631E-3</v>
      </c>
    </row>
    <row r="116" spans="1:11" x14ac:dyDescent="0.25">
      <c r="A116">
        <v>-67</v>
      </c>
      <c r="B116">
        <v>-10.46</v>
      </c>
      <c r="C116">
        <v>72.489999999999995</v>
      </c>
      <c r="D116">
        <v>-10.43</v>
      </c>
      <c r="E116">
        <v>72.34</v>
      </c>
      <c r="F116">
        <f>_10sept_0_10[[#This Row],[H_mag]]-40</f>
        <v>-50.46</v>
      </c>
      <c r="G116">
        <f>_10sept_0_10[[#This Row],[V_mag]]-40</f>
        <v>-50.43</v>
      </c>
      <c r="H116">
        <f>10^(_10sept_0_10[[#This Row],[H_mag_adj]]/20)*COS(RADIANS(_10sept_0_10[[#This Row],[H_phase]]))</f>
        <v>9.0236477500146763E-4</v>
      </c>
      <c r="I116">
        <f>10^(_10sept_0_10[[#This Row],[H_mag_adj]]/20)*SIN(RADIANS(_10sept_0_10[[#This Row],[H_phase]]))</f>
        <v>2.8601946836075481E-3</v>
      </c>
      <c r="J116">
        <f>10^(_10sept_0_10[[#This Row],[V_mag_adj]]/20)*COS(RADIANS(_10sept_0_10[[#This Row],[V_phase]]))</f>
        <v>9.1299758878912263E-4</v>
      </c>
      <c r="K116">
        <f>10^(_10sept_0_10[[#This Row],[V_mag_adj]]/20)*SIN(RADIANS(_10sept_0_10[[#This Row],[V_phase]]))</f>
        <v>2.8677101338606785E-3</v>
      </c>
    </row>
    <row r="117" spans="1:11" x14ac:dyDescent="0.25">
      <c r="A117">
        <v>-66</v>
      </c>
      <c r="B117">
        <v>-10.130000000000001</v>
      </c>
      <c r="C117">
        <v>84.24</v>
      </c>
      <c r="D117">
        <v>-10.130000000000001</v>
      </c>
      <c r="E117">
        <v>83.78</v>
      </c>
      <c r="F117">
        <f>_10sept_0_10[[#This Row],[H_mag]]-40</f>
        <v>-50.13</v>
      </c>
      <c r="G117">
        <f>_10sept_0_10[[#This Row],[V_mag]]-40</f>
        <v>-50.13</v>
      </c>
      <c r="H117">
        <f>10^(_10sept_0_10[[#This Row],[H_mag_adj]]/20)*COS(RADIANS(_10sept_0_10[[#This Row],[H_phase]]))</f>
        <v>3.1265694019745252E-4</v>
      </c>
      <c r="I117">
        <f>10^(_10sept_0_10[[#This Row],[H_mag_adj]]/20)*SIN(RADIANS(_10sept_0_10[[#This Row],[H_phase]]))</f>
        <v>3.0995717946518454E-3</v>
      </c>
      <c r="J117">
        <f>10^(_10sept_0_10[[#This Row],[V_mag_adj]]/20)*COS(RADIANS(_10sept_0_10[[#This Row],[V_phase]]))</f>
        <v>3.3753155372647403E-4</v>
      </c>
      <c r="K117">
        <f>10^(_10sept_0_10[[#This Row],[V_mag_adj]]/20)*SIN(RADIANS(_10sept_0_10[[#This Row],[V_phase]]))</f>
        <v>3.0969617567373812E-3</v>
      </c>
    </row>
    <row r="118" spans="1:11" x14ac:dyDescent="0.25">
      <c r="A118">
        <v>-65</v>
      </c>
      <c r="B118">
        <v>-9.7799999999999994</v>
      </c>
      <c r="C118">
        <v>94.75</v>
      </c>
      <c r="D118">
        <v>-9.7899999999999991</v>
      </c>
      <c r="E118">
        <v>94.39</v>
      </c>
      <c r="F118">
        <f>_10sept_0_10[[#This Row],[H_mag]]-40</f>
        <v>-49.78</v>
      </c>
      <c r="G118">
        <f>_10sept_0_10[[#This Row],[V_mag]]-40</f>
        <v>-49.79</v>
      </c>
      <c r="H118">
        <f>10^(_10sept_0_10[[#This Row],[H_mag_adj]]/20)*COS(RADIANS(_10sept_0_10[[#This Row],[H_phase]]))</f>
        <v>-2.6857982337893818E-4</v>
      </c>
      <c r="I118">
        <f>10^(_10sept_0_10[[#This Row],[H_mag_adj]]/20)*SIN(RADIANS(_10sept_0_10[[#This Row],[H_phase]]))</f>
        <v>3.2322567374368579E-3</v>
      </c>
      <c r="J118">
        <f>10^(_10sept_0_10[[#This Row],[V_mag_adj]]/20)*COS(RADIANS(_10sept_0_10[[#This Row],[V_phase]]))</f>
        <v>-2.4798012534945057E-4</v>
      </c>
      <c r="K118">
        <f>10^(_10sept_0_10[[#This Row],[V_mag_adj]]/20)*SIN(RADIANS(_10sept_0_10[[#This Row],[V_phase]]))</f>
        <v>3.2301594610722982E-3</v>
      </c>
    </row>
    <row r="119" spans="1:11" x14ac:dyDescent="0.25">
      <c r="A119">
        <v>-64</v>
      </c>
      <c r="B119">
        <v>-9.3800000000000008</v>
      </c>
      <c r="C119">
        <v>105.21</v>
      </c>
      <c r="D119">
        <v>-9.3800000000000008</v>
      </c>
      <c r="E119">
        <v>104.91</v>
      </c>
      <c r="F119">
        <f>_10sept_0_10[[#This Row],[H_mag]]-40</f>
        <v>-49.38</v>
      </c>
      <c r="G119">
        <f>_10sept_0_10[[#This Row],[V_mag]]-40</f>
        <v>-49.38</v>
      </c>
      <c r="H119">
        <f>10^(_10sept_0_10[[#This Row],[H_mag_adj]]/20)*COS(RADIANS(_10sept_0_10[[#This Row],[H_phase]]))</f>
        <v>-8.9103272026908541E-4</v>
      </c>
      <c r="I119">
        <f>10^(_10sept_0_10[[#This Row],[H_mag_adj]]/20)*SIN(RADIANS(_10sept_0_10[[#This Row],[H_phase]]))</f>
        <v>3.2772844352635553E-3</v>
      </c>
      <c r="J119">
        <f>10^(_10sept_0_10[[#This Row],[V_mag_adj]]/20)*COS(RADIANS(_10sept_0_10[[#This Row],[V_phase]]))</f>
        <v>-8.7386076344470737E-4</v>
      </c>
      <c r="K119">
        <f>10^(_10sept_0_10[[#This Row],[V_mag_adj]]/20)*SIN(RADIANS(_10sept_0_10[[#This Row],[V_phase]]))</f>
        <v>3.2819049261553451E-3</v>
      </c>
    </row>
    <row r="120" spans="1:11" x14ac:dyDescent="0.25">
      <c r="A120">
        <v>-63</v>
      </c>
      <c r="B120">
        <v>-9</v>
      </c>
      <c r="C120">
        <v>114.78</v>
      </c>
      <c r="D120">
        <v>-9.0299999999999994</v>
      </c>
      <c r="E120">
        <v>114.03</v>
      </c>
      <c r="F120">
        <f>_10sept_0_10[[#This Row],[H_mag]]-40</f>
        <v>-49</v>
      </c>
      <c r="G120">
        <f>_10sept_0_10[[#This Row],[V_mag]]-40</f>
        <v>-49.03</v>
      </c>
      <c r="H120">
        <f>10^(_10sept_0_10[[#This Row],[H_mag_adj]]/20)*COS(RADIANS(_10sept_0_10[[#This Row],[H_phase]]))</f>
        <v>-1.4871477474942343E-3</v>
      </c>
      <c r="I120">
        <f>10^(_10sept_0_10[[#This Row],[H_mag_adj]]/20)*SIN(RADIANS(_10sept_0_10[[#This Row],[H_phase]]))</f>
        <v>3.2214353470253728E-3</v>
      </c>
      <c r="J120">
        <f>10^(_10sept_0_10[[#This Row],[V_mag_adj]]/20)*COS(RADIANS(_10sept_0_10[[#This Row],[V_phase]]))</f>
        <v>-1.4398713165395731E-3</v>
      </c>
      <c r="K120">
        <f>10^(_10sept_0_10[[#This Row],[V_mag_adj]]/20)*SIN(RADIANS(_10sept_0_10[[#This Row],[V_phase]]))</f>
        <v>3.2294521043024901E-3</v>
      </c>
    </row>
    <row r="121" spans="1:11" x14ac:dyDescent="0.25">
      <c r="A121">
        <v>-62</v>
      </c>
      <c r="B121">
        <v>-8.66</v>
      </c>
      <c r="C121">
        <v>123.5</v>
      </c>
      <c r="D121">
        <v>-8.69</v>
      </c>
      <c r="E121">
        <v>122.82</v>
      </c>
      <c r="F121">
        <f>_10sept_0_10[[#This Row],[H_mag]]-40</f>
        <v>-48.66</v>
      </c>
      <c r="G121">
        <f>_10sept_0_10[[#This Row],[V_mag]]-40</f>
        <v>-48.69</v>
      </c>
      <c r="H121">
        <f>10^(_10sept_0_10[[#This Row],[H_mag_adj]]/20)*COS(RADIANS(_10sept_0_10[[#This Row],[H_phase]]))</f>
        <v>-2.0365238340249148E-3</v>
      </c>
      <c r="I121">
        <f>10^(_10sept_0_10[[#This Row],[H_mag_adj]]/20)*SIN(RADIANS(_10sept_0_10[[#This Row],[H_phase]]))</f>
        <v>3.0768518810803933E-3</v>
      </c>
      <c r="J121">
        <f>10^(_10sept_0_10[[#This Row],[V_mag_adj]]/20)*COS(RADIANS(_10sept_0_10[[#This Row],[V_phase]]))</f>
        <v>-1.992969079987277E-3</v>
      </c>
      <c r="K121">
        <f>10^(_10sept_0_10[[#This Row],[V_mag_adj]]/20)*SIN(RADIANS(_10sept_0_10[[#This Row],[V_phase]]))</f>
        <v>3.0901132468175701E-3</v>
      </c>
    </row>
    <row r="122" spans="1:11" x14ac:dyDescent="0.25">
      <c r="A122">
        <v>-61</v>
      </c>
      <c r="B122">
        <v>-8.41</v>
      </c>
      <c r="C122">
        <v>131.24</v>
      </c>
      <c r="D122">
        <v>-8.41</v>
      </c>
      <c r="E122">
        <v>131.41999999999999</v>
      </c>
      <c r="F122">
        <f>_10sept_0_10[[#This Row],[H_mag]]-40</f>
        <v>-48.41</v>
      </c>
      <c r="G122">
        <f>_10sept_0_10[[#This Row],[V_mag]]-40</f>
        <v>-48.41</v>
      </c>
      <c r="H122">
        <f>10^(_10sept_0_10[[#This Row],[H_mag_adj]]/20)*COS(RADIANS(_10sept_0_10[[#This Row],[H_phase]]))</f>
        <v>-2.5033801656994532E-3</v>
      </c>
      <c r="I122">
        <f>10^(_10sept_0_10[[#This Row],[H_mag_adj]]/20)*SIN(RADIANS(_10sept_0_10[[#This Row],[H_phase]]))</f>
        <v>2.8555632126134566E-3</v>
      </c>
      <c r="J122">
        <f>10^(_10sept_0_10[[#This Row],[V_mag_adj]]/20)*COS(RADIANS(_10sept_0_10[[#This Row],[V_phase]]))</f>
        <v>-2.512338813677547E-3</v>
      </c>
      <c r="K122">
        <f>10^(_10sept_0_10[[#This Row],[V_mag_adj]]/20)*SIN(RADIANS(_10sept_0_10[[#This Row],[V_phase]]))</f>
        <v>2.8476845331844611E-3</v>
      </c>
    </row>
    <row r="123" spans="1:11" x14ac:dyDescent="0.25">
      <c r="A123">
        <v>-60</v>
      </c>
      <c r="B123">
        <v>-8.15</v>
      </c>
      <c r="C123">
        <v>139.96</v>
      </c>
      <c r="D123">
        <v>-8.16</v>
      </c>
      <c r="E123">
        <v>139.63</v>
      </c>
      <c r="F123">
        <f>_10sept_0_10[[#This Row],[H_mag]]-40</f>
        <v>-48.15</v>
      </c>
      <c r="G123">
        <f>_10sept_0_10[[#This Row],[V_mag]]-40</f>
        <v>-48.16</v>
      </c>
      <c r="H123">
        <f>10^(_10sept_0_10[[#This Row],[H_mag_adj]]/20)*COS(RADIANS(_10sept_0_10[[#This Row],[H_phase]]))</f>
        <v>-2.9957072849254272E-3</v>
      </c>
      <c r="I123">
        <f>10^(_10sept_0_10[[#This Row],[H_mag_adj]]/20)*SIN(RADIANS(_10sept_0_10[[#This Row],[H_phase]]))</f>
        <v>2.5172628944679222E-3</v>
      </c>
      <c r="J123">
        <f>10^(_10sept_0_10[[#This Row],[V_mag_adj]]/20)*COS(RADIANS(_10sept_0_10[[#This Row],[V_phase]]))</f>
        <v>-2.9777290722073808E-3</v>
      </c>
      <c r="K123">
        <f>10^(_10sept_0_10[[#This Row],[V_mag_adj]]/20)*SIN(RADIANS(_10sept_0_10[[#This Row],[V_phase]]))</f>
        <v>2.5315588389195464E-3</v>
      </c>
    </row>
    <row r="124" spans="1:11" x14ac:dyDescent="0.25">
      <c r="A124">
        <v>-59</v>
      </c>
      <c r="B124">
        <v>-7.93</v>
      </c>
      <c r="C124">
        <v>147.79</v>
      </c>
      <c r="D124">
        <v>-7.95</v>
      </c>
      <c r="E124">
        <v>147.53</v>
      </c>
      <c r="F124">
        <f>_10sept_0_10[[#This Row],[H_mag]]-40</f>
        <v>-47.93</v>
      </c>
      <c r="G124">
        <f>_10sept_0_10[[#This Row],[V_mag]]-40</f>
        <v>-47.95</v>
      </c>
      <c r="H124">
        <f>10^(_10sept_0_10[[#This Row],[H_mag_adj]]/20)*COS(RADIANS(_10sept_0_10[[#This Row],[H_phase]]))</f>
        <v>-3.3956410209158325E-3</v>
      </c>
      <c r="I124">
        <f>10^(_10sept_0_10[[#This Row],[H_mag_adj]]/20)*SIN(RADIANS(_10sept_0_10[[#This Row],[H_phase]]))</f>
        <v>2.1391770400919071E-3</v>
      </c>
      <c r="J124">
        <f>10^(_10sept_0_10[[#This Row],[V_mag_adj]]/20)*COS(RADIANS(_10sept_0_10[[#This Row],[V_phase]]))</f>
        <v>-3.3781114638754503E-3</v>
      </c>
      <c r="K124">
        <f>10^(_10sept_0_10[[#This Row],[V_mag_adj]]/20)*SIN(RADIANS(_10sept_0_10[[#This Row],[V_phase]]))</f>
        <v>2.1496085328574759E-3</v>
      </c>
    </row>
    <row r="125" spans="1:11" x14ac:dyDescent="0.25">
      <c r="A125">
        <v>-58</v>
      </c>
      <c r="B125">
        <v>-7.7</v>
      </c>
      <c r="C125">
        <v>155.85</v>
      </c>
      <c r="D125">
        <v>-7.7</v>
      </c>
      <c r="E125">
        <v>156.1</v>
      </c>
      <c r="F125">
        <f>_10sept_0_10[[#This Row],[H_mag]]-40</f>
        <v>-47.7</v>
      </c>
      <c r="G125">
        <f>_10sept_0_10[[#This Row],[V_mag]]-40</f>
        <v>-47.7</v>
      </c>
      <c r="H125">
        <f>10^(_10sept_0_10[[#This Row],[H_mag_adj]]/20)*COS(RADIANS(_10sept_0_10[[#This Row],[H_phase]]))</f>
        <v>-3.7602971157066701E-3</v>
      </c>
      <c r="I125">
        <f>10^(_10sept_0_10[[#This Row],[H_mag_adj]]/20)*SIN(RADIANS(_10sept_0_10[[#This Row],[H_phase]]))</f>
        <v>1.6860018167918738E-3</v>
      </c>
      <c r="J125">
        <f>10^(_10sept_0_10[[#This Row],[V_mag_adj]]/20)*COS(RADIANS(_10sept_0_10[[#This Row],[V_phase]]))</f>
        <v>-3.7676178677696114E-3</v>
      </c>
      <c r="K125">
        <f>10^(_10sept_0_10[[#This Row],[V_mag_adj]]/20)*SIN(RADIANS(_10sept_0_10[[#This Row],[V_phase]]))</f>
        <v>1.66957842795137E-3</v>
      </c>
    </row>
    <row r="126" spans="1:11" x14ac:dyDescent="0.25">
      <c r="A126">
        <v>-57</v>
      </c>
      <c r="B126">
        <v>-7.4</v>
      </c>
      <c r="C126">
        <v>165.06</v>
      </c>
      <c r="D126">
        <v>-7.42</v>
      </c>
      <c r="E126">
        <v>164.99</v>
      </c>
      <c r="F126">
        <f>_10sept_0_10[[#This Row],[H_mag]]-40</f>
        <v>-47.4</v>
      </c>
      <c r="G126">
        <f>_10sept_0_10[[#This Row],[V_mag]]-40</f>
        <v>-47.42</v>
      </c>
      <c r="H126">
        <f>10^(_10sept_0_10[[#This Row],[H_mag_adj]]/20)*COS(RADIANS(_10sept_0_10[[#This Row],[H_phase]]))</f>
        <v>-4.1215956606601798E-3</v>
      </c>
      <c r="I126">
        <f>10^(_10sept_0_10[[#This Row],[H_mag_adj]]/20)*SIN(RADIANS(_10sept_0_10[[#This Row],[H_phase]]))</f>
        <v>1.0997535160784896E-3</v>
      </c>
      <c r="J126">
        <f>10^(_10sept_0_10[[#This Row],[V_mag_adj]]/20)*COS(RADIANS(_10sept_0_10[[#This Row],[V_phase]]))</f>
        <v>-4.1107726729134085E-3</v>
      </c>
      <c r="K126">
        <f>10^(_10sept_0_10[[#This Row],[V_mag_adj]]/20)*SIN(RADIANS(_10sept_0_10[[#This Row],[V_phase]]))</f>
        <v>1.1022472308082102E-3</v>
      </c>
    </row>
    <row r="127" spans="1:11" x14ac:dyDescent="0.25">
      <c r="A127">
        <v>-56</v>
      </c>
      <c r="B127">
        <v>-7.1</v>
      </c>
      <c r="C127">
        <v>173.07</v>
      </c>
      <c r="D127">
        <v>-7.13</v>
      </c>
      <c r="E127">
        <v>172.59</v>
      </c>
      <c r="F127">
        <f>_10sept_0_10[[#This Row],[H_mag]]-40</f>
        <v>-47.1</v>
      </c>
      <c r="G127">
        <f>_10sept_0_10[[#This Row],[V_mag]]-40</f>
        <v>-47.13</v>
      </c>
      <c r="H127">
        <f>10^(_10sept_0_10[[#This Row],[H_mag_adj]]/20)*COS(RADIANS(_10sept_0_10[[#This Row],[H_phase]]))</f>
        <v>-4.3834446717181917E-3</v>
      </c>
      <c r="I127">
        <f>10^(_10sept_0_10[[#This Row],[H_mag_adj]]/20)*SIN(RADIANS(_10sept_0_10[[#This Row],[H_phase]]))</f>
        <v>5.3278401586930176E-4</v>
      </c>
      <c r="J127">
        <f>10^(_10sept_0_10[[#This Row],[V_mag_adj]]/20)*COS(RADIANS(_10sept_0_10[[#This Row],[V_phase]]))</f>
        <v>-4.3637296141876124E-3</v>
      </c>
      <c r="K127">
        <f>10^(_10sept_0_10[[#This Row],[V_mag_adj]]/20)*SIN(RADIANS(_10sept_0_10[[#This Row],[V_phase]]))</f>
        <v>5.6752400277703926E-4</v>
      </c>
    </row>
    <row r="128" spans="1:11" x14ac:dyDescent="0.25">
      <c r="A128">
        <v>-55</v>
      </c>
      <c r="B128">
        <v>-6.77</v>
      </c>
      <c r="C128">
        <v>-179.24</v>
      </c>
      <c r="D128">
        <v>-6.77</v>
      </c>
      <c r="E128">
        <v>-179.46</v>
      </c>
      <c r="F128">
        <f>_10sept_0_10[[#This Row],[H_mag]]-40</f>
        <v>-46.769999999999996</v>
      </c>
      <c r="G128">
        <f>_10sept_0_10[[#This Row],[V_mag]]-40</f>
        <v>-46.769999999999996</v>
      </c>
      <c r="H128">
        <f>10^(_10sept_0_10[[#This Row],[H_mag_adj]]/20)*COS(RADIANS(_10sept_0_10[[#This Row],[H_phase]]))</f>
        <v>-4.5862929561077733E-3</v>
      </c>
      <c r="I128">
        <f>10^(_10sept_0_10[[#This Row],[H_mag_adj]]/20)*SIN(RADIANS(_10sept_0_10[[#This Row],[H_phase]]))</f>
        <v>-6.0838461691511339E-5</v>
      </c>
      <c r="J128">
        <f>10^(_10sept_0_10[[#This Row],[V_mag_adj]]/20)*COS(RADIANS(_10sept_0_10[[#This Row],[V_phase]]))</f>
        <v>-4.5864927495319471E-3</v>
      </c>
      <c r="K128">
        <f>10^(_10sept_0_10[[#This Row],[V_mag_adj]]/20)*SIN(RADIANS(_10sept_0_10[[#This Row],[V_phase]]))</f>
        <v>-4.3227955719062698E-5</v>
      </c>
    </row>
    <row r="129" spans="1:11" x14ac:dyDescent="0.25">
      <c r="A129">
        <v>-54</v>
      </c>
      <c r="B129">
        <v>-6.39</v>
      </c>
      <c r="C129">
        <v>-171.65</v>
      </c>
      <c r="D129">
        <v>-6.42</v>
      </c>
      <c r="E129">
        <v>-172.11</v>
      </c>
      <c r="F129">
        <f>_10sept_0_10[[#This Row],[H_mag]]-40</f>
        <v>-46.39</v>
      </c>
      <c r="G129">
        <f>_10sept_0_10[[#This Row],[V_mag]]-40</f>
        <v>-46.42</v>
      </c>
      <c r="H129">
        <f>10^(_10sept_0_10[[#This Row],[H_mag_adj]]/20)*COS(RADIANS(_10sept_0_10[[#This Row],[H_phase]]))</f>
        <v>-4.7410186008826401E-3</v>
      </c>
      <c r="I129">
        <f>10^(_10sept_0_10[[#This Row],[H_mag_adj]]/20)*SIN(RADIANS(_10sept_0_10[[#This Row],[H_phase]]))</f>
        <v>-6.9586572498464897E-4</v>
      </c>
      <c r="J129">
        <f>10^(_10sept_0_10[[#This Row],[V_mag_adj]]/20)*COS(RADIANS(_10sept_0_10[[#This Row],[V_phase]]))</f>
        <v>-4.7300871258514022E-3</v>
      </c>
      <c r="K129">
        <f>10^(_10sept_0_10[[#This Row],[V_mag_adj]]/20)*SIN(RADIANS(_10sept_0_10[[#This Row],[V_phase]]))</f>
        <v>-6.5551239641898934E-4</v>
      </c>
    </row>
    <row r="130" spans="1:11" x14ac:dyDescent="0.25">
      <c r="A130">
        <v>-53</v>
      </c>
      <c r="B130">
        <v>-6.05</v>
      </c>
      <c r="C130">
        <v>-164.46</v>
      </c>
      <c r="D130">
        <v>-6.06</v>
      </c>
      <c r="E130">
        <v>-164.84</v>
      </c>
      <c r="F130">
        <f>_10sept_0_10[[#This Row],[H_mag]]-40</f>
        <v>-46.05</v>
      </c>
      <c r="G130">
        <f>_10sept_0_10[[#This Row],[V_mag]]-40</f>
        <v>-46.06</v>
      </c>
      <c r="H130">
        <f>10^(_10sept_0_10[[#This Row],[H_mag_adj]]/20)*COS(RADIANS(_10sept_0_10[[#This Row],[H_phase]]))</f>
        <v>-4.8009404493748117E-3</v>
      </c>
      <c r="I130">
        <f>10^(_10sept_0_10[[#This Row],[H_mag_adj]]/20)*SIN(RADIANS(_10sept_0_10[[#This Row],[H_phase]]))</f>
        <v>-1.3350287841512949E-3</v>
      </c>
      <c r="J130">
        <f>10^(_10sept_0_10[[#This Row],[V_mag_adj]]/20)*COS(RADIANS(_10sept_0_10[[#This Row],[V_phase]]))</f>
        <v>-4.8041548693448658E-3</v>
      </c>
      <c r="K130">
        <f>10^(_10sept_0_10[[#This Row],[V_mag_adj]]/20)*SIN(RADIANS(_10sept_0_10[[#This Row],[V_phase]]))</f>
        <v>-1.3016591595662985E-3</v>
      </c>
    </row>
    <row r="131" spans="1:11" x14ac:dyDescent="0.25">
      <c r="A131">
        <v>-52</v>
      </c>
      <c r="B131">
        <v>-5.74</v>
      </c>
      <c r="C131">
        <v>-157.44</v>
      </c>
      <c r="D131">
        <v>-5.75</v>
      </c>
      <c r="E131">
        <v>-158.07</v>
      </c>
      <c r="F131">
        <f>_10sept_0_10[[#This Row],[H_mag]]-40</f>
        <v>-45.74</v>
      </c>
      <c r="G131">
        <f>_10sept_0_10[[#This Row],[V_mag]]-40</f>
        <v>-45.75</v>
      </c>
      <c r="H131">
        <f>10^(_10sept_0_10[[#This Row],[H_mag_adj]]/20)*COS(RADIANS(_10sept_0_10[[#This Row],[H_phase]]))</f>
        <v>-4.7689930090213817E-3</v>
      </c>
      <c r="I131">
        <f>10^(_10sept_0_10[[#This Row],[H_mag_adj]]/20)*SIN(RADIANS(_10sept_0_10[[#This Row],[H_phase]]))</f>
        <v>-1.9812350504470663E-3</v>
      </c>
      <c r="J131">
        <f>10^(_10sept_0_10[[#This Row],[V_mag_adj]]/20)*COS(RADIANS(_10sept_0_10[[#This Row],[V_phase]]))</f>
        <v>-4.7849770174023913E-3</v>
      </c>
      <c r="K131">
        <f>10^(_10sept_0_10[[#This Row],[V_mag_adj]]/20)*SIN(RADIANS(_10sept_0_10[[#This Row],[V_phase]]))</f>
        <v>-1.9264593276056971E-3</v>
      </c>
    </row>
    <row r="132" spans="1:11" x14ac:dyDescent="0.25">
      <c r="A132">
        <v>-51</v>
      </c>
      <c r="B132">
        <v>-5.47</v>
      </c>
      <c r="C132">
        <v>-151.38999999999999</v>
      </c>
      <c r="D132">
        <v>-5.48</v>
      </c>
      <c r="E132">
        <v>-151.85</v>
      </c>
      <c r="F132">
        <f>_10sept_0_10[[#This Row],[H_mag]]-40</f>
        <v>-45.47</v>
      </c>
      <c r="G132">
        <f>_10sept_0_10[[#This Row],[V_mag]]-40</f>
        <v>-45.480000000000004</v>
      </c>
      <c r="H132">
        <f>10^(_10sept_0_10[[#This Row],[H_mag_adj]]/20)*COS(RADIANS(_10sept_0_10[[#This Row],[H_phase]]))</f>
        <v>-4.6767565095986374E-3</v>
      </c>
      <c r="I132">
        <f>10^(_10sept_0_10[[#This Row],[H_mag_adj]]/20)*SIN(RADIANS(_10sept_0_10[[#This Row],[H_phase]]))</f>
        <v>-2.550909413198028E-3</v>
      </c>
      <c r="J132">
        <f>10^(_10sept_0_10[[#This Row],[V_mag_adj]]/20)*COS(RADIANS(_10sept_0_10[[#This Row],[V_phase]]))</f>
        <v>-4.6916809709258408E-3</v>
      </c>
      <c r="K132">
        <f>10^(_10sept_0_10[[#This Row],[V_mag_adj]]/20)*SIN(RADIANS(_10sept_0_10[[#This Row],[V_phase]]))</f>
        <v>-2.5103883414814769E-3</v>
      </c>
    </row>
    <row r="133" spans="1:11" x14ac:dyDescent="0.25">
      <c r="A133">
        <v>-50</v>
      </c>
      <c r="B133">
        <v>-5.2</v>
      </c>
      <c r="C133">
        <v>-144.46</v>
      </c>
      <c r="D133">
        <v>-5.22</v>
      </c>
      <c r="E133">
        <v>-145.19999999999999</v>
      </c>
      <c r="F133">
        <f>_10sept_0_10[[#This Row],[H_mag]]-40</f>
        <v>-45.2</v>
      </c>
      <c r="G133">
        <f>_10sept_0_10[[#This Row],[V_mag]]-40</f>
        <v>-45.22</v>
      </c>
      <c r="H133">
        <f>10^(_10sept_0_10[[#This Row],[H_mag_adj]]/20)*COS(RADIANS(_10sept_0_10[[#This Row],[H_phase]]))</f>
        <v>-4.4716685657536287E-3</v>
      </c>
      <c r="I133">
        <f>10^(_10sept_0_10[[#This Row],[H_mag_adj]]/20)*SIN(RADIANS(_10sept_0_10[[#This Row],[H_phase]]))</f>
        <v>-3.1943226890956107E-3</v>
      </c>
      <c r="J133">
        <f>10^(_10sept_0_10[[#This Row],[V_mag_adj]]/20)*COS(RADIANS(_10sept_0_10[[#This Row],[V_phase]]))</f>
        <v>-4.5021719613098643E-3</v>
      </c>
      <c r="K133">
        <f>10^(_10sept_0_10[[#This Row],[V_mag_adj]]/20)*SIN(RADIANS(_10sept_0_10[[#This Row],[V_phase]]))</f>
        <v>-3.1290910272917232E-3</v>
      </c>
    </row>
    <row r="134" spans="1:11" x14ac:dyDescent="0.25">
      <c r="A134">
        <v>-49</v>
      </c>
      <c r="B134">
        <v>-4.97</v>
      </c>
      <c r="C134">
        <v>-138.57</v>
      </c>
      <c r="D134">
        <v>-4.9800000000000004</v>
      </c>
      <c r="E134">
        <v>-139.16</v>
      </c>
      <c r="F134">
        <f>_10sept_0_10[[#This Row],[H_mag]]-40</f>
        <v>-44.97</v>
      </c>
      <c r="G134">
        <f>_10sept_0_10[[#This Row],[V_mag]]-40</f>
        <v>-44.980000000000004</v>
      </c>
      <c r="H134">
        <f>10^(_10sept_0_10[[#This Row],[H_mag_adj]]/20)*COS(RADIANS(_10sept_0_10[[#This Row],[H_phase]]))</f>
        <v>-4.2308243196608379E-3</v>
      </c>
      <c r="I134">
        <f>10^(_10sept_0_10[[#This Row],[H_mag_adj]]/20)*SIN(RADIANS(_10sept_0_10[[#This Row],[H_phase]]))</f>
        <v>-3.7339122637560216E-3</v>
      </c>
      <c r="J134">
        <f>10^(_10sept_0_10[[#This Row],[V_mag_adj]]/20)*COS(RADIANS(_10sept_0_10[[#This Row],[V_phase]]))</f>
        <v>-4.2641369804342182E-3</v>
      </c>
      <c r="K134">
        <f>10^(_10sept_0_10[[#This Row],[V_mag_adj]]/20)*SIN(RADIANS(_10sept_0_10[[#This Row],[V_phase]]))</f>
        <v>-3.6859024022064127E-3</v>
      </c>
    </row>
    <row r="135" spans="1:11" x14ac:dyDescent="0.25">
      <c r="A135">
        <v>-48</v>
      </c>
      <c r="B135">
        <v>-4.72</v>
      </c>
      <c r="C135">
        <v>-132.86000000000001</v>
      </c>
      <c r="D135">
        <v>-4.7300000000000004</v>
      </c>
      <c r="E135">
        <v>-133.66</v>
      </c>
      <c r="F135">
        <f>_10sept_0_10[[#This Row],[H_mag]]-40</f>
        <v>-44.72</v>
      </c>
      <c r="G135">
        <f>_10sept_0_10[[#This Row],[V_mag]]-40</f>
        <v>-44.730000000000004</v>
      </c>
      <c r="H135">
        <f>10^(_10sept_0_10[[#This Row],[H_mag_adj]]/20)*COS(RADIANS(_10sept_0_10[[#This Row],[H_phase]]))</f>
        <v>-3.9504135308271685E-3</v>
      </c>
      <c r="I135">
        <f>10^(_10sept_0_10[[#This Row],[H_mag_adj]]/20)*SIN(RADIANS(_10sept_0_10[[#This Row],[H_phase]]))</f>
        <v>-4.2571074453605839E-3</v>
      </c>
      <c r="J135">
        <f>10^(_10sept_0_10[[#This Row],[V_mag_adj]]/20)*COS(RADIANS(_10sept_0_10[[#This Row],[V_phase]]))</f>
        <v>-4.0048535490045008E-3</v>
      </c>
      <c r="K135">
        <f>10^(_10sept_0_10[[#This Row],[V_mag_adj]]/20)*SIN(RADIANS(_10sept_0_10[[#This Row],[V_phase]]))</f>
        <v>-4.1967016797212382E-3</v>
      </c>
    </row>
    <row r="136" spans="1:11" x14ac:dyDescent="0.25">
      <c r="A136">
        <v>-47</v>
      </c>
      <c r="B136">
        <v>-4.46</v>
      </c>
      <c r="C136">
        <v>-127.34</v>
      </c>
      <c r="D136">
        <v>-4.47</v>
      </c>
      <c r="E136">
        <v>-127.8</v>
      </c>
      <c r="F136">
        <f>_10sept_0_10[[#This Row],[H_mag]]-40</f>
        <v>-44.46</v>
      </c>
      <c r="G136">
        <f>_10sept_0_10[[#This Row],[V_mag]]-40</f>
        <v>-44.47</v>
      </c>
      <c r="H136">
        <f>10^(_10sept_0_10[[#This Row],[H_mag_adj]]/20)*COS(RADIANS(_10sept_0_10[[#This Row],[H_phase]]))</f>
        <v>-3.6296272183254609E-3</v>
      </c>
      <c r="I136">
        <f>10^(_10sept_0_10[[#This Row],[H_mag_adj]]/20)*SIN(RADIANS(_10sept_0_10[[#This Row],[H_phase]]))</f>
        <v>-4.7576727468642216E-3</v>
      </c>
      <c r="J136">
        <f>10^(_10sept_0_10[[#This Row],[V_mag_adj]]/20)*COS(RADIANS(_10sept_0_10[[#This Row],[V_phase]]))</f>
        <v>-3.6634867022063674E-3</v>
      </c>
      <c r="K136">
        <f>10^(_10sept_0_10[[#This Row],[V_mag_adj]]/20)*SIN(RADIANS(_10sept_0_10[[#This Row],[V_phase]]))</f>
        <v>-4.7229385977323431E-3</v>
      </c>
    </row>
    <row r="137" spans="1:11" x14ac:dyDescent="0.25">
      <c r="A137">
        <v>-46</v>
      </c>
      <c r="B137">
        <v>-4.1900000000000004</v>
      </c>
      <c r="C137">
        <v>-122.07</v>
      </c>
      <c r="D137">
        <v>-4.21</v>
      </c>
      <c r="E137">
        <v>-122.67</v>
      </c>
      <c r="F137">
        <f>_10sept_0_10[[#This Row],[H_mag]]-40</f>
        <v>-44.19</v>
      </c>
      <c r="G137">
        <f>_10sept_0_10[[#This Row],[V_mag]]-40</f>
        <v>-44.21</v>
      </c>
      <c r="H137">
        <f>10^(_10sept_0_10[[#This Row],[H_mag_adj]]/20)*COS(RADIANS(_10sept_0_10[[#This Row],[H_phase]]))</f>
        <v>-3.2776130328747094E-3</v>
      </c>
      <c r="I137">
        <f>10^(_10sept_0_10[[#This Row],[H_mag_adj]]/20)*SIN(RADIANS(_10sept_0_10[[#This Row],[H_phase]]))</f>
        <v>-5.2310453205938832E-3</v>
      </c>
      <c r="J137">
        <f>10^(_10sept_0_10[[#This Row],[V_mag_adj]]/20)*COS(RADIANS(_10sept_0_10[[#This Row],[V_phase]]))</f>
        <v>-3.32454782234021E-3</v>
      </c>
      <c r="K137">
        <f>10^(_10sept_0_10[[#This Row],[V_mag_adj]]/20)*SIN(RADIANS(_10sept_0_10[[#This Row],[V_phase]]))</f>
        <v>-5.1844845717140603E-3</v>
      </c>
    </row>
    <row r="138" spans="1:11" x14ac:dyDescent="0.25">
      <c r="A138">
        <v>-45</v>
      </c>
      <c r="B138">
        <v>-3.94</v>
      </c>
      <c r="C138">
        <v>-117.55</v>
      </c>
      <c r="D138">
        <v>-3.96</v>
      </c>
      <c r="E138">
        <v>-117.96</v>
      </c>
      <c r="F138">
        <f>_10sept_0_10[[#This Row],[H_mag]]-40</f>
        <v>-43.94</v>
      </c>
      <c r="G138">
        <f>_10sept_0_10[[#This Row],[V_mag]]-40</f>
        <v>-43.96</v>
      </c>
      <c r="H138">
        <f>10^(_10sept_0_10[[#This Row],[H_mag_adj]]/20)*COS(RADIANS(_10sept_0_10[[#This Row],[H_phase]]))</f>
        <v>-2.9385485111351789E-3</v>
      </c>
      <c r="I138">
        <f>10^(_10sept_0_10[[#This Row],[H_mag_adj]]/20)*SIN(RADIANS(_10sept_0_10[[#This Row],[H_phase]]))</f>
        <v>-5.6328919698912794E-3</v>
      </c>
      <c r="J138">
        <f>10^(_10sept_0_10[[#This Row],[V_mag_adj]]/20)*COS(RADIANS(_10sept_0_10[[#This Row],[V_phase]]))</f>
        <v>-2.971930054817799E-3</v>
      </c>
      <c r="K138">
        <f>10^(_10sept_0_10[[#This Row],[V_mag_adj]]/20)*SIN(RADIANS(_10sept_0_10[[#This Row],[V_phase]]))</f>
        <v>-5.5988135202169947E-3</v>
      </c>
    </row>
    <row r="139" spans="1:11" x14ac:dyDescent="0.25">
      <c r="A139">
        <v>-44</v>
      </c>
      <c r="B139">
        <v>-3.72</v>
      </c>
      <c r="C139">
        <v>-112.65</v>
      </c>
      <c r="D139">
        <v>-3.74</v>
      </c>
      <c r="E139">
        <v>-113.1</v>
      </c>
      <c r="F139">
        <f>_10sept_0_10[[#This Row],[H_mag]]-40</f>
        <v>-43.72</v>
      </c>
      <c r="G139">
        <f>_10sept_0_10[[#This Row],[V_mag]]-40</f>
        <v>-43.74</v>
      </c>
      <c r="H139">
        <f>10^(_10sept_0_10[[#This Row],[H_mag_adj]]/20)*COS(RADIANS(_10sept_0_10[[#This Row],[H_phase]]))</f>
        <v>-2.509426348359026E-3</v>
      </c>
      <c r="I139">
        <f>10^(_10sept_0_10[[#This Row],[H_mag_adj]]/20)*SIN(RADIANS(_10sept_0_10[[#This Row],[H_phase]]))</f>
        <v>-6.0137123141028913E-3</v>
      </c>
      <c r="J139">
        <f>10^(_10sept_0_10[[#This Row],[V_mag_adj]]/20)*COS(RADIANS(_10sept_0_10[[#This Row],[V_phase]]))</f>
        <v>-2.5507000812757421E-3</v>
      </c>
      <c r="K139">
        <f>10^(_10sept_0_10[[#This Row],[V_mag_adj]]/20)*SIN(RADIANS(_10sept_0_10[[#This Row],[V_phase]]))</f>
        <v>-5.9800326522469879E-3</v>
      </c>
    </row>
    <row r="140" spans="1:11" x14ac:dyDescent="0.25">
      <c r="A140">
        <v>-43</v>
      </c>
      <c r="B140">
        <v>-3.53</v>
      </c>
      <c r="C140">
        <v>-108.16</v>
      </c>
      <c r="D140">
        <v>-3.56</v>
      </c>
      <c r="E140">
        <v>-108.64</v>
      </c>
      <c r="F140">
        <f>_10sept_0_10[[#This Row],[H_mag]]-40</f>
        <v>-43.53</v>
      </c>
      <c r="G140">
        <f>_10sept_0_10[[#This Row],[V_mag]]-40</f>
        <v>-43.56</v>
      </c>
      <c r="H140">
        <f>10^(_10sept_0_10[[#This Row],[H_mag_adj]]/20)*COS(RADIANS(_10sept_0_10[[#This Row],[H_phase]]))</f>
        <v>-2.0758562780849922E-3</v>
      </c>
      <c r="I140">
        <f>10^(_10sept_0_10[[#This Row],[H_mag_adj]]/20)*SIN(RADIANS(_10sept_0_10[[#This Row],[H_phase]]))</f>
        <v>-6.3286400676510592E-3</v>
      </c>
      <c r="J140">
        <f>10^(_10sept_0_10[[#This Row],[V_mag_adj]]/20)*COS(RADIANS(_10sept_0_10[[#This Row],[V_phase]]))</f>
        <v>-2.12146156659736E-3</v>
      </c>
      <c r="K140">
        <f>10^(_10sept_0_10[[#This Row],[V_mag_adj]]/20)*SIN(RADIANS(_10sept_0_10[[#This Row],[V_phase]]))</f>
        <v>-6.2892676181019362E-3</v>
      </c>
    </row>
    <row r="141" spans="1:11" x14ac:dyDescent="0.25">
      <c r="A141">
        <v>-42</v>
      </c>
      <c r="B141">
        <v>-3.4</v>
      </c>
      <c r="C141">
        <v>-104.55</v>
      </c>
      <c r="D141">
        <v>-3.42</v>
      </c>
      <c r="E141">
        <v>-104.78</v>
      </c>
      <c r="F141">
        <f>_10sept_0_10[[#This Row],[H_mag]]-40</f>
        <v>-43.4</v>
      </c>
      <c r="G141">
        <f>_10sept_0_10[[#This Row],[V_mag]]-40</f>
        <v>-43.42</v>
      </c>
      <c r="H141">
        <f>10^(_10sept_0_10[[#This Row],[H_mag_adj]]/20)*COS(RADIANS(_10sept_0_10[[#This Row],[H_phase]]))</f>
        <v>-1.6984879459659009E-3</v>
      </c>
      <c r="I141">
        <f>10^(_10sept_0_10[[#This Row],[H_mag_adj]]/20)*SIN(RADIANS(_10sept_0_10[[#This Row],[H_phase]]))</f>
        <v>-6.5440016548665375E-3</v>
      </c>
      <c r="J141">
        <f>10^(_10sept_0_10[[#This Row],[V_mag_adj]]/20)*COS(RADIANS(_10sept_0_10[[#This Row],[V_phase]]))</f>
        <v>-1.720776696808757E-3</v>
      </c>
      <c r="K141">
        <f>10^(_10sept_0_10[[#This Row],[V_mag_adj]]/20)*SIN(RADIANS(_10sept_0_10[[#This Row],[V_phase]]))</f>
        <v>-6.5220957961934813E-3</v>
      </c>
    </row>
    <row r="142" spans="1:11" x14ac:dyDescent="0.25">
      <c r="A142">
        <v>-41</v>
      </c>
      <c r="B142">
        <v>-3.29</v>
      </c>
      <c r="C142">
        <v>-100.71</v>
      </c>
      <c r="D142">
        <v>-3.31</v>
      </c>
      <c r="E142">
        <v>-101.28</v>
      </c>
      <c r="F142">
        <f>_10sept_0_10[[#This Row],[H_mag]]-40</f>
        <v>-43.29</v>
      </c>
      <c r="G142">
        <f>_10sept_0_10[[#This Row],[V_mag]]-40</f>
        <v>-43.31</v>
      </c>
      <c r="H142">
        <f>10^(_10sept_0_10[[#This Row],[H_mag_adj]]/20)*COS(RADIANS(_10sept_0_10[[#This Row],[H_phase]]))</f>
        <v>-1.2724325843253442E-3</v>
      </c>
      <c r="I142">
        <f>10^(_10sept_0_10[[#This Row],[H_mag_adj]]/20)*SIN(RADIANS(_10sept_0_10[[#This Row],[H_phase]]))</f>
        <v>-6.7277227598106044E-3</v>
      </c>
      <c r="J142">
        <f>10^(_10sept_0_10[[#This Row],[V_mag_adj]]/20)*COS(RADIANS(_10sept_0_10[[#This Row],[V_phase]]))</f>
        <v>-1.3362181340548017E-3</v>
      </c>
      <c r="K142">
        <f>10^(_10sept_0_10[[#This Row],[V_mag_adj]]/20)*SIN(RADIANS(_10sept_0_10[[#This Row],[V_phase]]))</f>
        <v>-6.6992879569139196E-3</v>
      </c>
    </row>
    <row r="143" spans="1:11" x14ac:dyDescent="0.25">
      <c r="A143">
        <v>-40</v>
      </c>
      <c r="B143">
        <v>-3.19</v>
      </c>
      <c r="C143">
        <v>-97.14</v>
      </c>
      <c r="D143">
        <v>-3.19</v>
      </c>
      <c r="E143">
        <v>-97.27</v>
      </c>
      <c r="F143">
        <f>_10sept_0_10[[#This Row],[H_mag]]-40</f>
        <v>-43.19</v>
      </c>
      <c r="G143">
        <f>_10sept_0_10[[#This Row],[V_mag]]-40</f>
        <v>-43.19</v>
      </c>
      <c r="H143">
        <f>10^(_10sept_0_10[[#This Row],[H_mag_adj]]/20)*COS(RADIANS(_10sept_0_10[[#This Row],[H_phase]]))</f>
        <v>-8.6089651665951724E-4</v>
      </c>
      <c r="I143">
        <f>10^(_10sept_0_10[[#This Row],[H_mag_adj]]/20)*SIN(RADIANS(_10sept_0_10[[#This Row],[H_phase]]))</f>
        <v>-6.8725688102246295E-3</v>
      </c>
      <c r="J143">
        <f>10^(_10sept_0_10[[#This Row],[V_mag_adj]]/20)*COS(RADIANS(_10sept_0_10[[#This Row],[V_phase]]))</f>
        <v>-8.764876513139133E-4</v>
      </c>
      <c r="K143">
        <f>10^(_10sept_0_10[[#This Row],[V_mag_adj]]/20)*SIN(RADIANS(_10sept_0_10[[#This Row],[V_phase]]))</f>
        <v>-6.8705978095623598E-3</v>
      </c>
    </row>
    <row r="144" spans="1:11" x14ac:dyDescent="0.25">
      <c r="A144">
        <v>-39</v>
      </c>
      <c r="B144">
        <v>-3.06</v>
      </c>
      <c r="C144">
        <v>-93.42</v>
      </c>
      <c r="D144">
        <v>-3.08</v>
      </c>
      <c r="E144">
        <v>-93.93</v>
      </c>
      <c r="F144">
        <f>_10sept_0_10[[#This Row],[H_mag]]-40</f>
        <v>-43.06</v>
      </c>
      <c r="G144">
        <f>_10sept_0_10[[#This Row],[V_mag]]-40</f>
        <v>-43.08</v>
      </c>
      <c r="H144">
        <f>10^(_10sept_0_10[[#This Row],[H_mag_adj]]/20)*COS(RADIANS(_10sept_0_10[[#This Row],[H_phase]]))</f>
        <v>-4.1941653667043036E-4</v>
      </c>
      <c r="I144">
        <f>10^(_10sept_0_10[[#This Row],[H_mag_adj]]/20)*SIN(RADIANS(_10sept_0_10[[#This Row],[H_phase]]))</f>
        <v>-7.0182019397742402E-3</v>
      </c>
      <c r="J144">
        <f>10^(_10sept_0_10[[#This Row],[V_mag_adj]]/20)*COS(RADIANS(_10sept_0_10[[#This Row],[V_phase]]))</f>
        <v>-4.8076110068720268E-4</v>
      </c>
      <c r="K144">
        <f>10^(_10sept_0_10[[#This Row],[V_mag_adj]]/20)*SIN(RADIANS(_10sept_0_10[[#This Row],[V_phase]]))</f>
        <v>-6.9980584687619691E-3</v>
      </c>
    </row>
    <row r="145" spans="1:11" x14ac:dyDescent="0.25">
      <c r="A145">
        <v>-38</v>
      </c>
      <c r="B145">
        <v>-2.92</v>
      </c>
      <c r="C145">
        <v>-90.02</v>
      </c>
      <c r="D145">
        <v>-2.94</v>
      </c>
      <c r="E145">
        <v>-90.12</v>
      </c>
      <c r="F145">
        <f>_10sept_0_10[[#This Row],[H_mag]]-40</f>
        <v>-42.92</v>
      </c>
      <c r="G145">
        <f>_10sept_0_10[[#This Row],[V_mag]]-40</f>
        <v>-42.94</v>
      </c>
      <c r="H145">
        <f>10^(_10sept_0_10[[#This Row],[H_mag_adj]]/20)*COS(RADIANS(_10sept_0_10[[#This Row],[H_phase]]))</f>
        <v>-2.4940626260345544E-6</v>
      </c>
      <c r="I145">
        <f>10^(_10sept_0_10[[#This Row],[H_mag_adj]]/20)*SIN(RADIANS(_10sept_0_10[[#This Row],[H_phase]]))</f>
        <v>-7.1449628254590782E-3</v>
      </c>
      <c r="J145">
        <f>10^(_10sept_0_10[[#This Row],[V_mag_adj]]/20)*COS(RADIANS(_10sept_0_10[[#This Row],[V_phase]]))</f>
        <v>-1.4929948035212556E-5</v>
      </c>
      <c r="K145">
        <f>10^(_10sept_0_10[[#This Row],[V_mag_adj]]/20)*SIN(RADIANS(_10sept_0_10[[#This Row],[V_phase]]))</f>
        <v>-7.1285146666544607E-3</v>
      </c>
    </row>
    <row r="146" spans="1:11" x14ac:dyDescent="0.25">
      <c r="A146">
        <v>-37</v>
      </c>
      <c r="B146">
        <v>-2.76</v>
      </c>
      <c r="C146">
        <v>-86.5</v>
      </c>
      <c r="D146">
        <v>-2.77</v>
      </c>
      <c r="E146">
        <v>-86.96</v>
      </c>
      <c r="F146">
        <f>_10sept_0_10[[#This Row],[H_mag]]-40</f>
        <v>-42.76</v>
      </c>
      <c r="G146">
        <f>_10sept_0_10[[#This Row],[V_mag]]-40</f>
        <v>-42.77</v>
      </c>
      <c r="H146">
        <f>10^(_10sept_0_10[[#This Row],[H_mag_adj]]/20)*COS(RADIANS(_10sept_0_10[[#This Row],[H_phase]]))</f>
        <v>4.4429894169936728E-4</v>
      </c>
      <c r="I146">
        <f>10^(_10sept_0_10[[#This Row],[H_mag_adj]]/20)*SIN(RADIANS(_10sept_0_10[[#This Row],[H_phase]]))</f>
        <v>-7.2642234849686843E-3</v>
      </c>
      <c r="J146">
        <f>10^(_10sept_0_10[[#This Row],[V_mag_adj]]/20)*COS(RADIANS(_10sept_0_10[[#This Row],[V_phase]]))</f>
        <v>3.855202230418352E-4</v>
      </c>
      <c r="K146">
        <f>10^(_10sept_0_10[[#This Row],[V_mag_adj]]/20)*SIN(RADIANS(_10sept_0_10[[#This Row],[V_phase]]))</f>
        <v>-7.2591941243600683E-3</v>
      </c>
    </row>
    <row r="147" spans="1:11" x14ac:dyDescent="0.25">
      <c r="A147">
        <v>-36</v>
      </c>
      <c r="B147">
        <v>-2.59</v>
      </c>
      <c r="C147">
        <v>-83.85</v>
      </c>
      <c r="D147">
        <v>-2.61</v>
      </c>
      <c r="E147">
        <v>-83.95</v>
      </c>
      <c r="F147">
        <f>_10sept_0_10[[#This Row],[H_mag]]-40</f>
        <v>-42.59</v>
      </c>
      <c r="G147">
        <f>_10sept_0_10[[#This Row],[V_mag]]-40</f>
        <v>-42.61</v>
      </c>
      <c r="H147">
        <f>10^(_10sept_0_10[[#This Row],[H_mag_adj]]/20)*COS(RADIANS(_10sept_0_10[[#This Row],[H_phase]]))</f>
        <v>7.9509352492715412E-4</v>
      </c>
      <c r="I147">
        <f>10^(_10sept_0_10[[#This Row],[H_mag_adj]]/20)*SIN(RADIANS(_10sept_0_10[[#This Row],[H_phase]]))</f>
        <v>-7.3789291856718063E-3</v>
      </c>
      <c r="J147">
        <f>10^(_10sept_0_10[[#This Row],[V_mag_adj]]/20)*COS(RADIANS(_10sept_0_10[[#This Row],[V_phase]]))</f>
        <v>7.8041461801905553E-4</v>
      </c>
      <c r="K147">
        <f>10^(_10sept_0_10[[#This Row],[V_mag_adj]]/20)*SIN(RADIANS(_10sept_0_10[[#This Row],[V_phase]]))</f>
        <v>-7.3633314142490889E-3</v>
      </c>
    </row>
    <row r="148" spans="1:11" x14ac:dyDescent="0.25">
      <c r="A148">
        <v>-35</v>
      </c>
      <c r="B148">
        <v>-2.46</v>
      </c>
      <c r="C148">
        <v>-81.709999999999994</v>
      </c>
      <c r="D148">
        <v>-2.4700000000000002</v>
      </c>
      <c r="E148">
        <v>-82.06</v>
      </c>
      <c r="F148">
        <f>_10sept_0_10[[#This Row],[H_mag]]-40</f>
        <v>-42.46</v>
      </c>
      <c r="G148">
        <f>_10sept_0_10[[#This Row],[V_mag]]-40</f>
        <v>-42.47</v>
      </c>
      <c r="H148">
        <f>10^(_10sept_0_10[[#This Row],[H_mag_adj]]/20)*COS(RADIANS(_10sept_0_10[[#This Row],[H_phase]]))</f>
        <v>1.0862143738286491E-3</v>
      </c>
      <c r="I148">
        <f>10^(_10sept_0_10[[#This Row],[H_mag_adj]]/20)*SIN(RADIANS(_10sept_0_10[[#This Row],[H_phase]]))</f>
        <v>-7.4548372802457985E-3</v>
      </c>
      <c r="J148">
        <f>10^(_10sept_0_10[[#This Row],[V_mag_adj]]/20)*COS(RADIANS(_10sept_0_10[[#This Row],[V_phase]]))</f>
        <v>1.0394579718450655E-3</v>
      </c>
      <c r="K148">
        <f>10^(_10sept_0_10[[#This Row],[V_mag_adj]]/20)*SIN(RADIANS(_10sept_0_10[[#This Row],[V_phase]]))</f>
        <v>-7.4527482198577643E-3</v>
      </c>
    </row>
    <row r="149" spans="1:11" x14ac:dyDescent="0.25">
      <c r="A149">
        <v>-34</v>
      </c>
      <c r="B149">
        <v>-2.34</v>
      </c>
      <c r="C149">
        <v>-80.239999999999995</v>
      </c>
      <c r="D149">
        <v>-2.34</v>
      </c>
      <c r="E149">
        <v>-79.94</v>
      </c>
      <c r="F149">
        <f>_10sept_0_10[[#This Row],[H_mag]]-40</f>
        <v>-42.34</v>
      </c>
      <c r="G149">
        <f>_10sept_0_10[[#This Row],[V_mag]]-40</f>
        <v>-42.34</v>
      </c>
      <c r="H149">
        <f>10^(_10sept_0_10[[#This Row],[H_mag_adj]]/20)*COS(RADIANS(_10sept_0_10[[#This Row],[H_phase]]))</f>
        <v>1.2948659790715969E-3</v>
      </c>
      <c r="I149">
        <f>10^(_10sept_0_10[[#This Row],[H_mag_adj]]/20)*SIN(RADIANS(_10sept_0_10[[#This Row],[H_phase]]))</f>
        <v>-7.5278039642127596E-3</v>
      </c>
      <c r="J149">
        <f>10^(_10sept_0_10[[#This Row],[V_mag_adj]]/20)*COS(RADIANS(_10sept_0_10[[#This Row],[V_phase]]))</f>
        <v>1.3342635386557743E-3</v>
      </c>
      <c r="K149">
        <f>10^(_10sept_0_10[[#This Row],[V_mag_adj]]/20)*SIN(RADIANS(_10sept_0_10[[#This Row],[V_phase]]))</f>
        <v>-7.5209209035056439E-3</v>
      </c>
    </row>
    <row r="150" spans="1:11" x14ac:dyDescent="0.25">
      <c r="A150">
        <v>-33</v>
      </c>
      <c r="B150">
        <v>-2.2400000000000002</v>
      </c>
      <c r="C150">
        <v>-78.25</v>
      </c>
      <c r="D150">
        <v>-2.25</v>
      </c>
      <c r="E150">
        <v>-78.459999999999994</v>
      </c>
      <c r="F150">
        <f>_10sept_0_10[[#This Row],[H_mag]]-40</f>
        <v>-42.24</v>
      </c>
      <c r="G150">
        <f>_10sept_0_10[[#This Row],[V_mag]]-40</f>
        <v>-42.25</v>
      </c>
      <c r="H150">
        <f>10^(_10sept_0_10[[#This Row],[H_mag_adj]]/20)*COS(RADIANS(_10sept_0_10[[#This Row],[H_phase]]))</f>
        <v>1.5735002742090559E-3</v>
      </c>
      <c r="I150">
        <f>10^(_10sept_0_10[[#This Row],[H_mag_adj]]/20)*SIN(RADIANS(_10sept_0_10[[#This Row],[H_phase]]))</f>
        <v>-7.5648942851468601E-3</v>
      </c>
      <c r="J150">
        <f>10^(_10sept_0_10[[#This Row],[V_mag_adj]]/20)*COS(RADIANS(_10sept_0_10[[#This Row],[V_phase]]))</f>
        <v>1.5439843803361566E-3</v>
      </c>
      <c r="K150">
        <f>10^(_10sept_0_10[[#This Row],[V_mag_adj]]/20)*SIN(RADIANS(_10sept_0_10[[#This Row],[V_phase]]))</f>
        <v>-7.5618996678201824E-3</v>
      </c>
    </row>
    <row r="151" spans="1:11" x14ac:dyDescent="0.25">
      <c r="A151">
        <v>-32</v>
      </c>
      <c r="B151">
        <v>-2.19</v>
      </c>
      <c r="C151">
        <v>-77.680000000000007</v>
      </c>
      <c r="D151">
        <v>-2.2000000000000002</v>
      </c>
      <c r="E151">
        <v>-77.760000000000005</v>
      </c>
      <c r="F151">
        <f>_10sept_0_10[[#This Row],[H_mag]]-40</f>
        <v>-42.19</v>
      </c>
      <c r="G151">
        <f>_10sept_0_10[[#This Row],[V_mag]]-40</f>
        <v>-42.2</v>
      </c>
      <c r="H151">
        <f>10^(_10sept_0_10[[#This Row],[H_mag_adj]]/20)*COS(RADIANS(_10sept_0_10[[#This Row],[H_phase]]))</f>
        <v>1.6581975180937857E-3</v>
      </c>
      <c r="I151">
        <f>10^(_10sept_0_10[[#This Row],[H_mag_adj]]/20)*SIN(RADIANS(_10sept_0_10[[#This Row],[H_phase]]))</f>
        <v>-7.5924465048247541E-3</v>
      </c>
      <c r="J151">
        <f>10^(_10sept_0_10[[#This Row],[V_mag_adj]]/20)*COS(RADIANS(_10sept_0_10[[#This Row],[V_phase]]))</f>
        <v>1.6456990778177675E-3</v>
      </c>
      <c r="K151">
        <f>10^(_10sept_0_10[[#This Row],[V_mag_adj]]/20)*SIN(RADIANS(_10sept_0_10[[#This Row],[V_phase]]))</f>
        <v>-7.5860156309294135E-3</v>
      </c>
    </row>
    <row r="152" spans="1:11" x14ac:dyDescent="0.25">
      <c r="A152">
        <v>-31</v>
      </c>
      <c r="B152">
        <v>-2.14</v>
      </c>
      <c r="C152">
        <v>-76.650000000000006</v>
      </c>
      <c r="D152">
        <v>-2.14</v>
      </c>
      <c r="E152">
        <v>-76.84</v>
      </c>
      <c r="F152">
        <f>_10sept_0_10[[#This Row],[H_mag]]-40</f>
        <v>-42.14</v>
      </c>
      <c r="G152">
        <f>_10sept_0_10[[#This Row],[V_mag]]-40</f>
        <v>-42.14</v>
      </c>
      <c r="H152">
        <f>10^(_10sept_0_10[[#This Row],[H_mag_adj]]/20)*COS(RADIANS(_10sept_0_10[[#This Row],[H_phase]]))</f>
        <v>1.804770067458189E-3</v>
      </c>
      <c r="I152">
        <f>10^(_10sept_0_10[[#This Row],[H_mag_adj]]/20)*SIN(RADIANS(_10sept_0_10[[#This Row],[H_phase]]))</f>
        <v>-7.605064595002731E-3</v>
      </c>
      <c r="J152">
        <f>10^(_10sept_0_10[[#This Row],[V_mag_adj]]/20)*COS(RADIANS(_10sept_0_10[[#This Row],[V_phase]]))</f>
        <v>1.7795408412095376E-3</v>
      </c>
      <c r="K152">
        <f>10^(_10sept_0_10[[#This Row],[V_mag_adj]]/20)*SIN(RADIANS(_10sept_0_10[[#This Row],[V_phase]]))</f>
        <v>-7.6110076129921427E-3</v>
      </c>
    </row>
    <row r="153" spans="1:11" x14ac:dyDescent="0.25">
      <c r="A153">
        <v>-30</v>
      </c>
      <c r="B153">
        <v>-2.09</v>
      </c>
      <c r="C153">
        <v>-75.98</v>
      </c>
      <c r="D153">
        <v>-2.11</v>
      </c>
      <c r="E153">
        <v>-76.069999999999993</v>
      </c>
      <c r="F153">
        <f>_10sept_0_10[[#This Row],[H_mag]]-40</f>
        <v>-42.09</v>
      </c>
      <c r="G153">
        <f>_10sept_0_10[[#This Row],[V_mag]]-40</f>
        <v>-42.11</v>
      </c>
      <c r="H153">
        <f>10^(_10sept_0_10[[#This Row],[H_mag_adj]]/20)*COS(RADIANS(_10sept_0_10[[#This Row],[H_phase]]))</f>
        <v>1.9045077706268997E-3</v>
      </c>
      <c r="I153">
        <f>10^(_10sept_0_10[[#This Row],[H_mag_adj]]/20)*SIN(RADIANS(_10sept_0_10[[#This Row],[H_phase]]))</f>
        <v>-7.627220343314021E-3</v>
      </c>
      <c r="J153">
        <f>10^(_10sept_0_10[[#This Row],[V_mag_adj]]/20)*COS(RADIANS(_10sept_0_10[[#This Row],[V_phase]]))</f>
        <v>1.8881719304314263E-3</v>
      </c>
      <c r="K153">
        <f>10^(_10sept_0_10[[#This Row],[V_mag_adj]]/20)*SIN(RADIANS(_10sept_0_10[[#This Row],[V_phase]]))</f>
        <v>-7.6126535473590023E-3</v>
      </c>
    </row>
    <row r="154" spans="1:11" x14ac:dyDescent="0.25">
      <c r="A154">
        <v>-29</v>
      </c>
      <c r="B154">
        <v>-2.06</v>
      </c>
      <c r="C154">
        <v>-75.599999999999994</v>
      </c>
      <c r="D154">
        <v>-2.0699999999999998</v>
      </c>
      <c r="E154">
        <v>-75.72</v>
      </c>
      <c r="F154">
        <f>_10sept_0_10[[#This Row],[H_mag]]-40</f>
        <v>-42.06</v>
      </c>
      <c r="G154">
        <f>_10sept_0_10[[#This Row],[V_mag]]-40</f>
        <v>-42.07</v>
      </c>
      <c r="H154">
        <f>10^(_10sept_0_10[[#This Row],[H_mag_adj]]/20)*COS(RADIANS(_10sept_0_10[[#This Row],[H_phase]]))</f>
        <v>1.9618153363941239E-3</v>
      </c>
      <c r="I154">
        <f>10^(_10sept_0_10[[#This Row],[H_mag_adj]]/20)*SIN(RADIANS(_10sept_0_10[[#This Row],[H_phase]]))</f>
        <v>-7.6407662641128265E-3</v>
      </c>
      <c r="J154">
        <f>10^(_10sept_0_10[[#This Row],[V_mag_adj]]/20)*COS(RADIANS(_10sept_0_10[[#This Row],[V_phase]]))</f>
        <v>1.9435693564264921E-3</v>
      </c>
      <c r="K154">
        <f>10^(_10sept_0_10[[#This Row],[V_mag_adj]]/20)*SIN(RADIANS(_10sept_0_10[[#This Row],[V_phase]]))</f>
        <v>-7.6360619156582441E-3</v>
      </c>
    </row>
    <row r="155" spans="1:11" x14ac:dyDescent="0.25">
      <c r="A155">
        <v>-28</v>
      </c>
      <c r="B155">
        <v>-2.0099999999999998</v>
      </c>
      <c r="C155">
        <v>-75.28</v>
      </c>
      <c r="D155">
        <v>-2.0299999999999998</v>
      </c>
      <c r="E155">
        <v>-75.760000000000005</v>
      </c>
      <c r="F155">
        <f>_10sept_0_10[[#This Row],[H_mag]]-40</f>
        <v>-42.01</v>
      </c>
      <c r="G155">
        <f>_10sept_0_10[[#This Row],[V_mag]]-40</f>
        <v>-42.03</v>
      </c>
      <c r="H155">
        <f>10^(_10sept_0_10[[#This Row],[H_mag_adj]]/20)*COS(RADIANS(_10sept_0_10[[#This Row],[H_phase]]))</f>
        <v>2.016030472338449E-3</v>
      </c>
      <c r="I155">
        <f>10^(_10sept_0_10[[#This Row],[H_mag_adj]]/20)*SIN(RADIANS(_10sept_0_10[[#This Row],[H_phase]]))</f>
        <v>-7.6737369918653438E-3</v>
      </c>
      <c r="J155">
        <f>10^(_10sept_0_10[[#This Row],[V_mag_adj]]/20)*COS(RADIANS(_10sept_0_10[[#This Row],[V_phase]]))</f>
        <v>1.9471844060161691E-3</v>
      </c>
      <c r="K155">
        <f>10^(_10sept_0_10[[#This Row],[V_mag_adj]]/20)*SIN(RADIANS(_10sept_0_10[[#This Row],[V_phase]]))</f>
        <v>-7.6726696368474593E-3</v>
      </c>
    </row>
    <row r="156" spans="1:11" x14ac:dyDescent="0.25">
      <c r="A156">
        <v>-27</v>
      </c>
      <c r="B156">
        <v>-1.97</v>
      </c>
      <c r="C156">
        <v>-75.77</v>
      </c>
      <c r="D156">
        <v>-1.98</v>
      </c>
      <c r="E156">
        <v>-75.569999999999993</v>
      </c>
      <c r="F156">
        <f>_10sept_0_10[[#This Row],[H_mag]]-40</f>
        <v>-41.97</v>
      </c>
      <c r="G156">
        <f>_10sept_0_10[[#This Row],[V_mag]]-40</f>
        <v>-41.98</v>
      </c>
      <c r="H156">
        <f>10^(_10sept_0_10[[#This Row],[H_mag_adj]]/20)*COS(RADIANS(_10sept_0_10[[#This Row],[H_phase]]))</f>
        <v>1.9593331977504191E-3</v>
      </c>
      <c r="I156">
        <f>10^(_10sept_0_10[[#This Row],[H_mag_adj]]/20)*SIN(RADIANS(_10sept_0_10[[#This Row],[H_phase]]))</f>
        <v>-7.7261961278087847E-3</v>
      </c>
      <c r="J156">
        <f>10^(_10sept_0_10[[#This Row],[V_mag_adj]]/20)*COS(RADIANS(_10sept_0_10[[#This Row],[V_phase]]))</f>
        <v>1.9840052324546268E-3</v>
      </c>
      <c r="K156">
        <f>10^(_10sept_0_10[[#This Row],[V_mag_adj]]/20)*SIN(RADIANS(_10sept_0_10[[#This Row],[V_phase]]))</f>
        <v>-7.7104276381589508E-3</v>
      </c>
    </row>
    <row r="157" spans="1:11" x14ac:dyDescent="0.25">
      <c r="A157">
        <v>-26</v>
      </c>
      <c r="B157">
        <v>-1.92</v>
      </c>
      <c r="C157">
        <v>-75.36</v>
      </c>
      <c r="D157">
        <v>-1.93</v>
      </c>
      <c r="E157">
        <v>-75.78</v>
      </c>
      <c r="F157">
        <f>_10sept_0_10[[#This Row],[H_mag]]-40</f>
        <v>-41.92</v>
      </c>
      <c r="G157">
        <f>_10sept_0_10[[#This Row],[V_mag]]-40</f>
        <v>-41.93</v>
      </c>
      <c r="H157">
        <f>10^(_10sept_0_10[[#This Row],[H_mag_adj]]/20)*COS(RADIANS(_10sept_0_10[[#This Row],[H_phase]]))</f>
        <v>2.0262003010591664E-3</v>
      </c>
      <c r="I157">
        <f>10^(_10sept_0_10[[#This Row],[H_mag_adj]]/20)*SIN(RADIANS(_10sept_0_10[[#This Row],[H_phase]]))</f>
        <v>-7.756499472809218E-3</v>
      </c>
      <c r="J157">
        <f>10^(_10sept_0_10[[#This Row],[V_mag_adj]]/20)*COS(RADIANS(_10sept_0_10[[#This Row],[V_phase]]))</f>
        <v>1.9670223390120464E-3</v>
      </c>
      <c r="K157">
        <f>10^(_10sept_0_10[[#This Row],[V_mag_adj]]/20)*SIN(RADIANS(_10sept_0_10[[#This Row],[V_phase]]))</f>
        <v>-7.7622020571706191E-3</v>
      </c>
    </row>
    <row r="158" spans="1:11" x14ac:dyDescent="0.25">
      <c r="A158">
        <v>-25</v>
      </c>
      <c r="B158">
        <v>-1.87</v>
      </c>
      <c r="C158">
        <v>-75.92</v>
      </c>
      <c r="D158">
        <v>-1.89</v>
      </c>
      <c r="E158">
        <v>-76.2</v>
      </c>
      <c r="F158">
        <f>_10sept_0_10[[#This Row],[H_mag]]-40</f>
        <v>-41.87</v>
      </c>
      <c r="G158">
        <f>_10sept_0_10[[#This Row],[V_mag]]-40</f>
        <v>-41.89</v>
      </c>
      <c r="H158">
        <f>10^(_10sept_0_10[[#This Row],[H_mag_adj]]/20)*COS(RADIANS(_10sept_0_10[[#This Row],[H_phase]]))</f>
        <v>1.9615530846536569E-3</v>
      </c>
      <c r="I158">
        <f>10^(_10sept_0_10[[#This Row],[H_mag_adj]]/20)*SIN(RADIANS(_10sept_0_10[[#This Row],[H_phase]]))</f>
        <v>-7.8208233920984867E-3</v>
      </c>
      <c r="J158">
        <f>10^(_10sept_0_10[[#This Row],[V_mag_adj]]/20)*COS(RADIANS(_10sept_0_10[[#This Row],[V_phase]]))</f>
        <v>1.9188865703727504E-3</v>
      </c>
      <c r="K158">
        <f>10^(_10sept_0_10[[#This Row],[V_mag_adj]]/20)*SIN(RADIANS(_10sept_0_10[[#This Row],[V_phase]]))</f>
        <v>-7.8123066955222186E-3</v>
      </c>
    </row>
    <row r="159" spans="1:11" x14ac:dyDescent="0.25">
      <c r="A159">
        <v>-24</v>
      </c>
      <c r="B159">
        <v>-1.83</v>
      </c>
      <c r="C159">
        <v>-77.19</v>
      </c>
      <c r="D159">
        <v>-1.84</v>
      </c>
      <c r="E159">
        <v>-77.319999999999993</v>
      </c>
      <c r="F159">
        <f>_10sept_0_10[[#This Row],[H_mag]]-40</f>
        <v>-41.83</v>
      </c>
      <c r="G159">
        <f>_10sept_0_10[[#This Row],[V_mag]]-40</f>
        <v>-41.84</v>
      </c>
      <c r="H159">
        <f>10^(_10sept_0_10[[#This Row],[H_mag_adj]]/20)*COS(RADIANS(_10sept_0_10[[#This Row],[H_phase]]))</f>
        <v>1.7959833402272868E-3</v>
      </c>
      <c r="I159">
        <f>10^(_10sept_0_10[[#This Row],[H_mag_adj]]/20)*SIN(RADIANS(_10sept_0_10[[#This Row],[H_phase]]))</f>
        <v>-7.8986689050697979E-3</v>
      </c>
      <c r="J159">
        <f>10^(_10sept_0_10[[#This Row],[V_mag_adj]]/20)*COS(RADIANS(_10sept_0_10[[#This Row],[V_phase]]))</f>
        <v>1.7760113353610131E-3</v>
      </c>
      <c r="K159">
        <f>10^(_10sept_0_10[[#This Row],[V_mag_adj]]/20)*SIN(RADIANS(_10sept_0_10[[#This Row],[V_phase]]))</f>
        <v>-7.8936304159364194E-3</v>
      </c>
    </row>
    <row r="160" spans="1:11" x14ac:dyDescent="0.25">
      <c r="A160">
        <v>-23</v>
      </c>
      <c r="B160">
        <v>-1.77</v>
      </c>
      <c r="C160">
        <v>-78.69</v>
      </c>
      <c r="D160">
        <v>-1.8</v>
      </c>
      <c r="E160">
        <v>-78.72</v>
      </c>
      <c r="F160">
        <f>_10sept_0_10[[#This Row],[H_mag]]-40</f>
        <v>-41.77</v>
      </c>
      <c r="G160">
        <f>_10sept_0_10[[#This Row],[V_mag]]-40</f>
        <v>-41.8</v>
      </c>
      <c r="H160">
        <f>10^(_10sept_0_10[[#This Row],[H_mag_adj]]/20)*COS(RADIANS(_10sept_0_10[[#This Row],[H_phase]]))</f>
        <v>1.5996165367472982E-3</v>
      </c>
      <c r="I160">
        <f>10^(_10sept_0_10[[#This Row],[H_mag_adj]]/20)*SIN(RADIANS(_10sept_0_10[[#This Row],[H_phase]]))</f>
        <v>-7.9980336680673305E-3</v>
      </c>
      <c r="J160">
        <f>10^(_10sept_0_10[[#This Row],[V_mag_adj]]/20)*COS(RADIANS(_10sept_0_10[[#This Row],[V_phase]]))</f>
        <v>1.589927647215538E-3</v>
      </c>
      <c r="K160">
        <f>10^(_10sept_0_10[[#This Row],[V_mag_adj]]/20)*SIN(RADIANS(_10sept_0_10[[#This Row],[V_phase]]))</f>
        <v>-7.9712906657190222E-3</v>
      </c>
    </row>
    <row r="161" spans="1:11" x14ac:dyDescent="0.25">
      <c r="A161">
        <v>-22</v>
      </c>
      <c r="B161">
        <v>-1.7</v>
      </c>
      <c r="C161">
        <v>-80.48</v>
      </c>
      <c r="D161">
        <v>-1.71</v>
      </c>
      <c r="E161">
        <v>-80.64</v>
      </c>
      <c r="F161">
        <f>_10sept_0_10[[#This Row],[H_mag]]-40</f>
        <v>-41.7</v>
      </c>
      <c r="G161">
        <f>_10sept_0_10[[#This Row],[V_mag]]-40</f>
        <v>-41.71</v>
      </c>
      <c r="H161">
        <f>10^(_10sept_0_10[[#This Row],[H_mag_adj]]/20)*COS(RADIANS(_10sept_0_10[[#This Row],[H_phase]]))</f>
        <v>1.3599225310334652E-3</v>
      </c>
      <c r="I161">
        <f>10^(_10sept_0_10[[#This Row],[H_mag_adj]]/20)*SIN(RADIANS(_10sept_0_10[[#This Row],[H_phase]]))</f>
        <v>-8.1091866576609058E-3</v>
      </c>
      <c r="J161">
        <f>10^(_10sept_0_10[[#This Row],[V_mag_adj]]/20)*COS(RADIANS(_10sept_0_10[[#This Row],[V_phase]]))</f>
        <v>1.3357334313734185E-3</v>
      </c>
      <c r="K161">
        <f>10^(_10sept_0_10[[#This Row],[V_mag_adj]]/20)*SIN(RADIANS(_10sept_0_10[[#This Row],[V_phase]]))</f>
        <v>-8.1036176470822875E-3</v>
      </c>
    </row>
    <row r="162" spans="1:11" x14ac:dyDescent="0.25">
      <c r="A162">
        <v>-21</v>
      </c>
      <c r="B162">
        <v>-1.59</v>
      </c>
      <c r="C162">
        <v>-81.87</v>
      </c>
      <c r="D162">
        <v>-1.59</v>
      </c>
      <c r="E162">
        <v>-81.900000000000006</v>
      </c>
      <c r="F162">
        <f>_10sept_0_10[[#This Row],[H_mag]]-40</f>
        <v>-41.59</v>
      </c>
      <c r="G162">
        <f>_10sept_0_10[[#This Row],[V_mag]]-40</f>
        <v>-41.59</v>
      </c>
      <c r="H162">
        <f>10^(_10sept_0_10[[#This Row],[H_mag_adj]]/20)*COS(RADIANS(_10sept_0_10[[#This Row],[H_phase]]))</f>
        <v>1.177631915035824E-3</v>
      </c>
      <c r="I162">
        <f>10^(_10sept_0_10[[#This Row],[H_mag_adj]]/20)*SIN(RADIANS(_10sept_0_10[[#This Row],[H_phase]]))</f>
        <v>-8.2435285936512531E-3</v>
      </c>
      <c r="J162">
        <f>10^(_10sept_0_10[[#This Row],[V_mag_adj]]/20)*COS(RADIANS(_10sept_0_10[[#This Row],[V_phase]]))</f>
        <v>1.1733154523275678E-3</v>
      </c>
      <c r="K162">
        <f>10^(_10sept_0_10[[#This Row],[V_mag_adj]]/20)*SIN(RADIANS(_10sept_0_10[[#This Row],[V_phase]]))</f>
        <v>-8.244144070246838E-3</v>
      </c>
    </row>
    <row r="163" spans="1:11" x14ac:dyDescent="0.25">
      <c r="A163">
        <v>-20</v>
      </c>
      <c r="B163">
        <v>-1.46</v>
      </c>
      <c r="C163">
        <v>-84.22</v>
      </c>
      <c r="D163">
        <v>-1.48</v>
      </c>
      <c r="E163">
        <v>-84.38</v>
      </c>
      <c r="F163">
        <f>_10sept_0_10[[#This Row],[H_mag]]-40</f>
        <v>-41.46</v>
      </c>
      <c r="G163">
        <f>_10sept_0_10[[#This Row],[V_mag]]-40</f>
        <v>-41.48</v>
      </c>
      <c r="H163">
        <f>10^(_10sept_0_10[[#This Row],[H_mag_adj]]/20)*COS(RADIANS(_10sept_0_10[[#This Row],[H_phase]]))</f>
        <v>8.5127197489603989E-4</v>
      </c>
      <c r="I163">
        <f>10^(_10sept_0_10[[#This Row],[H_mag_adj]]/20)*SIN(RADIANS(_10sept_0_10[[#This Row],[H_phase]]))</f>
        <v>-8.4098138286354436E-3</v>
      </c>
      <c r="J163">
        <f>10^(_10sept_0_10[[#This Row],[V_mag_adj]]/20)*COS(RADIANS(_10sept_0_10[[#This Row],[V_phase]]))</f>
        <v>8.2588020520097262E-4</v>
      </c>
      <c r="K163">
        <f>10^(_10sept_0_10[[#This Row],[V_mag_adj]]/20)*SIN(RADIANS(_10sept_0_10[[#This Row],[V_phase]]))</f>
        <v>-8.3928108075894386E-3</v>
      </c>
    </row>
    <row r="164" spans="1:11" x14ac:dyDescent="0.25">
      <c r="A164">
        <v>-19</v>
      </c>
      <c r="B164">
        <v>-1.34</v>
      </c>
      <c r="C164">
        <v>-87.21</v>
      </c>
      <c r="D164">
        <v>-1.34</v>
      </c>
      <c r="E164">
        <v>-87.27</v>
      </c>
      <c r="F164">
        <f>_10sept_0_10[[#This Row],[H_mag]]-40</f>
        <v>-41.34</v>
      </c>
      <c r="G164">
        <f>_10sept_0_10[[#This Row],[V_mag]]-40</f>
        <v>-41.34</v>
      </c>
      <c r="H164">
        <f>10^(_10sept_0_10[[#This Row],[H_mag_adj]]/20)*COS(RADIANS(_10sept_0_10[[#This Row],[H_phase]]))</f>
        <v>4.1716698066153614E-4</v>
      </c>
      <c r="I164">
        <f>10^(_10sept_0_10[[#This Row],[H_mag_adj]]/20)*SIN(RADIANS(_10sept_0_10[[#This Row],[H_phase]]))</f>
        <v>-8.5602195372523632E-3</v>
      </c>
      <c r="J164">
        <f>10^(_10sept_0_10[[#This Row],[V_mag_adj]]/20)*COS(RADIANS(_10sept_0_10[[#This Row],[V_phase]]))</f>
        <v>4.0820251262544722E-4</v>
      </c>
      <c r="K164">
        <f>10^(_10sept_0_10[[#This Row],[V_mag_adj]]/20)*SIN(RADIANS(_10sept_0_10[[#This Row],[V_phase]]))</f>
        <v>-8.5606516997479582E-3</v>
      </c>
    </row>
    <row r="165" spans="1:11" x14ac:dyDescent="0.25">
      <c r="A165">
        <v>-18</v>
      </c>
      <c r="B165">
        <v>-1.18</v>
      </c>
      <c r="C165">
        <v>-89.85</v>
      </c>
      <c r="D165">
        <v>-1.18</v>
      </c>
      <c r="E165">
        <v>-89.93</v>
      </c>
      <c r="F165">
        <f>_10sept_0_10[[#This Row],[H_mag]]-40</f>
        <v>-41.18</v>
      </c>
      <c r="G165">
        <f>_10sept_0_10[[#This Row],[V_mag]]-40</f>
        <v>-41.18</v>
      </c>
      <c r="H165">
        <f>10^(_10sept_0_10[[#This Row],[H_mag_adj]]/20)*COS(RADIANS(_10sept_0_10[[#This Row],[H_phase]]))</f>
        <v>2.2854310874169955E-5</v>
      </c>
      <c r="I165">
        <f>10^(_10sept_0_10[[#This Row],[H_mag_adj]]/20)*SIN(RADIANS(_10sept_0_10[[#This Row],[H_phase]]))</f>
        <v>-8.7296837676410447E-3</v>
      </c>
      <c r="J165">
        <f>10^(_10sept_0_10[[#This Row],[V_mag_adj]]/20)*COS(RADIANS(_10sept_0_10[[#This Row],[V_phase]]))</f>
        <v>1.0665354604578637E-5</v>
      </c>
      <c r="K165">
        <f>10^(_10sept_0_10[[#This Row],[V_mag_adj]]/20)*SIN(RADIANS(_10sept_0_10[[#This Row],[V_phase]]))</f>
        <v>-8.7297071687859173E-3</v>
      </c>
    </row>
    <row r="166" spans="1:11" x14ac:dyDescent="0.25">
      <c r="A166">
        <v>-17</v>
      </c>
      <c r="B166">
        <v>-1.02</v>
      </c>
      <c r="C166">
        <v>-92.57</v>
      </c>
      <c r="D166">
        <v>-1.03</v>
      </c>
      <c r="E166">
        <v>-92.81</v>
      </c>
      <c r="F166">
        <f>_10sept_0_10[[#This Row],[H_mag]]-40</f>
        <v>-41.02</v>
      </c>
      <c r="G166">
        <f>_10sept_0_10[[#This Row],[V_mag]]-40</f>
        <v>-41.03</v>
      </c>
      <c r="H166">
        <f>10^(_10sept_0_10[[#This Row],[H_mag_adj]]/20)*COS(RADIANS(_10sept_0_10[[#This Row],[H_phase]]))</f>
        <v>-3.9871708916175256E-4</v>
      </c>
      <c r="I166">
        <f>10^(_10sept_0_10[[#This Row],[H_mag_adj]]/20)*SIN(RADIANS(_10sept_0_10[[#This Row],[H_phase]]))</f>
        <v>-8.8830674590927652E-3</v>
      </c>
      <c r="J166">
        <f>10^(_10sept_0_10[[#This Row],[V_mag_adj]]/20)*COS(RADIANS(_10sept_0_10[[#This Row],[V_phase]]))</f>
        <v>-4.3542120251248922E-4</v>
      </c>
      <c r="K166">
        <f>10^(_10sept_0_10[[#This Row],[V_mag_adj]]/20)*SIN(RADIANS(_10sept_0_10[[#This Row],[V_phase]]))</f>
        <v>-8.871100277770395E-3</v>
      </c>
    </row>
    <row r="167" spans="1:11" x14ac:dyDescent="0.25">
      <c r="A167">
        <v>-16</v>
      </c>
      <c r="B167">
        <v>-0.88</v>
      </c>
      <c r="C167">
        <v>-95.87</v>
      </c>
      <c r="D167">
        <v>-0.89</v>
      </c>
      <c r="E167">
        <v>-95.95</v>
      </c>
      <c r="F167">
        <f>_10sept_0_10[[#This Row],[H_mag]]-40</f>
        <v>-40.880000000000003</v>
      </c>
      <c r="G167">
        <f>_10sept_0_10[[#This Row],[V_mag]]-40</f>
        <v>-40.89</v>
      </c>
      <c r="H167">
        <f>10^(_10sept_0_10[[#This Row],[H_mag_adj]]/20)*COS(RADIANS(_10sept_0_10[[#This Row],[H_phase]]))</f>
        <v>-9.2417765661725079E-4</v>
      </c>
      <c r="I167">
        <f>10^(_10sept_0_10[[#This Row],[H_mag_adj]]/20)*SIN(RADIANS(_10sept_0_10[[#This Row],[H_phase]]))</f>
        <v>-8.9891119024555835E-3</v>
      </c>
      <c r="J167">
        <f>10^(_10sept_0_10[[#This Row],[V_mag_adj]]/20)*COS(RADIANS(_10sept_0_10[[#This Row],[V_phase]]))</f>
        <v>-9.3565009232984028E-4</v>
      </c>
      <c r="K167">
        <f>10^(_10sept_0_10[[#This Row],[V_mag_adj]]/20)*SIN(RADIANS(_10sept_0_10[[#This Row],[V_phase]]))</f>
        <v>-8.9774710975200032E-3</v>
      </c>
    </row>
    <row r="168" spans="1:11" x14ac:dyDescent="0.25">
      <c r="A168">
        <v>-15</v>
      </c>
      <c r="B168">
        <v>-0.74</v>
      </c>
      <c r="C168">
        <v>-99.03</v>
      </c>
      <c r="D168">
        <v>-0.76</v>
      </c>
      <c r="E168">
        <v>-99.34</v>
      </c>
      <c r="F168">
        <f>_10sept_0_10[[#This Row],[H_mag]]-40</f>
        <v>-40.74</v>
      </c>
      <c r="G168">
        <f>_10sept_0_10[[#This Row],[V_mag]]-40</f>
        <v>-40.76</v>
      </c>
      <c r="H168">
        <f>10^(_10sept_0_10[[#This Row],[H_mag_adj]]/20)*COS(RADIANS(_10sept_0_10[[#This Row],[H_phase]]))</f>
        <v>-1.4413376665737166E-3</v>
      </c>
      <c r="I168">
        <f>10^(_10sept_0_10[[#This Row],[H_mag_adj]]/20)*SIN(RADIANS(_10sept_0_10[[#This Row],[H_phase]]))</f>
        <v>-9.0695105439788353E-3</v>
      </c>
      <c r="J168">
        <f>10^(_10sept_0_10[[#This Row],[V_mag_adj]]/20)*COS(RADIANS(_10sept_0_10[[#This Row],[V_phase]]))</f>
        <v>-1.4869593096890595E-3</v>
      </c>
      <c r="K168">
        <f>10^(_10sept_0_10[[#This Row],[V_mag_adj]]/20)*SIN(RADIANS(_10sept_0_10[[#This Row],[V_phase]]))</f>
        <v>-9.040738391484884E-3</v>
      </c>
    </row>
    <row r="169" spans="1:11" x14ac:dyDescent="0.25">
      <c r="A169">
        <v>-14</v>
      </c>
      <c r="B169">
        <v>-0.61</v>
      </c>
      <c r="C169">
        <v>-103.03</v>
      </c>
      <c r="D169">
        <v>-0.62</v>
      </c>
      <c r="E169">
        <v>-103.11</v>
      </c>
      <c r="F169">
        <f>_10sept_0_10[[#This Row],[H_mag]]-40</f>
        <v>-40.61</v>
      </c>
      <c r="G169">
        <f>_10sept_0_10[[#This Row],[V_mag]]-40</f>
        <v>-40.619999999999997</v>
      </c>
      <c r="H169">
        <f>10^(_10sept_0_10[[#This Row],[H_mag_adj]]/20)*COS(RADIANS(_10sept_0_10[[#This Row],[H_phase]]))</f>
        <v>-2.101705297507576E-3</v>
      </c>
      <c r="I169">
        <f>10^(_10sept_0_10[[#This Row],[H_mag_adj]]/20)*SIN(RADIANS(_10sept_0_10[[#This Row],[H_phase]]))</f>
        <v>-9.08178824742455E-3</v>
      </c>
      <c r="J169">
        <f>10^(_10sept_0_10[[#This Row],[V_mag_adj]]/20)*COS(RADIANS(_10sept_0_10[[#This Row],[V_phase]]))</f>
        <v>-2.1119509396659592E-3</v>
      </c>
      <c r="K169">
        <f>10^(_10sept_0_10[[#This Row],[V_mag_adj]]/20)*SIN(RADIANS(_10sept_0_10[[#This Row],[V_phase]]))</f>
        <v>-9.0683984696453297E-3</v>
      </c>
    </row>
    <row r="170" spans="1:11" x14ac:dyDescent="0.25">
      <c r="A170">
        <v>-13</v>
      </c>
      <c r="B170">
        <v>-0.48</v>
      </c>
      <c r="C170">
        <v>-107.2</v>
      </c>
      <c r="D170">
        <v>-0.49</v>
      </c>
      <c r="E170">
        <v>-107.05</v>
      </c>
      <c r="F170">
        <f>_10sept_0_10[[#This Row],[H_mag]]-40</f>
        <v>-40.479999999999997</v>
      </c>
      <c r="G170">
        <f>_10sept_0_10[[#This Row],[V_mag]]-40</f>
        <v>-40.49</v>
      </c>
      <c r="H170">
        <f>10^(_10sept_0_10[[#This Row],[H_mag_adj]]/20)*COS(RADIANS(_10sept_0_10[[#This Row],[H_phase]]))</f>
        <v>-2.7980994586669244E-3</v>
      </c>
      <c r="I170">
        <f>10^(_10sept_0_10[[#This Row],[H_mag_adj]]/20)*SIN(RADIANS(_10sept_0_10[[#This Row],[H_phase]]))</f>
        <v>-9.0391988568881039E-3</v>
      </c>
      <c r="J170">
        <f>10^(_10sept_0_10[[#This Row],[V_mag_adj]]/20)*COS(RADIANS(_10sept_0_10[[#This Row],[V_phase]]))</f>
        <v>-2.7712329923067925E-3</v>
      </c>
      <c r="K170">
        <f>10^(_10sept_0_10[[#This Row],[V_mag_adj]]/20)*SIN(RADIANS(_10sept_0_10[[#This Row],[V_phase]]))</f>
        <v>-9.0360841118085952E-3</v>
      </c>
    </row>
    <row r="171" spans="1:11" x14ac:dyDescent="0.25">
      <c r="A171">
        <v>-12</v>
      </c>
      <c r="B171">
        <v>-0.35</v>
      </c>
      <c r="C171">
        <v>-111.36</v>
      </c>
      <c r="D171">
        <v>-0.37</v>
      </c>
      <c r="E171">
        <v>-111.22</v>
      </c>
      <c r="F171">
        <f>_10sept_0_10[[#This Row],[H_mag]]-40</f>
        <v>-40.35</v>
      </c>
      <c r="G171">
        <f>_10sept_0_10[[#This Row],[V_mag]]-40</f>
        <v>-40.369999999999997</v>
      </c>
      <c r="H171">
        <f>10^(_10sept_0_10[[#This Row],[H_mag_adj]]/20)*COS(RADIANS(_10sept_0_10[[#This Row],[H_phase]]))</f>
        <v>-3.4984186061594253E-3</v>
      </c>
      <c r="I171">
        <f>10^(_10sept_0_10[[#This Row],[H_mag_adj]]/20)*SIN(RADIANS(_10sept_0_10[[#This Row],[H_phase]]))</f>
        <v>-8.9452898204336467E-3</v>
      </c>
      <c r="J171">
        <f>10^(_10sept_0_10[[#This Row],[V_mag_adj]]/20)*COS(RADIANS(_10sept_0_10[[#This Row],[V_phase]]))</f>
        <v>-3.4685548731015828E-3</v>
      </c>
      <c r="K171">
        <f>10^(_10sept_0_10[[#This Row],[V_mag_adj]]/20)*SIN(RADIANS(_10sept_0_10[[#This Row],[V_phase]]))</f>
        <v>-8.933218162601949E-3</v>
      </c>
    </row>
    <row r="172" spans="1:11" x14ac:dyDescent="0.25">
      <c r="A172">
        <v>-11</v>
      </c>
      <c r="B172">
        <v>-0.24</v>
      </c>
      <c r="C172">
        <v>-115.82</v>
      </c>
      <c r="D172">
        <v>-0.26</v>
      </c>
      <c r="E172">
        <v>-116</v>
      </c>
      <c r="F172">
        <f>_10sept_0_10[[#This Row],[H_mag]]-40</f>
        <v>-40.24</v>
      </c>
      <c r="G172">
        <f>_10sept_0_10[[#This Row],[V_mag]]-40</f>
        <v>-40.26</v>
      </c>
      <c r="H172">
        <f>10^(_10sept_0_10[[#This Row],[H_mag_adj]]/20)*COS(RADIANS(_10sept_0_10[[#This Row],[H_phase]]))</f>
        <v>-4.2367552360938936E-3</v>
      </c>
      <c r="I172">
        <f>10^(_10sept_0_10[[#This Row],[H_mag_adj]]/20)*SIN(RADIANS(_10sept_0_10[[#This Row],[H_phase]]))</f>
        <v>-8.7563474808855166E-3</v>
      </c>
      <c r="J172">
        <f>10^(_10sept_0_10[[#This Row],[V_mag_adj]]/20)*COS(RADIANS(_10sept_0_10[[#This Row],[V_phase]]))</f>
        <v>-4.2544356731163543E-3</v>
      </c>
      <c r="K172">
        <f>10^(_10sept_0_10[[#This Row],[V_mag_adj]]/20)*SIN(RADIANS(_10sept_0_10[[#This Row],[V_phase]]))</f>
        <v>-8.7228858043424569E-3</v>
      </c>
    </row>
    <row r="173" spans="1:11" x14ac:dyDescent="0.25">
      <c r="A173">
        <v>-10</v>
      </c>
      <c r="B173">
        <v>-0.14000000000000001</v>
      </c>
      <c r="C173">
        <v>-120.79</v>
      </c>
      <c r="D173">
        <v>-0.15</v>
      </c>
      <c r="E173">
        <v>-120.88</v>
      </c>
      <c r="F173">
        <f>_10sept_0_10[[#This Row],[H_mag]]-40</f>
        <v>-40.14</v>
      </c>
      <c r="G173">
        <f>_10sept_0_10[[#This Row],[V_mag]]-40</f>
        <v>-40.15</v>
      </c>
      <c r="H173">
        <f>10^(_10sept_0_10[[#This Row],[H_mag_adj]]/20)*COS(RADIANS(_10sept_0_10[[#This Row],[H_phase]]))</f>
        <v>-5.0370833820512963E-3</v>
      </c>
      <c r="I173">
        <f>10^(_10sept_0_10[[#This Row],[H_mag_adj]]/20)*SIN(RADIANS(_10sept_0_10[[#This Row],[H_phase]]))</f>
        <v>-8.4531400454734805E-3</v>
      </c>
      <c r="J173">
        <f>10^(_10sept_0_10[[#This Row],[V_mag_adj]]/20)*COS(RADIANS(_10sept_0_10[[#This Row],[V_phase]]))</f>
        <v>-5.0445442330061714E-3</v>
      </c>
      <c r="K173">
        <f>10^(_10sept_0_10[[#This Row],[V_mag_adj]]/20)*SIN(RADIANS(_10sept_0_10[[#This Row],[V_phase]]))</f>
        <v>-8.435500066992202E-3</v>
      </c>
    </row>
    <row r="174" spans="1:11" x14ac:dyDescent="0.25">
      <c r="A174">
        <v>-9</v>
      </c>
      <c r="B174">
        <v>-0.06</v>
      </c>
      <c r="C174">
        <v>-125.72</v>
      </c>
      <c r="D174">
        <v>-7.0000000000000007E-2</v>
      </c>
      <c r="E174">
        <v>-125.77</v>
      </c>
      <c r="F174">
        <f>_10sept_0_10[[#This Row],[H_mag]]-40</f>
        <v>-40.06</v>
      </c>
      <c r="G174">
        <f>_10sept_0_10[[#This Row],[V_mag]]-40</f>
        <v>-40.07</v>
      </c>
      <c r="H174">
        <f>10^(_10sept_0_10[[#This Row],[H_mag_adj]]/20)*COS(RADIANS(_10sept_0_10[[#This Row],[H_phase]]))</f>
        <v>-5.7980562582924501E-3</v>
      </c>
      <c r="I174">
        <f>10^(_10sept_0_10[[#This Row],[H_mag_adj]]/20)*SIN(RADIANS(_10sept_0_10[[#This Row],[H_phase]]))</f>
        <v>-8.0629084199683593E-3</v>
      </c>
      <c r="J174">
        <f>10^(_10sept_0_10[[#This Row],[V_mag_adj]]/20)*COS(RADIANS(_10sept_0_10[[#This Row],[V_phase]]))</f>
        <v>-5.7984107532443388E-3</v>
      </c>
      <c r="K174">
        <f>10^(_10sept_0_10[[#This Row],[V_mag_adj]]/20)*SIN(RADIANS(_10sept_0_10[[#This Row],[V_phase]]))</f>
        <v>-8.0485739925016363E-3</v>
      </c>
    </row>
    <row r="175" spans="1:11" x14ac:dyDescent="0.25">
      <c r="A175">
        <v>-8</v>
      </c>
      <c r="B175">
        <v>-0.02</v>
      </c>
      <c r="C175">
        <v>-131.07</v>
      </c>
      <c r="D175">
        <v>-0.03</v>
      </c>
      <c r="E175">
        <v>-131.21</v>
      </c>
      <c r="F175">
        <f>_10sept_0_10[[#This Row],[H_mag]]-40</f>
        <v>-40.020000000000003</v>
      </c>
      <c r="G175">
        <f>_10sept_0_10[[#This Row],[V_mag]]-40</f>
        <v>-40.03</v>
      </c>
      <c r="H175">
        <f>10^(_10sept_0_10[[#This Row],[H_mag_adj]]/20)*COS(RADIANS(_10sept_0_10[[#This Row],[H_phase]]))</f>
        <v>-6.5546957740227028E-3</v>
      </c>
      <c r="I175">
        <f>10^(_10sept_0_10[[#This Row],[H_mag_adj]]/20)*SIN(RADIANS(_10sept_0_10[[#This Row],[H_phase]]))</f>
        <v>-7.5217355075249369E-3</v>
      </c>
      <c r="J175">
        <f>10^(_10sept_0_10[[#This Row],[V_mag_adj]]/20)*COS(RADIANS(_10sept_0_10[[#This Row],[V_phase]]))</f>
        <v>-6.5654921003575582E-3</v>
      </c>
      <c r="K175">
        <f>10^(_10sept_0_10[[#This Row],[V_mag_adj]]/20)*SIN(RADIANS(_10sept_0_10[[#This Row],[V_phase]]))</f>
        <v>-7.4970606454953905E-3</v>
      </c>
    </row>
    <row r="176" spans="1:11" x14ac:dyDescent="0.25">
      <c r="A176">
        <v>-7</v>
      </c>
      <c r="B176">
        <v>0</v>
      </c>
      <c r="C176">
        <v>-137.12</v>
      </c>
      <c r="D176">
        <v>-0.01</v>
      </c>
      <c r="E176">
        <v>-137.15</v>
      </c>
      <c r="F176">
        <f>_10sept_0_10[[#This Row],[H_mag]]-40</f>
        <v>-40</v>
      </c>
      <c r="G176">
        <f>_10sept_0_10[[#This Row],[V_mag]]-40</f>
        <v>-40.01</v>
      </c>
      <c r="H176">
        <f>10^(_10sept_0_10[[#This Row],[H_mag_adj]]/20)*COS(RADIANS(_10sept_0_10[[#This Row],[H_phase]]))</f>
        <v>-7.3278047056249554E-3</v>
      </c>
      <c r="I176">
        <f>10^(_10sept_0_10[[#This Row],[H_mag_adj]]/20)*SIN(RADIANS(_10sept_0_10[[#This Row],[H_phase]]))</f>
        <v>-6.8046512178230531E-3</v>
      </c>
      <c r="J176">
        <f>10^(_10sept_0_10[[#This Row],[V_mag_adj]]/20)*COS(RADIANS(_10sept_0_10[[#This Row],[V_phase]]))</f>
        <v>-7.3229309172028753E-3</v>
      </c>
      <c r="K176">
        <f>10^(_10sept_0_10[[#This Row],[V_mag_adj]]/20)*SIN(RADIANS(_10sept_0_10[[#This Row],[V_phase]]))</f>
        <v>-6.7929882352415127E-3</v>
      </c>
    </row>
    <row r="177" spans="1:11" x14ac:dyDescent="0.25">
      <c r="A177">
        <v>-6</v>
      </c>
      <c r="B177">
        <v>0</v>
      </c>
      <c r="C177">
        <v>-143.25</v>
      </c>
      <c r="D177">
        <v>-0.01</v>
      </c>
      <c r="E177">
        <v>-143.34</v>
      </c>
      <c r="F177">
        <f>_10sept_0_10[[#This Row],[H_mag]]-40</f>
        <v>-40</v>
      </c>
      <c r="G177">
        <f>_10sept_0_10[[#This Row],[V_mag]]-40</f>
        <v>-40.01</v>
      </c>
      <c r="H177">
        <f>10^(_10sept_0_10[[#This Row],[H_mag_adj]]/20)*COS(RADIANS(_10sept_0_10[[#This Row],[H_phase]]))</f>
        <v>-8.0125381269106049E-3</v>
      </c>
      <c r="I177">
        <f>10^(_10sept_0_10[[#This Row],[H_mag_adj]]/20)*SIN(RADIANS(_10sept_0_10[[#This Row],[H_phase]]))</f>
        <v>-5.9832460057065917E-3</v>
      </c>
      <c r="J177">
        <f>10^(_10sept_0_10[[#This Row],[V_mag_adj]]/20)*COS(RADIANS(_10sept_0_10[[#This Row],[V_phase]]))</f>
        <v>-8.0126964287962413E-3</v>
      </c>
      <c r="K177">
        <f>10^(_10sept_0_10[[#This Row],[V_mag_adj]]/20)*SIN(RADIANS(_10sept_0_10[[#This Row],[V_phase]]))</f>
        <v>-5.9637825515532778E-3</v>
      </c>
    </row>
    <row r="178" spans="1:11" x14ac:dyDescent="0.25">
      <c r="A178">
        <v>-5</v>
      </c>
      <c r="B178">
        <v>-0.01</v>
      </c>
      <c r="C178">
        <v>-150.02000000000001</v>
      </c>
      <c r="D178">
        <v>-0.03</v>
      </c>
      <c r="E178">
        <v>-150.16999999999999</v>
      </c>
      <c r="F178">
        <f>_10sept_0_10[[#This Row],[H_mag]]-40</f>
        <v>-40.01</v>
      </c>
      <c r="G178">
        <f>_10sept_0_10[[#This Row],[V_mag]]-40</f>
        <v>-40.03</v>
      </c>
      <c r="H178">
        <f>10^(_10sept_0_10[[#This Row],[H_mag_adj]]/20)*COS(RADIANS(_10sept_0_10[[#This Row],[H_phase]]))</f>
        <v>-8.6520320831734686E-3</v>
      </c>
      <c r="I178">
        <f>10^(_10sept_0_10[[#This Row],[H_mag_adj]]/20)*SIN(RADIANS(_10sept_0_10[[#This Row],[H_phase]]))</f>
        <v>-4.9912270248900041E-3</v>
      </c>
      <c r="J178">
        <f>10^(_10sept_0_10[[#This Row],[V_mag_adj]]/20)*COS(RADIANS(_10sept_0_10[[#This Row],[V_phase]]))</f>
        <v>-8.6451403133729187E-3</v>
      </c>
      <c r="K178">
        <f>10^(_10sept_0_10[[#This Row],[V_mag_adj]]/20)*SIN(RADIANS(_10sept_0_10[[#This Row],[V_phase]]))</f>
        <v>-4.9571316105372527E-3</v>
      </c>
    </row>
    <row r="179" spans="1:11" x14ac:dyDescent="0.25">
      <c r="A179">
        <v>-4</v>
      </c>
      <c r="B179">
        <v>-0.04</v>
      </c>
      <c r="C179">
        <v>-156.88999999999999</v>
      </c>
      <c r="D179">
        <v>-0.05</v>
      </c>
      <c r="E179">
        <v>-157.02000000000001</v>
      </c>
      <c r="F179">
        <f>_10sept_0_10[[#This Row],[H_mag]]-40</f>
        <v>-40.04</v>
      </c>
      <c r="G179">
        <f>_10sept_0_10[[#This Row],[V_mag]]-40</f>
        <v>-40.049999999999997</v>
      </c>
      <c r="H179">
        <f>10^(_10sept_0_10[[#This Row],[H_mag_adj]]/20)*COS(RADIANS(_10sept_0_10[[#This Row],[H_phase]]))</f>
        <v>-9.1552712635832555E-3</v>
      </c>
      <c r="I179">
        <f>10^(_10sept_0_10[[#This Row],[H_mag_adj]]/20)*SIN(RADIANS(_10sept_0_10[[#This Row],[H_phase]]))</f>
        <v>-3.9069428687252879E-3</v>
      </c>
      <c r="J179">
        <f>10^(_10sept_0_10[[#This Row],[V_mag_adj]]/20)*COS(RADIANS(_10sept_0_10[[#This Row],[V_phase]]))</f>
        <v>-9.1535677592646005E-3</v>
      </c>
      <c r="K179">
        <f>10^(_10sept_0_10[[#This Row],[V_mag_adj]]/20)*SIN(RADIANS(_10sept_0_10[[#This Row],[V_phase]]))</f>
        <v>-3.8816886457114846E-3</v>
      </c>
    </row>
    <row r="180" spans="1:11" x14ac:dyDescent="0.25">
      <c r="A180">
        <v>-3</v>
      </c>
      <c r="B180">
        <v>-0.06</v>
      </c>
      <c r="C180">
        <v>-164.13</v>
      </c>
      <c r="D180">
        <v>-7.0000000000000007E-2</v>
      </c>
      <c r="E180">
        <v>-164.23</v>
      </c>
      <c r="F180">
        <f>_10sept_0_10[[#This Row],[H_mag]]-40</f>
        <v>-40.06</v>
      </c>
      <c r="G180">
        <f>_10sept_0_10[[#This Row],[V_mag]]-40</f>
        <v>-40.07</v>
      </c>
      <c r="H180">
        <f>10^(_10sept_0_10[[#This Row],[H_mag_adj]]/20)*COS(RADIANS(_10sept_0_10[[#This Row],[H_phase]]))</f>
        <v>-9.5526305525531745E-3</v>
      </c>
      <c r="I180">
        <f>10^(_10sept_0_10[[#This Row],[H_mag_adj]]/20)*SIN(RADIANS(_10sept_0_10[[#This Row],[H_phase]]))</f>
        <v>-2.7157315937972422E-3</v>
      </c>
      <c r="J180">
        <f>10^(_10sept_0_10[[#This Row],[V_mag_adj]]/20)*COS(RADIANS(_10sept_0_10[[#This Row],[V_phase]]))</f>
        <v>-9.5463588654888902E-3</v>
      </c>
      <c r="K180">
        <f>10^(_10sept_0_10[[#This Row],[V_mag_adj]]/20)*SIN(RADIANS(_10sept_0_10[[#This Row],[V_phase]]))</f>
        <v>-2.6959493666267125E-3</v>
      </c>
    </row>
    <row r="181" spans="1:11" x14ac:dyDescent="0.25">
      <c r="A181">
        <v>-2</v>
      </c>
      <c r="B181">
        <v>-0.08</v>
      </c>
      <c r="C181">
        <v>-171.83</v>
      </c>
      <c r="D181">
        <v>-0.09</v>
      </c>
      <c r="E181">
        <v>-172.06</v>
      </c>
      <c r="F181">
        <f>_10sept_0_10[[#This Row],[H_mag]]-40</f>
        <v>-40.08</v>
      </c>
      <c r="G181">
        <f>_10sept_0_10[[#This Row],[V_mag]]-40</f>
        <v>-40.090000000000003</v>
      </c>
      <c r="H181">
        <f>10^(_10sept_0_10[[#This Row],[H_mag_adj]]/20)*COS(RADIANS(_10sept_0_10[[#This Row],[H_phase]]))</f>
        <v>-9.8077576910474678E-3</v>
      </c>
      <c r="I181">
        <f>10^(_10sept_0_10[[#This Row],[H_mag_adj]]/20)*SIN(RADIANS(_10sept_0_10[[#This Row],[H_phase]]))</f>
        <v>-1.408077901146654E-3</v>
      </c>
      <c r="J181">
        <f>10^(_10sept_0_10[[#This Row],[V_mag_adj]]/20)*COS(RADIANS(_10sept_0_10[[#This Row],[V_phase]]))</f>
        <v>-9.8020395268334209E-3</v>
      </c>
      <c r="K181">
        <f>10^(_10sept_0_10[[#This Row],[V_mag_adj]]/20)*SIN(RADIANS(_10sept_0_10[[#This Row],[V_phase]]))</f>
        <v>-1.36712093659081E-3</v>
      </c>
    </row>
    <row r="182" spans="1:11" x14ac:dyDescent="0.25">
      <c r="A182">
        <v>-1</v>
      </c>
      <c r="B182">
        <v>-0.1</v>
      </c>
      <c r="C182">
        <v>-179.76</v>
      </c>
      <c r="D182">
        <v>-0.11</v>
      </c>
      <c r="E182">
        <v>-179.84</v>
      </c>
      <c r="F182">
        <f>_10sept_0_10[[#This Row],[H_mag]]-40</f>
        <v>-40.1</v>
      </c>
      <c r="G182">
        <f>_10sept_0_10[[#This Row],[V_mag]]-40</f>
        <v>-40.11</v>
      </c>
      <c r="H182">
        <f>10^(_10sept_0_10[[#This Row],[H_mag_adj]]/20)*COS(RADIANS(_10sept_0_10[[#This Row],[H_phase]]))</f>
        <v>-9.8854442211142018E-3</v>
      </c>
      <c r="I182">
        <f>10^(_10sept_0_10[[#This Row],[H_mag_adj]]/20)*SIN(RADIANS(_10sept_0_10[[#This Row],[H_phase]]))</f>
        <v>-4.1408294106455716E-5</v>
      </c>
      <c r="J182">
        <f>10^(_10sept_0_10[[#This Row],[V_mag_adj]]/20)*COS(RADIANS(_10sept_0_10[[#This Row],[V_phase]]))</f>
        <v>-9.8741178571412572E-3</v>
      </c>
      <c r="K182">
        <f>10^(_10sept_0_10[[#This Row],[V_mag_adj]]/20)*SIN(RADIANS(_10sept_0_10[[#This Row],[V_phase]]))</f>
        <v>-2.7573810449387415E-5</v>
      </c>
    </row>
    <row r="183" spans="1:11" x14ac:dyDescent="0.25">
      <c r="A183">
        <v>0</v>
      </c>
      <c r="B183">
        <v>-0.12</v>
      </c>
      <c r="C183">
        <v>172.07</v>
      </c>
      <c r="D183">
        <v>-0.13</v>
      </c>
      <c r="E183">
        <v>172.65</v>
      </c>
      <c r="F183">
        <f>_10sept_0_10[[#This Row],[H_mag]]-40</f>
        <v>-40.119999999999997</v>
      </c>
      <c r="G183">
        <f>_10sept_0_10[[#This Row],[V_mag]]-40</f>
        <v>-40.130000000000003</v>
      </c>
      <c r="H183">
        <f>10^(_10sept_0_10[[#This Row],[H_mag_adj]]/20)*COS(RADIANS(_10sept_0_10[[#This Row],[H_phase]]))</f>
        <v>-9.7684805161652438E-3</v>
      </c>
      <c r="I183">
        <f>10^(_10sept_0_10[[#This Row],[H_mag_adj]]/20)*SIN(RADIANS(_10sept_0_10[[#This Row],[H_phase]]))</f>
        <v>1.3607023124094671E-3</v>
      </c>
      <c r="J183">
        <f>10^(_10sept_0_10[[#This Row],[V_mag_adj]]/20)*COS(RADIANS(_10sept_0_10[[#This Row],[V_phase]]))</f>
        <v>-9.770498867278021E-3</v>
      </c>
      <c r="K183">
        <f>10^(_10sept_0_10[[#This Row],[V_mag_adj]]/20)*SIN(RADIANS(_10sept_0_10[[#This Row],[V_phase]]))</f>
        <v>1.2602970320792458E-3</v>
      </c>
    </row>
    <row r="184" spans="1:11" x14ac:dyDescent="0.25">
      <c r="A184">
        <v>1</v>
      </c>
      <c r="B184">
        <v>-0.14000000000000001</v>
      </c>
      <c r="C184">
        <v>164.46</v>
      </c>
      <c r="D184">
        <v>-0.17</v>
      </c>
      <c r="E184">
        <v>165.1</v>
      </c>
      <c r="F184">
        <f>_10sept_0_10[[#This Row],[H_mag]]-40</f>
        <v>-40.14</v>
      </c>
      <c r="G184">
        <f>_10sept_0_10[[#This Row],[V_mag]]-40</f>
        <v>-40.17</v>
      </c>
      <c r="H184">
        <f>10^(_10sept_0_10[[#This Row],[H_mag_adj]]/20)*COS(RADIANS(_10sept_0_10[[#This Row],[H_phase]]))</f>
        <v>-9.4803925217295665E-3</v>
      </c>
      <c r="I184">
        <f>10^(_10sept_0_10[[#This Row],[H_mag_adj]]/20)*SIN(RADIANS(_10sept_0_10[[#This Row],[H_phase]]))</f>
        <v>2.6362745039276254E-3</v>
      </c>
      <c r="J184">
        <f>10^(_10sept_0_10[[#This Row],[V_mag_adj]]/20)*COS(RADIANS(_10sept_0_10[[#This Row],[V_phase]]))</f>
        <v>-9.4764608190515652E-3</v>
      </c>
      <c r="K184">
        <f>10^(_10sept_0_10[[#This Row],[V_mag_adj]]/20)*SIN(RADIANS(_10sept_0_10[[#This Row],[V_phase]]))</f>
        <v>2.5214912618025842E-3</v>
      </c>
    </row>
    <row r="185" spans="1:11" x14ac:dyDescent="0.25">
      <c r="A185">
        <v>2</v>
      </c>
      <c r="B185">
        <v>-0.19</v>
      </c>
      <c r="C185">
        <v>155.71</v>
      </c>
      <c r="D185">
        <v>-0.21</v>
      </c>
      <c r="E185">
        <v>156.46</v>
      </c>
      <c r="F185">
        <f>_10sept_0_10[[#This Row],[H_mag]]-40</f>
        <v>-40.19</v>
      </c>
      <c r="G185">
        <f>_10sept_0_10[[#This Row],[V_mag]]-40</f>
        <v>-40.21</v>
      </c>
      <c r="H185">
        <f>10^(_10sept_0_10[[#This Row],[H_mag_adj]]/20)*COS(RADIANS(_10sept_0_10[[#This Row],[H_phase]]))</f>
        <v>-8.9175345791944159E-3</v>
      </c>
      <c r="I185">
        <f>10^(_10sept_0_10[[#This Row],[H_mag_adj]]/20)*SIN(RADIANS(_10sept_0_10[[#This Row],[H_phase]]))</f>
        <v>4.0245476961214086E-3</v>
      </c>
      <c r="J185">
        <f>10^(_10sept_0_10[[#This Row],[V_mag_adj]]/20)*COS(RADIANS(_10sept_0_10[[#This Row],[V_phase]]))</f>
        <v>-8.9488211308498093E-3</v>
      </c>
      <c r="K185">
        <f>10^(_10sept_0_10[[#This Row],[V_mag_adj]]/20)*SIN(RADIANS(_10sept_0_10[[#This Row],[V_phase]]))</f>
        <v>3.8984890368476085E-3</v>
      </c>
    </row>
    <row r="186" spans="1:11" x14ac:dyDescent="0.25">
      <c r="A186">
        <v>3</v>
      </c>
      <c r="B186">
        <v>-0.26</v>
      </c>
      <c r="C186">
        <v>146.82</v>
      </c>
      <c r="D186">
        <v>-0.28000000000000003</v>
      </c>
      <c r="E186">
        <v>147.12</v>
      </c>
      <c r="F186">
        <f>_10sept_0_10[[#This Row],[H_mag]]-40</f>
        <v>-40.26</v>
      </c>
      <c r="G186">
        <f>_10sept_0_10[[#This Row],[V_mag]]-40</f>
        <v>-40.28</v>
      </c>
      <c r="H186">
        <f>10^(_10sept_0_10[[#This Row],[H_mag_adj]]/20)*COS(RADIANS(_10sept_0_10[[#This Row],[H_phase]]))</f>
        <v>-8.1227355599474294E-3</v>
      </c>
      <c r="I186">
        <f>10^(_10sept_0_10[[#This Row],[H_mag_adj]]/20)*SIN(RADIANS(_10sept_0_10[[#This Row],[H_phase]]))</f>
        <v>5.3113206150118327E-3</v>
      </c>
      <c r="J186">
        <f>10^(_10sept_0_10[[#This Row],[V_mag_adj]]/20)*COS(RADIANS(_10sept_0_10[[#This Row],[V_phase]]))</f>
        <v>-8.1316886198912232E-3</v>
      </c>
      <c r="K186">
        <f>10^(_10sept_0_10[[#This Row],[V_mag_adj]]/20)*SIN(RADIANS(_10sept_0_10[[#This Row],[V_phase]]))</f>
        <v>5.2565997452459073E-3</v>
      </c>
    </row>
    <row r="187" spans="1:11" x14ac:dyDescent="0.25">
      <c r="A187">
        <v>4</v>
      </c>
      <c r="B187">
        <v>-0.31</v>
      </c>
      <c r="C187">
        <v>137.58000000000001</v>
      </c>
      <c r="D187">
        <v>-0.33</v>
      </c>
      <c r="E187">
        <v>137.58000000000001</v>
      </c>
      <c r="F187">
        <f>_10sept_0_10[[#This Row],[H_mag]]-40</f>
        <v>-40.31</v>
      </c>
      <c r="G187">
        <f>_10sept_0_10[[#This Row],[V_mag]]-40</f>
        <v>-40.33</v>
      </c>
      <c r="H187">
        <f>10^(_10sept_0_10[[#This Row],[H_mag_adj]]/20)*COS(RADIANS(_10sept_0_10[[#This Row],[H_phase]]))</f>
        <v>-7.1233742128135654E-3</v>
      </c>
      <c r="I187">
        <f>10^(_10sept_0_10[[#This Row],[H_mag_adj]]/20)*SIN(RADIANS(_10sept_0_10[[#This Row],[H_phase]]))</f>
        <v>6.509095741422573E-3</v>
      </c>
      <c r="J187">
        <f>10^(_10sept_0_10[[#This Row],[V_mag_adj]]/20)*COS(RADIANS(_10sept_0_10[[#This Row],[V_phase]]))</f>
        <v>-7.106990906756038E-3</v>
      </c>
      <c r="K187">
        <f>10^(_10sept_0_10[[#This Row],[V_mag_adj]]/20)*SIN(RADIANS(_10sept_0_10[[#This Row],[V_phase]]))</f>
        <v>6.4941252366444227E-3</v>
      </c>
    </row>
    <row r="188" spans="1:11" x14ac:dyDescent="0.25">
      <c r="A188">
        <v>5</v>
      </c>
      <c r="B188">
        <v>-0.38</v>
      </c>
      <c r="C188">
        <v>128.15</v>
      </c>
      <c r="D188">
        <v>-0.39</v>
      </c>
      <c r="E188">
        <v>127.89</v>
      </c>
      <c r="F188">
        <f>_10sept_0_10[[#This Row],[H_mag]]-40</f>
        <v>-40.380000000000003</v>
      </c>
      <c r="G188">
        <f>_10sept_0_10[[#This Row],[V_mag]]-40</f>
        <v>-40.39</v>
      </c>
      <c r="H188">
        <f>10^(_10sept_0_10[[#This Row],[H_mag_adj]]/20)*COS(RADIANS(_10sept_0_10[[#This Row],[H_phase]]))</f>
        <v>-5.9128019071087298E-3</v>
      </c>
      <c r="I188">
        <f>10^(_10sept_0_10[[#This Row],[H_mag_adj]]/20)*SIN(RADIANS(_10sept_0_10[[#This Row],[H_phase]]))</f>
        <v>7.5273383489445509E-3</v>
      </c>
      <c r="J188">
        <f>10^(_10sept_0_10[[#This Row],[V_mag_adj]]/20)*COS(RADIANS(_10sept_0_10[[#This Row],[V_phase]]))</f>
        <v>-5.8718190933989192E-3</v>
      </c>
      <c r="K188">
        <f>10^(_10sept_0_10[[#This Row],[V_mag_adj]]/20)*SIN(RADIANS(_10sept_0_10[[#This Row],[V_phase]]))</f>
        <v>7.5454002333488531E-3</v>
      </c>
    </row>
    <row r="189" spans="1:11" x14ac:dyDescent="0.25">
      <c r="A189">
        <v>6</v>
      </c>
      <c r="B189">
        <v>-0.43</v>
      </c>
      <c r="C189">
        <v>118.28</v>
      </c>
      <c r="D189">
        <v>-0.42</v>
      </c>
      <c r="E189">
        <v>117.84</v>
      </c>
      <c r="F189">
        <f>_10sept_0_10[[#This Row],[H_mag]]-40</f>
        <v>-40.43</v>
      </c>
      <c r="G189">
        <f>_10sept_0_10[[#This Row],[V_mag]]-40</f>
        <v>-40.42</v>
      </c>
      <c r="H189">
        <f>10^(_10sept_0_10[[#This Row],[H_mag_adj]]/20)*COS(RADIANS(_10sept_0_10[[#This Row],[H_phase]]))</f>
        <v>-4.5089714927372161E-3</v>
      </c>
      <c r="I189">
        <f>10^(_10sept_0_10[[#This Row],[H_mag_adj]]/20)*SIN(RADIANS(_10sept_0_10[[#This Row],[H_phase]]))</f>
        <v>8.3810760745564785E-3</v>
      </c>
      <c r="J189">
        <f>10^(_10sept_0_10[[#This Row],[V_mag_adj]]/20)*COS(RADIANS(_10sept_0_10[[#This Row],[V_phase]]))</f>
        <v>-4.4495969663133818E-3</v>
      </c>
      <c r="K189">
        <f>10^(_10sept_0_10[[#This Row],[V_mag_adj]]/20)*SIN(RADIANS(_10sept_0_10[[#This Row],[V_phase]]))</f>
        <v>8.4251492482444075E-3</v>
      </c>
    </row>
    <row r="190" spans="1:11" x14ac:dyDescent="0.25">
      <c r="A190">
        <v>7</v>
      </c>
      <c r="B190">
        <v>-0.46</v>
      </c>
      <c r="C190">
        <v>107.78</v>
      </c>
      <c r="D190">
        <v>-0.47</v>
      </c>
      <c r="E190">
        <v>107.84</v>
      </c>
      <c r="F190">
        <f>_10sept_0_10[[#This Row],[H_mag]]-40</f>
        <v>-40.46</v>
      </c>
      <c r="G190">
        <f>_10sept_0_10[[#This Row],[V_mag]]-40</f>
        <v>-40.47</v>
      </c>
      <c r="H190">
        <f>10^(_10sept_0_10[[#This Row],[H_mag_adj]]/20)*COS(RADIANS(_10sept_0_10[[#This Row],[H_phase]]))</f>
        <v>-2.8961184128406653E-3</v>
      </c>
      <c r="I190">
        <f>10^(_10sept_0_10[[#This Row],[H_mag_adj]]/20)*SIN(RADIANS(_10sept_0_10[[#This Row],[H_phase]]))</f>
        <v>9.0311824415083477E-3</v>
      </c>
      <c r="J190">
        <f>10^(_10sept_0_10[[#This Row],[V_mag_adj]]/20)*COS(RADIANS(_10sept_0_10[[#This Row],[V_phase]]))</f>
        <v>-2.9022310141849825E-3</v>
      </c>
      <c r="K190">
        <f>10^(_10sept_0_10[[#This Row],[V_mag_adj]]/20)*SIN(RADIANS(_10sept_0_10[[#This Row],[V_phase]]))</f>
        <v>9.0177566273645701E-3</v>
      </c>
    </row>
    <row r="191" spans="1:11" x14ac:dyDescent="0.25">
      <c r="A191">
        <v>8</v>
      </c>
      <c r="B191">
        <v>-0.48</v>
      </c>
      <c r="C191">
        <v>97.41</v>
      </c>
      <c r="D191">
        <v>-0.5</v>
      </c>
      <c r="E191">
        <v>97.45</v>
      </c>
      <c r="F191">
        <f>_10sept_0_10[[#This Row],[H_mag]]-40</f>
        <v>-40.479999999999997</v>
      </c>
      <c r="G191">
        <f>_10sept_0_10[[#This Row],[V_mag]]-40</f>
        <v>-40.5</v>
      </c>
      <c r="H191">
        <f>10^(_10sept_0_10[[#This Row],[H_mag_adj]]/20)*COS(RADIANS(_10sept_0_10[[#This Row],[H_phase]]))</f>
        <v>-1.2203495188093791E-3</v>
      </c>
      <c r="I191">
        <f>10^(_10sept_0_10[[#This Row],[H_mag_adj]]/20)*SIN(RADIANS(_10sept_0_10[[#This Row],[H_phase]]))</f>
        <v>9.3833482087632789E-3</v>
      </c>
      <c r="J191">
        <f>10^(_10sept_0_10[[#This Row],[V_mag_adj]]/20)*COS(RADIANS(_10sept_0_10[[#This Row],[V_phase]]))</f>
        <v>-1.2240782419559602E-3</v>
      </c>
      <c r="K191">
        <f>10^(_10sept_0_10[[#This Row],[V_mag_adj]]/20)*SIN(RADIANS(_10sept_0_10[[#This Row],[V_phase]]))</f>
        <v>9.3609148201949013E-3</v>
      </c>
    </row>
    <row r="192" spans="1:11" x14ac:dyDescent="0.25">
      <c r="A192">
        <v>9</v>
      </c>
      <c r="B192">
        <v>-0.49</v>
      </c>
      <c r="C192">
        <v>87.21</v>
      </c>
      <c r="D192">
        <v>-0.51</v>
      </c>
      <c r="E192">
        <v>87.25</v>
      </c>
      <c r="F192">
        <f>_10sept_0_10[[#This Row],[H_mag]]-40</f>
        <v>-40.49</v>
      </c>
      <c r="G192">
        <f>_10sept_0_10[[#This Row],[V_mag]]-40</f>
        <v>-40.51</v>
      </c>
      <c r="H192">
        <f>10^(_10sept_0_10[[#This Row],[H_mag_adj]]/20)*COS(RADIANS(_10sept_0_10[[#This Row],[H_phase]]))</f>
        <v>4.6005518116369907E-4</v>
      </c>
      <c r="I192">
        <f>10^(_10sept_0_10[[#This Row],[H_mag_adj]]/20)*SIN(RADIANS(_10sept_0_10[[#This Row],[H_phase]]))</f>
        <v>9.4402805892417115E-3</v>
      </c>
      <c r="J192">
        <f>10^(_10sept_0_10[[#This Row],[V_mag_adj]]/20)*COS(RADIANS(_10sept_0_10[[#This Row],[V_phase]]))</f>
        <v>4.5242157100987366E-4</v>
      </c>
      <c r="K192">
        <f>10^(_10sept_0_10[[#This Row],[V_mag_adj]]/20)*SIN(RADIANS(_10sept_0_10[[#This Row],[V_phase]]))</f>
        <v>9.4188866915299336E-3</v>
      </c>
    </row>
    <row r="193" spans="1:11" x14ac:dyDescent="0.25">
      <c r="A193">
        <v>10</v>
      </c>
      <c r="B193">
        <v>-0.49</v>
      </c>
      <c r="C193">
        <v>76.12</v>
      </c>
      <c r="D193">
        <v>-0.5</v>
      </c>
      <c r="E193">
        <v>76.260000000000005</v>
      </c>
      <c r="F193">
        <f>_10sept_0_10[[#This Row],[H_mag]]-40</f>
        <v>-40.49</v>
      </c>
      <c r="G193">
        <f>_10sept_0_10[[#This Row],[V_mag]]-40</f>
        <v>-40.5</v>
      </c>
      <c r="H193">
        <f>10^(_10sept_0_10[[#This Row],[H_mag_adj]]/20)*COS(RADIANS(_10sept_0_10[[#This Row],[H_phase]]))</f>
        <v>2.2673087650288068E-3</v>
      </c>
      <c r="I193">
        <f>10^(_10sept_0_10[[#This Row],[H_mag_adj]]/20)*SIN(RADIANS(_10sept_0_10[[#This Row],[H_phase]]))</f>
        <v>9.1755032198432007E-3</v>
      </c>
      <c r="J193">
        <f>10^(_10sept_0_10[[#This Row],[V_mag_adj]]/20)*COS(RADIANS(_10sept_0_10[[#This Row],[V_phase]]))</f>
        <v>2.2422990062584236E-3</v>
      </c>
      <c r="K193">
        <f>10^(_10sept_0_10[[#This Row],[V_mag_adj]]/20)*SIN(RADIANS(_10sept_0_10[[#This Row],[V_phase]]))</f>
        <v>9.1704519506896169E-3</v>
      </c>
    </row>
    <row r="194" spans="1:11" x14ac:dyDescent="0.25">
      <c r="A194">
        <v>11</v>
      </c>
      <c r="B194">
        <v>-0.46</v>
      </c>
      <c r="C194">
        <v>65.3</v>
      </c>
      <c r="D194">
        <v>-0.47</v>
      </c>
      <c r="E194">
        <v>65.36</v>
      </c>
      <c r="F194">
        <f>_10sept_0_10[[#This Row],[H_mag]]-40</f>
        <v>-40.46</v>
      </c>
      <c r="G194">
        <f>_10sept_0_10[[#This Row],[V_mag]]-40</f>
        <v>-40.47</v>
      </c>
      <c r="H194">
        <f>10^(_10sept_0_10[[#This Row],[H_mag_adj]]/20)*COS(RADIANS(_10sept_0_10[[#This Row],[H_phase]]))</f>
        <v>3.963128479984597E-3</v>
      </c>
      <c r="I194">
        <f>10^(_10sept_0_10[[#This Row],[H_mag_adj]]/20)*SIN(RADIANS(_10sept_0_10[[#This Row],[H_phase]]))</f>
        <v>8.616459296261916E-3</v>
      </c>
      <c r="J194">
        <f>10^(_10sept_0_10[[#This Row],[V_mag_adj]]/20)*COS(RADIANS(_10sept_0_10[[#This Row],[V_phase]]))</f>
        <v>3.949553463544953E-3</v>
      </c>
      <c r="K194">
        <f>10^(_10sept_0_10[[#This Row],[V_mag_adj]]/20)*SIN(RADIANS(_10sept_0_10[[#This Row],[V_phase]]))</f>
        <v>8.6106856224504504E-3</v>
      </c>
    </row>
    <row r="195" spans="1:11" x14ac:dyDescent="0.25">
      <c r="A195">
        <v>12</v>
      </c>
      <c r="B195">
        <v>-0.42</v>
      </c>
      <c r="C195">
        <v>53.82</v>
      </c>
      <c r="D195">
        <v>-0.44</v>
      </c>
      <c r="E195">
        <v>53.81</v>
      </c>
      <c r="F195">
        <f>_10sept_0_10[[#This Row],[H_mag]]-40</f>
        <v>-40.42</v>
      </c>
      <c r="G195">
        <f>_10sept_0_10[[#This Row],[V_mag]]-40</f>
        <v>-40.44</v>
      </c>
      <c r="H195">
        <f>10^(_10sept_0_10[[#This Row],[H_mag_adj]]/20)*COS(RADIANS(_10sept_0_10[[#This Row],[H_phase]]))</f>
        <v>5.6245839447797005E-3</v>
      </c>
      <c r="I195">
        <f>10^(_10sept_0_10[[#This Row],[H_mag_adj]]/20)*SIN(RADIANS(_10sept_0_10[[#This Row],[H_phase]]))</f>
        <v>7.6906507179786152E-3</v>
      </c>
      <c r="J195">
        <f>10^(_10sept_0_10[[#This Row],[V_mag_adj]]/20)*COS(RADIANS(_10sept_0_10[[#This Row],[V_phase]]))</f>
        <v>5.6129868598320332E-3</v>
      </c>
      <c r="K195">
        <f>10^(_10sept_0_10[[#This Row],[V_mag_adj]]/20)*SIN(RADIANS(_10sept_0_10[[#This Row],[V_phase]]))</f>
        <v>7.6719831780044387E-3</v>
      </c>
    </row>
    <row r="196" spans="1:11" x14ac:dyDescent="0.25">
      <c r="A196">
        <v>13</v>
      </c>
      <c r="B196">
        <v>-0.26</v>
      </c>
      <c r="C196">
        <v>40.61</v>
      </c>
      <c r="D196">
        <v>-0.28000000000000003</v>
      </c>
      <c r="E196">
        <v>40.64</v>
      </c>
      <c r="F196">
        <f>_10sept_0_10[[#This Row],[H_mag]]-40</f>
        <v>-40.26</v>
      </c>
      <c r="G196">
        <f>_10sept_0_10[[#This Row],[V_mag]]-40</f>
        <v>-40.28</v>
      </c>
      <c r="H196">
        <f>10^(_10sept_0_10[[#This Row],[H_mag_adj]]/20)*COS(RADIANS(_10sept_0_10[[#This Row],[H_phase]]))</f>
        <v>7.3677012838443603E-3</v>
      </c>
      <c r="I196">
        <f>10^(_10sept_0_10[[#This Row],[H_mag_adj]]/20)*SIN(RADIANS(_10sept_0_10[[#This Row],[H_phase]]))</f>
        <v>6.3171146454945966E-3</v>
      </c>
      <c r="J196">
        <f>10^(_10sept_0_10[[#This Row],[V_mag_adj]]/20)*COS(RADIANS(_10sept_0_10[[#This Row],[V_phase]]))</f>
        <v>7.3474550074943117E-3</v>
      </c>
      <c r="K196">
        <f>10^(_10sept_0_10[[#This Row],[V_mag_adj]]/20)*SIN(RADIANS(_10sept_0_10[[#This Row],[V_phase]]))</f>
        <v>6.3064336677265184E-3</v>
      </c>
    </row>
    <row r="197" spans="1:11" x14ac:dyDescent="0.25">
      <c r="A197">
        <v>14</v>
      </c>
      <c r="B197">
        <v>-0.17</v>
      </c>
      <c r="C197">
        <v>29.02</v>
      </c>
      <c r="D197">
        <v>-0.18</v>
      </c>
      <c r="E197">
        <v>28.98</v>
      </c>
      <c r="F197">
        <f>_10sept_0_10[[#This Row],[H_mag]]-40</f>
        <v>-40.17</v>
      </c>
      <c r="G197">
        <f>_10sept_0_10[[#This Row],[V_mag]]-40</f>
        <v>-40.18</v>
      </c>
      <c r="H197">
        <f>10^(_10sept_0_10[[#This Row],[H_mag_adj]]/20)*COS(RADIANS(_10sept_0_10[[#This Row],[H_phase]]))</f>
        <v>8.5750210012869501E-3</v>
      </c>
      <c r="I197">
        <f>10^(_10sept_0_10[[#This Row],[H_mag_adj]]/20)*SIN(RADIANS(_10sept_0_10[[#This Row],[H_phase]]))</f>
        <v>4.7571254624882457E-3</v>
      </c>
      <c r="J197">
        <f>10^(_10sept_0_10[[#This Row],[V_mag_adj]]/20)*COS(RADIANS(_10sept_0_10[[#This Row],[V_phase]]))</f>
        <v>8.5684695155146522E-3</v>
      </c>
      <c r="K197">
        <f>10^(_10sept_0_10[[#This Row],[V_mag_adj]]/20)*SIN(RADIANS(_10sept_0_10[[#This Row],[V_phase]]))</f>
        <v>4.7456710076963123E-3</v>
      </c>
    </row>
    <row r="198" spans="1:11" x14ac:dyDescent="0.25">
      <c r="A198">
        <v>15</v>
      </c>
      <c r="B198">
        <v>-0.1</v>
      </c>
      <c r="C198">
        <v>17.739999999999998</v>
      </c>
      <c r="D198">
        <v>-0.12</v>
      </c>
      <c r="E198">
        <v>17.600000000000001</v>
      </c>
      <c r="F198">
        <f>_10sept_0_10[[#This Row],[H_mag]]-40</f>
        <v>-40.1</v>
      </c>
      <c r="G198">
        <f>_10sept_0_10[[#This Row],[V_mag]]-40</f>
        <v>-40.119999999999997</v>
      </c>
      <c r="H198">
        <f>10^(_10sept_0_10[[#This Row],[H_mag_adj]]/20)*COS(RADIANS(_10sept_0_10[[#This Row],[H_phase]]))</f>
        <v>9.4154640051673285E-3</v>
      </c>
      <c r="I198">
        <f>10^(_10sept_0_10[[#This Row],[H_mag_adj]]/20)*SIN(RADIANS(_10sept_0_10[[#This Row],[H_phase]]))</f>
        <v>3.0121021999559342E-3</v>
      </c>
      <c r="J198">
        <f>10^(_10sept_0_10[[#This Row],[V_mag_adj]]/20)*COS(RADIANS(_10sept_0_10[[#This Row],[V_phase]]))</f>
        <v>9.4011240153929754E-3</v>
      </c>
      <c r="K198">
        <f>10^(_10sept_0_10[[#This Row],[V_mag_adj]]/20)*SIN(RADIANS(_10sept_0_10[[#This Row],[V_phase]]))</f>
        <v>2.9822122031971363E-3</v>
      </c>
    </row>
    <row r="199" spans="1:11" x14ac:dyDescent="0.25">
      <c r="A199">
        <v>16</v>
      </c>
      <c r="B199">
        <v>-0.13</v>
      </c>
      <c r="C199">
        <v>7.22</v>
      </c>
      <c r="D199">
        <v>-0.13</v>
      </c>
      <c r="E199">
        <v>6.78</v>
      </c>
      <c r="F199">
        <f>_10sept_0_10[[#This Row],[H_mag]]-40</f>
        <v>-40.130000000000003</v>
      </c>
      <c r="G199">
        <f>_10sept_0_10[[#This Row],[V_mag]]-40</f>
        <v>-40.130000000000003</v>
      </c>
      <c r="H199">
        <f>10^(_10sept_0_10[[#This Row],[H_mag_adj]]/20)*COS(RADIANS(_10sept_0_10[[#This Row],[H_phase]]))</f>
        <v>9.7733332386623923E-3</v>
      </c>
      <c r="I199">
        <f>10^(_10sept_0_10[[#This Row],[H_mag_adj]]/20)*SIN(RADIANS(_10sept_0_10[[#This Row],[H_phase]]))</f>
        <v>1.2381252483516184E-3</v>
      </c>
      <c r="J199">
        <f>10^(_10sept_0_10[[#This Row],[V_mag_adj]]/20)*COS(RADIANS(_10sept_0_10[[#This Row],[V_phase]]))</f>
        <v>9.7825530800162933E-3</v>
      </c>
      <c r="K199">
        <f>10^(_10sept_0_10[[#This Row],[V_mag_adj]]/20)*SIN(RADIANS(_10sept_0_10[[#This Row],[V_phase]]))</f>
        <v>1.1630356663544633E-3</v>
      </c>
    </row>
    <row r="200" spans="1:11" x14ac:dyDescent="0.25">
      <c r="A200">
        <v>17</v>
      </c>
      <c r="B200">
        <v>-7.0000000000000007E-2</v>
      </c>
      <c r="C200">
        <v>-4.32</v>
      </c>
      <c r="D200">
        <v>-0.13</v>
      </c>
      <c r="E200">
        <v>-3.63</v>
      </c>
      <c r="F200">
        <f>_10sept_0_10[[#This Row],[H_mag]]-40</f>
        <v>-40.07</v>
      </c>
      <c r="G200">
        <f>_10sept_0_10[[#This Row],[V_mag]]-40</f>
        <v>-40.130000000000003</v>
      </c>
      <c r="H200">
        <f>10^(_10sept_0_10[[#This Row],[H_mag_adj]]/20)*COS(RADIANS(_10sept_0_10[[#This Row],[H_phase]]))</f>
        <v>9.8915504404349097E-3</v>
      </c>
      <c r="I200">
        <f>10^(_10sept_0_10[[#This Row],[H_mag_adj]]/20)*SIN(RADIANS(_10sept_0_10[[#This Row],[H_phase]]))</f>
        <v>-7.4722182813756293E-4</v>
      </c>
      <c r="J200">
        <f>10^(_10sept_0_10[[#This Row],[V_mag_adj]]/20)*COS(RADIANS(_10sept_0_10[[#This Row],[V_phase]]))</f>
        <v>9.8316816147382188E-3</v>
      </c>
      <c r="K200">
        <f>10^(_10sept_0_10[[#This Row],[V_mag_adj]]/20)*SIN(RADIANS(_10sept_0_10[[#This Row],[V_phase]]))</f>
        <v>-6.2372538105110733E-4</v>
      </c>
    </row>
    <row r="201" spans="1:11" x14ac:dyDescent="0.25">
      <c r="A201">
        <v>18</v>
      </c>
      <c r="B201">
        <v>-0.06</v>
      </c>
      <c r="C201">
        <v>-15.05</v>
      </c>
      <c r="D201">
        <v>-0.08</v>
      </c>
      <c r="E201">
        <v>-14.71</v>
      </c>
      <c r="F201">
        <f>_10sept_0_10[[#This Row],[H_mag]]-40</f>
        <v>-40.06</v>
      </c>
      <c r="G201">
        <f>_10sept_0_10[[#This Row],[V_mag]]-40</f>
        <v>-40.08</v>
      </c>
      <c r="H201">
        <f>10^(_10sept_0_10[[#This Row],[H_mag_adj]]/20)*COS(RADIANS(_10sept_0_10[[#This Row],[H_phase]]))</f>
        <v>9.5905176703445123E-3</v>
      </c>
      <c r="I201">
        <f>10^(_10sept_0_10[[#This Row],[H_mag_adj]]/20)*SIN(RADIANS(_10sept_0_10[[#This Row],[H_phase]]))</f>
        <v>-2.5787437596493678E-3</v>
      </c>
      <c r="J201">
        <f>10^(_10sept_0_10[[#This Row],[V_mag_adj]]/20)*COS(RADIANS(_10sept_0_10[[#This Row],[V_phase]]))</f>
        <v>9.5835589104663575E-3</v>
      </c>
      <c r="K201">
        <f>10^(_10sept_0_10[[#This Row],[V_mag_adj]]/20)*SIN(RADIANS(_10sept_0_10[[#This Row],[V_phase]]))</f>
        <v>-2.5159874625321926E-3</v>
      </c>
    </row>
    <row r="202" spans="1:11" x14ac:dyDescent="0.25">
      <c r="A202">
        <v>19</v>
      </c>
      <c r="B202">
        <v>-0.03</v>
      </c>
      <c r="C202">
        <v>-26.7</v>
      </c>
      <c r="D202">
        <v>-0.04</v>
      </c>
      <c r="E202">
        <v>-26.51</v>
      </c>
      <c r="F202">
        <f>_10sept_0_10[[#This Row],[H_mag]]-40</f>
        <v>-40.03</v>
      </c>
      <c r="G202">
        <f>_10sept_0_10[[#This Row],[V_mag]]-40</f>
        <v>-40.04</v>
      </c>
      <c r="H202">
        <f>10^(_10sept_0_10[[#This Row],[H_mag_adj]]/20)*COS(RADIANS(_10sept_0_10[[#This Row],[H_phase]]))</f>
        <v>8.9029111537099193E-3</v>
      </c>
      <c r="I202">
        <f>10^(_10sept_0_10[[#This Row],[H_mag_adj]]/20)*SIN(RADIANS(_10sept_0_10[[#This Row],[H_phase]]))</f>
        <v>-4.4776978271474262E-3</v>
      </c>
      <c r="J202">
        <f>10^(_10sept_0_10[[#This Row],[V_mag_adj]]/20)*COS(RADIANS(_10sept_0_10[[#This Row],[V_phase]]))</f>
        <v>8.907449797442183E-3</v>
      </c>
      <c r="K202">
        <f>10^(_10sept_0_10[[#This Row],[V_mag_adj]]/20)*SIN(RADIANS(_10sept_0_10[[#This Row],[V_phase]]))</f>
        <v>-4.4430319147316455E-3</v>
      </c>
    </row>
    <row r="203" spans="1:11" x14ac:dyDescent="0.25">
      <c r="A203">
        <v>20</v>
      </c>
      <c r="B203">
        <v>-0.02</v>
      </c>
      <c r="C203">
        <v>-39.24</v>
      </c>
      <c r="D203">
        <v>-0.04</v>
      </c>
      <c r="E203">
        <v>-38.71</v>
      </c>
      <c r="F203">
        <f>_10sept_0_10[[#This Row],[H_mag]]-40</f>
        <v>-40.020000000000003</v>
      </c>
      <c r="G203">
        <f>_10sept_0_10[[#This Row],[V_mag]]-40</f>
        <v>-40.04</v>
      </c>
      <c r="H203">
        <f>10^(_10sept_0_10[[#This Row],[H_mag_adj]]/20)*COS(RADIANS(_10sept_0_10[[#This Row],[H_phase]]))</f>
        <v>7.7272175259103879E-3</v>
      </c>
      <c r="I203">
        <f>10^(_10sept_0_10[[#This Row],[H_mag_adj]]/20)*SIN(RADIANS(_10sept_0_10[[#This Row],[H_phase]]))</f>
        <v>-6.3111529091296643E-3</v>
      </c>
      <c r="J203">
        <f>10^(_10sept_0_10[[#This Row],[V_mag_adj]]/20)*COS(RADIANS(_10sept_0_10[[#This Row],[V_phase]]))</f>
        <v>7.7673601945499942E-3</v>
      </c>
      <c r="K203">
        <f>10^(_10sept_0_10[[#This Row],[V_mag_adj]]/20)*SIN(RADIANS(_10sept_0_10[[#This Row],[V_phase]]))</f>
        <v>-6.2250550276601582E-3</v>
      </c>
    </row>
    <row r="204" spans="1:11" x14ac:dyDescent="0.25">
      <c r="A204">
        <v>21</v>
      </c>
      <c r="B204">
        <v>-0.02</v>
      </c>
      <c r="C204">
        <v>-51.46</v>
      </c>
      <c r="D204">
        <v>-0.05</v>
      </c>
      <c r="E204">
        <v>-51.17</v>
      </c>
      <c r="F204">
        <f>_10sept_0_10[[#This Row],[H_mag]]-40</f>
        <v>-40.020000000000003</v>
      </c>
      <c r="G204">
        <f>_10sept_0_10[[#This Row],[V_mag]]-40</f>
        <v>-40.049999999999997</v>
      </c>
      <c r="H204">
        <f>10^(_10sept_0_10[[#This Row],[H_mag_adj]]/20)*COS(RADIANS(_10sept_0_10[[#This Row],[H_phase]]))</f>
        <v>6.2162784826769344E-3</v>
      </c>
      <c r="I204">
        <f>10^(_10sept_0_10[[#This Row],[H_mag_adj]]/20)*SIN(RADIANS(_10sept_0_10[[#This Row],[H_phase]]))</f>
        <v>-7.8037442014048776E-3</v>
      </c>
      <c r="J204">
        <f>10^(_10sept_0_10[[#This Row],[V_mag_adj]]/20)*COS(RADIANS(_10sept_0_10[[#This Row],[V_phase]]))</f>
        <v>6.2341278457509492E-3</v>
      </c>
      <c r="K204">
        <f>10^(_10sept_0_10[[#This Row],[V_mag_adj]]/20)*SIN(RADIANS(_10sept_0_10[[#This Row],[V_phase]]))</f>
        <v>-7.7453831066336843E-3</v>
      </c>
    </row>
    <row r="205" spans="1:11" x14ac:dyDescent="0.25">
      <c r="A205">
        <v>22</v>
      </c>
      <c r="B205">
        <v>-0.05</v>
      </c>
      <c r="C205">
        <v>-64.36</v>
      </c>
      <c r="D205">
        <v>-7.0000000000000007E-2</v>
      </c>
      <c r="E205">
        <v>-63.98</v>
      </c>
      <c r="F205">
        <f>_10sept_0_10[[#This Row],[H_mag]]-40</f>
        <v>-40.049999999999997</v>
      </c>
      <c r="G205">
        <f>_10sept_0_10[[#This Row],[V_mag]]-40</f>
        <v>-40.07</v>
      </c>
      <c r="H205">
        <f>10^(_10sept_0_10[[#This Row],[H_mag_adj]]/20)*COS(RADIANS(_10sept_0_10[[#This Row],[H_phase]]))</f>
        <v>4.3023148784499974E-3</v>
      </c>
      <c r="I205">
        <f>10^(_10sept_0_10[[#This Row],[H_mag_adj]]/20)*SIN(RADIANS(_10sept_0_10[[#This Row],[H_phase]]))</f>
        <v>-8.9635593461727912E-3</v>
      </c>
      <c r="J205">
        <f>10^(_10sept_0_10[[#This Row],[V_mag_adj]]/20)*COS(RADIANS(_10sept_0_10[[#This Row],[V_phase]]))</f>
        <v>4.3516368384451587E-3</v>
      </c>
      <c r="K205">
        <f>10^(_10sept_0_10[[#This Row],[V_mag_adj]]/20)*SIN(RADIANS(_10sept_0_10[[#This Row],[V_phase]]))</f>
        <v>-8.9142788492620265E-3</v>
      </c>
    </row>
    <row r="206" spans="1:11" x14ac:dyDescent="0.25">
      <c r="A206">
        <v>23</v>
      </c>
      <c r="B206">
        <v>-0.09</v>
      </c>
      <c r="C206">
        <v>-77.2</v>
      </c>
      <c r="D206">
        <v>-0.12</v>
      </c>
      <c r="E206">
        <v>-77.069999999999993</v>
      </c>
      <c r="F206">
        <f>_10sept_0_10[[#This Row],[H_mag]]-40</f>
        <v>-40.090000000000003</v>
      </c>
      <c r="G206">
        <f>_10sept_0_10[[#This Row],[V_mag]]-40</f>
        <v>-40.119999999999997</v>
      </c>
      <c r="H206">
        <f>10^(_10sept_0_10[[#This Row],[H_mag_adj]]/20)*COS(RADIANS(_10sept_0_10[[#This Row],[H_phase]]))</f>
        <v>2.1926474554640981E-3</v>
      </c>
      <c r="I206">
        <f>10^(_10sept_0_10[[#This Row],[H_mag_adj]]/20)*SIN(RADIANS(_10sept_0_10[[#This Row],[H_phase]]))</f>
        <v>-9.650973820134242E-3</v>
      </c>
      <c r="J206">
        <f>10^(_10sept_0_10[[#This Row],[V_mag_adj]]/20)*COS(RADIANS(_10sept_0_10[[#This Row],[V_phase]]))</f>
        <v>2.2069036042058968E-3</v>
      </c>
      <c r="K206">
        <f>10^(_10sept_0_10[[#This Row],[V_mag_adj]]/20)*SIN(RADIANS(_10sept_0_10[[#This Row],[V_phase]]))</f>
        <v>-9.6127154779198313E-3</v>
      </c>
    </row>
    <row r="207" spans="1:11" x14ac:dyDescent="0.25">
      <c r="A207">
        <v>24</v>
      </c>
      <c r="B207">
        <v>-0.15</v>
      </c>
      <c r="C207">
        <v>-90.6</v>
      </c>
      <c r="D207">
        <v>-0.17</v>
      </c>
      <c r="E207">
        <v>-90.44</v>
      </c>
      <c r="F207">
        <f>_10sept_0_10[[#This Row],[H_mag]]-40</f>
        <v>-40.15</v>
      </c>
      <c r="G207">
        <f>_10sept_0_10[[#This Row],[V_mag]]-40</f>
        <v>-40.17</v>
      </c>
      <c r="H207">
        <f>10^(_10sept_0_10[[#This Row],[H_mag_adj]]/20)*COS(RADIANS(_10sept_0_10[[#This Row],[H_phase]]))</f>
        <v>-1.0292495370475255E-4</v>
      </c>
      <c r="I207">
        <f>10^(_10sept_0_10[[#This Row],[H_mag_adj]]/20)*SIN(RADIANS(_10sept_0_10[[#This Row],[H_phase]]))</f>
        <v>-9.8282498112780056E-3</v>
      </c>
      <c r="J207">
        <f>10^(_10sept_0_10[[#This Row],[V_mag_adj]]/20)*COS(RADIANS(_10sept_0_10[[#This Row],[V_phase]]))</f>
        <v>-7.53053402967744E-5</v>
      </c>
      <c r="K207">
        <f>10^(_10sept_0_10[[#This Row],[V_mag_adj]]/20)*SIN(RADIANS(_10sept_0_10[[#This Row],[V_phase]]))</f>
        <v>-9.8058939900495072E-3</v>
      </c>
    </row>
    <row r="208" spans="1:11" x14ac:dyDescent="0.25">
      <c r="A208">
        <v>25</v>
      </c>
      <c r="B208">
        <v>-0.22</v>
      </c>
      <c r="C208">
        <v>-103.93</v>
      </c>
      <c r="D208">
        <v>-0.25</v>
      </c>
      <c r="E208">
        <v>-103.9</v>
      </c>
      <c r="F208">
        <f>_10sept_0_10[[#This Row],[H_mag]]-40</f>
        <v>-40.22</v>
      </c>
      <c r="G208">
        <f>_10sept_0_10[[#This Row],[V_mag]]-40</f>
        <v>-40.25</v>
      </c>
      <c r="H208">
        <f>10^(_10sept_0_10[[#This Row],[H_mag_adj]]/20)*COS(RADIANS(_10sept_0_10[[#This Row],[H_phase]]))</f>
        <v>-2.3471537402085241E-3</v>
      </c>
      <c r="I208">
        <f>10^(_10sept_0_10[[#This Row],[H_mag_adj]]/20)*SIN(RADIANS(_10sept_0_10[[#This Row],[H_phase]]))</f>
        <v>-9.463157437422938E-3</v>
      </c>
      <c r="J208">
        <f>10^(_10sept_0_10[[#This Row],[V_mag_adj]]/20)*COS(RADIANS(_10sept_0_10[[#This Row],[V_phase]]))</f>
        <v>-2.3341228082356166E-3</v>
      </c>
      <c r="K208">
        <f>10^(_10sept_0_10[[#This Row],[V_mag_adj]]/20)*SIN(RADIANS(_10sept_0_10[[#This Row],[V_phase]]))</f>
        <v>-9.4317526655795202E-3</v>
      </c>
    </row>
    <row r="209" spans="1:11" x14ac:dyDescent="0.25">
      <c r="A209">
        <v>26</v>
      </c>
      <c r="B209">
        <v>-0.31</v>
      </c>
      <c r="C209">
        <v>-118.76</v>
      </c>
      <c r="D209">
        <v>-0.33</v>
      </c>
      <c r="E209">
        <v>-118.37</v>
      </c>
      <c r="F209">
        <f>_10sept_0_10[[#This Row],[H_mag]]-40</f>
        <v>-40.31</v>
      </c>
      <c r="G209">
        <f>_10sept_0_10[[#This Row],[V_mag]]-40</f>
        <v>-40.33</v>
      </c>
      <c r="H209">
        <f>10^(_10sept_0_10[[#This Row],[H_mag_adj]]/20)*COS(RADIANS(_10sept_0_10[[#This Row],[H_phase]]))</f>
        <v>-4.6427261737743298E-3</v>
      </c>
      <c r="I209">
        <f>10^(_10sept_0_10[[#This Row],[H_mag_adj]]/20)*SIN(RADIANS(_10sept_0_10[[#This Row],[H_phase]]))</f>
        <v>-8.4590709432025412E-3</v>
      </c>
      <c r="J209">
        <f>10^(_10sept_0_10[[#This Row],[V_mag_adj]]/20)*COS(RADIANS(_10sept_0_10[[#This Row],[V_phase]]))</f>
        <v>-4.5744946958926015E-3</v>
      </c>
      <c r="K209">
        <f>10^(_10sept_0_10[[#This Row],[V_mag_adj]]/20)*SIN(RADIANS(_10sept_0_10[[#This Row],[V_phase]]))</f>
        <v>-8.4709492157128089E-3</v>
      </c>
    </row>
    <row r="210" spans="1:11" x14ac:dyDescent="0.25">
      <c r="A210">
        <v>27</v>
      </c>
      <c r="B210">
        <v>-0.4</v>
      </c>
      <c r="C210">
        <v>-132.68</v>
      </c>
      <c r="D210">
        <v>-0.41</v>
      </c>
      <c r="E210">
        <v>-132.4</v>
      </c>
      <c r="F210">
        <f>_10sept_0_10[[#This Row],[H_mag]]-40</f>
        <v>-40.4</v>
      </c>
      <c r="G210">
        <f>_10sept_0_10[[#This Row],[V_mag]]-40</f>
        <v>-40.409999999999997</v>
      </c>
      <c r="H210">
        <f>10^(_10sept_0_10[[#This Row],[H_mag_adj]]/20)*COS(RADIANS(_10sept_0_10[[#This Row],[H_phase]]))</f>
        <v>-6.4739242973667109E-3</v>
      </c>
      <c r="I210">
        <f>10^(_10sept_0_10[[#This Row],[H_mag_adj]]/20)*SIN(RADIANS(_10sept_0_10[[#This Row],[H_phase]]))</f>
        <v>-7.0206401508378048E-3</v>
      </c>
      <c r="J210">
        <f>10^(_10sept_0_10[[#This Row],[V_mag_adj]]/20)*COS(RADIANS(_10sept_0_10[[#This Row],[V_phase]]))</f>
        <v>-6.4321282829922829E-3</v>
      </c>
      <c r="K210">
        <f>10^(_10sept_0_10[[#This Row],[V_mag_adj]]/20)*SIN(RADIANS(_10sept_0_10[[#This Row],[V_phase]]))</f>
        <v>-7.044079287909526E-3</v>
      </c>
    </row>
    <row r="211" spans="1:11" x14ac:dyDescent="0.25">
      <c r="A211">
        <v>28</v>
      </c>
      <c r="B211">
        <v>-0.49</v>
      </c>
      <c r="C211">
        <v>-147.38999999999999</v>
      </c>
      <c r="D211">
        <v>-0.5</v>
      </c>
      <c r="E211">
        <v>-147.34</v>
      </c>
      <c r="F211">
        <f>_10sept_0_10[[#This Row],[H_mag]]-40</f>
        <v>-40.49</v>
      </c>
      <c r="G211">
        <f>_10sept_0_10[[#This Row],[V_mag]]-40</f>
        <v>-40.5</v>
      </c>
      <c r="H211">
        <f>10^(_10sept_0_10[[#This Row],[H_mag_adj]]/20)*COS(RADIANS(_10sept_0_10[[#This Row],[H_phase]]))</f>
        <v>-7.961536412454482E-3</v>
      </c>
      <c r="I211">
        <f>10^(_10sept_0_10[[#This Row],[H_mag_adj]]/20)*SIN(RADIANS(_10sept_0_10[[#This Row],[H_phase]]))</f>
        <v>-5.0935730412443097E-3</v>
      </c>
      <c r="J211">
        <f>10^(_10sept_0_10[[#This Row],[V_mag_adj]]/20)*COS(RADIANS(_10sept_0_10[[#This Row],[V_phase]]))</f>
        <v>-7.9479327353460024E-3</v>
      </c>
      <c r="K211">
        <f>10^(_10sept_0_10[[#This Row],[V_mag_adj]]/20)*SIN(RADIANS(_10sept_0_10[[#This Row],[V_phase]]))</f>
        <v>-5.0946500417388763E-3</v>
      </c>
    </row>
    <row r="212" spans="1:11" x14ac:dyDescent="0.25">
      <c r="A212">
        <v>29</v>
      </c>
      <c r="B212">
        <v>-0.57999999999999996</v>
      </c>
      <c r="C212">
        <v>-162.30000000000001</v>
      </c>
      <c r="D212">
        <v>-0.59</v>
      </c>
      <c r="E212">
        <v>-162.18</v>
      </c>
      <c r="F212">
        <f>_10sept_0_10[[#This Row],[H_mag]]-40</f>
        <v>-40.58</v>
      </c>
      <c r="G212">
        <f>_10sept_0_10[[#This Row],[V_mag]]-40</f>
        <v>-40.590000000000003</v>
      </c>
      <c r="H212">
        <f>10^(_10sept_0_10[[#This Row],[H_mag_adj]]/20)*COS(RADIANS(_10sept_0_10[[#This Row],[H_phase]]))</f>
        <v>-8.9112495510641591E-3</v>
      </c>
      <c r="I212">
        <f>10^(_10sept_0_10[[#This Row],[H_mag_adj]]/20)*SIN(RADIANS(_10sept_0_10[[#This Row],[H_phase]]))</f>
        <v>-2.8439425031815185E-3</v>
      </c>
      <c r="J212">
        <f>10^(_10sept_0_10[[#This Row],[V_mag_adj]]/20)*COS(RADIANS(_10sept_0_10[[#This Row],[V_phase]]))</f>
        <v>-8.8950269960082207E-3</v>
      </c>
      <c r="K212">
        <f>10^(_10sept_0_10[[#This Row],[V_mag_adj]]/20)*SIN(RADIANS(_10sept_0_10[[#This Row],[V_phase]]))</f>
        <v>-2.8593061359525693E-3</v>
      </c>
    </row>
    <row r="213" spans="1:11" x14ac:dyDescent="0.25">
      <c r="A213">
        <v>30</v>
      </c>
      <c r="B213">
        <v>-0.66</v>
      </c>
      <c r="C213">
        <v>-177.64</v>
      </c>
      <c r="D213">
        <v>-0.67</v>
      </c>
      <c r="E213">
        <v>-177.58</v>
      </c>
      <c r="F213">
        <f>_10sept_0_10[[#This Row],[H_mag]]-40</f>
        <v>-40.659999999999997</v>
      </c>
      <c r="G213">
        <f>_10sept_0_10[[#This Row],[V_mag]]-40</f>
        <v>-40.67</v>
      </c>
      <c r="H213">
        <f>10^(_10sept_0_10[[#This Row],[H_mag_adj]]/20)*COS(RADIANS(_10sept_0_10[[#This Row],[H_phase]]))</f>
        <v>-9.2604370609955522E-3</v>
      </c>
      <c r="I213">
        <f>10^(_10sept_0_10[[#This Row],[H_mag_adj]]/20)*SIN(RADIANS(_10sept_0_10[[#This Row],[H_phase]]))</f>
        <v>-3.8165113635299204E-4</v>
      </c>
      <c r="J213">
        <f>10^(_10sept_0_10[[#This Row],[V_mag_adj]]/20)*COS(RADIANS(_10sept_0_10[[#This Row],[V_phase]]))</f>
        <v>-9.2493774477553064E-3</v>
      </c>
      <c r="K213">
        <f>10^(_10sept_0_10[[#This Row],[V_mag_adj]]/20)*SIN(RADIANS(_10sept_0_10[[#This Row],[V_phase]]))</f>
        <v>-3.9089813505868075E-4</v>
      </c>
    </row>
    <row r="214" spans="1:11" x14ac:dyDescent="0.25">
      <c r="A214">
        <v>31</v>
      </c>
      <c r="B214">
        <v>-0.74</v>
      </c>
      <c r="C214">
        <v>166.97</v>
      </c>
      <c r="D214">
        <v>-0.75</v>
      </c>
      <c r="E214">
        <v>167.04</v>
      </c>
      <c r="F214">
        <f>_10sept_0_10[[#This Row],[H_mag]]-40</f>
        <v>-40.74</v>
      </c>
      <c r="G214">
        <f>_10sept_0_10[[#This Row],[V_mag]]-40</f>
        <v>-40.75</v>
      </c>
      <c r="H214">
        <f>10^(_10sept_0_10[[#This Row],[H_mag_adj]]/20)*COS(RADIANS(_10sept_0_10[[#This Row],[H_phase]]))</f>
        <v>-8.9468750390309382E-3</v>
      </c>
      <c r="I214">
        <f>10^(_10sept_0_10[[#This Row],[H_mag_adj]]/20)*SIN(RADIANS(_10sept_0_10[[#This Row],[H_phase]]))</f>
        <v>2.0704837145924504E-3</v>
      </c>
      <c r="J214">
        <f>10^(_10sept_0_10[[#This Row],[V_mag_adj]]/20)*COS(RADIANS(_10sept_0_10[[#This Row],[V_phase]]))</f>
        <v>-8.9391004879778337E-3</v>
      </c>
      <c r="K214">
        <f>10^(_10sept_0_10[[#This Row],[V_mag_adj]]/20)*SIN(RADIANS(_10sept_0_10[[#This Row],[V_phase]]))</f>
        <v>2.0571817203042134E-3</v>
      </c>
    </row>
    <row r="215" spans="1:11" x14ac:dyDescent="0.25">
      <c r="A215">
        <v>32</v>
      </c>
      <c r="B215">
        <v>-0.82</v>
      </c>
      <c r="C215">
        <v>151.35</v>
      </c>
      <c r="D215">
        <v>-0.83</v>
      </c>
      <c r="E215">
        <v>151.44999999999999</v>
      </c>
      <c r="F215">
        <f>_10sept_0_10[[#This Row],[H_mag]]-40</f>
        <v>-40.82</v>
      </c>
      <c r="G215">
        <f>_10sept_0_10[[#This Row],[V_mag]]-40</f>
        <v>-40.83</v>
      </c>
      <c r="H215">
        <f>10^(_10sept_0_10[[#This Row],[H_mag_adj]]/20)*COS(RADIANS(_10sept_0_10[[#This Row],[H_phase]]))</f>
        <v>-7.9850795348989766E-3</v>
      </c>
      <c r="I215">
        <f>10^(_10sept_0_10[[#This Row],[H_mag_adj]]/20)*SIN(RADIANS(_10sept_0_10[[#This Row],[H_phase]]))</f>
        <v>4.3626507071470883E-3</v>
      </c>
      <c r="J215">
        <f>10^(_10sept_0_10[[#This Row],[V_mag_adj]]/20)*COS(RADIANS(_10sept_0_10[[#This Row],[V_phase]]))</f>
        <v>-7.9834850111876014E-3</v>
      </c>
      <c r="K215">
        <f>10^(_10sept_0_10[[#This Row],[V_mag_adj]]/20)*SIN(RADIANS(_10sept_0_10[[#This Row],[V_phase]]))</f>
        <v>4.3437037230755907E-3</v>
      </c>
    </row>
    <row r="216" spans="1:11" x14ac:dyDescent="0.25">
      <c r="A216">
        <v>33</v>
      </c>
      <c r="B216">
        <v>-0.87</v>
      </c>
      <c r="C216">
        <v>136.09</v>
      </c>
      <c r="D216">
        <v>-0.89</v>
      </c>
      <c r="E216">
        <v>136.13</v>
      </c>
      <c r="F216">
        <f>_10sept_0_10[[#This Row],[H_mag]]-40</f>
        <v>-40.869999999999997</v>
      </c>
      <c r="G216">
        <f>_10sept_0_10[[#This Row],[V_mag]]-40</f>
        <v>-40.89</v>
      </c>
      <c r="H216">
        <f>10^(_10sept_0_10[[#This Row],[H_mag_adj]]/20)*COS(RADIANS(_10sept_0_10[[#This Row],[H_phase]]))</f>
        <v>-6.5176620376262949E-3</v>
      </c>
      <c r="I216">
        <f>10^(_10sept_0_10[[#This Row],[H_mag_adj]]/20)*SIN(RADIANS(_10sept_0_10[[#This Row],[H_phase]]))</f>
        <v>6.2742776776904012E-3</v>
      </c>
      <c r="J216">
        <f>10^(_10sept_0_10[[#This Row],[V_mag_adj]]/20)*COS(RADIANS(_10sept_0_10[[#This Row],[V_phase]]))</f>
        <v>-6.5070404436969841E-3</v>
      </c>
      <c r="K216">
        <f>10^(_10sept_0_10[[#This Row],[V_mag_adj]]/20)*SIN(RADIANS(_10sept_0_10[[#This Row],[V_phase]]))</f>
        <v>6.255305993009103E-3</v>
      </c>
    </row>
    <row r="217" spans="1:11" x14ac:dyDescent="0.25">
      <c r="A217">
        <v>34</v>
      </c>
      <c r="B217">
        <v>-0.92</v>
      </c>
      <c r="C217">
        <v>120.27</v>
      </c>
      <c r="D217">
        <v>-0.94</v>
      </c>
      <c r="E217">
        <v>120.2</v>
      </c>
      <c r="F217">
        <f>_10sept_0_10[[#This Row],[H_mag]]-40</f>
        <v>-40.92</v>
      </c>
      <c r="G217">
        <f>_10sept_0_10[[#This Row],[V_mag]]-40</f>
        <v>-40.94</v>
      </c>
      <c r="H217">
        <f>10^(_10sept_0_10[[#This Row],[H_mag_adj]]/20)*COS(RADIANS(_10sept_0_10[[#This Row],[H_phase]]))</f>
        <v>-4.5341467680834495E-3</v>
      </c>
      <c r="I217">
        <f>10^(_10sept_0_10[[#This Row],[H_mag_adj]]/20)*SIN(RADIANS(_10sept_0_10[[#This Row],[H_phase]]))</f>
        <v>7.7685972352360064E-3</v>
      </c>
      <c r="J217">
        <f>10^(_10sept_0_10[[#This Row],[V_mag_adj]]/20)*COS(RADIANS(_10sept_0_10[[#This Row],[V_phase]]))</f>
        <v>-4.5142458431420285E-3</v>
      </c>
      <c r="K217">
        <f>10^(_10sept_0_10[[#This Row],[V_mag_adj]]/20)*SIN(RADIANS(_10sept_0_10[[#This Row],[V_phase]]))</f>
        <v>7.7562509363468656E-3</v>
      </c>
    </row>
    <row r="218" spans="1:11" x14ac:dyDescent="0.25">
      <c r="A218">
        <v>35</v>
      </c>
      <c r="B218">
        <v>-0.98</v>
      </c>
      <c r="C218">
        <v>104.24</v>
      </c>
      <c r="D218">
        <v>-1</v>
      </c>
      <c r="E218">
        <v>104.19</v>
      </c>
      <c r="F218">
        <f>_10sept_0_10[[#This Row],[H_mag]]-40</f>
        <v>-40.98</v>
      </c>
      <c r="G218">
        <f>_10sept_0_10[[#This Row],[V_mag]]-40</f>
        <v>-41</v>
      </c>
      <c r="H218">
        <f>10^(_10sept_0_10[[#This Row],[H_mag_adj]]/20)*COS(RADIANS(_10sept_0_10[[#This Row],[H_phase]]))</f>
        <v>-2.1973896918066546E-3</v>
      </c>
      <c r="I218">
        <f>10^(_10sept_0_10[[#This Row],[H_mag_adj]]/20)*SIN(RADIANS(_10sept_0_10[[#This Row],[H_phase]]))</f>
        <v>8.6585765151749698E-3</v>
      </c>
      <c r="J218">
        <f>10^(_10sept_0_10[[#This Row],[V_mag_adj]]/20)*COS(RADIANS(_10sept_0_10[[#This Row],[V_phase]]))</f>
        <v>-2.1847963468941776E-3</v>
      </c>
      <c r="K218">
        <f>10^(_10sept_0_10[[#This Row],[V_mag_adj]]/20)*SIN(RADIANS(_10sept_0_10[[#This Row],[V_phase]]))</f>
        <v>8.6405722261332901E-3</v>
      </c>
    </row>
    <row r="219" spans="1:11" x14ac:dyDescent="0.25">
      <c r="A219">
        <v>36</v>
      </c>
      <c r="B219">
        <v>-1.03</v>
      </c>
      <c r="C219">
        <v>88.21</v>
      </c>
      <c r="D219">
        <v>-1.05</v>
      </c>
      <c r="E219">
        <v>88.5</v>
      </c>
      <c r="F219">
        <f>_10sept_0_10[[#This Row],[H_mag]]-40</f>
        <v>-41.03</v>
      </c>
      <c r="G219">
        <f>_10sept_0_10[[#This Row],[V_mag]]-40</f>
        <v>-41.05</v>
      </c>
      <c r="H219">
        <f>10^(_10sept_0_10[[#This Row],[H_mag_adj]]/20)*COS(RADIANS(_10sept_0_10[[#This Row],[H_phase]]))</f>
        <v>2.7743404199415887E-4</v>
      </c>
      <c r="I219">
        <f>10^(_10sept_0_10[[#This Row],[H_mag_adj]]/20)*SIN(RADIANS(_10sept_0_10[[#This Row],[H_phase]]))</f>
        <v>8.8774456976203585E-3</v>
      </c>
      <c r="J219">
        <f>10^(_10sept_0_10[[#This Row],[V_mag_adj]]/20)*COS(RADIANS(_10sept_0_10[[#This Row],[V_phase]]))</f>
        <v>2.3196315943520328E-4</v>
      </c>
      <c r="K219">
        <f>10^(_10sept_0_10[[#This Row],[V_mag_adj]]/20)*SIN(RADIANS(_10sept_0_10[[#This Row],[V_phase]]))</f>
        <v>8.8583156725007273E-3</v>
      </c>
    </row>
    <row r="220" spans="1:11" x14ac:dyDescent="0.25">
      <c r="A220">
        <v>37</v>
      </c>
      <c r="B220">
        <v>-1.06</v>
      </c>
      <c r="C220">
        <v>72.63</v>
      </c>
      <c r="D220">
        <v>-1.08</v>
      </c>
      <c r="E220">
        <v>72.84</v>
      </c>
      <c r="F220">
        <f>_10sept_0_10[[#This Row],[H_mag]]-40</f>
        <v>-41.06</v>
      </c>
      <c r="G220">
        <f>_10sept_0_10[[#This Row],[V_mag]]-40</f>
        <v>-41.08</v>
      </c>
      <c r="H220">
        <f>10^(_10sept_0_10[[#This Row],[H_mag_adj]]/20)*COS(RADIANS(_10sept_0_10[[#This Row],[H_phase]]))</f>
        <v>2.6424339860166269E-3</v>
      </c>
      <c r="I220">
        <f>10^(_10sept_0_10[[#This Row],[H_mag_adj]]/20)*SIN(RADIANS(_10sept_0_10[[#This Row],[H_phase]]))</f>
        <v>8.4475148361021178E-3</v>
      </c>
      <c r="J220">
        <f>10^(_10sept_0_10[[#This Row],[V_mag_adj]]/20)*COS(RADIANS(_10sept_0_10[[#This Row],[V_phase]]))</f>
        <v>2.605448368854929E-3</v>
      </c>
      <c r="K220">
        <f>10^(_10sept_0_10[[#This Row],[V_mag_adj]]/20)*SIN(RADIANS(_10sept_0_10[[#This Row],[V_phase]]))</f>
        <v>8.4376922111177432E-3</v>
      </c>
    </row>
    <row r="221" spans="1:11" x14ac:dyDescent="0.25">
      <c r="A221">
        <v>38</v>
      </c>
      <c r="B221">
        <v>-1.08</v>
      </c>
      <c r="C221">
        <v>56.28</v>
      </c>
      <c r="D221">
        <v>-1.1000000000000001</v>
      </c>
      <c r="E221">
        <v>56.62</v>
      </c>
      <c r="F221">
        <f>_10sept_0_10[[#This Row],[H_mag]]-40</f>
        <v>-41.08</v>
      </c>
      <c r="G221">
        <f>_10sept_0_10[[#This Row],[V_mag]]-40</f>
        <v>-41.1</v>
      </c>
      <c r="H221">
        <f>10^(_10sept_0_10[[#This Row],[H_mag_adj]]/20)*COS(RADIANS(_10sept_0_10[[#This Row],[H_phase]]))</f>
        <v>4.9022838426686722E-3</v>
      </c>
      <c r="I221">
        <f>10^(_10sept_0_10[[#This Row],[H_mag_adj]]/20)*SIN(RADIANS(_10sept_0_10[[#This Row],[H_phase]]))</f>
        <v>7.3451088608839235E-3</v>
      </c>
      <c r="J221">
        <f>10^(_10sept_0_10[[#This Row],[V_mag_adj]]/20)*COS(RADIANS(_10sept_0_10[[#This Row],[V_phase]]))</f>
        <v>4.8474365360867931E-3</v>
      </c>
      <c r="K221">
        <f>10^(_10sept_0_10[[#This Row],[V_mag_adj]]/20)*SIN(RADIANS(_10sept_0_10[[#This Row],[V_phase]]))</f>
        <v>7.3571102133568652E-3</v>
      </c>
    </row>
    <row r="222" spans="1:11" x14ac:dyDescent="0.25">
      <c r="A222">
        <v>39</v>
      </c>
      <c r="B222">
        <v>-1.0900000000000001</v>
      </c>
      <c r="C222">
        <v>40.049999999999997</v>
      </c>
      <c r="D222">
        <v>-1.1100000000000001</v>
      </c>
      <c r="E222">
        <v>40.64</v>
      </c>
      <c r="F222">
        <f>_10sept_0_10[[#This Row],[H_mag]]-40</f>
        <v>-41.09</v>
      </c>
      <c r="G222">
        <f>_10sept_0_10[[#This Row],[V_mag]]-40</f>
        <v>-41.11</v>
      </c>
      <c r="H222">
        <f>10^(_10sept_0_10[[#This Row],[H_mag_adj]]/20)*COS(RADIANS(_10sept_0_10[[#This Row],[H_phase]]))</f>
        <v>6.7520503376551173E-3</v>
      </c>
      <c r="I222">
        <f>10^(_10sept_0_10[[#This Row],[H_mag_adj]]/20)*SIN(RADIANS(_10sept_0_10[[#This Row],[H_phase]]))</f>
        <v>5.675691265542176E-3</v>
      </c>
      <c r="J222">
        <f>10^(_10sept_0_10[[#This Row],[V_mag_adj]]/20)*COS(RADIANS(_10sept_0_10[[#This Row],[V_phase]]))</f>
        <v>6.6778542402122837E-3</v>
      </c>
      <c r="K222">
        <f>10^(_10sept_0_10[[#This Row],[V_mag_adj]]/20)*SIN(RADIANS(_10sept_0_10[[#This Row],[V_phase]]))</f>
        <v>5.7317050278892284E-3</v>
      </c>
    </row>
    <row r="223" spans="1:11" x14ac:dyDescent="0.25">
      <c r="A223">
        <v>40</v>
      </c>
      <c r="B223">
        <v>-1.1100000000000001</v>
      </c>
      <c r="C223">
        <v>24.43</v>
      </c>
      <c r="D223">
        <v>-1.1299999999999999</v>
      </c>
      <c r="E223">
        <v>24.69</v>
      </c>
      <c r="F223">
        <f>_10sept_0_10[[#This Row],[H_mag]]-40</f>
        <v>-41.11</v>
      </c>
      <c r="G223">
        <f>_10sept_0_10[[#This Row],[V_mag]]-40</f>
        <v>-41.13</v>
      </c>
      <c r="H223">
        <f>10^(_10sept_0_10[[#This Row],[H_mag_adj]]/20)*COS(RADIANS(_10sept_0_10[[#This Row],[H_phase]]))</f>
        <v>8.0124313484779414E-3</v>
      </c>
      <c r="I223">
        <f>10^(_10sept_0_10[[#This Row],[H_mag_adj]]/20)*SIN(RADIANS(_10sept_0_10[[#This Row],[H_phase]]))</f>
        <v>3.63965982836031E-3</v>
      </c>
      <c r="J223">
        <f>10^(_10sept_0_10[[#This Row],[V_mag_adj]]/20)*COS(RADIANS(_10sept_0_10[[#This Row],[V_phase]]))</f>
        <v>7.9774427515731383E-3</v>
      </c>
      <c r="K223">
        <f>10^(_10sept_0_10[[#This Row],[V_mag_adj]]/20)*SIN(RADIANS(_10sept_0_10[[#This Row],[V_phase]]))</f>
        <v>3.667526966746945E-3</v>
      </c>
    </row>
    <row r="224" spans="1:11" x14ac:dyDescent="0.25">
      <c r="A224">
        <v>41</v>
      </c>
      <c r="B224">
        <v>-1.1299999999999999</v>
      </c>
      <c r="C224">
        <v>8.68</v>
      </c>
      <c r="D224">
        <v>-1.1499999999999999</v>
      </c>
      <c r="E224">
        <v>8.8800000000000008</v>
      </c>
      <c r="F224">
        <f>_10sept_0_10[[#This Row],[H_mag]]-40</f>
        <v>-41.13</v>
      </c>
      <c r="G224">
        <f>_10sept_0_10[[#This Row],[V_mag]]-40</f>
        <v>-41.15</v>
      </c>
      <c r="H224">
        <f>10^(_10sept_0_10[[#This Row],[H_mag_adj]]/20)*COS(RADIANS(_10sept_0_10[[#This Row],[H_phase]]))</f>
        <v>8.6795489824206366E-3</v>
      </c>
      <c r="I224">
        <f>10^(_10sept_0_10[[#This Row],[H_mag_adj]]/20)*SIN(RADIANS(_10sept_0_10[[#This Row],[H_phase]]))</f>
        <v>1.3250571188457311E-3</v>
      </c>
      <c r="J224">
        <f>10^(_10sept_0_10[[#This Row],[V_mag_adj]]/20)*COS(RADIANS(_10sept_0_10[[#This Row],[V_phase]]))</f>
        <v>8.6549191419636635E-3</v>
      </c>
      <c r="K224">
        <f>10^(_10sept_0_10[[#This Row],[V_mag_adj]]/20)*SIN(RADIANS(_10sept_0_10[[#This Row],[V_phase]]))</f>
        <v>1.3522291160349782E-3</v>
      </c>
    </row>
    <row r="225" spans="1:11" x14ac:dyDescent="0.25">
      <c r="A225">
        <v>42</v>
      </c>
      <c r="B225">
        <v>-1.17</v>
      </c>
      <c r="C225">
        <v>-7.31</v>
      </c>
      <c r="D225">
        <v>-1.18</v>
      </c>
      <c r="E225">
        <v>-7.54</v>
      </c>
      <c r="F225">
        <f>_10sept_0_10[[#This Row],[H_mag]]-40</f>
        <v>-41.17</v>
      </c>
      <c r="G225">
        <f>_10sept_0_10[[#This Row],[V_mag]]-40</f>
        <v>-41.18</v>
      </c>
      <c r="H225">
        <f>10^(_10sept_0_10[[#This Row],[H_mag_adj]]/20)*COS(RADIANS(_10sept_0_10[[#This Row],[H_phase]]))</f>
        <v>8.6687352654780878E-3</v>
      </c>
      <c r="I225">
        <f>10^(_10sept_0_10[[#This Row],[H_mag_adj]]/20)*SIN(RADIANS(_10sept_0_10[[#This Row],[H_phase]]))</f>
        <v>-1.1120284415542291E-3</v>
      </c>
      <c r="J225">
        <f>10^(_10sept_0_10[[#This Row],[V_mag_adj]]/20)*COS(RADIANS(_10sept_0_10[[#This Row],[V_phase]]))</f>
        <v>8.6542321734798359E-3</v>
      </c>
      <c r="K225">
        <f>10^(_10sept_0_10[[#This Row],[V_mag_adj]]/20)*SIN(RADIANS(_10sept_0_10[[#This Row],[V_phase]]))</f>
        <v>-1.1454983588148596E-3</v>
      </c>
    </row>
    <row r="226" spans="1:11" x14ac:dyDescent="0.25">
      <c r="A226">
        <v>43</v>
      </c>
      <c r="B226">
        <v>-1.24</v>
      </c>
      <c r="C226">
        <v>-23.18</v>
      </c>
      <c r="D226">
        <v>-1.25</v>
      </c>
      <c r="E226">
        <v>-23.17</v>
      </c>
      <c r="F226">
        <f>_10sept_0_10[[#This Row],[H_mag]]-40</f>
        <v>-41.24</v>
      </c>
      <c r="G226">
        <f>_10sept_0_10[[#This Row],[V_mag]]-40</f>
        <v>-41.25</v>
      </c>
      <c r="H226">
        <f>10^(_10sept_0_10[[#This Row],[H_mag_adj]]/20)*COS(RADIANS(_10sept_0_10[[#This Row],[H_phase]]))</f>
        <v>7.9697446662011003E-3</v>
      </c>
      <c r="I226">
        <f>10^(_10sept_0_10[[#This Row],[H_mag_adj]]/20)*SIN(RADIANS(_10sept_0_10[[#This Row],[H_phase]]))</f>
        <v>-3.4125444110486621E-3</v>
      </c>
      <c r="J226">
        <f>10^(_10sept_0_10[[#This Row],[V_mag_adj]]/20)*COS(RADIANS(_10sept_0_10[[#This Row],[V_phase]]))</f>
        <v>7.961169233181898E-3</v>
      </c>
      <c r="K226">
        <f>10^(_10sept_0_10[[#This Row],[V_mag_adj]]/20)*SIN(RADIANS(_10sept_0_10[[#This Row],[V_phase]]))</f>
        <v>-3.4072284006041362E-3</v>
      </c>
    </row>
    <row r="227" spans="1:11" x14ac:dyDescent="0.25">
      <c r="A227">
        <v>44</v>
      </c>
      <c r="B227">
        <v>-1.33</v>
      </c>
      <c r="C227">
        <v>-38.49</v>
      </c>
      <c r="D227">
        <v>-1.35</v>
      </c>
      <c r="E227">
        <v>-38.03</v>
      </c>
      <c r="F227">
        <f>_10sept_0_10[[#This Row],[H_mag]]-40</f>
        <v>-41.33</v>
      </c>
      <c r="G227">
        <f>_10sept_0_10[[#This Row],[V_mag]]-40</f>
        <v>-41.35</v>
      </c>
      <c r="H227">
        <f>10^(_10sept_0_10[[#This Row],[H_mag_adj]]/20)*COS(RADIANS(_10sept_0_10[[#This Row],[H_phase]]))</f>
        <v>6.7159066716670863E-3</v>
      </c>
      <c r="I227">
        <f>10^(_10sept_0_10[[#This Row],[H_mag_adj]]/20)*SIN(RADIANS(_10sept_0_10[[#This Row],[H_phase]]))</f>
        <v>-5.3401598596793907E-3</v>
      </c>
      <c r="J227">
        <f>10^(_10sept_0_10[[#This Row],[V_mag_adj]]/20)*COS(RADIANS(_10sept_0_10[[#This Row],[V_phase]]))</f>
        <v>6.7430190553899819E-3</v>
      </c>
      <c r="K227">
        <f>10^(_10sept_0_10[[#This Row],[V_mag_adj]]/20)*SIN(RADIANS(_10sept_0_10[[#This Row],[V_phase]]))</f>
        <v>-5.2739119572228384E-3</v>
      </c>
    </row>
    <row r="228" spans="1:11" x14ac:dyDescent="0.25">
      <c r="A228">
        <v>45</v>
      </c>
      <c r="B228">
        <v>-1.45</v>
      </c>
      <c r="C228">
        <v>-52.93</v>
      </c>
      <c r="D228">
        <v>-1.49</v>
      </c>
      <c r="E228">
        <v>-52.63</v>
      </c>
      <c r="F228">
        <f>_10sept_0_10[[#This Row],[H_mag]]-40</f>
        <v>-41.45</v>
      </c>
      <c r="G228">
        <f>_10sept_0_10[[#This Row],[V_mag]]-40</f>
        <v>-41.49</v>
      </c>
      <c r="H228">
        <f>10^(_10sept_0_10[[#This Row],[H_mag_adj]]/20)*COS(RADIANS(_10sept_0_10[[#This Row],[H_phase]]))</f>
        <v>5.1011283230336804E-3</v>
      </c>
      <c r="I228">
        <f>10^(_10sept_0_10[[#This Row],[H_mag_adj]]/20)*SIN(RADIANS(_10sept_0_10[[#This Row],[H_phase]]))</f>
        <v>-6.7522463560828194E-3</v>
      </c>
      <c r="J228">
        <f>10^(_10sept_0_10[[#This Row],[V_mag_adj]]/20)*COS(RADIANS(_10sept_0_10[[#This Row],[V_phase]]))</f>
        <v>5.1128132420720637E-3</v>
      </c>
      <c r="K228">
        <f>10^(_10sept_0_10[[#This Row],[V_mag_adj]]/20)*SIN(RADIANS(_10sept_0_10[[#This Row],[V_phase]]))</f>
        <v>-6.6945438640755349E-3</v>
      </c>
    </row>
    <row r="229" spans="1:11" x14ac:dyDescent="0.25">
      <c r="A229">
        <v>46</v>
      </c>
      <c r="B229">
        <v>-1.61</v>
      </c>
      <c r="C229">
        <v>-68.489999999999995</v>
      </c>
      <c r="D229">
        <v>-1.65</v>
      </c>
      <c r="E229">
        <v>-68.650000000000006</v>
      </c>
      <c r="F229">
        <f>_10sept_0_10[[#This Row],[H_mag]]-40</f>
        <v>-41.61</v>
      </c>
      <c r="G229">
        <f>_10sept_0_10[[#This Row],[V_mag]]-40</f>
        <v>-41.65</v>
      </c>
      <c r="H229">
        <f>10^(_10sept_0_10[[#This Row],[H_mag_adj]]/20)*COS(RADIANS(_10sept_0_10[[#This Row],[H_phase]]))</f>
        <v>3.0462659039335251E-3</v>
      </c>
      <c r="I229">
        <f>10^(_10sept_0_10[[#This Row],[H_mag_adj]]/20)*SIN(RADIANS(_10sept_0_10[[#This Row],[H_phase]]))</f>
        <v>-7.7294401108072668E-3</v>
      </c>
      <c r="J229">
        <f>10^(_10sept_0_10[[#This Row],[V_mag_adj]]/20)*COS(RADIANS(_10sept_0_10[[#This Row],[V_phase]]))</f>
        <v>3.0107722921308357E-3</v>
      </c>
      <c r="K229">
        <f>10^(_10sept_0_10[[#This Row],[V_mag_adj]]/20)*SIN(RADIANS(_10sept_0_10[[#This Row],[V_phase]]))</f>
        <v>-7.702364243080179E-3</v>
      </c>
    </row>
    <row r="230" spans="1:11" x14ac:dyDescent="0.25">
      <c r="A230">
        <v>47</v>
      </c>
      <c r="B230">
        <v>-1.78</v>
      </c>
      <c r="C230">
        <v>-84.52</v>
      </c>
      <c r="D230">
        <v>-1.8</v>
      </c>
      <c r="E230">
        <v>-84.3</v>
      </c>
      <c r="F230">
        <f>_10sept_0_10[[#This Row],[H_mag]]-40</f>
        <v>-41.78</v>
      </c>
      <c r="G230">
        <f>_10sept_0_10[[#This Row],[V_mag]]-40</f>
        <v>-41.8</v>
      </c>
      <c r="H230">
        <f>10^(_10sept_0_10[[#This Row],[H_mag_adj]]/20)*COS(RADIANS(_10sept_0_10[[#This Row],[H_phase]]))</f>
        <v>7.7802864242353424E-4</v>
      </c>
      <c r="I230">
        <f>10^(_10sept_0_10[[#This Row],[H_mag_adj]]/20)*SIN(RADIANS(_10sept_0_10[[#This Row],[H_phase]]))</f>
        <v>-8.1098075483798868E-3</v>
      </c>
      <c r="J230">
        <f>10^(_10sept_0_10[[#This Row],[V_mag_adj]]/20)*COS(RADIANS(_10sept_0_10[[#This Row],[V_phase]]))</f>
        <v>8.07301234494113E-4</v>
      </c>
      <c r="K230">
        <f>10^(_10sept_0_10[[#This Row],[V_mag_adj]]/20)*SIN(RADIANS(_10sept_0_10[[#This Row],[V_phase]]))</f>
        <v>-8.088115325435451E-3</v>
      </c>
    </row>
    <row r="231" spans="1:11" x14ac:dyDescent="0.25">
      <c r="A231">
        <v>48</v>
      </c>
      <c r="B231">
        <v>-1.93</v>
      </c>
      <c r="C231">
        <v>-99.81</v>
      </c>
      <c r="D231">
        <v>-1.97</v>
      </c>
      <c r="E231">
        <v>-100.25</v>
      </c>
      <c r="F231">
        <f>_10sept_0_10[[#This Row],[H_mag]]-40</f>
        <v>-41.93</v>
      </c>
      <c r="G231">
        <f>_10sept_0_10[[#This Row],[V_mag]]-40</f>
        <v>-41.97</v>
      </c>
      <c r="H231">
        <f>10^(_10sept_0_10[[#This Row],[H_mag_adj]]/20)*COS(RADIANS(_10sept_0_10[[#This Row],[H_phase]]))</f>
        <v>-1.3643393126194483E-3</v>
      </c>
      <c r="I231">
        <f>10^(_10sept_0_10[[#This Row],[H_mag_adj]]/20)*SIN(RADIANS(_10sept_0_10[[#This Row],[H_phase]]))</f>
        <v>-7.8904712089049086E-3</v>
      </c>
      <c r="J231">
        <f>10^(_10sept_0_10[[#This Row],[V_mag_adj]]/20)*COS(RADIANS(_10sept_0_10[[#This Row],[V_phase]]))</f>
        <v>-1.4183461674948459E-3</v>
      </c>
      <c r="K231">
        <f>10^(_10sept_0_10[[#This Row],[V_mag_adj]]/20)*SIN(RADIANS(_10sept_0_10[[#This Row],[V_phase]]))</f>
        <v>-7.8435570587793279E-3</v>
      </c>
    </row>
    <row r="232" spans="1:11" x14ac:dyDescent="0.25">
      <c r="A232">
        <v>49</v>
      </c>
      <c r="B232">
        <v>-2.1</v>
      </c>
      <c r="C232">
        <v>-115.71</v>
      </c>
      <c r="D232">
        <v>-2.12</v>
      </c>
      <c r="E232">
        <v>-116.24</v>
      </c>
      <c r="F232">
        <f>_10sept_0_10[[#This Row],[H_mag]]-40</f>
        <v>-42.1</v>
      </c>
      <c r="G232">
        <f>_10sept_0_10[[#This Row],[V_mag]]-40</f>
        <v>-42.12</v>
      </c>
      <c r="H232">
        <f>10^(_10sept_0_10[[#This Row],[H_mag_adj]]/20)*COS(RADIANS(_10sept_0_10[[#This Row],[H_phase]]))</f>
        <v>-3.4064805343366556E-3</v>
      </c>
      <c r="I232">
        <f>10^(_10sept_0_10[[#This Row],[H_mag_adj]]/20)*SIN(RADIANS(_10sept_0_10[[#This Row],[H_phase]]))</f>
        <v>-7.074983431452941E-3</v>
      </c>
      <c r="J232">
        <f>10^(_10sept_0_10[[#This Row],[V_mag_adj]]/20)*COS(RADIANS(_10sept_0_10[[#This Row],[V_phase]]))</f>
        <v>-3.4637943206378106E-3</v>
      </c>
      <c r="K232">
        <f>10^(_10sept_0_10[[#This Row],[V_mag_adj]]/20)*SIN(RADIANS(_10sept_0_10[[#This Row],[V_phase]]))</f>
        <v>-7.0269715682359677E-3</v>
      </c>
    </row>
    <row r="233" spans="1:11" x14ac:dyDescent="0.25">
      <c r="A233">
        <v>50</v>
      </c>
      <c r="B233">
        <v>-2.29</v>
      </c>
      <c r="C233">
        <v>-132.41999999999999</v>
      </c>
      <c r="D233">
        <v>-2.2999999999999998</v>
      </c>
      <c r="E233">
        <v>-132.99</v>
      </c>
      <c r="F233">
        <f>_10sept_0_10[[#This Row],[H_mag]]-40</f>
        <v>-42.29</v>
      </c>
      <c r="G233">
        <f>_10sept_0_10[[#This Row],[V_mag]]-40</f>
        <v>-42.3</v>
      </c>
      <c r="H233">
        <f>10^(_10sept_0_10[[#This Row],[H_mag_adj]]/20)*COS(RADIANS(_10sept_0_10[[#This Row],[H_phase]]))</f>
        <v>-5.1822774372951349E-3</v>
      </c>
      <c r="I233">
        <f>10^(_10sept_0_10[[#This Row],[H_mag_adj]]/20)*SIN(RADIANS(_10sept_0_10[[#This Row],[H_phase]]))</f>
        <v>-5.6713409860531328E-3</v>
      </c>
      <c r="J233">
        <f>10^(_10sept_0_10[[#This Row],[V_mag_adj]]/20)*COS(RADIANS(_10sept_0_10[[#This Row],[V_phase]]))</f>
        <v>-5.2324131926125336E-3</v>
      </c>
      <c r="K233">
        <f>10^(_10sept_0_10[[#This Row],[V_mag_adj]]/20)*SIN(RADIANS(_10sept_0_10[[#This Row],[V_phase]]))</f>
        <v>-5.6130399711148658E-3</v>
      </c>
    </row>
    <row r="234" spans="1:11" x14ac:dyDescent="0.25">
      <c r="A234">
        <v>51</v>
      </c>
      <c r="B234">
        <v>-2.5</v>
      </c>
      <c r="C234">
        <v>-148.75</v>
      </c>
      <c r="D234">
        <v>-2.5099999999999998</v>
      </c>
      <c r="E234">
        <v>-148.91999999999999</v>
      </c>
      <c r="F234">
        <f>_10sept_0_10[[#This Row],[H_mag]]-40</f>
        <v>-42.5</v>
      </c>
      <c r="G234">
        <f>_10sept_0_10[[#This Row],[V_mag]]-40</f>
        <v>-42.51</v>
      </c>
      <c r="H234">
        <f>10^(_10sept_0_10[[#This Row],[H_mag_adj]]/20)*COS(RADIANS(_10sept_0_10[[#This Row],[H_phase]]))</f>
        <v>-6.410934613072199E-3</v>
      </c>
      <c r="I234">
        <f>10^(_10sept_0_10[[#This Row],[H_mag_adj]]/20)*SIN(RADIANS(_10sept_0_10[[#This Row],[H_phase]]))</f>
        <v>-3.8902506225110605E-3</v>
      </c>
      <c r="J234">
        <f>10^(_10sept_0_10[[#This Row],[V_mag_adj]]/20)*COS(RADIANS(_10sept_0_10[[#This Row],[V_phase]]))</f>
        <v>-6.4150591200813657E-3</v>
      </c>
      <c r="K234">
        <f>10^(_10sept_0_10[[#This Row],[V_mag_adj]]/20)*SIN(RADIANS(_10sept_0_10[[#This Row],[V_phase]]))</f>
        <v>-3.8667575679253528E-3</v>
      </c>
    </row>
    <row r="235" spans="1:11" x14ac:dyDescent="0.25">
      <c r="A235">
        <v>52</v>
      </c>
      <c r="B235">
        <v>-2.69</v>
      </c>
      <c r="C235">
        <v>-163.87</v>
      </c>
      <c r="D235">
        <v>-2.71</v>
      </c>
      <c r="E235">
        <v>-163.93</v>
      </c>
      <c r="F235">
        <f>_10sept_0_10[[#This Row],[H_mag]]-40</f>
        <v>-42.69</v>
      </c>
      <c r="G235">
        <f>_10sept_0_10[[#This Row],[V_mag]]-40</f>
        <v>-42.71</v>
      </c>
      <c r="H235">
        <f>10^(_10sept_0_10[[#This Row],[H_mag_adj]]/20)*COS(RADIANS(_10sept_0_10[[#This Row],[H_phase]]))</f>
        <v>-7.0478698036965217E-3</v>
      </c>
      <c r="I235">
        <f>10^(_10sept_0_10[[#This Row],[H_mag_adj]]/20)*SIN(RADIANS(_10sept_0_10[[#This Row],[H_phase]]))</f>
        <v>-2.0382613870089179E-3</v>
      </c>
      <c r="J235">
        <f>10^(_10sept_0_10[[#This Row],[V_mag_adj]]/20)*COS(RADIANS(_10sept_0_10[[#This Row],[V_phase]]))</f>
        <v>-7.0337858502391246E-3</v>
      </c>
      <c r="K235">
        <f>10^(_10sept_0_10[[#This Row],[V_mag_adj]]/20)*SIN(RADIANS(_10sept_0_10[[#This Row],[V_phase]]))</f>
        <v>-2.0262088649273045E-3</v>
      </c>
    </row>
    <row r="236" spans="1:11" x14ac:dyDescent="0.25">
      <c r="A236">
        <v>53</v>
      </c>
      <c r="B236">
        <v>-2.91</v>
      </c>
      <c r="C236">
        <v>-178.73</v>
      </c>
      <c r="D236">
        <v>-2.93</v>
      </c>
      <c r="E236">
        <v>-178.92</v>
      </c>
      <c r="F236">
        <f>_10sept_0_10[[#This Row],[H_mag]]-40</f>
        <v>-42.91</v>
      </c>
      <c r="G236">
        <f>_10sept_0_10[[#This Row],[V_mag]]-40</f>
        <v>-42.93</v>
      </c>
      <c r="H236">
        <f>10^(_10sept_0_10[[#This Row],[H_mag_adj]]/20)*COS(RADIANS(_10sept_0_10[[#This Row],[H_phase]]))</f>
        <v>-7.1514367682448347E-3</v>
      </c>
      <c r="I236">
        <f>10^(_10sept_0_10[[#This Row],[H_mag_adj]]/20)*SIN(RADIANS(_10sept_0_10[[#This Row],[H_phase]]))</f>
        <v>-1.585424354127982E-4</v>
      </c>
      <c r="J236">
        <f>10^(_10sept_0_10[[#This Row],[V_mag_adj]]/20)*COS(RADIANS(_10sept_0_10[[#This Row],[V_phase]]))</f>
        <v>-7.1354742259905546E-3</v>
      </c>
      <c r="K236">
        <f>10^(_10sept_0_10[[#This Row],[V_mag_adj]]/20)*SIN(RADIANS(_10sept_0_10[[#This Row],[V_phase]]))</f>
        <v>-1.3451645231692992E-4</v>
      </c>
    </row>
    <row r="237" spans="1:11" x14ac:dyDescent="0.25">
      <c r="A237">
        <v>54</v>
      </c>
      <c r="B237">
        <v>-3.17</v>
      </c>
      <c r="C237">
        <v>165.81</v>
      </c>
      <c r="D237">
        <v>-3.19</v>
      </c>
      <c r="E237">
        <v>165.74</v>
      </c>
      <c r="F237">
        <f>_10sept_0_10[[#This Row],[H_mag]]-40</f>
        <v>-43.17</v>
      </c>
      <c r="G237">
        <f>_10sept_0_10[[#This Row],[V_mag]]-40</f>
        <v>-43.19</v>
      </c>
      <c r="H237">
        <f>10^(_10sept_0_10[[#This Row],[H_mag_adj]]/20)*COS(RADIANS(_10sept_0_10[[#This Row],[H_phase]]))</f>
        <v>-6.7304252434562881E-3</v>
      </c>
      <c r="I237">
        <f>10^(_10sept_0_10[[#This Row],[H_mag_adj]]/20)*SIN(RADIANS(_10sept_0_10[[#This Row],[H_phase]]))</f>
        <v>1.7018095677128612E-3</v>
      </c>
      <c r="J237">
        <f>10^(_10sept_0_10[[#This Row],[V_mag_adj]]/20)*COS(RADIANS(_10sept_0_10[[#This Row],[V_phase]]))</f>
        <v>-6.712866313321241E-3</v>
      </c>
      <c r="K237">
        <f>10^(_10sept_0_10[[#This Row],[V_mag_adj]]/20)*SIN(RADIANS(_10sept_0_10[[#This Row],[V_phase]]))</f>
        <v>1.7060980989221459E-3</v>
      </c>
    </row>
    <row r="238" spans="1:11" x14ac:dyDescent="0.25">
      <c r="A238">
        <v>55</v>
      </c>
      <c r="B238">
        <v>-3.49</v>
      </c>
      <c r="C238">
        <v>150.21</v>
      </c>
      <c r="D238">
        <v>-3.49</v>
      </c>
      <c r="E238">
        <v>150.16</v>
      </c>
      <c r="F238">
        <f>_10sept_0_10[[#This Row],[H_mag]]-40</f>
        <v>-43.49</v>
      </c>
      <c r="G238">
        <f>_10sept_0_10[[#This Row],[V_mag]]-40</f>
        <v>-43.49</v>
      </c>
      <c r="H238">
        <f>10^(_10sept_0_10[[#This Row],[H_mag_adj]]/20)*COS(RADIANS(_10sept_0_10[[#This Row],[H_phase]]))</f>
        <v>-5.8069188637173766E-3</v>
      </c>
      <c r="I238">
        <f>10^(_10sept_0_10[[#This Row],[H_mag_adj]]/20)*SIN(RADIANS(_10sept_0_10[[#This Row],[H_phase]]))</f>
        <v>3.3243080073662619E-3</v>
      </c>
      <c r="J238">
        <f>10^(_10sept_0_10[[#This Row],[V_mag_adj]]/20)*COS(RADIANS(_10sept_0_10[[#This Row],[V_phase]]))</f>
        <v>-5.8040156469709742E-3</v>
      </c>
      <c r="K238">
        <f>10^(_10sept_0_10[[#This Row],[V_mag_adj]]/20)*SIN(RADIANS(_10sept_0_10[[#This Row],[V_phase]]))</f>
        <v>3.3293742335989006E-3</v>
      </c>
    </row>
    <row r="239" spans="1:11" x14ac:dyDescent="0.25">
      <c r="A239">
        <v>56</v>
      </c>
      <c r="B239">
        <v>-3.81</v>
      </c>
      <c r="C239">
        <v>135.15</v>
      </c>
      <c r="D239">
        <v>-3.82</v>
      </c>
      <c r="E239">
        <v>135.22999999999999</v>
      </c>
      <c r="F239">
        <f>_10sept_0_10[[#This Row],[H_mag]]-40</f>
        <v>-43.81</v>
      </c>
      <c r="G239">
        <f>_10sept_0_10[[#This Row],[V_mag]]-40</f>
        <v>-43.82</v>
      </c>
      <c r="H239">
        <f>10^(_10sept_0_10[[#This Row],[H_mag_adj]]/20)*COS(RADIANS(_10sept_0_10[[#This Row],[H_phase]]))</f>
        <v>-4.5721346404478946E-3</v>
      </c>
      <c r="I239">
        <f>10^(_10sept_0_10[[#This Row],[H_mag_adj]]/20)*SIN(RADIANS(_10sept_0_10[[#This Row],[H_phase]]))</f>
        <v>4.548257455225962E-3</v>
      </c>
      <c r="J239">
        <f>10^(_10sept_0_10[[#This Row],[V_mag_adj]]/20)*COS(RADIANS(_10sept_0_10[[#This Row],[V_phase]]))</f>
        <v>-4.5732126094123471E-3</v>
      </c>
      <c r="K239">
        <f>10^(_10sept_0_10[[#This Row],[V_mag_adj]]/20)*SIN(RADIANS(_10sept_0_10[[#This Row],[V_phase]]))</f>
        <v>4.5366431083509531E-3</v>
      </c>
    </row>
    <row r="240" spans="1:11" x14ac:dyDescent="0.25">
      <c r="A240">
        <v>57</v>
      </c>
      <c r="B240">
        <v>-4.1399999999999997</v>
      </c>
      <c r="C240">
        <v>120.17</v>
      </c>
      <c r="D240">
        <v>-4.16</v>
      </c>
      <c r="E240">
        <v>119.89</v>
      </c>
      <c r="F240">
        <f>_10sept_0_10[[#This Row],[H_mag]]-40</f>
        <v>-44.14</v>
      </c>
      <c r="G240">
        <f>_10sept_0_10[[#This Row],[V_mag]]-40</f>
        <v>-44.16</v>
      </c>
      <c r="H240">
        <f>10^(_10sept_0_10[[#This Row],[H_mag_adj]]/20)*COS(RADIANS(_10sept_0_10[[#This Row],[H_phase]]))</f>
        <v>-3.1202850179662149E-3</v>
      </c>
      <c r="I240">
        <f>10^(_10sept_0_10[[#This Row],[H_mag_adj]]/20)*SIN(RADIANS(_10sept_0_10[[#This Row],[H_phase]]))</f>
        <v>5.3676491291097606E-3</v>
      </c>
      <c r="J240">
        <f>10^(_10sept_0_10[[#This Row],[V_mag_adj]]/20)*COS(RADIANS(_10sept_0_10[[#This Row],[V_phase]]))</f>
        <v>-3.0869005403383908E-3</v>
      </c>
      <c r="K240">
        <f>10^(_10sept_0_10[[#This Row],[V_mag_adj]]/20)*SIN(RADIANS(_10sept_0_10[[#This Row],[V_phase]]))</f>
        <v>5.3704533889874194E-3</v>
      </c>
    </row>
    <row r="241" spans="1:11" x14ac:dyDescent="0.25">
      <c r="A241">
        <v>58</v>
      </c>
      <c r="B241">
        <v>-4.5199999999999996</v>
      </c>
      <c r="C241">
        <v>104.45</v>
      </c>
      <c r="D241">
        <v>-4.5199999999999996</v>
      </c>
      <c r="E241">
        <v>104.42</v>
      </c>
      <c r="F241">
        <f>_10sept_0_10[[#This Row],[H_mag]]-40</f>
        <v>-44.519999999999996</v>
      </c>
      <c r="G241">
        <f>_10sept_0_10[[#This Row],[V_mag]]-40</f>
        <v>-44.519999999999996</v>
      </c>
      <c r="H241">
        <f>10^(_10sept_0_10[[#This Row],[H_mag_adj]]/20)*COS(RADIANS(_10sept_0_10[[#This Row],[H_phase]]))</f>
        <v>-1.4829671794357809E-3</v>
      </c>
      <c r="I241">
        <f>10^(_10sept_0_10[[#This Row],[H_mag_adj]]/20)*SIN(RADIANS(_10sept_0_10[[#This Row],[H_phase]]))</f>
        <v>5.7549218347351973E-3</v>
      </c>
      <c r="J241">
        <f>10^(_10sept_0_10[[#This Row],[V_mag_adj]]/20)*COS(RADIANS(_10sept_0_10[[#This Row],[V_phase]]))</f>
        <v>-1.4799537062652026E-3</v>
      </c>
      <c r="K241">
        <f>10^(_10sept_0_10[[#This Row],[V_mag_adj]]/20)*SIN(RADIANS(_10sept_0_10[[#This Row],[V_phase]]))</f>
        <v>5.7556975256268924E-3</v>
      </c>
    </row>
    <row r="242" spans="1:11" x14ac:dyDescent="0.25">
      <c r="A242">
        <v>59</v>
      </c>
      <c r="B242">
        <v>-4.88</v>
      </c>
      <c r="C242">
        <v>89.03</v>
      </c>
      <c r="D242">
        <v>-4.8899999999999997</v>
      </c>
      <c r="E242">
        <v>88.73</v>
      </c>
      <c r="F242">
        <f>_10sept_0_10[[#This Row],[H_mag]]-40</f>
        <v>-44.88</v>
      </c>
      <c r="G242">
        <f>_10sept_0_10[[#This Row],[V_mag]]-40</f>
        <v>-44.89</v>
      </c>
      <c r="H242">
        <f>10^(_10sept_0_10[[#This Row],[H_mag_adj]]/20)*COS(RADIANS(_10sept_0_10[[#This Row],[H_phase]]))</f>
        <v>9.6522454192976342E-5</v>
      </c>
      <c r="I242">
        <f>10^(_10sept_0_10[[#This Row],[H_mag_adj]]/20)*SIN(RADIANS(_10sept_0_10[[#This Row],[H_phase]]))</f>
        <v>5.7008256554976272E-3</v>
      </c>
      <c r="J242">
        <f>10^(_10sept_0_10[[#This Row],[V_mag_adj]]/20)*COS(RADIANS(_10sept_0_10[[#This Row],[V_phase]]))</f>
        <v>1.2622504239183274E-4</v>
      </c>
      <c r="K242">
        <f>10^(_10sept_0_10[[#This Row],[V_mag_adj]]/20)*SIN(RADIANS(_10sept_0_10[[#This Row],[V_phase]]))</f>
        <v>5.6936832519563357E-3</v>
      </c>
    </row>
    <row r="243" spans="1:11" x14ac:dyDescent="0.25">
      <c r="A243">
        <v>60</v>
      </c>
      <c r="B243">
        <v>-5.24</v>
      </c>
      <c r="C243">
        <v>73.87</v>
      </c>
      <c r="D243">
        <v>-5.26</v>
      </c>
      <c r="E243">
        <v>73.48</v>
      </c>
      <c r="F243">
        <f>_10sept_0_10[[#This Row],[H_mag]]-40</f>
        <v>-45.24</v>
      </c>
      <c r="G243">
        <f>_10sept_0_10[[#This Row],[V_mag]]-40</f>
        <v>-45.26</v>
      </c>
      <c r="H243">
        <f>10^(_10sept_0_10[[#This Row],[H_mag_adj]]/20)*COS(RADIANS(_10sept_0_10[[#This Row],[H_phase]]))</f>
        <v>1.5197070466991477E-3</v>
      </c>
      <c r="I243">
        <f>10^(_10sept_0_10[[#This Row],[H_mag_adj]]/20)*SIN(RADIANS(_10sept_0_10[[#This Row],[H_phase]]))</f>
        <v>5.2548203450065566E-3</v>
      </c>
      <c r="J243">
        <f>10^(_10sept_0_10[[#This Row],[V_mag_adj]]/20)*COS(RADIANS(_10sept_0_10[[#This Row],[V_phase]]))</f>
        <v>1.5518625796334289E-3</v>
      </c>
      <c r="K243">
        <f>10^(_10sept_0_10[[#This Row],[V_mag_adj]]/20)*SIN(RADIANS(_10sept_0_10[[#This Row],[V_phase]]))</f>
        <v>5.2322926932870809E-3</v>
      </c>
    </row>
    <row r="244" spans="1:11" x14ac:dyDescent="0.25">
      <c r="A244">
        <v>61</v>
      </c>
      <c r="B244">
        <v>-5.61</v>
      </c>
      <c r="C244">
        <v>58.69</v>
      </c>
      <c r="D244">
        <v>-5.6</v>
      </c>
      <c r="E244">
        <v>58.49</v>
      </c>
      <c r="F244">
        <f>_10sept_0_10[[#This Row],[H_mag]]-40</f>
        <v>-45.61</v>
      </c>
      <c r="G244">
        <f>_10sept_0_10[[#This Row],[V_mag]]-40</f>
        <v>-45.6</v>
      </c>
      <c r="H244">
        <f>10^(_10sept_0_10[[#This Row],[H_mag_adj]]/20)*COS(RADIANS(_10sept_0_10[[#This Row],[H_phase]]))</f>
        <v>2.7241196020326278E-3</v>
      </c>
      <c r="I244">
        <f>10^(_10sept_0_10[[#This Row],[H_mag_adj]]/20)*SIN(RADIANS(_10sept_0_10[[#This Row],[H_phase]]))</f>
        <v>4.478628576344049E-3</v>
      </c>
      <c r="J244">
        <f>10^(_10sept_0_10[[#This Row],[V_mag_adj]]/20)*COS(RADIANS(_10sept_0_10[[#This Row],[V_phase]]))</f>
        <v>2.7428923913885299E-3</v>
      </c>
      <c r="K244">
        <f>10^(_10sept_0_10[[#This Row],[V_mag_adj]]/20)*SIN(RADIANS(_10sept_0_10[[#This Row],[V_phase]]))</f>
        <v>4.4742405347326262E-3</v>
      </c>
    </row>
    <row r="245" spans="1:11" x14ac:dyDescent="0.25">
      <c r="A245">
        <v>62</v>
      </c>
      <c r="B245">
        <v>-6.01</v>
      </c>
      <c r="C245">
        <v>42.3</v>
      </c>
      <c r="D245">
        <v>-6.02</v>
      </c>
      <c r="E245">
        <v>41.99</v>
      </c>
      <c r="F245">
        <f>_10sept_0_10[[#This Row],[H_mag]]-40</f>
        <v>-46.01</v>
      </c>
      <c r="G245">
        <f>_10sept_0_10[[#This Row],[V_mag]]-40</f>
        <v>-46.019999999999996</v>
      </c>
      <c r="H245">
        <f>10^(_10sept_0_10[[#This Row],[H_mag_adj]]/20)*COS(RADIANS(_10sept_0_10[[#This Row],[H_phase]]))</f>
        <v>3.7026713112473849E-3</v>
      </c>
      <c r="I245">
        <f>10^(_10sept_0_10[[#This Row],[H_mag_adj]]/20)*SIN(RADIANS(_10sept_0_10[[#This Row],[H_phase]]))</f>
        <v>3.3691716624693799E-3</v>
      </c>
      <c r="J245">
        <f>10^(_10sept_0_10[[#This Row],[V_mag_adj]]/20)*COS(RADIANS(_10sept_0_10[[#This Row],[V_phase]]))</f>
        <v>3.716564682622903E-3</v>
      </c>
      <c r="K245">
        <f>10^(_10sept_0_10[[#This Row],[V_mag_adj]]/20)*SIN(RADIANS(_10sept_0_10[[#This Row],[V_phase]]))</f>
        <v>3.3452355039435447E-3</v>
      </c>
    </row>
    <row r="246" spans="1:11" x14ac:dyDescent="0.25">
      <c r="A246">
        <v>63</v>
      </c>
      <c r="B246">
        <v>-6.4</v>
      </c>
      <c r="C246">
        <v>26.42</v>
      </c>
      <c r="D246">
        <v>-6.41</v>
      </c>
      <c r="E246">
        <v>26.29</v>
      </c>
      <c r="F246">
        <f>_10sept_0_10[[#This Row],[H_mag]]-40</f>
        <v>-46.4</v>
      </c>
      <c r="G246">
        <f>_10sept_0_10[[#This Row],[V_mag]]-40</f>
        <v>-46.41</v>
      </c>
      <c r="H246">
        <f>10^(_10sept_0_10[[#This Row],[H_mag_adj]]/20)*COS(RADIANS(_10sept_0_10[[#This Row],[H_phase]]))</f>
        <v>4.286402896604557E-3</v>
      </c>
      <c r="I246">
        <f>10^(_10sept_0_10[[#This Row],[H_mag_adj]]/20)*SIN(RADIANS(_10sept_0_10[[#This Row],[H_phase]]))</f>
        <v>2.1296541352195655E-3</v>
      </c>
      <c r="J246">
        <f>10^(_10sept_0_10[[#This Row],[V_mag_adj]]/20)*COS(RADIANS(_10sept_0_10[[#This Row],[V_phase]]))</f>
        <v>4.2862862799267478E-3</v>
      </c>
      <c r="K246">
        <f>10^(_10sept_0_10[[#This Row],[V_mag_adj]]/20)*SIN(RADIANS(_10sept_0_10[[#This Row],[V_phase]]))</f>
        <v>2.1174838748538329E-3</v>
      </c>
    </row>
    <row r="247" spans="1:11" x14ac:dyDescent="0.25">
      <c r="A247">
        <v>64</v>
      </c>
      <c r="B247">
        <v>-6.78</v>
      </c>
      <c r="C247">
        <v>10.51</v>
      </c>
      <c r="D247">
        <v>-6.81</v>
      </c>
      <c r="E247">
        <v>10.28</v>
      </c>
      <c r="F247">
        <f>_10sept_0_10[[#This Row],[H_mag]]-40</f>
        <v>-46.78</v>
      </c>
      <c r="G247">
        <f>_10sept_0_10[[#This Row],[V_mag]]-40</f>
        <v>-46.81</v>
      </c>
      <c r="H247">
        <f>10^(_10sept_0_10[[#This Row],[H_mag_adj]]/20)*COS(RADIANS(_10sept_0_10[[#This Row],[H_phase]]))</f>
        <v>4.5045567990533355E-3</v>
      </c>
      <c r="I247">
        <f>10^(_10sept_0_10[[#This Row],[H_mag_adj]]/20)*SIN(RADIANS(_10sept_0_10[[#This Row],[H_phase]]))</f>
        <v>8.3568348095293041E-4</v>
      </c>
      <c r="J247">
        <f>10^(_10sept_0_10[[#This Row],[V_mag_adj]]/20)*COS(RADIANS(_10sept_0_10[[#This Row],[V_phase]]))</f>
        <v>4.4923323525245026E-3</v>
      </c>
      <c r="K247">
        <f>10^(_10sept_0_10[[#This Row],[V_mag_adj]]/20)*SIN(RADIANS(_10sept_0_10[[#This Row],[V_phase]]))</f>
        <v>8.1477534660453663E-4</v>
      </c>
    </row>
    <row r="248" spans="1:11" x14ac:dyDescent="0.25">
      <c r="A248">
        <v>65</v>
      </c>
      <c r="B248">
        <v>-7.18</v>
      </c>
      <c r="C248">
        <v>-5.78</v>
      </c>
      <c r="D248">
        <v>-7.19</v>
      </c>
      <c r="E248">
        <v>-5.62</v>
      </c>
      <c r="F248">
        <f>_10sept_0_10[[#This Row],[H_mag]]-40</f>
        <v>-47.18</v>
      </c>
      <c r="G248">
        <f>_10sept_0_10[[#This Row],[V_mag]]-40</f>
        <v>-47.19</v>
      </c>
      <c r="H248">
        <f>10^(_10sept_0_10[[#This Row],[H_mag_adj]]/20)*COS(RADIANS(_10sept_0_10[[#This Row],[H_phase]]))</f>
        <v>4.3529770931340622E-3</v>
      </c>
      <c r="I248">
        <f>10^(_10sept_0_10[[#This Row],[H_mag_adj]]/20)*SIN(RADIANS(_10sept_0_10[[#This Row],[H_phase]]))</f>
        <v>-4.4062419005424207E-4</v>
      </c>
      <c r="J248">
        <f>10^(_10sept_0_10[[#This Row],[V_mag_adj]]/20)*COS(RADIANS(_10sept_0_10[[#This Row],[V_phase]]))</f>
        <v>4.3491805111245197E-3</v>
      </c>
      <c r="K248">
        <f>10^(_10sept_0_10[[#This Row],[V_mag_adj]]/20)*SIN(RADIANS(_10sept_0_10[[#This Row],[V_phase]]))</f>
        <v>-4.2797367596270639E-4</v>
      </c>
    </row>
    <row r="249" spans="1:11" x14ac:dyDescent="0.25">
      <c r="A249">
        <v>66</v>
      </c>
      <c r="B249">
        <v>-7.54</v>
      </c>
      <c r="C249">
        <v>-22.22</v>
      </c>
      <c r="D249">
        <v>-7.57</v>
      </c>
      <c r="E249">
        <v>-22.28</v>
      </c>
      <c r="F249">
        <f>_10sept_0_10[[#This Row],[H_mag]]-40</f>
        <v>-47.54</v>
      </c>
      <c r="G249">
        <f>_10sept_0_10[[#This Row],[V_mag]]-40</f>
        <v>-47.57</v>
      </c>
      <c r="H249">
        <f>10^(_10sept_0_10[[#This Row],[H_mag_adj]]/20)*COS(RADIANS(_10sept_0_10[[#This Row],[H_phase]]))</f>
        <v>3.8858710974605374E-3</v>
      </c>
      <c r="I249">
        <f>10^(_10sept_0_10[[#This Row],[H_mag_adj]]/20)*SIN(RADIANS(_10sept_0_10[[#This Row],[H_phase]]))</f>
        <v>-1.5873771694330022E-3</v>
      </c>
      <c r="J249">
        <f>10^(_10sept_0_10[[#This Row],[V_mag_adj]]/20)*COS(RADIANS(_10sept_0_10[[#This Row],[V_phase]]))</f>
        <v>3.8708142362758229E-3</v>
      </c>
      <c r="K249">
        <f>10^(_10sept_0_10[[#This Row],[V_mag_adj]]/20)*SIN(RADIANS(_10sept_0_10[[#This Row],[V_phase]]))</f>
        <v>-1.5859583962043212E-3</v>
      </c>
    </row>
    <row r="250" spans="1:11" x14ac:dyDescent="0.25">
      <c r="A250">
        <v>67</v>
      </c>
      <c r="B250">
        <v>-7.91</v>
      </c>
      <c r="C250">
        <v>-38.57</v>
      </c>
      <c r="D250">
        <v>-7.91</v>
      </c>
      <c r="E250">
        <v>-38.369999999999997</v>
      </c>
      <c r="F250">
        <f>_10sept_0_10[[#This Row],[H_mag]]-40</f>
        <v>-47.91</v>
      </c>
      <c r="G250">
        <f>_10sept_0_10[[#This Row],[V_mag]]-40</f>
        <v>-47.91</v>
      </c>
      <c r="H250">
        <f>10^(_10sept_0_10[[#This Row],[H_mag_adj]]/20)*COS(RADIANS(_10sept_0_10[[#This Row],[H_phase]]))</f>
        <v>3.1450082539149268E-3</v>
      </c>
      <c r="I250">
        <f>10^(_10sept_0_10[[#This Row],[H_mag_adj]]/20)*SIN(RADIANS(_10sept_0_10[[#This Row],[H_phase]]))</f>
        <v>-2.5079321081794967E-3</v>
      </c>
      <c r="J250">
        <f>10^(_10sept_0_10[[#This Row],[V_mag_adj]]/20)*COS(RADIANS(_10sept_0_10[[#This Row],[V_phase]]))</f>
        <v>3.1537434102110935E-3</v>
      </c>
      <c r="K250">
        <f>10^(_10sept_0_10[[#This Row],[V_mag_adj]]/20)*SIN(RADIANS(_10sept_0_10[[#This Row],[V_phase]]))</f>
        <v>-2.4969387014864364E-3</v>
      </c>
    </row>
    <row r="251" spans="1:11" x14ac:dyDescent="0.25">
      <c r="A251">
        <v>68</v>
      </c>
      <c r="B251">
        <v>-8.25</v>
      </c>
      <c r="C251">
        <v>-54.91</v>
      </c>
      <c r="D251">
        <v>-8.26</v>
      </c>
      <c r="E251">
        <v>-54.91</v>
      </c>
      <c r="F251">
        <f>_10sept_0_10[[#This Row],[H_mag]]-40</f>
        <v>-48.25</v>
      </c>
      <c r="G251">
        <f>_10sept_0_10[[#This Row],[V_mag]]-40</f>
        <v>-48.26</v>
      </c>
      <c r="H251">
        <f>10^(_10sept_0_10[[#This Row],[H_mag_adj]]/20)*COS(RADIANS(_10sept_0_10[[#This Row],[H_phase]]))</f>
        <v>2.2236372511523625E-3</v>
      </c>
      <c r="I251">
        <f>10^(_10sept_0_10[[#This Row],[H_mag_adj]]/20)*SIN(RADIANS(_10sept_0_10[[#This Row],[H_phase]]))</f>
        <v>-3.1650898780653716E-3</v>
      </c>
      <c r="J251">
        <f>10^(_10sept_0_10[[#This Row],[V_mag_adj]]/20)*COS(RADIANS(_10sept_0_10[[#This Row],[V_phase]]))</f>
        <v>2.2210786672808808E-3</v>
      </c>
      <c r="K251">
        <f>10^(_10sept_0_10[[#This Row],[V_mag_adj]]/20)*SIN(RADIANS(_10sept_0_10[[#This Row],[V_phase]]))</f>
        <v>-3.1614480304980076E-3</v>
      </c>
    </row>
    <row r="252" spans="1:11" x14ac:dyDescent="0.25">
      <c r="A252">
        <v>69</v>
      </c>
      <c r="B252">
        <v>-8.56</v>
      </c>
      <c r="C252">
        <v>-70.88</v>
      </c>
      <c r="D252">
        <v>-8.59</v>
      </c>
      <c r="E252">
        <v>-71.06</v>
      </c>
      <c r="F252">
        <f>_10sept_0_10[[#This Row],[H_mag]]-40</f>
        <v>-48.56</v>
      </c>
      <c r="G252">
        <f>_10sept_0_10[[#This Row],[V_mag]]-40</f>
        <v>-48.59</v>
      </c>
      <c r="H252">
        <f>10^(_10sept_0_10[[#This Row],[H_mag_adj]]/20)*COS(RADIANS(_10sept_0_10[[#This Row],[H_phase]]))</f>
        <v>1.2225724132315639E-3</v>
      </c>
      <c r="I252">
        <f>10^(_10sept_0_10[[#This Row],[H_mag_adj]]/20)*SIN(RADIANS(_10sept_0_10[[#This Row],[H_phase]]))</f>
        <v>-3.5265967622990545E-3</v>
      </c>
      <c r="J252">
        <f>10^(_10sept_0_10[[#This Row],[V_mag_adj]]/20)*COS(RADIANS(_10sept_0_10[[#This Row],[V_phase]]))</f>
        <v>1.2073101568100908E-3</v>
      </c>
      <c r="K252">
        <f>10^(_10sept_0_10[[#This Row],[V_mag_adj]]/20)*SIN(RADIANS(_10sept_0_10[[#This Row],[V_phase]]))</f>
        <v>-3.5182475715874505E-3</v>
      </c>
    </row>
    <row r="253" spans="1:11" x14ac:dyDescent="0.25">
      <c r="A253">
        <v>70</v>
      </c>
      <c r="B253">
        <v>-8.94</v>
      </c>
      <c r="C253">
        <v>-87.57</v>
      </c>
      <c r="D253">
        <v>-8.9499999999999993</v>
      </c>
      <c r="E253">
        <v>-87.64</v>
      </c>
      <c r="F253">
        <f>_10sept_0_10[[#This Row],[H_mag]]-40</f>
        <v>-48.94</v>
      </c>
      <c r="G253">
        <f>_10sept_0_10[[#This Row],[V_mag]]-40</f>
        <v>-48.95</v>
      </c>
      <c r="H253">
        <f>10^(_10sept_0_10[[#This Row],[H_mag_adj]]/20)*COS(RADIANS(_10sept_0_10[[#This Row],[H_phase]]))</f>
        <v>1.5147935128456959E-4</v>
      </c>
      <c r="I253">
        <f>10^(_10sept_0_10[[#This Row],[H_mag_adj]]/20)*SIN(RADIANS(_10sept_0_10[[#This Row],[H_phase]]))</f>
        <v>-3.5695156666203098E-3</v>
      </c>
      <c r="J253">
        <f>10^(_10sept_0_10[[#This Row],[V_mag_adj]]/20)*COS(RADIANS(_10sept_0_10[[#This Row],[V_phase]]))</f>
        <v>1.4694897455755593E-4</v>
      </c>
      <c r="K253">
        <f>10^(_10sept_0_10[[#This Row],[V_mag_adj]]/20)*SIN(RADIANS(_10sept_0_10[[#This Row],[V_phase]]))</f>
        <v>-3.5655906676233971E-3</v>
      </c>
    </row>
    <row r="254" spans="1:11" x14ac:dyDescent="0.25">
      <c r="A254">
        <v>71</v>
      </c>
      <c r="B254">
        <v>-9.2899999999999991</v>
      </c>
      <c r="C254">
        <v>-103.28</v>
      </c>
      <c r="D254">
        <v>-9.31</v>
      </c>
      <c r="E254">
        <v>-103.41</v>
      </c>
      <c r="F254">
        <f>_10sept_0_10[[#This Row],[H_mag]]-40</f>
        <v>-49.29</v>
      </c>
      <c r="G254">
        <f>_10sept_0_10[[#This Row],[V_mag]]-40</f>
        <v>-49.31</v>
      </c>
      <c r="H254">
        <f>10^(_10sept_0_10[[#This Row],[H_mag_adj]]/20)*COS(RADIANS(_10sept_0_10[[#This Row],[H_phase]]))</f>
        <v>-7.8827896737228753E-4</v>
      </c>
      <c r="I254">
        <f>10^(_10sept_0_10[[#This Row],[H_mag_adj]]/20)*SIN(RADIANS(_10sept_0_10[[#This Row],[H_phase]]))</f>
        <v>-3.3398616745018844E-3</v>
      </c>
      <c r="J254">
        <f>10^(_10sept_0_10[[#This Row],[V_mag_adj]]/20)*COS(RADIANS(_10sept_0_10[[#This Row],[V_phase]]))</f>
        <v>-7.9402442225624706E-4</v>
      </c>
      <c r="K254">
        <f>10^(_10sept_0_10[[#This Row],[V_mag_adj]]/20)*SIN(RADIANS(_10sept_0_10[[#This Row],[V_phase]]))</f>
        <v>-3.3303871955587868E-3</v>
      </c>
    </row>
    <row r="255" spans="1:11" x14ac:dyDescent="0.25">
      <c r="A255">
        <v>72</v>
      </c>
      <c r="B255">
        <v>-9.65</v>
      </c>
      <c r="C255">
        <v>-119.41</v>
      </c>
      <c r="D255">
        <v>-9.65</v>
      </c>
      <c r="E255">
        <v>-119.35</v>
      </c>
      <c r="F255">
        <f>_10sept_0_10[[#This Row],[H_mag]]-40</f>
        <v>-49.65</v>
      </c>
      <c r="G255">
        <f>_10sept_0_10[[#This Row],[V_mag]]-40</f>
        <v>-49.65</v>
      </c>
      <c r="H255">
        <f>10^(_10sept_0_10[[#This Row],[H_mag_adj]]/20)*COS(RADIANS(_10sept_0_10[[#This Row],[H_phase]]))</f>
        <v>-1.6167052418343633E-3</v>
      </c>
      <c r="I255">
        <f>10^(_10sept_0_10[[#This Row],[H_mag_adj]]/20)*SIN(RADIANS(_10sept_0_10[[#This Row],[H_phase]]))</f>
        <v>-2.8680190552430648E-3</v>
      </c>
      <c r="J255">
        <f>10^(_10sept_0_10[[#This Row],[V_mag_adj]]/20)*COS(RADIANS(_10sept_0_10[[#This Row],[V_phase]]))</f>
        <v>-1.6137009733940956E-3</v>
      </c>
      <c r="K255">
        <f>10^(_10sept_0_10[[#This Row],[V_mag_adj]]/20)*SIN(RADIANS(_10sept_0_10[[#This Row],[V_phase]]))</f>
        <v>-2.8697104921366159E-3</v>
      </c>
    </row>
    <row r="256" spans="1:11" x14ac:dyDescent="0.25">
      <c r="A256">
        <v>73</v>
      </c>
      <c r="B256">
        <v>-10.01</v>
      </c>
      <c r="C256">
        <v>-135.24</v>
      </c>
      <c r="D256">
        <v>-10.02</v>
      </c>
      <c r="E256">
        <v>-135.16</v>
      </c>
      <c r="F256">
        <f>_10sept_0_10[[#This Row],[H_mag]]-40</f>
        <v>-50.01</v>
      </c>
      <c r="G256">
        <f>_10sept_0_10[[#This Row],[V_mag]]-40</f>
        <v>-50.019999999999996</v>
      </c>
      <c r="H256">
        <f>10^(_10sept_0_10[[#This Row],[H_mag_adj]]/20)*COS(RADIANS(_10sept_0_10[[#This Row],[H_phase]]))</f>
        <v>-2.242831111076404E-3</v>
      </c>
      <c r="I256">
        <f>10^(_10sept_0_10[[#This Row],[H_mag_adj]]/20)*SIN(RADIANS(_10sept_0_10[[#This Row],[H_phase]]))</f>
        <v>-2.2241198810795527E-3</v>
      </c>
      <c r="J256">
        <f>10^(_10sept_0_10[[#This Row],[V_mag_adj]]/20)*COS(RADIANS(_10sept_0_10[[#This Row],[V_phase]]))</f>
        <v>-2.2371463754807938E-3</v>
      </c>
      <c r="K256">
        <f>10^(_10sept_0_10[[#This Row],[V_mag_adj]]/20)*SIN(RADIANS(_10sept_0_10[[#This Row],[V_phase]]))</f>
        <v>-2.2246865550428489E-3</v>
      </c>
    </row>
    <row r="257" spans="1:11" x14ac:dyDescent="0.25">
      <c r="A257">
        <v>74</v>
      </c>
      <c r="B257">
        <v>-10.37</v>
      </c>
      <c r="C257">
        <v>-151.82</v>
      </c>
      <c r="D257">
        <v>-10.4</v>
      </c>
      <c r="E257">
        <v>-152.06</v>
      </c>
      <c r="F257">
        <f>_10sept_0_10[[#This Row],[H_mag]]-40</f>
        <v>-50.37</v>
      </c>
      <c r="G257">
        <f>_10sept_0_10[[#This Row],[V_mag]]-40</f>
        <v>-50.4</v>
      </c>
      <c r="H257">
        <f>10^(_10sept_0_10[[#This Row],[H_mag_adj]]/20)*COS(RADIANS(_10sept_0_10[[#This Row],[H_phase]]))</f>
        <v>-2.6712019494345087E-3</v>
      </c>
      <c r="I257">
        <f>10^(_10sept_0_10[[#This Row],[H_mag_adj]]/20)*SIN(RADIANS(_10sept_0_10[[#This Row],[H_phase]]))</f>
        <v>-1.4310856404048916E-3</v>
      </c>
      <c r="J257">
        <f>10^(_10sept_0_10[[#This Row],[V_mag_adj]]/20)*COS(RADIANS(_10sept_0_10[[#This Row],[V_phase]]))</f>
        <v>-2.6679423370245653E-3</v>
      </c>
      <c r="K257">
        <f>10^(_10sept_0_10[[#This Row],[V_mag_adj]]/20)*SIN(RADIANS(_10sept_0_10[[#This Row],[V_phase]]))</f>
        <v>-1.4149883673977614E-3</v>
      </c>
    </row>
    <row r="258" spans="1:11" x14ac:dyDescent="0.25">
      <c r="A258">
        <v>75</v>
      </c>
      <c r="B258">
        <v>-10.72</v>
      </c>
      <c r="C258">
        <v>-168.22</v>
      </c>
      <c r="D258">
        <v>-10.75</v>
      </c>
      <c r="E258">
        <v>-168.48</v>
      </c>
      <c r="F258">
        <f>_10sept_0_10[[#This Row],[H_mag]]-40</f>
        <v>-50.72</v>
      </c>
      <c r="G258">
        <f>_10sept_0_10[[#This Row],[V_mag]]-40</f>
        <v>-50.75</v>
      </c>
      <c r="H258">
        <f>10^(_10sept_0_10[[#This Row],[H_mag_adj]]/20)*COS(RADIANS(_10sept_0_10[[#This Row],[H_phase]]))</f>
        <v>-2.8494136657195366E-3</v>
      </c>
      <c r="I258">
        <f>10^(_10sept_0_10[[#This Row],[H_mag_adj]]/20)*SIN(RADIANS(_10sept_0_10[[#This Row],[H_phase]]))</f>
        <v>-5.94235561891672E-4</v>
      </c>
      <c r="J258">
        <f>10^(_10sept_0_10[[#This Row],[V_mag_adj]]/20)*COS(RADIANS(_10sept_0_10[[#This Row],[V_phase]]))</f>
        <v>-2.8422471278954781E-3</v>
      </c>
      <c r="K258">
        <f>10^(_10sept_0_10[[#This Row],[V_mag_adj]]/20)*SIN(RADIANS(_10sept_0_10[[#This Row],[V_phase]]))</f>
        <v>-5.7929498566951622E-4</v>
      </c>
    </row>
    <row r="259" spans="1:11" x14ac:dyDescent="0.25">
      <c r="A259">
        <v>76</v>
      </c>
      <c r="B259">
        <v>-11.1</v>
      </c>
      <c r="C259">
        <v>175.78</v>
      </c>
      <c r="D259">
        <v>-11.1</v>
      </c>
      <c r="E259">
        <v>175.91</v>
      </c>
      <c r="F259">
        <f>_10sept_0_10[[#This Row],[H_mag]]-40</f>
        <v>-51.1</v>
      </c>
      <c r="G259">
        <f>_10sept_0_10[[#This Row],[V_mag]]-40</f>
        <v>-51.1</v>
      </c>
      <c r="H259">
        <f>10^(_10sept_0_10[[#This Row],[H_mag_adj]]/20)*COS(RADIANS(_10sept_0_10[[#This Row],[H_phase]]))</f>
        <v>-2.7785675804347792E-3</v>
      </c>
      <c r="I259">
        <f>10^(_10sept_0_10[[#This Row],[H_mag_adj]]/20)*SIN(RADIANS(_10sept_0_10[[#This Row],[H_phase]]))</f>
        <v>2.0502040689579027E-4</v>
      </c>
      <c r="J259">
        <f>10^(_10sept_0_10[[#This Row],[V_mag_adj]]/20)*COS(RADIANS(_10sept_0_10[[#This Row],[V_phase]]))</f>
        <v>-2.7790256045054219E-3</v>
      </c>
      <c r="K259">
        <f>10^(_10sept_0_10[[#This Row],[V_mag_adj]]/20)*SIN(RADIANS(_10sept_0_10[[#This Row],[V_phase]]))</f>
        <v>1.9871551471933931E-4</v>
      </c>
    </row>
    <row r="260" spans="1:11" x14ac:dyDescent="0.25">
      <c r="A260">
        <v>77</v>
      </c>
      <c r="B260">
        <v>-11.45</v>
      </c>
      <c r="C260">
        <v>159.78</v>
      </c>
      <c r="D260">
        <v>-11.45</v>
      </c>
      <c r="E260">
        <v>159.55000000000001</v>
      </c>
      <c r="F260">
        <f>_10sept_0_10[[#This Row],[H_mag]]-40</f>
        <v>-51.45</v>
      </c>
      <c r="G260">
        <f>_10sept_0_10[[#This Row],[V_mag]]-40</f>
        <v>-51.45</v>
      </c>
      <c r="H260">
        <f>10^(_10sept_0_10[[#This Row],[H_mag_adj]]/20)*COS(RADIANS(_10sept_0_10[[#This Row],[H_phase]]))</f>
        <v>-2.5111649510840537E-3</v>
      </c>
      <c r="I260">
        <f>10^(_10sept_0_10[[#This Row],[H_mag_adj]]/20)*SIN(RADIANS(_10sept_0_10[[#This Row],[H_phase]]))</f>
        <v>9.2492415395859537E-4</v>
      </c>
      <c r="J260">
        <f>10^(_10sept_0_10[[#This Row],[V_mag_adj]]/20)*COS(RADIANS(_10sept_0_10[[#This Row],[V_phase]]))</f>
        <v>-2.5074318447804969E-3</v>
      </c>
      <c r="K260">
        <f>10^(_10sept_0_10[[#This Row],[V_mag_adj]]/20)*SIN(RADIANS(_10sept_0_10[[#This Row],[V_phase]]))</f>
        <v>9.3499713684571056E-4</v>
      </c>
    </row>
    <row r="261" spans="1:11" x14ac:dyDescent="0.25">
      <c r="A261">
        <v>78</v>
      </c>
      <c r="B261">
        <v>-11.79</v>
      </c>
      <c r="C261">
        <v>143.15</v>
      </c>
      <c r="D261">
        <v>-11.8</v>
      </c>
      <c r="E261">
        <v>142.91999999999999</v>
      </c>
      <c r="F261">
        <f>_10sept_0_10[[#This Row],[H_mag]]-40</f>
        <v>-51.79</v>
      </c>
      <c r="G261">
        <f>_10sept_0_10[[#This Row],[V_mag]]-40</f>
        <v>-51.8</v>
      </c>
      <c r="H261">
        <f>10^(_10sept_0_10[[#This Row],[H_mag_adj]]/20)*COS(RADIANS(_10sept_0_10[[#This Row],[H_phase]]))</f>
        <v>-2.0592214917156981E-3</v>
      </c>
      <c r="I261">
        <f>10^(_10sept_0_10[[#This Row],[H_mag_adj]]/20)*SIN(RADIANS(_10sept_0_10[[#This Row],[H_phase]]))</f>
        <v>1.5432990264604544E-3</v>
      </c>
      <c r="J261">
        <f>10^(_10sept_0_10[[#This Row],[V_mag_adj]]/20)*COS(RADIANS(_10sept_0_10[[#This Row],[V_phase]]))</f>
        <v>-2.0506474629063917E-3</v>
      </c>
      <c r="K261">
        <f>10^(_10sept_0_10[[#This Row],[V_mag_adj]]/20)*SIN(RADIANS(_10sept_0_10[[#This Row],[V_phase]]))</f>
        <v>1.5497675512642333E-3</v>
      </c>
    </row>
    <row r="262" spans="1:11" x14ac:dyDescent="0.25">
      <c r="A262">
        <v>79</v>
      </c>
      <c r="B262">
        <v>-12.14</v>
      </c>
      <c r="C262">
        <v>126.55</v>
      </c>
      <c r="D262">
        <v>-12.15</v>
      </c>
      <c r="E262">
        <v>126.41</v>
      </c>
      <c r="F262">
        <f>_10sept_0_10[[#This Row],[H_mag]]-40</f>
        <v>-52.14</v>
      </c>
      <c r="G262">
        <f>_10sept_0_10[[#This Row],[V_mag]]-40</f>
        <v>-52.15</v>
      </c>
      <c r="H262">
        <f>10^(_10sept_0_10[[#This Row],[H_mag_adj]]/20)*COS(RADIANS(_10sept_0_10[[#This Row],[H_phase]]))</f>
        <v>-1.4719711921504486E-3</v>
      </c>
      <c r="I262">
        <f>10^(_10sept_0_10[[#This Row],[H_mag_adj]]/20)*SIN(RADIANS(_10sept_0_10[[#This Row],[H_phase]]))</f>
        <v>1.9856286305688915E-3</v>
      </c>
      <c r="J262">
        <f>10^(_10sept_0_10[[#This Row],[V_mag_adj]]/20)*COS(RADIANS(_10sept_0_10[[#This Row],[V_phase]]))</f>
        <v>-1.4654268901301277E-3</v>
      </c>
      <c r="K262">
        <f>10^(_10sept_0_10[[#This Row],[V_mag_adj]]/20)*SIN(RADIANS(_10sept_0_10[[#This Row],[V_phase]]))</f>
        <v>1.986930547876607E-3</v>
      </c>
    </row>
    <row r="263" spans="1:11" x14ac:dyDescent="0.25">
      <c r="A263">
        <v>80</v>
      </c>
      <c r="B263">
        <v>-12.49</v>
      </c>
      <c r="C263">
        <v>109.58</v>
      </c>
      <c r="D263">
        <v>-12.5</v>
      </c>
      <c r="E263">
        <v>109.54</v>
      </c>
      <c r="F263">
        <f>_10sept_0_10[[#This Row],[H_mag]]-40</f>
        <v>-52.49</v>
      </c>
      <c r="G263">
        <f>_10sept_0_10[[#This Row],[V_mag]]-40</f>
        <v>-52.5</v>
      </c>
      <c r="H263">
        <f>10^(_10sept_0_10[[#This Row],[H_mag_adj]]/20)*COS(RADIANS(_10sept_0_10[[#This Row],[H_phase]]))</f>
        <v>-7.9561664127448086E-4</v>
      </c>
      <c r="I263">
        <f>10^(_10sept_0_10[[#This Row],[H_mag_adj]]/20)*SIN(RADIANS(_10sept_0_10[[#This Row],[H_phase]]))</f>
        <v>2.2368215660590017E-3</v>
      </c>
      <c r="J263">
        <f>10^(_10sept_0_10[[#This Row],[V_mag_adj]]/20)*COS(RADIANS(_10sept_0_10[[#This Row],[V_phase]]))</f>
        <v>-7.9314118808592978E-4</v>
      </c>
      <c r="K263">
        <f>10^(_10sept_0_10[[#This Row],[V_mag_adj]]/20)*SIN(RADIANS(_10sept_0_10[[#This Row],[V_phase]]))</f>
        <v>2.2348020734877447E-3</v>
      </c>
    </row>
    <row r="264" spans="1:11" x14ac:dyDescent="0.25">
      <c r="A264">
        <v>81</v>
      </c>
      <c r="B264">
        <v>-12.75</v>
      </c>
      <c r="C264">
        <v>93.03</v>
      </c>
      <c r="D264">
        <v>-12.76</v>
      </c>
      <c r="E264">
        <v>92.69</v>
      </c>
      <c r="F264">
        <f>_10sept_0_10[[#This Row],[H_mag]]-40</f>
        <v>-52.75</v>
      </c>
      <c r="G264">
        <f>_10sept_0_10[[#This Row],[V_mag]]-40</f>
        <v>-52.76</v>
      </c>
      <c r="H264">
        <f>10^(_10sept_0_10[[#This Row],[H_mag_adj]]/20)*COS(RADIANS(_10sept_0_10[[#This Row],[H_phase]]))</f>
        <v>-1.2179165949377957E-4</v>
      </c>
      <c r="I264">
        <f>10^(_10sept_0_10[[#This Row],[H_mag_adj]]/20)*SIN(RADIANS(_10sept_0_10[[#This Row],[H_phase]]))</f>
        <v>2.3008718421475864E-3</v>
      </c>
      <c r="J264">
        <f>10^(_10sept_0_10[[#This Row],[V_mag_adj]]/20)*COS(RADIANS(_10sept_0_10[[#This Row],[V_phase]]))</f>
        <v>-1.0801152242322033E-4</v>
      </c>
      <c r="K264">
        <f>10^(_10sept_0_10[[#This Row],[V_mag_adj]]/20)*SIN(RADIANS(_10sept_0_10[[#This Row],[V_phase]]))</f>
        <v>2.2989058158046395E-3</v>
      </c>
    </row>
    <row r="265" spans="1:11" x14ac:dyDescent="0.25">
      <c r="A265">
        <v>82</v>
      </c>
      <c r="B265">
        <v>-13.03</v>
      </c>
      <c r="C265">
        <v>75.47</v>
      </c>
      <c r="D265">
        <v>-13.05</v>
      </c>
      <c r="E265">
        <v>75.180000000000007</v>
      </c>
      <c r="F265">
        <f>_10sept_0_10[[#This Row],[H_mag]]-40</f>
        <v>-53.03</v>
      </c>
      <c r="G265">
        <f>_10sept_0_10[[#This Row],[V_mag]]-40</f>
        <v>-53.05</v>
      </c>
      <c r="H265">
        <f>10^(_10sept_0_10[[#This Row],[H_mag_adj]]/20)*COS(RADIANS(_10sept_0_10[[#This Row],[H_phase]]))</f>
        <v>5.5972920682120385E-4</v>
      </c>
      <c r="I265">
        <f>10^(_10sept_0_10[[#This Row],[H_mag_adj]]/20)*SIN(RADIANS(_10sept_0_10[[#This Row],[H_phase]]))</f>
        <v>2.159646745377739E-3</v>
      </c>
      <c r="J265">
        <f>10^(_10sept_0_10[[#This Row],[V_mag_adj]]/20)*COS(RADIANS(_10sept_0_10[[#This Row],[V_phase]]))</f>
        <v>5.6934047960138985E-4</v>
      </c>
      <c r="K265">
        <f>10^(_10sept_0_10[[#This Row],[V_mag_adj]]/20)*SIN(RADIANS(_10sept_0_10[[#This Row],[V_phase]]))</f>
        <v>2.1518255799053872E-3</v>
      </c>
    </row>
    <row r="266" spans="1:11" x14ac:dyDescent="0.25">
      <c r="A266">
        <v>83</v>
      </c>
      <c r="B266">
        <v>-13.32</v>
      </c>
      <c r="C266">
        <v>58.73</v>
      </c>
      <c r="D266">
        <v>-13.34</v>
      </c>
      <c r="E266">
        <v>58.2</v>
      </c>
      <c r="F266">
        <f>_10sept_0_10[[#This Row],[H_mag]]-40</f>
        <v>-53.32</v>
      </c>
      <c r="G266">
        <f>_10sept_0_10[[#This Row],[V_mag]]-40</f>
        <v>-53.34</v>
      </c>
      <c r="H266">
        <f>10^(_10sept_0_10[[#This Row],[H_mag_adj]]/20)*COS(RADIANS(_10sept_0_10[[#This Row],[H_phase]]))</f>
        <v>1.1200239444540995E-3</v>
      </c>
      <c r="I266">
        <f>10^(_10sept_0_10[[#This Row],[H_mag_adj]]/20)*SIN(RADIANS(_10sept_0_10[[#This Row],[H_phase]]))</f>
        <v>1.8442904595206984E-3</v>
      </c>
      <c r="J266">
        <f>10^(_10sept_0_10[[#This Row],[V_mag_adj]]/20)*COS(RADIANS(_10sept_0_10[[#This Row],[V_phase]]))</f>
        <v>1.1344208115523983E-3</v>
      </c>
      <c r="K266">
        <f>10^(_10sept_0_10[[#This Row],[V_mag_adj]]/20)*SIN(RADIANS(_10sept_0_10[[#This Row],[V_phase]]))</f>
        <v>1.8296334659378285E-3</v>
      </c>
    </row>
    <row r="267" spans="1:11" x14ac:dyDescent="0.25">
      <c r="A267">
        <v>84</v>
      </c>
      <c r="B267">
        <v>-13.62</v>
      </c>
      <c r="C267">
        <v>42.3</v>
      </c>
      <c r="D267">
        <v>-13.65</v>
      </c>
      <c r="E267">
        <v>42.12</v>
      </c>
      <c r="F267">
        <f>_10sept_0_10[[#This Row],[H_mag]]-40</f>
        <v>-53.62</v>
      </c>
      <c r="G267">
        <f>_10sept_0_10[[#This Row],[V_mag]]-40</f>
        <v>-53.65</v>
      </c>
      <c r="H267">
        <f>10^(_10sept_0_10[[#This Row],[H_mag_adj]]/20)*COS(RADIANS(_10sept_0_10[[#This Row],[H_phase]]))</f>
        <v>1.5417542743381759E-3</v>
      </c>
      <c r="I267">
        <f>10^(_10sept_0_10[[#This Row],[H_mag_adj]]/20)*SIN(RADIANS(_10sept_0_10[[#This Row],[H_phase]]))</f>
        <v>1.4028884486215123E-3</v>
      </c>
      <c r="J267">
        <f>10^(_10sept_0_10[[#This Row],[V_mag_adj]]/20)*COS(RADIANS(_10sept_0_10[[#This Row],[V_phase]]))</f>
        <v>1.5408229479229793E-3</v>
      </c>
      <c r="K267">
        <f>10^(_10sept_0_10[[#This Row],[V_mag_adj]]/20)*SIN(RADIANS(_10sept_0_10[[#This Row],[V_phase]]))</f>
        <v>1.3932176468275099E-3</v>
      </c>
    </row>
    <row r="268" spans="1:11" x14ac:dyDescent="0.25">
      <c r="A268">
        <v>85</v>
      </c>
      <c r="B268">
        <v>-13.98</v>
      </c>
      <c r="C268">
        <v>26.39</v>
      </c>
      <c r="D268">
        <v>-13.98</v>
      </c>
      <c r="E268">
        <v>26.02</v>
      </c>
      <c r="F268">
        <f>_10sept_0_10[[#This Row],[H_mag]]-40</f>
        <v>-53.980000000000004</v>
      </c>
      <c r="G268">
        <f>_10sept_0_10[[#This Row],[V_mag]]-40</f>
        <v>-53.980000000000004</v>
      </c>
      <c r="H268">
        <f>10^(_10sept_0_10[[#This Row],[H_mag_adj]]/20)*COS(RADIANS(_10sept_0_10[[#This Row],[H_phase]]))</f>
        <v>1.7914549644381251E-3</v>
      </c>
      <c r="I268">
        <f>10^(_10sept_0_10[[#This Row],[H_mag_adj]]/20)*SIN(RADIANS(_10sept_0_10[[#This Row],[H_phase]]))</f>
        <v>8.888962864142039E-4</v>
      </c>
      <c r="J268">
        <f>10^(_10sept_0_10[[#This Row],[V_mag_adj]]/20)*COS(RADIANS(_10sept_0_10[[#This Row],[V_phase]]))</f>
        <v>1.7971578126875546E-3</v>
      </c>
      <c r="K268">
        <f>10^(_10sept_0_10[[#This Row],[V_mag_adj]]/20)*SIN(RADIANS(_10sept_0_10[[#This Row],[V_phase]]))</f>
        <v>8.7730912106682827E-4</v>
      </c>
    </row>
    <row r="269" spans="1:11" x14ac:dyDescent="0.25">
      <c r="A269">
        <v>86</v>
      </c>
      <c r="B269">
        <v>-14.4</v>
      </c>
      <c r="C269">
        <v>9.75</v>
      </c>
      <c r="D269">
        <v>-14.37</v>
      </c>
      <c r="E269">
        <v>9.6300000000000008</v>
      </c>
      <c r="F269">
        <f>_10sept_0_10[[#This Row],[H_mag]]-40</f>
        <v>-54.4</v>
      </c>
      <c r="G269">
        <f>_10sept_0_10[[#This Row],[V_mag]]-40</f>
        <v>-54.37</v>
      </c>
      <c r="H269">
        <f>10^(_10sept_0_10[[#This Row],[H_mag_adj]]/20)*COS(RADIANS(_10sept_0_10[[#This Row],[H_phase]]))</f>
        <v>1.8779383558858336E-3</v>
      </c>
      <c r="I269">
        <f>10^(_10sept_0_10[[#This Row],[H_mag_adj]]/20)*SIN(RADIANS(_10sept_0_10[[#This Row],[H_phase]]))</f>
        <v>3.2268882719088215E-4</v>
      </c>
      <c r="J269">
        <f>10^(_10sept_0_10[[#This Row],[V_mag_adj]]/20)*COS(RADIANS(_10sept_0_10[[#This Row],[V_phase]]))</f>
        <v>1.885109781978235E-3</v>
      </c>
      <c r="K269">
        <f>10^(_10sept_0_10[[#This Row],[V_mag_adj]]/20)*SIN(RADIANS(_10sept_0_10[[#This Row],[V_phase]]))</f>
        <v>3.1985782157268445E-4</v>
      </c>
    </row>
    <row r="270" spans="1:11" x14ac:dyDescent="0.25">
      <c r="A270">
        <v>87</v>
      </c>
      <c r="B270">
        <v>-14.85</v>
      </c>
      <c r="C270">
        <v>-7.06</v>
      </c>
      <c r="D270">
        <v>-14.85</v>
      </c>
      <c r="E270">
        <v>-7.17</v>
      </c>
      <c r="F270">
        <f>_10sept_0_10[[#This Row],[H_mag]]-40</f>
        <v>-54.85</v>
      </c>
      <c r="G270">
        <f>_10sept_0_10[[#This Row],[V_mag]]-40</f>
        <v>-54.85</v>
      </c>
      <c r="H270">
        <f>10^(_10sept_0_10[[#This Row],[H_mag_adj]]/20)*COS(RADIANS(_10sept_0_10[[#This Row],[H_phase]]))</f>
        <v>1.795538106906499E-3</v>
      </c>
      <c r="I270">
        <f>10^(_10sept_0_10[[#This Row],[H_mag_adj]]/20)*SIN(RADIANS(_10sept_0_10[[#This Row],[H_phase]]))</f>
        <v>-2.223732345292463E-4</v>
      </c>
      <c r="J270">
        <f>10^(_10sept_0_10[[#This Row],[V_mag_adj]]/20)*COS(RADIANS(_10sept_0_10[[#This Row],[V_phase]]))</f>
        <v>1.7951078721468673E-3</v>
      </c>
      <c r="K270">
        <f>10^(_10sept_0_10[[#This Row],[V_mag_adj]]/20)*SIN(RADIANS(_10sept_0_10[[#This Row],[V_phase]]))</f>
        <v>-2.2582000829138196E-4</v>
      </c>
    </row>
    <row r="271" spans="1:11" x14ac:dyDescent="0.25">
      <c r="A271">
        <v>88</v>
      </c>
      <c r="B271">
        <v>-15.28</v>
      </c>
      <c r="C271">
        <v>-23.74</v>
      </c>
      <c r="D271">
        <v>-15.28</v>
      </c>
      <c r="E271">
        <v>-23.9</v>
      </c>
      <c r="F271">
        <f>_10sept_0_10[[#This Row],[H_mag]]-40</f>
        <v>-55.28</v>
      </c>
      <c r="G271">
        <f>_10sept_0_10[[#This Row],[V_mag]]-40</f>
        <v>-55.28</v>
      </c>
      <c r="H271">
        <f>10^(_10sept_0_10[[#This Row],[H_mag_adj]]/20)*COS(RADIANS(_10sept_0_10[[#This Row],[H_phase]]))</f>
        <v>1.5761670827610615E-3</v>
      </c>
      <c r="I271">
        <f>10^(_10sept_0_10[[#This Row],[H_mag_adj]]/20)*SIN(RADIANS(_10sept_0_10[[#This Row],[H_phase]]))</f>
        <v>-6.9320178645530057E-4</v>
      </c>
      <c r="J271">
        <f>10^(_10sept_0_10[[#This Row],[V_mag_adj]]/20)*COS(RADIANS(_10sept_0_10[[#This Row],[V_phase]]))</f>
        <v>1.5742251550745405E-3</v>
      </c>
      <c r="K271">
        <f>10^(_10sept_0_10[[#This Row],[V_mag_adj]]/20)*SIN(RADIANS(_10sept_0_10[[#This Row],[V_phase]]))</f>
        <v>-6.9760056669621073E-4</v>
      </c>
    </row>
    <row r="272" spans="1:11" x14ac:dyDescent="0.25">
      <c r="A272">
        <v>89</v>
      </c>
      <c r="B272">
        <v>-15.67</v>
      </c>
      <c r="C272">
        <v>-40.99</v>
      </c>
      <c r="D272">
        <v>-15.73</v>
      </c>
      <c r="E272">
        <v>-40.93</v>
      </c>
      <c r="F272">
        <f>_10sept_0_10[[#This Row],[H_mag]]-40</f>
        <v>-55.67</v>
      </c>
      <c r="G272">
        <f>_10sept_0_10[[#This Row],[V_mag]]-40</f>
        <v>-55.730000000000004</v>
      </c>
      <c r="H272">
        <f>10^(_10sept_0_10[[#This Row],[H_mag_adj]]/20)*COS(RADIANS(_10sept_0_10[[#This Row],[H_phase]]))</f>
        <v>1.2426411813340119E-3</v>
      </c>
      <c r="I272">
        <f>10^(_10sept_0_10[[#This Row],[H_mag_adj]]/20)*SIN(RADIANS(_10sept_0_10[[#This Row],[H_phase]]))</f>
        <v>-1.079830785976974E-3</v>
      </c>
      <c r="J272">
        <f>10^(_10sept_0_10[[#This Row],[V_mag_adj]]/20)*COS(RADIANS(_10sept_0_10[[#This Row],[V_phase]]))</f>
        <v>1.2352092345513088E-3</v>
      </c>
      <c r="K272">
        <f>10^(_10sept_0_10[[#This Row],[V_mag_adj]]/20)*SIN(RADIANS(_10sept_0_10[[#This Row],[V_phase]]))</f>
        <v>-1.0711043625821321E-3</v>
      </c>
    </row>
    <row r="273" spans="1:11" x14ac:dyDescent="0.25">
      <c r="A273">
        <v>90</v>
      </c>
      <c r="B273">
        <v>-16.09</v>
      </c>
      <c r="C273">
        <v>-59.15</v>
      </c>
      <c r="D273">
        <v>-16.12</v>
      </c>
      <c r="E273">
        <v>-59.76</v>
      </c>
      <c r="F273">
        <f>_10sept_0_10[[#This Row],[H_mag]]-40</f>
        <v>-56.09</v>
      </c>
      <c r="G273">
        <f>_10sept_0_10[[#This Row],[V_mag]]-40</f>
        <v>-56.120000000000005</v>
      </c>
      <c r="H273">
        <f>10^(_10sept_0_10[[#This Row],[H_mag_adj]]/20)*COS(RADIANS(_10sept_0_10[[#This Row],[H_phase]]))</f>
        <v>8.0434331385911741E-4</v>
      </c>
      <c r="I273">
        <f>10^(_10sept_0_10[[#This Row],[H_mag_adj]]/20)*SIN(RADIANS(_10sept_0_10[[#This Row],[H_phase]]))</f>
        <v>-1.3466252030902134E-3</v>
      </c>
      <c r="J273">
        <f>10^(_10sept_0_10[[#This Row],[V_mag_adj]]/20)*COS(RADIANS(_10sept_0_10[[#This Row],[V_phase]]))</f>
        <v>7.8723742041622916E-4</v>
      </c>
      <c r="K273">
        <f>10^(_10sept_0_10[[#This Row],[V_mag_adj]]/20)*SIN(RADIANS(_10sept_0_10[[#This Row],[V_phase]]))</f>
        <v>-1.3504398530072973E-3</v>
      </c>
    </row>
    <row r="274" spans="1:11" x14ac:dyDescent="0.25">
      <c r="A274">
        <v>91</v>
      </c>
      <c r="B274">
        <v>-16.329999999999998</v>
      </c>
      <c r="C274">
        <v>-77.849999999999994</v>
      </c>
      <c r="D274">
        <v>-16.350000000000001</v>
      </c>
      <c r="E274">
        <v>-77.98</v>
      </c>
      <c r="F274">
        <f>_10sept_0_10[[#This Row],[H_mag]]-40</f>
        <v>-56.33</v>
      </c>
      <c r="G274">
        <f>_10sept_0_10[[#This Row],[V_mag]]-40</f>
        <v>-56.35</v>
      </c>
      <c r="H274">
        <f>10^(_10sept_0_10[[#This Row],[H_mag_adj]]/20)*COS(RADIANS(_10sept_0_10[[#This Row],[H_phase]]))</f>
        <v>3.2113957800525386E-4</v>
      </c>
      <c r="I274">
        <f>10^(_10sept_0_10[[#This Row],[H_mag_adj]]/20)*SIN(RADIANS(_10sept_0_10[[#This Row],[H_phase]]))</f>
        <v>-1.4916301918047957E-3</v>
      </c>
      <c r="J274">
        <f>10^(_10sept_0_10[[#This Row],[V_mag_adj]]/20)*COS(RADIANS(_10sept_0_10[[#This Row],[V_phase]]))</f>
        <v>3.1702353801024588E-4</v>
      </c>
      <c r="K274">
        <f>10^(_10sept_0_10[[#This Row],[V_mag_adj]]/20)*SIN(RADIANS(_10sept_0_10[[#This Row],[V_phase]]))</f>
        <v>-1.4889226730478457E-3</v>
      </c>
    </row>
    <row r="275" spans="1:11" x14ac:dyDescent="0.25">
      <c r="A275">
        <v>92</v>
      </c>
      <c r="B275">
        <v>-16.440000000000001</v>
      </c>
      <c r="C275">
        <v>-96.25</v>
      </c>
      <c r="D275">
        <v>-16.489999999999998</v>
      </c>
      <c r="E275">
        <v>-96.72</v>
      </c>
      <c r="F275">
        <f>_10sept_0_10[[#This Row],[H_mag]]-40</f>
        <v>-56.44</v>
      </c>
      <c r="G275">
        <f>_10sept_0_10[[#This Row],[V_mag]]-40</f>
        <v>-56.489999999999995</v>
      </c>
      <c r="H275">
        <f>10^(_10sept_0_10[[#This Row],[H_mag_adj]]/20)*COS(RADIANS(_10sept_0_10[[#This Row],[H_phase]]))</f>
        <v>-1.6401960292563742E-4</v>
      </c>
      <c r="I275">
        <f>10^(_10sept_0_10[[#This Row],[H_mag_adj]]/20)*SIN(RADIANS(_10sept_0_10[[#This Row],[H_phase]]))</f>
        <v>-1.4976523033534632E-3</v>
      </c>
      <c r="J275">
        <f>10^(_10sept_0_10[[#This Row],[V_mag_adj]]/20)*COS(RADIANS(_10sept_0_10[[#This Row],[V_phase]]))</f>
        <v>-1.752873149853999E-4</v>
      </c>
      <c r="K275">
        <f>10^(_10sept_0_10[[#This Row],[V_mag_adj]]/20)*SIN(RADIANS(_10sept_0_10[[#This Row],[V_phase]]))</f>
        <v>-1.4876680681482608E-3</v>
      </c>
    </row>
    <row r="276" spans="1:11" x14ac:dyDescent="0.25">
      <c r="A276">
        <v>93</v>
      </c>
      <c r="B276">
        <v>-16.5</v>
      </c>
      <c r="C276">
        <v>-113.93</v>
      </c>
      <c r="D276">
        <v>-16.48</v>
      </c>
      <c r="E276">
        <v>-114.14</v>
      </c>
      <c r="F276">
        <f>_10sept_0_10[[#This Row],[H_mag]]-40</f>
        <v>-56.5</v>
      </c>
      <c r="G276">
        <f>_10sept_0_10[[#This Row],[V_mag]]-40</f>
        <v>-56.480000000000004</v>
      </c>
      <c r="H276">
        <f>10^(_10sept_0_10[[#This Row],[H_mag_adj]]/20)*COS(RADIANS(_10sept_0_10[[#This Row],[H_phase]]))</f>
        <v>-6.0690345615655459E-4</v>
      </c>
      <c r="I276">
        <f>10^(_10sept_0_10[[#This Row],[H_mag_adj]]/20)*SIN(RADIANS(_10sept_0_10[[#This Row],[H_phase]]))</f>
        <v>-1.367621780125471E-3</v>
      </c>
      <c r="J276">
        <f>10^(_10sept_0_10[[#This Row],[V_mag_adj]]/20)*COS(RADIANS(_10sept_0_10[[#This Row],[V_phase]]))</f>
        <v>-6.1332256686740839E-4</v>
      </c>
      <c r="K276">
        <f>10^(_10sept_0_10[[#This Row],[V_mag_adj]]/20)*SIN(RADIANS(_10sept_0_10[[#This Row],[V_phase]]))</f>
        <v>-1.3685357265365591E-3</v>
      </c>
    </row>
    <row r="277" spans="1:11" x14ac:dyDescent="0.25">
      <c r="A277">
        <v>94</v>
      </c>
      <c r="B277">
        <v>-16.45</v>
      </c>
      <c r="C277">
        <v>-132.4</v>
      </c>
      <c r="D277">
        <v>-16.38</v>
      </c>
      <c r="E277">
        <v>-132.28</v>
      </c>
      <c r="F277">
        <f>_10sept_0_10[[#This Row],[H_mag]]-40</f>
        <v>-56.45</v>
      </c>
      <c r="G277">
        <f>_10sept_0_10[[#This Row],[V_mag]]-40</f>
        <v>-56.379999999999995</v>
      </c>
      <c r="H277">
        <f>10^(_10sept_0_10[[#This Row],[H_mag_adj]]/20)*COS(RADIANS(_10sept_0_10[[#This Row],[H_phase]]))</f>
        <v>-1.0147398067400528E-3</v>
      </c>
      <c r="I277">
        <f>10^(_10sept_0_10[[#This Row],[H_mag_adj]]/20)*SIN(RADIANS(_10sept_0_10[[#This Row],[H_phase]]))</f>
        <v>-1.1112818869261809E-3</v>
      </c>
      <c r="J277">
        <f>10^(_10sept_0_10[[#This Row],[V_mag_adj]]/20)*COS(RADIANS(_10sept_0_10[[#This Row],[V_phase]]))</f>
        <v>-1.0206021467313176E-3</v>
      </c>
      <c r="K277">
        <f>10^(_10sept_0_10[[#This Row],[V_mag_adj]]/20)*SIN(RADIANS(_10sept_0_10[[#This Row],[V_phase]]))</f>
        <v>-1.1224139501520506E-3</v>
      </c>
    </row>
    <row r="278" spans="1:11" x14ac:dyDescent="0.25">
      <c r="A278">
        <v>95</v>
      </c>
      <c r="B278">
        <v>-16.32</v>
      </c>
      <c r="C278">
        <v>-148.41999999999999</v>
      </c>
      <c r="D278">
        <v>-16.32</v>
      </c>
      <c r="E278">
        <v>-148.88999999999999</v>
      </c>
      <c r="F278">
        <f>_10sept_0_10[[#This Row],[H_mag]]-40</f>
        <v>-56.32</v>
      </c>
      <c r="G278">
        <f>_10sept_0_10[[#This Row],[V_mag]]-40</f>
        <v>-56.32</v>
      </c>
      <c r="H278">
        <f>10^(_10sept_0_10[[#This Row],[H_mag_adj]]/20)*COS(RADIANS(_10sept_0_10[[#This Row],[H_phase]]))</f>
        <v>-1.3013484765775824E-3</v>
      </c>
      <c r="I278">
        <f>10^(_10sept_0_10[[#This Row],[H_mag_adj]]/20)*SIN(RADIANS(_10sept_0_10[[#This Row],[H_phase]]))</f>
        <v>-7.9996887738849299E-4</v>
      </c>
      <c r="J278">
        <f>10^(_10sept_0_10[[#This Row],[V_mag_adj]]/20)*COS(RADIANS(_10sept_0_10[[#This Row],[V_phase]]))</f>
        <v>-1.3078668020540141E-3</v>
      </c>
      <c r="K278">
        <f>10^(_10sept_0_10[[#This Row],[V_mag_adj]]/20)*SIN(RADIANS(_10sept_0_10[[#This Row],[V_phase]]))</f>
        <v>-7.8926705896420534E-4</v>
      </c>
    </row>
    <row r="279" spans="1:11" x14ac:dyDescent="0.25">
      <c r="A279">
        <v>96</v>
      </c>
      <c r="B279">
        <v>-16.28</v>
      </c>
      <c r="C279">
        <v>-163.77000000000001</v>
      </c>
      <c r="D279">
        <v>-16.260000000000002</v>
      </c>
      <c r="E279">
        <v>-164.38</v>
      </c>
      <c r="F279">
        <f>_10sept_0_10[[#This Row],[H_mag]]-40</f>
        <v>-56.28</v>
      </c>
      <c r="G279">
        <f>_10sept_0_10[[#This Row],[V_mag]]-40</f>
        <v>-56.260000000000005</v>
      </c>
      <c r="H279">
        <f>10^(_10sept_0_10[[#This Row],[H_mag_adj]]/20)*COS(RADIANS(_10sept_0_10[[#This Row],[H_phase]]))</f>
        <v>-1.4734586205853129E-3</v>
      </c>
      <c r="I279">
        <f>10^(_10sept_0_10[[#This Row],[H_mag_adj]]/20)*SIN(RADIANS(_10sept_0_10[[#This Row],[H_phase]]))</f>
        <v>-4.2891604926702443E-4</v>
      </c>
      <c r="J279">
        <f>10^(_10sept_0_10[[#This Row],[V_mag_adj]]/20)*COS(RADIANS(_10sept_0_10[[#This Row],[V_phase]]))</f>
        <v>-1.4813484935386292E-3</v>
      </c>
      <c r="K279">
        <f>10^(_10sept_0_10[[#This Row],[V_mag_adj]]/20)*SIN(RADIANS(_10sept_0_10[[#This Row],[V_phase]]))</f>
        <v>-4.1415738334187399E-4</v>
      </c>
    </row>
    <row r="280" spans="1:11" x14ac:dyDescent="0.25">
      <c r="A280">
        <v>97</v>
      </c>
      <c r="B280">
        <v>-16.25</v>
      </c>
      <c r="C280">
        <v>-178.18</v>
      </c>
      <c r="D280">
        <v>-16.28</v>
      </c>
      <c r="E280">
        <v>-178.65</v>
      </c>
      <c r="F280">
        <f>_10sept_0_10[[#This Row],[H_mag]]-40</f>
        <v>-56.25</v>
      </c>
      <c r="G280">
        <f>_10sept_0_10[[#This Row],[V_mag]]-40</f>
        <v>-56.28</v>
      </c>
      <c r="H280">
        <f>10^(_10sept_0_10[[#This Row],[H_mag_adj]]/20)*COS(RADIANS(_10sept_0_10[[#This Row],[H_phase]]))</f>
        <v>-1.5391496871002925E-3</v>
      </c>
      <c r="I280">
        <f>10^(_10sept_0_10[[#This Row],[H_mag_adj]]/20)*SIN(RADIANS(_10sept_0_10[[#This Row],[H_phase]]))</f>
        <v>-4.8907528671198749E-5</v>
      </c>
      <c r="J280">
        <f>10^(_10sept_0_10[[#This Row],[V_mag_adj]]/20)*COS(RADIANS(_10sept_0_10[[#This Row],[V_phase]]))</f>
        <v>-1.5341910194979248E-3</v>
      </c>
      <c r="K280">
        <f>10^(_10sept_0_10[[#This Row],[V_mag_adj]]/20)*SIN(RADIANS(_10sept_0_10[[#This Row],[V_phase]]))</f>
        <v>-3.6155215224415684E-5</v>
      </c>
    </row>
    <row r="281" spans="1:11" x14ac:dyDescent="0.25">
      <c r="A281">
        <v>98</v>
      </c>
      <c r="B281">
        <v>-16.440000000000001</v>
      </c>
      <c r="C281">
        <v>166.54</v>
      </c>
      <c r="D281">
        <v>-16.38</v>
      </c>
      <c r="E281">
        <v>166.64</v>
      </c>
      <c r="F281">
        <f>_10sept_0_10[[#This Row],[H_mag]]-40</f>
        <v>-56.44</v>
      </c>
      <c r="G281">
        <f>_10sept_0_10[[#This Row],[V_mag]]-40</f>
        <v>-56.379999999999995</v>
      </c>
      <c r="H281">
        <f>10^(_10sept_0_10[[#This Row],[H_mag_adj]]/20)*COS(RADIANS(_10sept_0_10[[#This Row],[H_phase]]))</f>
        <v>-1.4652245761960557E-3</v>
      </c>
      <c r="I281">
        <f>10^(_10sept_0_10[[#This Row],[H_mag_adj]]/20)*SIN(RADIANS(_10sept_0_10[[#This Row],[H_phase]]))</f>
        <v>3.506876005719429E-4</v>
      </c>
      <c r="J281">
        <f>10^(_10sept_0_10[[#This Row],[V_mag_adj]]/20)*COS(RADIANS(_10sept_0_10[[#This Row],[V_phase]]))</f>
        <v>-1.4759950882673927E-3</v>
      </c>
      <c r="K281">
        <f>10^(_10sept_0_10[[#This Row],[V_mag_adj]]/20)*SIN(RADIANS(_10sept_0_10[[#This Row],[V_phase]]))</f>
        <v>3.5054288870127779E-4</v>
      </c>
    </row>
    <row r="282" spans="1:11" x14ac:dyDescent="0.25">
      <c r="A282">
        <v>99</v>
      </c>
      <c r="B282">
        <v>-16.600000000000001</v>
      </c>
      <c r="C282">
        <v>151.97999999999999</v>
      </c>
      <c r="D282">
        <v>-16.579999999999998</v>
      </c>
      <c r="E282">
        <v>151.69</v>
      </c>
      <c r="F282">
        <f>_10sept_0_10[[#This Row],[H_mag]]-40</f>
        <v>-56.6</v>
      </c>
      <c r="G282">
        <f>_10sept_0_10[[#This Row],[V_mag]]-40</f>
        <v>-56.58</v>
      </c>
      <c r="H282">
        <f>10^(_10sept_0_10[[#This Row],[H_mag_adj]]/20)*COS(RADIANS(_10sept_0_10[[#This Row],[H_phase]]))</f>
        <v>-1.3057327202595007E-3</v>
      </c>
      <c r="I282">
        <f>10^(_10sept_0_10[[#This Row],[H_mag_adj]]/20)*SIN(RADIANS(_10sept_0_10[[#This Row],[H_phase]]))</f>
        <v>6.9485515554917985E-4</v>
      </c>
      <c r="J282">
        <f>10^(_10sept_0_10[[#This Row],[V_mag_adj]]/20)*COS(RADIANS(_10sept_0_10[[#This Row],[V_phase]]))</f>
        <v>-1.3052009107788925E-3</v>
      </c>
      <c r="K282">
        <f>10^(_10sept_0_10[[#This Row],[V_mag_adj]]/20)*SIN(RADIANS(_10sept_0_10[[#This Row],[V_phase]]))</f>
        <v>7.0307215510698141E-4</v>
      </c>
    </row>
    <row r="283" spans="1:11" x14ac:dyDescent="0.25">
      <c r="A283">
        <v>100</v>
      </c>
      <c r="B283">
        <v>-16.88</v>
      </c>
      <c r="C283">
        <v>137.13</v>
      </c>
      <c r="D283">
        <v>-16.88</v>
      </c>
      <c r="E283">
        <v>136.69999999999999</v>
      </c>
      <c r="F283">
        <f>_10sept_0_10[[#This Row],[H_mag]]-40</f>
        <v>-56.879999999999995</v>
      </c>
      <c r="G283">
        <f>_10sept_0_10[[#This Row],[V_mag]]-40</f>
        <v>-56.879999999999995</v>
      </c>
      <c r="H283">
        <f>10^(_10sept_0_10[[#This Row],[H_mag_adj]]/20)*COS(RADIANS(_10sept_0_10[[#This Row],[H_phase]]))</f>
        <v>-1.0496493985234826E-3</v>
      </c>
      <c r="I283">
        <f>10^(_10sept_0_10[[#This Row],[H_mag_adj]]/20)*SIN(RADIANS(_10sept_0_10[[#This Row],[H_phase]]))</f>
        <v>9.7437072975580224E-4</v>
      </c>
      <c r="J283">
        <f>10^(_10sept_0_10[[#This Row],[V_mag_adj]]/20)*COS(RADIANS(_10sept_0_10[[#This Row],[V_phase]]))</f>
        <v>-1.0423073369375932E-3</v>
      </c>
      <c r="K283">
        <f>10^(_10sept_0_10[[#This Row],[V_mag_adj]]/20)*SIN(RADIANS(_10sept_0_10[[#This Row],[V_phase]]))</f>
        <v>9.8222074616230036E-4</v>
      </c>
    </row>
    <row r="284" spans="1:11" x14ac:dyDescent="0.25">
      <c r="A284">
        <v>101</v>
      </c>
      <c r="B284">
        <v>-17.18</v>
      </c>
      <c r="C284">
        <v>121.6</v>
      </c>
      <c r="D284">
        <v>-17.149999999999999</v>
      </c>
      <c r="E284">
        <v>121.47</v>
      </c>
      <c r="F284">
        <f>_10sept_0_10[[#This Row],[H_mag]]-40</f>
        <v>-57.18</v>
      </c>
      <c r="G284">
        <f>_10sept_0_10[[#This Row],[V_mag]]-40</f>
        <v>-57.15</v>
      </c>
      <c r="H284">
        <f>10^(_10sept_0_10[[#This Row],[H_mag_adj]]/20)*COS(RADIANS(_10sept_0_10[[#This Row],[H_phase]]))</f>
        <v>-7.2496928255526998E-4</v>
      </c>
      <c r="I284">
        <f>10^(_10sept_0_10[[#This Row],[H_mag_adj]]/20)*SIN(RADIANS(_10sept_0_10[[#This Row],[H_phase]]))</f>
        <v>1.1784207501450324E-3</v>
      </c>
      <c r="J284">
        <f>10^(_10sept_0_10[[#This Row],[V_mag_adj]]/20)*COS(RADIANS(_10sept_0_10[[#This Row],[V_phase]]))</f>
        <v>-7.2479269402637157E-4</v>
      </c>
      <c r="K284">
        <f>10^(_10sept_0_10[[#This Row],[V_mag_adj]]/20)*SIN(RADIANS(_10sept_0_10[[#This Row],[V_phase]]))</f>
        <v>1.18414545722936E-3</v>
      </c>
    </row>
    <row r="285" spans="1:11" x14ac:dyDescent="0.25">
      <c r="A285">
        <v>102</v>
      </c>
      <c r="B285">
        <v>-17.45</v>
      </c>
      <c r="C285">
        <v>105.21</v>
      </c>
      <c r="D285">
        <v>-17.43</v>
      </c>
      <c r="E285">
        <v>105.07</v>
      </c>
      <c r="F285">
        <f>_10sept_0_10[[#This Row],[H_mag]]-40</f>
        <v>-57.45</v>
      </c>
      <c r="G285">
        <f>_10sept_0_10[[#This Row],[V_mag]]-40</f>
        <v>-57.43</v>
      </c>
      <c r="H285">
        <f>10^(_10sept_0_10[[#This Row],[H_mag_adj]]/20)*COS(RADIANS(_10sept_0_10[[#This Row],[H_phase]]))</f>
        <v>-3.5187924573700473E-4</v>
      </c>
      <c r="I285">
        <f>10^(_10sept_0_10[[#This Row],[H_mag_adj]]/20)*SIN(RADIANS(_10sept_0_10[[#This Row],[H_phase]]))</f>
        <v>1.2942379655798777E-3</v>
      </c>
      <c r="J285">
        <f>10^(_10sept_0_10[[#This Row],[V_mag_adj]]/20)*COS(RADIANS(_10sept_0_10[[#This Row],[V_phase]]))</f>
        <v>-3.4951965139508556E-4</v>
      </c>
      <c r="K285">
        <f>10^(_10sept_0_10[[#This Row],[V_mag_adj]]/20)*SIN(RADIANS(_10sept_0_10[[#This Row],[V_phase]]))</f>
        <v>1.2980794040811144E-3</v>
      </c>
    </row>
    <row r="286" spans="1:11" x14ac:dyDescent="0.25">
      <c r="A286">
        <v>103</v>
      </c>
      <c r="B286">
        <v>-17.63</v>
      </c>
      <c r="C286">
        <v>89.89</v>
      </c>
      <c r="D286">
        <v>-17.63</v>
      </c>
      <c r="E286">
        <v>89.73</v>
      </c>
      <c r="F286">
        <f>_10sept_0_10[[#This Row],[H_mag]]-40</f>
        <v>-57.629999999999995</v>
      </c>
      <c r="G286">
        <f>_10sept_0_10[[#This Row],[V_mag]]-40</f>
        <v>-57.629999999999995</v>
      </c>
      <c r="H286">
        <f>10^(_10sept_0_10[[#This Row],[H_mag_adj]]/20)*COS(RADIANS(_10sept_0_10[[#This Row],[H_phase]]))</f>
        <v>2.5221434615352748E-6</v>
      </c>
      <c r="I286">
        <f>10^(_10sept_0_10[[#This Row],[H_mag_adj]]/20)*SIN(RADIANS(_10sept_0_10[[#This Row],[H_phase]]))</f>
        <v>1.3137090738754005E-3</v>
      </c>
      <c r="J286">
        <f>10^(_10sept_0_10[[#This Row],[V_mag_adj]]/20)*COS(RADIANS(_10sept_0_10[[#This Row],[V_phase]]))</f>
        <v>6.1906966597974973E-6</v>
      </c>
      <c r="K286">
        <f>10^(_10sept_0_10[[#This Row],[V_mag_adj]]/20)*SIN(RADIANS(_10sept_0_10[[#This Row],[V_phase]]))</f>
        <v>1.3136969084477092E-3</v>
      </c>
    </row>
    <row r="287" spans="1:11" x14ac:dyDescent="0.25">
      <c r="A287">
        <v>104</v>
      </c>
      <c r="B287">
        <v>-17.8</v>
      </c>
      <c r="C287">
        <v>74.150000000000006</v>
      </c>
      <c r="D287">
        <v>-17.8</v>
      </c>
      <c r="E287">
        <v>74.23</v>
      </c>
      <c r="F287">
        <f>_10sept_0_10[[#This Row],[H_mag]]-40</f>
        <v>-57.8</v>
      </c>
      <c r="G287">
        <f>_10sept_0_10[[#This Row],[V_mag]]-40</f>
        <v>-57.8</v>
      </c>
      <c r="H287">
        <f>10^(_10sept_0_10[[#This Row],[H_mag_adj]]/20)*COS(RADIANS(_10sept_0_10[[#This Row],[H_phase]]))</f>
        <v>3.5184650739703206E-4</v>
      </c>
      <c r="I287">
        <f>10^(_10sept_0_10[[#This Row],[H_mag_adj]]/20)*SIN(RADIANS(_10sept_0_10[[#This Row],[H_phase]]))</f>
        <v>1.2392703267124858E-3</v>
      </c>
      <c r="J287">
        <f>10^(_10sept_0_10[[#This Row],[V_mag_adj]]/20)*COS(RADIANS(_10sept_0_10[[#This Row],[V_phase]]))</f>
        <v>3.5011581718600877E-4</v>
      </c>
      <c r="K287">
        <f>10^(_10sept_0_10[[#This Row],[V_mag_adj]]/20)*SIN(RADIANS(_10sept_0_10[[#This Row],[V_phase]]))</f>
        <v>1.2397603889436597E-3</v>
      </c>
    </row>
    <row r="288" spans="1:11" x14ac:dyDescent="0.25">
      <c r="A288">
        <v>105</v>
      </c>
      <c r="B288">
        <v>-18.04</v>
      </c>
      <c r="C288">
        <v>59.26</v>
      </c>
      <c r="D288">
        <v>-18.04</v>
      </c>
      <c r="E288">
        <v>58.69</v>
      </c>
      <c r="F288">
        <f>_10sept_0_10[[#This Row],[H_mag]]-40</f>
        <v>-58.04</v>
      </c>
      <c r="G288">
        <f>_10sept_0_10[[#This Row],[V_mag]]-40</f>
        <v>-58.04</v>
      </c>
      <c r="H288">
        <f>10^(_10sept_0_10[[#This Row],[H_mag_adj]]/20)*COS(RADIANS(_10sept_0_10[[#This Row],[H_phase]]))</f>
        <v>6.4053444431490443E-4</v>
      </c>
      <c r="I288">
        <f>10^(_10sept_0_10[[#This Row],[H_mag_adj]]/20)*SIN(RADIANS(_10sept_0_10[[#This Row],[H_phase]]))</f>
        <v>1.0770693710155095E-3</v>
      </c>
      <c r="J288">
        <f>10^(_10sept_0_10[[#This Row],[V_mag_adj]]/20)*COS(RADIANS(_10sept_0_10[[#This Row],[V_phase]]))</f>
        <v>6.5121766279453632E-4</v>
      </c>
      <c r="K288">
        <f>10^(_10sept_0_10[[#This Row],[V_mag_adj]]/20)*SIN(RADIANS(_10sept_0_10[[#This Row],[V_phase]]))</f>
        <v>1.0706438997154797E-3</v>
      </c>
    </row>
    <row r="289" spans="1:11" x14ac:dyDescent="0.25">
      <c r="A289">
        <v>106</v>
      </c>
      <c r="B289">
        <v>-18.27</v>
      </c>
      <c r="C289">
        <v>44.11</v>
      </c>
      <c r="D289">
        <v>-18.32</v>
      </c>
      <c r="E289">
        <v>43.59</v>
      </c>
      <c r="F289">
        <f>_10sept_0_10[[#This Row],[H_mag]]-40</f>
        <v>-58.269999999999996</v>
      </c>
      <c r="G289">
        <f>_10sept_0_10[[#This Row],[V_mag]]-40</f>
        <v>-58.32</v>
      </c>
      <c r="H289">
        <f>10^(_10sept_0_10[[#This Row],[H_mag_adj]]/20)*COS(RADIANS(_10sept_0_10[[#This Row],[H_phase]]))</f>
        <v>8.7624865429409724E-4</v>
      </c>
      <c r="I289">
        <f>10^(_10sept_0_10[[#This Row],[H_mag_adj]]/20)*SIN(RADIANS(_10sept_0_10[[#This Row],[H_phase]]))</f>
        <v>8.4944062391593771E-4</v>
      </c>
      <c r="J289">
        <f>10^(_10sept_0_10[[#This Row],[V_mag_adj]]/20)*COS(RADIANS(_10sept_0_10[[#This Row],[V_phase]]))</f>
        <v>8.7884809418370836E-4</v>
      </c>
      <c r="K289">
        <f>10^(_10sept_0_10[[#This Row],[V_mag_adj]]/20)*SIN(RADIANS(_10sept_0_10[[#This Row],[V_phase]]))</f>
        <v>8.366232902462025E-4</v>
      </c>
    </row>
    <row r="290" spans="1:11" x14ac:dyDescent="0.25">
      <c r="A290">
        <v>107</v>
      </c>
      <c r="B290">
        <v>-18.59</v>
      </c>
      <c r="C290">
        <v>28.19</v>
      </c>
      <c r="D290">
        <v>-18.579999999999998</v>
      </c>
      <c r="E290">
        <v>27.46</v>
      </c>
      <c r="F290">
        <f>_10sept_0_10[[#This Row],[H_mag]]-40</f>
        <v>-58.59</v>
      </c>
      <c r="G290">
        <f>_10sept_0_10[[#This Row],[V_mag]]-40</f>
        <v>-58.58</v>
      </c>
      <c r="H290">
        <f>10^(_10sept_0_10[[#This Row],[H_mag_adj]]/20)*COS(RADIANS(_10sept_0_10[[#This Row],[H_phase]]))</f>
        <v>1.0367310495930314E-3</v>
      </c>
      <c r="I290">
        <f>10^(_10sept_0_10[[#This Row],[H_mag_adj]]/20)*SIN(RADIANS(_10sept_0_10[[#This Row],[H_phase]]))</f>
        <v>5.5565736725207704E-4</v>
      </c>
      <c r="J290">
        <f>10^(_10sept_0_10[[#This Row],[V_mag_adj]]/20)*COS(RADIANS(_10sept_0_10[[#This Row],[V_phase]]))</f>
        <v>1.0449286157923456E-3</v>
      </c>
      <c r="K290">
        <f>10^(_10sept_0_10[[#This Row],[V_mag_adj]]/20)*SIN(RADIANS(_10sept_0_10[[#This Row],[V_phase]]))</f>
        <v>5.4302855981078896E-4</v>
      </c>
    </row>
    <row r="291" spans="1:11" x14ac:dyDescent="0.25">
      <c r="A291">
        <v>108</v>
      </c>
      <c r="B291">
        <v>-18.84</v>
      </c>
      <c r="C291">
        <v>12.74</v>
      </c>
      <c r="D291">
        <v>-18.84</v>
      </c>
      <c r="E291">
        <v>12.09</v>
      </c>
      <c r="F291">
        <f>_10sept_0_10[[#This Row],[H_mag]]-40</f>
        <v>-58.84</v>
      </c>
      <c r="G291">
        <f>_10sept_0_10[[#This Row],[V_mag]]-40</f>
        <v>-58.84</v>
      </c>
      <c r="H291">
        <f>10^(_10sept_0_10[[#This Row],[H_mag_adj]]/20)*COS(RADIANS(_10sept_0_10[[#This Row],[H_phase]]))</f>
        <v>1.1147416126297762E-3</v>
      </c>
      <c r="I291">
        <f>10^(_10sept_0_10[[#This Row],[H_mag_adj]]/20)*SIN(RADIANS(_10sept_0_10[[#This Row],[H_phase]]))</f>
        <v>2.5203576175496494E-4</v>
      </c>
      <c r="J291">
        <f>10^(_10sept_0_10[[#This Row],[V_mag_adj]]/20)*COS(RADIANS(_10sept_0_10[[#This Row],[V_phase]]))</f>
        <v>1.117529072985065E-3</v>
      </c>
      <c r="K291">
        <f>10^(_10sept_0_10[[#This Row],[V_mag_adj]]/20)*SIN(RADIANS(_10sept_0_10[[#This Row],[V_phase]]))</f>
        <v>2.3937347214129787E-4</v>
      </c>
    </row>
    <row r="292" spans="1:11" x14ac:dyDescent="0.25">
      <c r="A292">
        <v>109</v>
      </c>
      <c r="B292">
        <v>-19.03</v>
      </c>
      <c r="C292">
        <v>-3.05</v>
      </c>
      <c r="D292">
        <v>-19.02</v>
      </c>
      <c r="E292">
        <v>-3.73</v>
      </c>
      <c r="F292">
        <f>_10sept_0_10[[#This Row],[H_mag]]-40</f>
        <v>-59.03</v>
      </c>
      <c r="G292">
        <f>_10sept_0_10[[#This Row],[V_mag]]-40</f>
        <v>-59.019999999999996</v>
      </c>
      <c r="H292">
        <f>10^(_10sept_0_10[[#This Row],[H_mag_adj]]/20)*COS(RADIANS(_10sept_0_10[[#This Row],[H_phase]]))</f>
        <v>1.1165659460950742E-3</v>
      </c>
      <c r="I292">
        <f>10^(_10sept_0_10[[#This Row],[H_mag_adj]]/20)*SIN(RADIANS(_10sept_0_10[[#This Row],[H_phase]]))</f>
        <v>-5.9493850426149655E-5</v>
      </c>
      <c r="J292">
        <f>10^(_10sept_0_10[[#This Row],[V_mag_adj]]/20)*COS(RADIANS(_10sept_0_10[[#This Row],[V_phase]]))</f>
        <v>1.1170665697401547E-3</v>
      </c>
      <c r="K292">
        <f>10^(_10sept_0_10[[#This Row],[V_mag_adj]]/20)*SIN(RADIANS(_10sept_0_10[[#This Row],[V_phase]]))</f>
        <v>-7.282481521006149E-5</v>
      </c>
    </row>
    <row r="293" spans="1:11" x14ac:dyDescent="0.25">
      <c r="A293">
        <v>110</v>
      </c>
      <c r="B293">
        <v>-19.18</v>
      </c>
      <c r="C293">
        <v>-19.68</v>
      </c>
      <c r="D293">
        <v>-19.190000000000001</v>
      </c>
      <c r="E293">
        <v>-20.14</v>
      </c>
      <c r="F293">
        <f>_10sept_0_10[[#This Row],[H_mag]]-40</f>
        <v>-59.18</v>
      </c>
      <c r="G293">
        <f>_10sept_0_10[[#This Row],[V_mag]]-40</f>
        <v>-59.19</v>
      </c>
      <c r="H293">
        <f>10^(_10sept_0_10[[#This Row],[H_mag_adj]]/20)*COS(RADIANS(_10sept_0_10[[#This Row],[H_phase]]))</f>
        <v>1.0348108816691359E-3</v>
      </c>
      <c r="I293">
        <f>10^(_10sept_0_10[[#This Row],[H_mag_adj]]/20)*SIN(RADIANS(_10sept_0_10[[#This Row],[H_phase]]))</f>
        <v>-3.7010846286720199E-4</v>
      </c>
      <c r="J293">
        <f>10^(_10sept_0_10[[#This Row],[V_mag_adj]]/20)*COS(RADIANS(_10sept_0_10[[#This Row],[V_phase]]))</f>
        <v>1.0306189149938924E-3</v>
      </c>
      <c r="K293">
        <f>10^(_10sept_0_10[[#This Row],[V_mag_adj]]/20)*SIN(RADIANS(_10sept_0_10[[#This Row],[V_phase]]))</f>
        <v>-3.7796903633579529E-4</v>
      </c>
    </row>
    <row r="294" spans="1:11" x14ac:dyDescent="0.25">
      <c r="A294">
        <v>111</v>
      </c>
      <c r="B294">
        <v>-19.23</v>
      </c>
      <c r="C294">
        <v>-35.18</v>
      </c>
      <c r="D294">
        <v>-19.23</v>
      </c>
      <c r="E294">
        <v>-35.74</v>
      </c>
      <c r="F294">
        <f>_10sept_0_10[[#This Row],[H_mag]]-40</f>
        <v>-59.230000000000004</v>
      </c>
      <c r="G294">
        <f>_10sept_0_10[[#This Row],[V_mag]]-40</f>
        <v>-59.230000000000004</v>
      </c>
      <c r="H294">
        <f>10^(_10sept_0_10[[#This Row],[H_mag_adj]]/20)*COS(RADIANS(_10sept_0_10[[#This Row],[H_phase]]))</f>
        <v>8.9311210186690158E-4</v>
      </c>
      <c r="I294">
        <f>10^(_10sept_0_10[[#This Row],[H_mag_adj]]/20)*SIN(RADIANS(_10sept_0_10[[#This Row],[H_phase]]))</f>
        <v>-6.2955450753938503E-4</v>
      </c>
      <c r="J294">
        <f>10^(_10sept_0_10[[#This Row],[V_mag_adj]]/20)*COS(RADIANS(_10sept_0_10[[#This Row],[V_phase]]))</f>
        <v>8.8691637412873457E-4</v>
      </c>
      <c r="K294">
        <f>10^(_10sept_0_10[[#This Row],[V_mag_adj]]/20)*SIN(RADIANS(_10sept_0_10[[#This Row],[V_phase]]))</f>
        <v>-6.3825343694069584E-4</v>
      </c>
    </row>
    <row r="295" spans="1:11" x14ac:dyDescent="0.25">
      <c r="A295">
        <v>112</v>
      </c>
      <c r="B295">
        <v>-19.2</v>
      </c>
      <c r="C295">
        <v>-49.57</v>
      </c>
      <c r="D295">
        <v>-19.28</v>
      </c>
      <c r="E295">
        <v>-50.27</v>
      </c>
      <c r="F295">
        <f>_10sept_0_10[[#This Row],[H_mag]]-40</f>
        <v>-59.2</v>
      </c>
      <c r="G295">
        <f>_10sept_0_10[[#This Row],[V_mag]]-40</f>
        <v>-59.28</v>
      </c>
      <c r="H295">
        <f>10^(_10sept_0_10[[#This Row],[H_mag_adj]]/20)*COS(RADIANS(_10sept_0_10[[#This Row],[H_phase]]))</f>
        <v>7.110864528599674E-4</v>
      </c>
      <c r="I295">
        <f>10^(_10sept_0_10[[#This Row],[H_mag_adj]]/20)*SIN(RADIANS(_10sept_0_10[[#This Row],[H_phase]]))</f>
        <v>-8.346379401731281E-4</v>
      </c>
      <c r="J295">
        <f>10^(_10sept_0_10[[#This Row],[V_mag_adj]]/20)*COS(RADIANS(_10sept_0_10[[#This Row],[V_phase]]))</f>
        <v>6.9441130314594685E-4</v>
      </c>
      <c r="K295">
        <f>10^(_10sept_0_10[[#This Row],[V_mag_adj]]/20)*SIN(RADIANS(_10sept_0_10[[#This Row],[V_phase]]))</f>
        <v>-8.3553191304394647E-4</v>
      </c>
    </row>
    <row r="296" spans="1:11" x14ac:dyDescent="0.25">
      <c r="A296">
        <v>113</v>
      </c>
      <c r="B296">
        <v>-19.27</v>
      </c>
      <c r="C296">
        <v>-63</v>
      </c>
      <c r="D296">
        <v>-19.25</v>
      </c>
      <c r="E296">
        <v>-63.58</v>
      </c>
      <c r="F296">
        <f>_10sept_0_10[[#This Row],[H_mag]]-40</f>
        <v>-59.269999999999996</v>
      </c>
      <c r="G296">
        <f>_10sept_0_10[[#This Row],[V_mag]]-40</f>
        <v>-59.25</v>
      </c>
      <c r="H296">
        <f>10^(_10sept_0_10[[#This Row],[H_mag_adj]]/20)*COS(RADIANS(_10sept_0_10[[#This Row],[H_phase]]))</f>
        <v>4.9379508726837753E-4</v>
      </c>
      <c r="I296">
        <f>10^(_10sept_0_10[[#This Row],[H_mag_adj]]/20)*SIN(RADIANS(_10sept_0_10[[#This Row],[H_phase]]))</f>
        <v>-9.6912742583975015E-4</v>
      </c>
      <c r="J296">
        <f>10^(_10sept_0_10[[#This Row],[V_mag_adj]]/20)*COS(RADIANS(_10sept_0_10[[#This Row],[V_phase]]))</f>
        <v>4.8507520726364837E-4</v>
      </c>
      <c r="K296">
        <f>10^(_10sept_0_10[[#This Row],[V_mag_adj]]/20)*SIN(RADIANS(_10sept_0_10[[#This Row],[V_phase]]))</f>
        <v>-9.7632180695462643E-4</v>
      </c>
    </row>
    <row r="297" spans="1:11" x14ac:dyDescent="0.25">
      <c r="A297">
        <v>114</v>
      </c>
      <c r="B297">
        <v>-19.43</v>
      </c>
      <c r="C297">
        <v>-76.22</v>
      </c>
      <c r="D297">
        <v>-19.43</v>
      </c>
      <c r="E297">
        <v>-76.89</v>
      </c>
      <c r="F297">
        <f>_10sept_0_10[[#This Row],[H_mag]]-40</f>
        <v>-59.43</v>
      </c>
      <c r="G297">
        <f>_10sept_0_10[[#This Row],[V_mag]]-40</f>
        <v>-59.43</v>
      </c>
      <c r="H297">
        <f>10^(_10sept_0_10[[#This Row],[H_mag_adj]]/20)*COS(RADIANS(_10sept_0_10[[#This Row],[H_phase]]))</f>
        <v>2.5434994261486839E-4</v>
      </c>
      <c r="I297">
        <f>10^(_10sept_0_10[[#This Row],[H_mag_adj]]/20)*SIN(RADIANS(_10sept_0_10[[#This Row],[H_phase]]))</f>
        <v>-1.0370901090324704E-3</v>
      </c>
      <c r="J297">
        <f>10^(_10sept_0_10[[#This Row],[V_mag_adj]]/20)*COS(RADIANS(_10sept_0_10[[#This Row],[V_phase]]))</f>
        <v>2.4220540212576837E-4</v>
      </c>
      <c r="K297">
        <f>10^(_10sept_0_10[[#This Row],[V_mag_adj]]/20)*SIN(RADIANS(_10sept_0_10[[#This Row],[V_phase]]))</f>
        <v>-1.039993428220709E-3</v>
      </c>
    </row>
    <row r="298" spans="1:11" x14ac:dyDescent="0.25">
      <c r="A298">
        <v>115</v>
      </c>
      <c r="B298">
        <v>-19.739999999999998</v>
      </c>
      <c r="C298">
        <v>-89</v>
      </c>
      <c r="D298">
        <v>-19.68</v>
      </c>
      <c r="E298">
        <v>-89.21</v>
      </c>
      <c r="F298">
        <f>_10sept_0_10[[#This Row],[H_mag]]-40</f>
        <v>-59.739999999999995</v>
      </c>
      <c r="G298">
        <f>_10sept_0_10[[#This Row],[V_mag]]-40</f>
        <v>-59.68</v>
      </c>
      <c r="H298">
        <f>10^(_10sept_0_10[[#This Row],[H_mag_adj]]/20)*COS(RADIANS(_10sept_0_10[[#This Row],[H_phase]]))</f>
        <v>1.7982717361282943E-5</v>
      </c>
      <c r="I298">
        <f>10^(_10sept_0_10[[#This Row],[H_mag_adj]]/20)*SIN(RADIANS(_10sept_0_10[[#This Row],[H_phase]]))</f>
        <v>-1.0302291876446862E-3</v>
      </c>
      <c r="J298">
        <f>10^(_10sept_0_10[[#This Row],[V_mag_adj]]/20)*COS(RADIANS(_10sept_0_10[[#This Row],[V_phase]]))</f>
        <v>1.4305093410763162E-5</v>
      </c>
      <c r="K298">
        <f>10^(_10sept_0_10[[#This Row],[V_mag_adj]]/20)*SIN(RADIANS(_10sept_0_10[[#This Row],[V_phase]]))</f>
        <v>-1.0374297942185495E-3</v>
      </c>
    </row>
    <row r="299" spans="1:11" x14ac:dyDescent="0.25">
      <c r="A299">
        <v>116</v>
      </c>
      <c r="B299">
        <v>-20.22</v>
      </c>
      <c r="C299">
        <v>-102.19</v>
      </c>
      <c r="D299">
        <v>-20.149999999999999</v>
      </c>
      <c r="E299">
        <v>-102.58</v>
      </c>
      <c r="F299">
        <f>_10sept_0_10[[#This Row],[H_mag]]-40</f>
        <v>-60.22</v>
      </c>
      <c r="G299">
        <f>_10sept_0_10[[#This Row],[V_mag]]-40</f>
        <v>-60.15</v>
      </c>
      <c r="H299">
        <f>10^(_10sept_0_10[[#This Row],[H_mag_adj]]/20)*COS(RADIANS(_10sept_0_10[[#This Row],[H_phase]]))</f>
        <v>-2.0587315889335106E-4</v>
      </c>
      <c r="I299">
        <f>10^(_10sept_0_10[[#This Row],[H_mag_adj]]/20)*SIN(RADIANS(_10sept_0_10[[#This Row],[H_phase]]))</f>
        <v>-9.530063148287907E-4</v>
      </c>
      <c r="J299">
        <f>10^(_10sept_0_10[[#This Row],[V_mag_adj]]/20)*COS(RADIANS(_10sept_0_10[[#This Row],[V_phase]]))</f>
        <v>-2.1407354345595088E-4</v>
      </c>
      <c r="K299">
        <f>10^(_10sept_0_10[[#This Row],[V_mag_adj]]/20)*SIN(RADIANS(_10sept_0_10[[#This Row],[V_phase]]))</f>
        <v>-9.5928275132101972E-4</v>
      </c>
    </row>
    <row r="300" spans="1:11" x14ac:dyDescent="0.25">
      <c r="A300">
        <v>117</v>
      </c>
      <c r="B300">
        <v>-20.76</v>
      </c>
      <c r="C300">
        <v>-116.68</v>
      </c>
      <c r="D300">
        <v>-20.68</v>
      </c>
      <c r="E300">
        <v>-116.45</v>
      </c>
      <c r="F300">
        <f>_10sept_0_10[[#This Row],[H_mag]]-40</f>
        <v>-60.760000000000005</v>
      </c>
      <c r="G300">
        <f>_10sept_0_10[[#This Row],[V_mag]]-40</f>
        <v>-60.68</v>
      </c>
      <c r="H300">
        <f>10^(_10sept_0_10[[#This Row],[H_mag_adj]]/20)*COS(RADIANS(_10sept_0_10[[#This Row],[H_phase]]))</f>
        <v>-4.1138952887310933E-4</v>
      </c>
      <c r="I300">
        <f>10^(_10sept_0_10[[#This Row],[H_mag_adj]]/20)*SIN(RADIANS(_10sept_0_10[[#This Row],[H_phase]]))</f>
        <v>-8.1866882318368283E-4</v>
      </c>
      <c r="J300">
        <f>10^(_10sept_0_10[[#This Row],[V_mag_adj]]/20)*COS(RADIANS(_10sept_0_10[[#This Row],[V_phase]]))</f>
        <v>-4.1187597746016947E-4</v>
      </c>
      <c r="K300">
        <f>10^(_10sept_0_10[[#This Row],[V_mag_adj]]/20)*SIN(RADIANS(_10sept_0_10[[#This Row],[V_phase]]))</f>
        <v>-8.2790391476059123E-4</v>
      </c>
    </row>
    <row r="301" spans="1:11" x14ac:dyDescent="0.25">
      <c r="A301">
        <v>118</v>
      </c>
      <c r="B301">
        <v>-21.22</v>
      </c>
      <c r="C301">
        <v>-132.19</v>
      </c>
      <c r="D301">
        <v>-21.13</v>
      </c>
      <c r="E301">
        <v>-131.69999999999999</v>
      </c>
      <c r="F301">
        <f>_10sept_0_10[[#This Row],[H_mag]]-40</f>
        <v>-61.22</v>
      </c>
      <c r="G301">
        <f>_10sept_0_10[[#This Row],[V_mag]]-40</f>
        <v>-61.129999999999995</v>
      </c>
      <c r="H301">
        <f>10^(_10sept_0_10[[#This Row],[H_mag_adj]]/20)*COS(RADIANS(_10sept_0_10[[#This Row],[H_phase]]))</f>
        <v>-5.8358625070988903E-4</v>
      </c>
      <c r="I301">
        <f>10^(_10sept_0_10[[#This Row],[H_mag_adj]]/20)*SIN(RADIANS(_10sept_0_10[[#This Row],[H_phase]]))</f>
        <v>-6.4383174482764312E-4</v>
      </c>
      <c r="J301">
        <f>10^(_10sept_0_10[[#This Row],[V_mag_adj]]/20)*COS(RADIANS(_10sept_0_10[[#This Row],[V_phase]]))</f>
        <v>-5.8407962685968519E-4</v>
      </c>
      <c r="K301">
        <f>10^(_10sept_0_10[[#This Row],[V_mag_adj]]/20)*SIN(RADIANS(_10sept_0_10[[#This Row],[V_phase]]))</f>
        <v>-6.5555660209617333E-4</v>
      </c>
    </row>
    <row r="302" spans="1:11" x14ac:dyDescent="0.25">
      <c r="A302">
        <v>119</v>
      </c>
      <c r="B302">
        <v>-21.35</v>
      </c>
      <c r="C302">
        <v>-147.72999999999999</v>
      </c>
      <c r="D302">
        <v>-21.4</v>
      </c>
      <c r="E302">
        <v>-147.13</v>
      </c>
      <c r="F302">
        <f>_10sept_0_10[[#This Row],[H_mag]]-40</f>
        <v>-61.35</v>
      </c>
      <c r="G302">
        <f>_10sept_0_10[[#This Row],[V_mag]]-40</f>
        <v>-61.4</v>
      </c>
      <c r="H302">
        <f>10^(_10sept_0_10[[#This Row],[H_mag_adj]]/20)*COS(RADIANS(_10sept_0_10[[#This Row],[H_phase]]))</f>
        <v>-7.238272514685758E-4</v>
      </c>
      <c r="I302">
        <f>10^(_10sept_0_10[[#This Row],[H_mag_adj]]/20)*SIN(RADIANS(_10sept_0_10[[#This Row],[H_phase]]))</f>
        <v>-4.5705431096353441E-4</v>
      </c>
      <c r="J302">
        <f>10^(_10sept_0_10[[#This Row],[V_mag_adj]]/20)*COS(RADIANS(_10sept_0_10[[#This Row],[V_phase]]))</f>
        <v>-7.1487437468393004E-4</v>
      </c>
      <c r="K302">
        <f>10^(_10sept_0_10[[#This Row],[V_mag_adj]]/20)*SIN(RADIANS(_10sept_0_10[[#This Row],[V_phase]]))</f>
        <v>-4.6194219172451654E-4</v>
      </c>
    </row>
    <row r="303" spans="1:11" x14ac:dyDescent="0.25">
      <c r="A303">
        <v>120</v>
      </c>
      <c r="B303">
        <v>-21.44</v>
      </c>
      <c r="C303">
        <v>-161.59</v>
      </c>
      <c r="D303">
        <v>-21.53</v>
      </c>
      <c r="E303">
        <v>-161.47999999999999</v>
      </c>
      <c r="F303">
        <f>_10sept_0_10[[#This Row],[H_mag]]-40</f>
        <v>-61.44</v>
      </c>
      <c r="G303">
        <f>_10sept_0_10[[#This Row],[V_mag]]-40</f>
        <v>-61.53</v>
      </c>
      <c r="H303">
        <f>10^(_10sept_0_10[[#This Row],[H_mag_adj]]/20)*COS(RADIANS(_10sept_0_10[[#This Row],[H_phase]]))</f>
        <v>-8.0386708270919008E-4</v>
      </c>
      <c r="I303">
        <f>10^(_10sept_0_10[[#This Row],[H_mag_adj]]/20)*SIN(RADIANS(_10sept_0_10[[#This Row],[H_phase]]))</f>
        <v>-2.6756682269664335E-4</v>
      </c>
      <c r="J303">
        <f>10^(_10sept_0_10[[#This Row],[V_mag_adj]]/20)*COS(RADIANS(_10sept_0_10[[#This Row],[V_phase]]))</f>
        <v>-7.9507084927673991E-4</v>
      </c>
      <c r="K303">
        <f>10^(_10sept_0_10[[#This Row],[V_mag_adj]]/20)*SIN(RADIANS(_10sept_0_10[[#This Row],[V_phase]]))</f>
        <v>-2.6633562381738493E-4</v>
      </c>
    </row>
    <row r="304" spans="1:11" x14ac:dyDescent="0.25">
      <c r="A304">
        <v>121</v>
      </c>
      <c r="B304">
        <v>-21.52</v>
      </c>
      <c r="C304">
        <v>-173.69</v>
      </c>
      <c r="D304">
        <v>-21.57</v>
      </c>
      <c r="E304">
        <v>-173.64</v>
      </c>
      <c r="F304">
        <f>_10sept_0_10[[#This Row],[H_mag]]-40</f>
        <v>-61.519999999999996</v>
      </c>
      <c r="G304">
        <f>_10sept_0_10[[#This Row],[V_mag]]-40</f>
        <v>-61.57</v>
      </c>
      <c r="H304">
        <f>10^(_10sept_0_10[[#This Row],[H_mag_adj]]/20)*COS(RADIANS(_10sept_0_10[[#This Row],[H_phase]]))</f>
        <v>-8.3437436001101452E-4</v>
      </c>
      <c r="I304">
        <f>10^(_10sept_0_10[[#This Row],[H_mag_adj]]/20)*SIN(RADIANS(_10sept_0_10[[#This Row],[H_phase]]))</f>
        <v>-9.2263190511477722E-5</v>
      </c>
      <c r="J304">
        <f>10^(_10sept_0_10[[#This Row],[V_mag_adj]]/20)*COS(RADIANS(_10sept_0_10[[#This Row],[V_phase]]))</f>
        <v>-8.2950474434307308E-4</v>
      </c>
      <c r="K304">
        <f>10^(_10sept_0_10[[#This Row],[V_mag_adj]]/20)*SIN(RADIANS(_10sept_0_10[[#This Row],[V_phase]]))</f>
        <v>-9.245752118189743E-5</v>
      </c>
    </row>
    <row r="305" spans="1:11" x14ac:dyDescent="0.25">
      <c r="A305">
        <v>122</v>
      </c>
      <c r="B305">
        <v>-21.81</v>
      </c>
      <c r="C305">
        <v>175.18</v>
      </c>
      <c r="D305">
        <v>-21.77</v>
      </c>
      <c r="E305">
        <v>174.89</v>
      </c>
      <c r="F305">
        <f>_10sept_0_10[[#This Row],[H_mag]]-40</f>
        <v>-61.81</v>
      </c>
      <c r="G305">
        <f>_10sept_0_10[[#This Row],[V_mag]]-40</f>
        <v>-61.769999999999996</v>
      </c>
      <c r="H305">
        <f>10^(_10sept_0_10[[#This Row],[H_mag_adj]]/20)*COS(RADIANS(_10sept_0_10[[#This Row],[H_phase]]))</f>
        <v>-8.090240540221858E-4</v>
      </c>
      <c r="I305">
        <f>10^(_10sept_0_10[[#This Row],[H_mag_adj]]/20)*SIN(RADIANS(_10sept_0_10[[#This Row],[H_phase]]))</f>
        <v>6.8220050262568935E-5</v>
      </c>
      <c r="J305">
        <f>10^(_10sept_0_10[[#This Row],[V_mag_adj]]/20)*COS(RADIANS(_10sept_0_10[[#This Row],[V_phase]]))</f>
        <v>-8.1240104363375831E-4</v>
      </c>
      <c r="K305">
        <f>10^(_10sept_0_10[[#This Row],[V_mag_adj]]/20)*SIN(RADIANS(_10sept_0_10[[#This Row],[V_phase]]))</f>
        <v>7.2647783892703635E-5</v>
      </c>
    </row>
    <row r="306" spans="1:11" x14ac:dyDescent="0.25">
      <c r="A306">
        <v>123</v>
      </c>
      <c r="B306">
        <v>-22.35</v>
      </c>
      <c r="C306">
        <v>165.51</v>
      </c>
      <c r="D306">
        <v>-22.29</v>
      </c>
      <c r="E306">
        <v>165.53</v>
      </c>
      <c r="F306">
        <f>_10sept_0_10[[#This Row],[H_mag]]-40</f>
        <v>-62.35</v>
      </c>
      <c r="G306">
        <f>_10sept_0_10[[#This Row],[V_mag]]-40</f>
        <v>-62.29</v>
      </c>
      <c r="H306">
        <f>10^(_10sept_0_10[[#This Row],[H_mag_adj]]/20)*COS(RADIANS(_10sept_0_10[[#This Row],[H_phase]]))</f>
        <v>-7.386882435139882E-4</v>
      </c>
      <c r="I306">
        <f>10^(_10sept_0_10[[#This Row],[H_mag_adj]]/20)*SIN(RADIANS(_10sept_0_10[[#This Row],[H_phase]]))</f>
        <v>1.9090022699066905E-4</v>
      </c>
      <c r="J306">
        <f>10^(_10sept_0_10[[#This Row],[V_mag_adj]]/20)*COS(RADIANS(_10sept_0_10[[#This Row],[V_phase]]))</f>
        <v>-7.4387563913993625E-4</v>
      </c>
      <c r="K306">
        <f>10^(_10sept_0_10[[#This Row],[V_mag_adj]]/20)*SIN(RADIANS(_10sept_0_10[[#This Row],[V_phase]]))</f>
        <v>1.9196383426571358E-4</v>
      </c>
    </row>
    <row r="307" spans="1:11" x14ac:dyDescent="0.25">
      <c r="A307">
        <v>124</v>
      </c>
      <c r="B307">
        <v>-23.17</v>
      </c>
      <c r="C307">
        <v>157.13</v>
      </c>
      <c r="D307">
        <v>-23.19</v>
      </c>
      <c r="E307">
        <v>156.61000000000001</v>
      </c>
      <c r="F307">
        <f>_10sept_0_10[[#This Row],[H_mag]]-40</f>
        <v>-63.17</v>
      </c>
      <c r="G307">
        <f>_10sept_0_10[[#This Row],[V_mag]]-40</f>
        <v>-63.19</v>
      </c>
      <c r="H307">
        <f>10^(_10sept_0_10[[#This Row],[H_mag_adj]]/20)*COS(RADIANS(_10sept_0_10[[#This Row],[H_phase]]))</f>
        <v>-6.3965092828385871E-4</v>
      </c>
      <c r="I307">
        <f>10^(_10sept_0_10[[#This Row],[H_mag_adj]]/20)*SIN(RADIANS(_10sept_0_10[[#This Row],[H_phase]]))</f>
        <v>2.6980453586017482E-4</v>
      </c>
      <c r="J307">
        <f>10^(_10sept_0_10[[#This Row],[V_mag_adj]]/20)*COS(RADIANS(_10sept_0_10[[#This Row],[V_phase]]))</f>
        <v>-6.357104862073882E-4</v>
      </c>
      <c r="K307">
        <f>10^(_10sept_0_10[[#This Row],[V_mag_adj]]/20)*SIN(RADIANS(_10sept_0_10[[#This Row],[V_phase]]))</f>
        <v>2.7496477294856289E-4</v>
      </c>
    </row>
    <row r="308" spans="1:11" x14ac:dyDescent="0.25">
      <c r="A308">
        <v>125</v>
      </c>
      <c r="B308">
        <v>-24.41</v>
      </c>
      <c r="C308">
        <v>148.85</v>
      </c>
      <c r="D308">
        <v>-24.44</v>
      </c>
      <c r="E308">
        <v>148.82</v>
      </c>
      <c r="F308">
        <f>_10sept_0_10[[#This Row],[H_mag]]-40</f>
        <v>-64.41</v>
      </c>
      <c r="G308">
        <f>_10sept_0_10[[#This Row],[V_mag]]-40</f>
        <v>-64.44</v>
      </c>
      <c r="H308">
        <f>10^(_10sept_0_10[[#This Row],[H_mag_adj]]/20)*COS(RADIANS(_10sept_0_10[[#This Row],[H_phase]]))</f>
        <v>-5.1508677659698084E-4</v>
      </c>
      <c r="I308">
        <f>10^(_10sept_0_10[[#This Row],[H_mag_adj]]/20)*SIN(RADIANS(_10sept_0_10[[#This Row],[H_phase]]))</f>
        <v>3.1133360080728517E-4</v>
      </c>
      <c r="J308">
        <f>10^(_10sept_0_10[[#This Row],[V_mag_adj]]/20)*COS(RADIANS(_10sept_0_10[[#This Row],[V_phase]]))</f>
        <v>-5.1314827647817537E-4</v>
      </c>
      <c r="K308">
        <f>10^(_10sept_0_10[[#This Row],[V_mag_adj]]/20)*SIN(RADIANS(_10sept_0_10[[#This Row],[V_phase]]))</f>
        <v>3.1052887386396103E-4</v>
      </c>
    </row>
    <row r="309" spans="1:11" x14ac:dyDescent="0.25">
      <c r="A309">
        <v>126</v>
      </c>
      <c r="B309">
        <v>-25.97</v>
      </c>
      <c r="C309">
        <v>139.15</v>
      </c>
      <c r="D309">
        <v>-26.08</v>
      </c>
      <c r="E309">
        <v>140.22</v>
      </c>
      <c r="F309">
        <f>_10sept_0_10[[#This Row],[H_mag]]-40</f>
        <v>-65.97</v>
      </c>
      <c r="G309">
        <f>_10sept_0_10[[#This Row],[V_mag]]-40</f>
        <v>-66.08</v>
      </c>
      <c r="H309">
        <f>10^(_10sept_0_10[[#This Row],[H_mag_adj]]/20)*COS(RADIANS(_10sept_0_10[[#This Row],[H_phase]]))</f>
        <v>-3.8042199242502273E-4</v>
      </c>
      <c r="I309">
        <f>10^(_10sept_0_10[[#This Row],[H_mag_adj]]/20)*SIN(RADIANS(_10sept_0_10[[#This Row],[H_phase]]))</f>
        <v>3.2895122332040391E-4</v>
      </c>
      <c r="J309">
        <f>10^(_10sept_0_10[[#This Row],[V_mag_adj]]/20)*COS(RADIANS(_10sept_0_10[[#This Row],[V_phase]]))</f>
        <v>-3.8163463407246229E-4</v>
      </c>
      <c r="K309">
        <f>10^(_10sept_0_10[[#This Row],[V_mag_adj]]/20)*SIN(RADIANS(_10sept_0_10[[#This Row],[V_phase]]))</f>
        <v>3.1774036539258181E-4</v>
      </c>
    </row>
    <row r="310" spans="1:11" x14ac:dyDescent="0.25">
      <c r="A310">
        <v>127</v>
      </c>
      <c r="B310">
        <v>-28.22</v>
      </c>
      <c r="C310">
        <v>128.80000000000001</v>
      </c>
      <c r="D310">
        <v>-28.3</v>
      </c>
      <c r="E310">
        <v>128.97999999999999</v>
      </c>
      <c r="F310">
        <f>_10sept_0_10[[#This Row],[H_mag]]-40</f>
        <v>-68.22</v>
      </c>
      <c r="G310">
        <f>_10sept_0_10[[#This Row],[V_mag]]-40</f>
        <v>-68.3</v>
      </c>
      <c r="H310">
        <f>10^(_10sept_0_10[[#This Row],[H_mag_adj]]/20)*COS(RADIANS(_10sept_0_10[[#This Row],[H_phase]]))</f>
        <v>-2.4321649871225022E-4</v>
      </c>
      <c r="I310">
        <f>10^(_10sept_0_10[[#This Row],[H_mag_adj]]/20)*SIN(RADIANS(_10sept_0_10[[#This Row],[H_phase]]))</f>
        <v>3.0250031631855835E-4</v>
      </c>
      <c r="J310">
        <f>10^(_10sept_0_10[[#This Row],[V_mag_adj]]/20)*COS(RADIANS(_10sept_0_10[[#This Row],[V_phase]]))</f>
        <v>-2.4192710574779885E-4</v>
      </c>
      <c r="K310">
        <f>10^(_10sept_0_10[[#This Row],[V_mag_adj]]/20)*SIN(RADIANS(_10sept_0_10[[#This Row],[V_phase]]))</f>
        <v>2.9896841692947059E-4</v>
      </c>
    </row>
    <row r="311" spans="1:11" x14ac:dyDescent="0.25">
      <c r="A311">
        <v>128</v>
      </c>
      <c r="B311">
        <v>-30.89</v>
      </c>
      <c r="C311">
        <v>112.43</v>
      </c>
      <c r="D311">
        <v>-30.78</v>
      </c>
      <c r="E311">
        <v>114.39</v>
      </c>
      <c r="F311">
        <f>_10sept_0_10[[#This Row],[H_mag]]-40</f>
        <v>-70.89</v>
      </c>
      <c r="G311">
        <f>_10sept_0_10[[#This Row],[V_mag]]-40</f>
        <v>-70.78</v>
      </c>
      <c r="H311">
        <f>10^(_10sept_0_10[[#This Row],[H_mag_adj]]/20)*COS(RADIANS(_10sept_0_10[[#This Row],[H_phase]]))</f>
        <v>-1.089071726631651E-4</v>
      </c>
      <c r="I311">
        <f>10^(_10sept_0_10[[#This Row],[H_mag_adj]]/20)*SIN(RADIANS(_10sept_0_10[[#This Row],[H_phase]]))</f>
        <v>2.6383641929157405E-4</v>
      </c>
      <c r="J311">
        <f>10^(_10sept_0_10[[#This Row],[V_mag_adj]]/20)*COS(RADIANS(_10sept_0_10[[#This Row],[V_phase]]))</f>
        <v>-1.1936931893821963E-4</v>
      </c>
      <c r="K311">
        <f>10^(_10sept_0_10[[#This Row],[V_mag_adj]]/20)*SIN(RADIANS(_10sept_0_10[[#This Row],[V_phase]]))</f>
        <v>2.6327033163527986E-4</v>
      </c>
    </row>
    <row r="312" spans="1:11" x14ac:dyDescent="0.25">
      <c r="A312">
        <v>129</v>
      </c>
      <c r="B312">
        <v>-33.85</v>
      </c>
      <c r="C312">
        <v>88.05</v>
      </c>
      <c r="D312">
        <v>-33.39</v>
      </c>
      <c r="E312">
        <v>88.61</v>
      </c>
      <c r="F312">
        <f>_10sept_0_10[[#This Row],[H_mag]]-40</f>
        <v>-73.849999999999994</v>
      </c>
      <c r="G312">
        <f>_10sept_0_10[[#This Row],[V_mag]]-40</f>
        <v>-73.39</v>
      </c>
      <c r="H312">
        <f>10^(_10sept_0_10[[#This Row],[H_mag_adj]]/20)*COS(RADIANS(_10sept_0_10[[#This Row],[H_phase]]))</f>
        <v>6.907615170115694E-6</v>
      </c>
      <c r="I312">
        <f>10^(_10sept_0_10[[#This Row],[H_mag_adj]]/20)*SIN(RADIANS(_10sept_0_10[[#This Row],[H_phase]]))</f>
        <v>2.0288429402591664E-4</v>
      </c>
      <c r="J312">
        <f>10^(_10sept_0_10[[#This Row],[V_mag_adj]]/20)*COS(RADIANS(_10sept_0_10[[#This Row],[V_phase]]))</f>
        <v>5.1921779230861522E-6</v>
      </c>
      <c r="K312">
        <f>10^(_10sept_0_10[[#This Row],[V_mag_adj]]/20)*SIN(RADIANS(_10sept_0_10[[#This Row],[V_phase]]))</f>
        <v>2.139795082709281E-4</v>
      </c>
    </row>
    <row r="313" spans="1:11" x14ac:dyDescent="0.25">
      <c r="A313">
        <v>130</v>
      </c>
      <c r="B313">
        <v>-34.4</v>
      </c>
      <c r="C313">
        <v>55.66</v>
      </c>
      <c r="D313">
        <v>-34.69</v>
      </c>
      <c r="E313">
        <v>54.15</v>
      </c>
      <c r="F313">
        <f>_10sept_0_10[[#This Row],[H_mag]]-40</f>
        <v>-74.400000000000006</v>
      </c>
      <c r="G313">
        <f>_10sept_0_10[[#This Row],[V_mag]]-40</f>
        <v>-74.69</v>
      </c>
      <c r="H313">
        <f>10^(_10sept_0_10[[#This Row],[H_mag_adj]]/20)*COS(RADIANS(_10sept_0_10[[#This Row],[H_phase]]))</f>
        <v>1.0748754156462165E-4</v>
      </c>
      <c r="I313">
        <f>10^(_10sept_0_10[[#This Row],[H_mag_adj]]/20)*SIN(RADIANS(_10sept_0_10[[#This Row],[H_phase]]))</f>
        <v>1.5733478282123041E-4</v>
      </c>
      <c r="J313">
        <f>10^(_10sept_0_10[[#This Row],[V_mag_adj]]/20)*COS(RADIANS(_10sept_0_10[[#This Row],[V_phase]]))</f>
        <v>1.0793180697578147E-4</v>
      </c>
      <c r="K313">
        <f>10^(_10sept_0_10[[#This Row],[V_mag_adj]]/20)*SIN(RADIANS(_10sept_0_10[[#This Row],[V_phase]]))</f>
        <v>1.4937621062934865E-4</v>
      </c>
    </row>
    <row r="314" spans="1:11" x14ac:dyDescent="0.25">
      <c r="A314">
        <v>131</v>
      </c>
      <c r="B314">
        <v>-33.92</v>
      </c>
      <c r="C314">
        <v>27.01</v>
      </c>
      <c r="D314">
        <v>-34.08</v>
      </c>
      <c r="E314">
        <v>27.07</v>
      </c>
      <c r="F314">
        <f>_10sept_0_10[[#This Row],[H_mag]]-40</f>
        <v>-73.92</v>
      </c>
      <c r="G314">
        <f>_10sept_0_10[[#This Row],[V_mag]]-40</f>
        <v>-74.08</v>
      </c>
      <c r="H314">
        <f>10^(_10sept_0_10[[#This Row],[H_mag_adj]]/20)*COS(RADIANS(_10sept_0_10[[#This Row],[H_phase]]))</f>
        <v>1.7940818571781573E-4</v>
      </c>
      <c r="I314">
        <f>10^(_10sept_0_10[[#This Row],[H_mag_adj]]/20)*SIN(RADIANS(_10sept_0_10[[#This Row],[H_phase]]))</f>
        <v>9.1452481881466904E-5</v>
      </c>
      <c r="J314">
        <f>10^(_10sept_0_10[[#This Row],[V_mag_adj]]/20)*COS(RADIANS(_10sept_0_10[[#This Row],[V_phase]]))</f>
        <v>1.7603949989333643E-4</v>
      </c>
      <c r="K314">
        <f>10^(_10sept_0_10[[#This Row],[V_mag_adj]]/20)*SIN(RADIANS(_10sept_0_10[[#This Row],[V_phase]]))</f>
        <v>8.9967683401009395E-5</v>
      </c>
    </row>
    <row r="315" spans="1:11" x14ac:dyDescent="0.25">
      <c r="A315">
        <v>132</v>
      </c>
      <c r="B315">
        <v>-33.83</v>
      </c>
      <c r="C315">
        <v>6.44</v>
      </c>
      <c r="D315">
        <v>-33.81</v>
      </c>
      <c r="E315">
        <v>5.3</v>
      </c>
      <c r="F315">
        <f>_10sept_0_10[[#This Row],[H_mag]]-40</f>
        <v>-73.83</v>
      </c>
      <c r="G315">
        <f>_10sept_0_10[[#This Row],[V_mag]]-40</f>
        <v>-73.81</v>
      </c>
      <c r="H315">
        <f>10^(_10sept_0_10[[#This Row],[H_mag_adj]]/20)*COS(RADIANS(_10sept_0_10[[#This Row],[H_phase]]))</f>
        <v>2.0218589592656922E-4</v>
      </c>
      <c r="I315">
        <f>10^(_10sept_0_10[[#This Row],[H_mag_adj]]/20)*SIN(RADIANS(_10sept_0_10[[#This Row],[H_phase]]))</f>
        <v>2.2821721458808684E-5</v>
      </c>
      <c r="J315">
        <f>10^(_10sept_0_10[[#This Row],[V_mag_adj]]/20)*COS(RADIANS(_10sept_0_10[[#This Row],[V_phase]]))</f>
        <v>2.0306696575698457E-4</v>
      </c>
      <c r="K315">
        <f>10^(_10sept_0_10[[#This Row],[V_mag_adj]]/20)*SIN(RADIANS(_10sept_0_10[[#This Row],[V_phase]]))</f>
        <v>1.883795285199034E-5</v>
      </c>
    </row>
    <row r="316" spans="1:11" x14ac:dyDescent="0.25">
      <c r="A316">
        <v>133</v>
      </c>
      <c r="B316">
        <v>-33.450000000000003</v>
      </c>
      <c r="C316">
        <v>-10.88</v>
      </c>
      <c r="D316">
        <v>-33.700000000000003</v>
      </c>
      <c r="E316">
        <v>-9.64</v>
      </c>
      <c r="F316">
        <f>_10sept_0_10[[#This Row],[H_mag]]-40</f>
        <v>-73.45</v>
      </c>
      <c r="G316">
        <f>_10sept_0_10[[#This Row],[V_mag]]-40</f>
        <v>-73.7</v>
      </c>
      <c r="H316">
        <f>10^(_10sept_0_10[[#This Row],[H_mag_adj]]/20)*COS(RADIANS(_10sept_0_10[[#This Row],[H_phase]]))</f>
        <v>2.0874803377456436E-4</v>
      </c>
      <c r="I316">
        <f>10^(_10sept_0_10[[#This Row],[H_mag_adj]]/20)*SIN(RADIANS(_10sept_0_10[[#This Row],[H_phase]]))</f>
        <v>-4.0122971384798627E-5</v>
      </c>
      <c r="J316">
        <f>10^(_10sept_0_10[[#This Row],[V_mag_adj]]/20)*COS(RADIANS(_10sept_0_10[[#This Row],[V_phase]]))</f>
        <v>2.036215687337191E-4</v>
      </c>
      <c r="K316">
        <f>10^(_10sept_0_10[[#This Row],[V_mag_adj]]/20)*SIN(RADIANS(_10sept_0_10[[#This Row],[V_phase]]))</f>
        <v>-3.4586249096693587E-5</v>
      </c>
    </row>
    <row r="317" spans="1:11" x14ac:dyDescent="0.25">
      <c r="A317">
        <v>134</v>
      </c>
      <c r="B317">
        <v>-33.89</v>
      </c>
      <c r="C317">
        <v>-30.84</v>
      </c>
      <c r="D317">
        <v>-33.74</v>
      </c>
      <c r="E317">
        <v>-28.95</v>
      </c>
      <c r="F317">
        <f>_10sept_0_10[[#This Row],[H_mag]]-40</f>
        <v>-73.89</v>
      </c>
      <c r="G317">
        <f>_10sept_0_10[[#This Row],[V_mag]]-40</f>
        <v>-73.740000000000009</v>
      </c>
      <c r="H317">
        <f>10^(_10sept_0_10[[#This Row],[H_mag_adj]]/20)*COS(RADIANS(_10sept_0_10[[#This Row],[H_phase]]))</f>
        <v>1.7349701378856981E-4</v>
      </c>
      <c r="I317">
        <f>10^(_10sept_0_10[[#This Row],[H_mag_adj]]/20)*SIN(RADIANS(_10sept_0_10[[#This Row],[H_phase]]))</f>
        <v>-1.0358921198521542E-4</v>
      </c>
      <c r="J317">
        <f>10^(_10sept_0_10[[#This Row],[V_mag_adj]]/20)*COS(RADIANS(_10sept_0_10[[#This Row],[V_phase]]))</f>
        <v>1.7989915445788213E-4</v>
      </c>
      <c r="K317">
        <f>10^(_10sept_0_10[[#This Row],[V_mag_adj]]/20)*SIN(RADIANS(_10sept_0_10[[#This Row],[V_phase]]))</f>
        <v>-9.9514600194640878E-5</v>
      </c>
    </row>
    <row r="318" spans="1:11" x14ac:dyDescent="0.25">
      <c r="A318">
        <v>135</v>
      </c>
      <c r="B318">
        <v>-34.21</v>
      </c>
      <c r="C318">
        <v>-52.88</v>
      </c>
      <c r="D318">
        <v>-34.090000000000003</v>
      </c>
      <c r="E318">
        <v>-50.57</v>
      </c>
      <c r="F318">
        <f>_10sept_0_10[[#This Row],[H_mag]]-40</f>
        <v>-74.210000000000008</v>
      </c>
      <c r="G318">
        <f>_10sept_0_10[[#This Row],[V_mag]]-40</f>
        <v>-74.09</v>
      </c>
      <c r="H318">
        <f>10^(_10sept_0_10[[#This Row],[H_mag_adj]]/20)*COS(RADIANS(_10sept_0_10[[#This Row],[H_phase]]))</f>
        <v>1.1753506689510308E-4</v>
      </c>
      <c r="I318">
        <f>10^(_10sept_0_10[[#This Row],[H_mag_adj]]/20)*SIN(RADIANS(_10sept_0_10[[#This Row],[H_phase]]))</f>
        <v>-1.5529651170368146E-4</v>
      </c>
      <c r="J318">
        <f>10^(_10sept_0_10[[#This Row],[V_mag_adj]]/20)*COS(RADIANS(_10sept_0_10[[#This Row],[V_phase]]))</f>
        <v>1.2541978885701919E-4</v>
      </c>
      <c r="K318">
        <f>10^(_10sept_0_10[[#This Row],[V_mag_adj]]/20)*SIN(RADIANS(_10sept_0_10[[#This Row],[V_phase]]))</f>
        <v>-1.5252565433629498E-4</v>
      </c>
    </row>
    <row r="319" spans="1:11" x14ac:dyDescent="0.25">
      <c r="A319">
        <v>136</v>
      </c>
      <c r="B319">
        <v>-33.96</v>
      </c>
      <c r="C319">
        <v>-77.13</v>
      </c>
      <c r="D319">
        <v>-33.86</v>
      </c>
      <c r="E319">
        <v>-76.38</v>
      </c>
      <c r="F319">
        <f>_10sept_0_10[[#This Row],[H_mag]]-40</f>
        <v>-73.960000000000008</v>
      </c>
      <c r="G319">
        <f>_10sept_0_10[[#This Row],[V_mag]]-40</f>
        <v>-73.86</v>
      </c>
      <c r="H319">
        <f>10^(_10sept_0_10[[#This Row],[H_mag_adj]]/20)*COS(RADIANS(_10sept_0_10[[#This Row],[H_phase]]))</f>
        <v>4.4647550136884792E-5</v>
      </c>
      <c r="I319">
        <f>10^(_10sept_0_10[[#This Row],[H_mag_adj]]/20)*SIN(RADIANS(_10sept_0_10[[#This Row],[H_phase]]))</f>
        <v>-1.9541155889984648E-4</v>
      </c>
      <c r="J319">
        <f>10^(_10sept_0_10[[#This Row],[V_mag_adj]]/20)*COS(RADIANS(_10sept_0_10[[#This Row],[V_phase]]))</f>
        <v>4.7748151924298511E-5</v>
      </c>
      <c r="K319">
        <f>10^(_10sept_0_10[[#This Row],[V_mag_adj]]/20)*SIN(RADIANS(_10sept_0_10[[#This Row],[V_phase]]))</f>
        <v>-1.9706619724921441E-4</v>
      </c>
    </row>
    <row r="320" spans="1:11" x14ac:dyDescent="0.25">
      <c r="A320">
        <v>137</v>
      </c>
      <c r="B320">
        <v>-33.270000000000003</v>
      </c>
      <c r="C320">
        <v>-100.44</v>
      </c>
      <c r="D320">
        <v>-33.44</v>
      </c>
      <c r="E320">
        <v>-98.75</v>
      </c>
      <c r="F320">
        <f>_10sept_0_10[[#This Row],[H_mag]]-40</f>
        <v>-73.27000000000001</v>
      </c>
      <c r="G320">
        <f>_10sept_0_10[[#This Row],[V_mag]]-40</f>
        <v>-73.44</v>
      </c>
      <c r="H320">
        <f>10^(_10sept_0_10[[#This Row],[H_mag_adj]]/20)*COS(RADIANS(_10sept_0_10[[#This Row],[H_phase]]))</f>
        <v>-3.9325296631713537E-5</v>
      </c>
      <c r="I320">
        <f>10^(_10sept_0_10[[#This Row],[H_mag_adj]]/20)*SIN(RADIANS(_10sept_0_10[[#This Row],[H_phase]]))</f>
        <v>-2.1342739675243879E-4</v>
      </c>
      <c r="J320">
        <f>10^(_10sept_0_10[[#This Row],[V_mag_adj]]/20)*COS(RADIANS(_10sept_0_10[[#This Row],[V_phase]]))</f>
        <v>-3.2373971795786891E-5</v>
      </c>
      <c r="K320">
        <f>10^(_10sept_0_10[[#This Row],[V_mag_adj]]/20)*SIN(RADIANS(_10sept_0_10[[#This Row],[V_phase]]))</f>
        <v>-2.1033707219728919E-4</v>
      </c>
    </row>
    <row r="321" spans="1:11" x14ac:dyDescent="0.25">
      <c r="A321">
        <v>138</v>
      </c>
      <c r="B321">
        <v>-32.590000000000003</v>
      </c>
      <c r="C321">
        <v>-121.32</v>
      </c>
      <c r="D321">
        <v>-32.57</v>
      </c>
      <c r="E321">
        <v>-122.38</v>
      </c>
      <c r="F321">
        <f>_10sept_0_10[[#This Row],[H_mag]]-40</f>
        <v>-72.59</v>
      </c>
      <c r="G321">
        <f>_10sept_0_10[[#This Row],[V_mag]]-40</f>
        <v>-72.569999999999993</v>
      </c>
      <c r="H321">
        <f>10^(_10sept_0_10[[#This Row],[H_mag_adj]]/20)*COS(RADIANS(_10sept_0_10[[#This Row],[H_phase]]))</f>
        <v>-1.219974532648458E-4</v>
      </c>
      <c r="I321">
        <f>10^(_10sept_0_10[[#This Row],[H_mag_adj]]/20)*SIN(RADIANS(_10sept_0_10[[#This Row],[H_phase]]))</f>
        <v>-2.0049287029077134E-4</v>
      </c>
      <c r="J321">
        <f>10^(_10sept_0_10[[#This Row],[V_mag_adj]]/20)*COS(RADIANS(_10sept_0_10[[#This Row],[V_phase]]))</f>
        <v>-1.25975315895224E-4</v>
      </c>
      <c r="K321">
        <f>10^(_10sept_0_10[[#This Row],[V_mag_adj]]/20)*SIN(RADIANS(_10sept_0_10[[#This Row],[V_phase]]))</f>
        <v>-1.9865857823580694E-4</v>
      </c>
    </row>
    <row r="322" spans="1:11" x14ac:dyDescent="0.25">
      <c r="A322">
        <v>139</v>
      </c>
      <c r="B322">
        <v>-31.6</v>
      </c>
      <c r="C322">
        <v>-139.27000000000001</v>
      </c>
      <c r="D322">
        <v>-31.46</v>
      </c>
      <c r="E322">
        <v>-139.24</v>
      </c>
      <c r="F322">
        <f>_10sept_0_10[[#This Row],[H_mag]]-40</f>
        <v>-71.599999999999994</v>
      </c>
      <c r="G322">
        <f>_10sept_0_10[[#This Row],[V_mag]]-40</f>
        <v>-71.460000000000008</v>
      </c>
      <c r="H322">
        <f>10^(_10sept_0_10[[#This Row],[H_mag_adj]]/20)*COS(RADIANS(_10sept_0_10[[#This Row],[H_phase]]))</f>
        <v>-1.993198131504653E-4</v>
      </c>
      <c r="I322">
        <f>10^(_10sept_0_10[[#This Row],[H_mag_adj]]/20)*SIN(RADIANS(_10sept_0_10[[#This Row],[H_phase]]))</f>
        <v>-1.7162374304727565E-4</v>
      </c>
      <c r="J322">
        <f>10^(_10sept_0_10[[#This Row],[V_mag_adj]]/20)*COS(RADIANS(_10sept_0_10[[#This Row],[V_phase]]))</f>
        <v>-2.0246714969381833E-4</v>
      </c>
      <c r="K322">
        <f>10^(_10sept_0_10[[#This Row],[V_mag_adj]]/20)*SIN(RADIANS(_10sept_0_10[[#This Row],[V_phase]]))</f>
        <v>-1.7451844000681435E-4</v>
      </c>
    </row>
    <row r="323" spans="1:11" x14ac:dyDescent="0.25">
      <c r="A323">
        <v>140</v>
      </c>
      <c r="B323">
        <v>-30.73</v>
      </c>
      <c r="C323">
        <v>-155.30000000000001</v>
      </c>
      <c r="D323">
        <v>-30.73</v>
      </c>
      <c r="E323">
        <v>-157.06</v>
      </c>
      <c r="F323">
        <f>_10sept_0_10[[#This Row],[H_mag]]-40</f>
        <v>-70.73</v>
      </c>
      <c r="G323">
        <f>_10sept_0_10[[#This Row],[V_mag]]-40</f>
        <v>-70.73</v>
      </c>
      <c r="H323">
        <f>10^(_10sept_0_10[[#This Row],[H_mag_adj]]/20)*COS(RADIANS(_10sept_0_10[[#This Row],[H_phase]]))</f>
        <v>-2.641367566234258E-4</v>
      </c>
      <c r="I323">
        <f>10^(_10sept_0_10[[#This Row],[H_mag_adj]]/20)*SIN(RADIANS(_10sept_0_10[[#This Row],[H_phase]]))</f>
        <v>-1.2148933416759662E-4</v>
      </c>
      <c r="J323">
        <f>10^(_10sept_0_10[[#This Row],[V_mag_adj]]/20)*COS(RADIANS(_10sept_0_10[[#This Row],[V_phase]]))</f>
        <v>-2.6774344653494056E-4</v>
      </c>
      <c r="K323">
        <f>10^(_10sept_0_10[[#This Row],[V_mag_adj]]/20)*SIN(RADIANS(_10sept_0_10[[#This Row],[V_phase]]))</f>
        <v>-1.1331959827682175E-4</v>
      </c>
    </row>
    <row r="324" spans="1:11" x14ac:dyDescent="0.25">
      <c r="A324">
        <v>141</v>
      </c>
      <c r="B324">
        <v>-30.01</v>
      </c>
      <c r="C324">
        <v>-172.19</v>
      </c>
      <c r="D324">
        <v>-29.94</v>
      </c>
      <c r="E324">
        <v>-172.79</v>
      </c>
      <c r="F324">
        <f>_10sept_0_10[[#This Row],[H_mag]]-40</f>
        <v>-70.010000000000005</v>
      </c>
      <c r="G324">
        <f>_10sept_0_10[[#This Row],[V_mag]]-40</f>
        <v>-69.94</v>
      </c>
      <c r="H324">
        <f>10^(_10sept_0_10[[#This Row],[H_mag_adj]]/20)*COS(RADIANS(_10sept_0_10[[#This Row],[H_phase]]))</f>
        <v>-3.1293399502263383E-4</v>
      </c>
      <c r="I324">
        <f>10^(_10sept_0_10[[#This Row],[H_mag_adj]]/20)*SIN(RADIANS(_10sept_0_10[[#This Row],[H_phase]]))</f>
        <v>-4.2922268596025677E-5</v>
      </c>
      <c r="J324">
        <f>10^(_10sept_0_10[[#This Row],[V_mag_adj]]/20)*COS(RADIANS(_10sept_0_10[[#This Row],[V_phase]]))</f>
        <v>-3.1590194714711475E-4</v>
      </c>
      <c r="K324">
        <f>10^(_10sept_0_10[[#This Row],[V_mag_adj]]/20)*SIN(RADIANS(_10sept_0_10[[#This Row],[V_phase]]))</f>
        <v>-3.9963713069852023E-5</v>
      </c>
    </row>
    <row r="325" spans="1:11" x14ac:dyDescent="0.25">
      <c r="A325">
        <v>142</v>
      </c>
      <c r="B325">
        <v>-29</v>
      </c>
      <c r="C325">
        <v>173.56</v>
      </c>
      <c r="D325">
        <v>-29.17</v>
      </c>
      <c r="E325">
        <v>172.84</v>
      </c>
      <c r="F325">
        <f>_10sept_0_10[[#This Row],[H_mag]]-40</f>
        <v>-69</v>
      </c>
      <c r="G325">
        <f>_10sept_0_10[[#This Row],[V_mag]]-40</f>
        <v>-69.17</v>
      </c>
      <c r="H325">
        <f>10^(_10sept_0_10[[#This Row],[H_mag_adj]]/20)*COS(RADIANS(_10sept_0_10[[#This Row],[H_phase]]))</f>
        <v>-3.5257446600794938E-4</v>
      </c>
      <c r="I325">
        <f>10^(_10sept_0_10[[#This Row],[H_mag_adj]]/20)*SIN(RADIANS(_10sept_0_10[[#This Row],[H_phase]]))</f>
        <v>3.9796822720235447E-5</v>
      </c>
      <c r="J325">
        <f>10^(_10sept_0_10[[#This Row],[V_mag_adj]]/20)*COS(RADIANS(_10sept_0_10[[#This Row],[V_phase]]))</f>
        <v>-3.4522328437129092E-4</v>
      </c>
      <c r="K325">
        <f>10^(_10sept_0_10[[#This Row],[V_mag_adj]]/20)*SIN(RADIANS(_10sept_0_10[[#This Row],[V_phase]]))</f>
        <v>4.3367006847912916E-5</v>
      </c>
    </row>
    <row r="326" spans="1:11" x14ac:dyDescent="0.25">
      <c r="A326">
        <v>143</v>
      </c>
      <c r="B326">
        <v>-28.37</v>
      </c>
      <c r="C326">
        <v>160.85</v>
      </c>
      <c r="D326">
        <v>-28.56</v>
      </c>
      <c r="E326">
        <v>160.32</v>
      </c>
      <c r="F326">
        <f>_10sept_0_10[[#This Row],[H_mag]]-40</f>
        <v>-68.37</v>
      </c>
      <c r="G326">
        <f>_10sept_0_10[[#This Row],[V_mag]]-40</f>
        <v>-68.56</v>
      </c>
      <c r="H326">
        <f>10^(_10sept_0_10[[#This Row],[H_mag_adj]]/20)*COS(RADIANS(_10sept_0_10[[#This Row],[H_phase]]))</f>
        <v>-3.6039346382117486E-4</v>
      </c>
      <c r="I326">
        <f>10^(_10sept_0_10[[#This Row],[H_mag_adj]]/20)*SIN(RADIANS(_10sept_0_10[[#This Row],[H_phase]]))</f>
        <v>1.251497474754608E-4</v>
      </c>
      <c r="J326">
        <f>10^(_10sept_0_10[[#This Row],[V_mag_adj]]/20)*COS(RADIANS(_10sept_0_10[[#This Row],[V_phase]]))</f>
        <v>-3.5144792776640142E-4</v>
      </c>
      <c r="K326">
        <f>10^(_10sept_0_10[[#This Row],[V_mag_adj]]/20)*SIN(RADIANS(_10sept_0_10[[#This Row],[V_phase]]))</f>
        <v>1.2569818758929063E-4</v>
      </c>
    </row>
    <row r="327" spans="1:11" x14ac:dyDescent="0.25">
      <c r="A327">
        <v>144</v>
      </c>
      <c r="B327">
        <v>-28.01</v>
      </c>
      <c r="C327">
        <v>150.33000000000001</v>
      </c>
      <c r="D327">
        <v>-27.97</v>
      </c>
      <c r="E327">
        <v>149.81</v>
      </c>
      <c r="F327">
        <f>_10sept_0_10[[#This Row],[H_mag]]-40</f>
        <v>-68.010000000000005</v>
      </c>
      <c r="G327">
        <f>_10sept_0_10[[#This Row],[V_mag]]-40</f>
        <v>-67.97</v>
      </c>
      <c r="H327">
        <f>10^(_10sept_0_10[[#This Row],[H_mag_adj]]/20)*COS(RADIANS(_10sept_0_10[[#This Row],[H_phase]]))</f>
        <v>-3.4551364827865638E-4</v>
      </c>
      <c r="I327">
        <f>10^(_10sept_0_10[[#This Row],[H_mag_adj]]/20)*SIN(RADIANS(_10sept_0_10[[#This Row],[H_phase]]))</f>
        <v>1.9683780830981383E-4</v>
      </c>
      <c r="J327">
        <f>10^(_10sept_0_10[[#This Row],[V_mag_adj]]/20)*COS(RADIANS(_10sept_0_10[[#This Row],[V_phase]]))</f>
        <v>-3.4529950701432351E-4</v>
      </c>
      <c r="K327">
        <f>10^(_10sept_0_10[[#This Row],[V_mag_adj]]/20)*SIN(RADIANS(_10sept_0_10[[#This Row],[V_phase]]))</f>
        <v>2.0088843963587936E-4</v>
      </c>
    </row>
    <row r="328" spans="1:11" x14ac:dyDescent="0.25">
      <c r="A328">
        <v>145</v>
      </c>
      <c r="B328">
        <v>-27.74</v>
      </c>
      <c r="C328">
        <v>141.62</v>
      </c>
      <c r="D328">
        <v>-27.73</v>
      </c>
      <c r="E328">
        <v>141.27000000000001</v>
      </c>
      <c r="F328">
        <f>_10sept_0_10[[#This Row],[H_mag]]-40</f>
        <v>-67.739999999999995</v>
      </c>
      <c r="G328">
        <f>_10sept_0_10[[#This Row],[V_mag]]-40</f>
        <v>-67.73</v>
      </c>
      <c r="H328">
        <f>10^(_10sept_0_10[[#This Row],[H_mag_adj]]/20)*COS(RADIANS(_10sept_0_10[[#This Row],[H_phase]]))</f>
        <v>-3.2156319315163122E-4</v>
      </c>
      <c r="I328">
        <f>10^(_10sept_0_10[[#This Row],[H_mag_adj]]/20)*SIN(RADIANS(_10sept_0_10[[#This Row],[H_phase]]))</f>
        <v>2.54685136820297E-4</v>
      </c>
      <c r="J328">
        <f>10^(_10sept_0_10[[#This Row],[V_mag_adj]]/20)*COS(RADIANS(_10sept_0_10[[#This Row],[V_phase]]))</f>
        <v>-3.2037004761944999E-4</v>
      </c>
      <c r="K328">
        <f>10^(_10sept_0_10[[#This Row],[V_mag_adj]]/20)*SIN(RADIANS(_10sept_0_10[[#This Row],[V_phase]]))</f>
        <v>2.5694033378818702E-4</v>
      </c>
    </row>
    <row r="329" spans="1:11" x14ac:dyDescent="0.25">
      <c r="A329">
        <v>146</v>
      </c>
      <c r="B329">
        <v>-27.78</v>
      </c>
      <c r="C329">
        <v>134.51</v>
      </c>
      <c r="D329">
        <v>-27.62</v>
      </c>
      <c r="E329">
        <v>133.16</v>
      </c>
      <c r="F329">
        <f>_10sept_0_10[[#This Row],[H_mag]]-40</f>
        <v>-67.78</v>
      </c>
      <c r="G329">
        <f>_10sept_0_10[[#This Row],[V_mag]]-40</f>
        <v>-67.62</v>
      </c>
      <c r="H329">
        <f>10^(_10sept_0_10[[#This Row],[H_mag_adj]]/20)*COS(RADIANS(_10sept_0_10[[#This Row],[H_phase]]))</f>
        <v>-2.8624566623400039E-4</v>
      </c>
      <c r="I329">
        <f>10^(_10sept_0_10[[#This Row],[H_mag_adj]]/20)*SIN(RADIANS(_10sept_0_10[[#This Row],[H_phase]]))</f>
        <v>2.9118403084193854E-4</v>
      </c>
      <c r="J329">
        <f>10^(_10sept_0_10[[#This Row],[V_mag_adj]]/20)*COS(RADIANS(_10sept_0_10[[#This Row],[V_phase]]))</f>
        <v>-2.8449867176467432E-4</v>
      </c>
      <c r="K329">
        <f>10^(_10sept_0_10[[#This Row],[V_mag_adj]]/20)*SIN(RADIANS(_10sept_0_10[[#This Row],[V_phase]]))</f>
        <v>3.0338447832024265E-4</v>
      </c>
    </row>
    <row r="330" spans="1:11" x14ac:dyDescent="0.25">
      <c r="A330">
        <v>147</v>
      </c>
      <c r="B330">
        <v>-28.03</v>
      </c>
      <c r="C330">
        <v>127.04</v>
      </c>
      <c r="D330">
        <v>-28.09</v>
      </c>
      <c r="E330">
        <v>126.33</v>
      </c>
      <c r="F330">
        <f>_10sept_0_10[[#This Row],[H_mag]]-40</f>
        <v>-68.03</v>
      </c>
      <c r="G330">
        <f>_10sept_0_10[[#This Row],[V_mag]]-40</f>
        <v>-68.09</v>
      </c>
      <c r="H330">
        <f>10^(_10sept_0_10[[#This Row],[H_mag_adj]]/20)*COS(RADIANS(_10sept_0_10[[#This Row],[H_phase]]))</f>
        <v>-2.3898194194604477E-4</v>
      </c>
      <c r="I330">
        <f>10^(_10sept_0_10[[#This Row],[H_mag_adj]]/20)*SIN(RADIANS(_10sept_0_10[[#This Row],[H_phase]]))</f>
        <v>3.1667951918354159E-4</v>
      </c>
      <c r="J330">
        <f>10^(_10sept_0_10[[#This Row],[V_mag_adj]]/20)*COS(RADIANS(_10sept_0_10[[#This Row],[V_phase]]))</f>
        <v>-2.3342145244879527E-4</v>
      </c>
      <c r="K330">
        <f>10^(_10sept_0_10[[#This Row],[V_mag_adj]]/20)*SIN(RADIANS(_10sept_0_10[[#This Row],[V_phase]]))</f>
        <v>3.1741632997138436E-4</v>
      </c>
    </row>
    <row r="331" spans="1:11" x14ac:dyDescent="0.25">
      <c r="A331">
        <v>148</v>
      </c>
      <c r="B331">
        <v>-28.58</v>
      </c>
      <c r="C331">
        <v>118.37</v>
      </c>
      <c r="D331">
        <v>-28.5</v>
      </c>
      <c r="E331">
        <v>119.34</v>
      </c>
      <c r="F331">
        <f>_10sept_0_10[[#This Row],[H_mag]]-40</f>
        <v>-68.58</v>
      </c>
      <c r="G331">
        <f>_10sept_0_10[[#This Row],[V_mag]]-40</f>
        <v>-68.5</v>
      </c>
      <c r="H331">
        <f>10^(_10sept_0_10[[#This Row],[H_mag_adj]]/20)*COS(RADIANS(_10sept_0_10[[#This Row],[H_phase]]))</f>
        <v>-1.7694696922262152E-4</v>
      </c>
      <c r="I331">
        <f>10^(_10sept_0_10[[#This Row],[H_mag_adj]]/20)*SIN(RADIANS(_10sept_0_10[[#This Row],[H_phase]]))</f>
        <v>3.2766652708221111E-4</v>
      </c>
      <c r="J331">
        <f>10^(_10sept_0_10[[#This Row],[V_mag_adj]]/20)*COS(RADIANS(_10sept_0_10[[#This Row],[V_phase]]))</f>
        <v>-1.8415700255827529E-4</v>
      </c>
      <c r="K331">
        <f>10^(_10sept_0_10[[#This Row],[V_mag_adj]]/20)*SIN(RADIANS(_10sept_0_10[[#This Row],[V_phase]]))</f>
        <v>3.2762776572053042E-4</v>
      </c>
    </row>
    <row r="332" spans="1:11" x14ac:dyDescent="0.25">
      <c r="A332">
        <v>149</v>
      </c>
      <c r="B332">
        <v>-29.38</v>
      </c>
      <c r="C332">
        <v>110.99</v>
      </c>
      <c r="D332">
        <v>-29.29</v>
      </c>
      <c r="E332">
        <v>109.96</v>
      </c>
      <c r="F332">
        <f>_10sept_0_10[[#This Row],[H_mag]]-40</f>
        <v>-69.38</v>
      </c>
      <c r="G332">
        <f>_10sept_0_10[[#This Row],[V_mag]]-40</f>
        <v>-69.289999999999992</v>
      </c>
      <c r="H332">
        <f>10^(_10sept_0_10[[#This Row],[H_mag_adj]]/20)*COS(RADIANS(_10sept_0_10[[#This Row],[H_phase]]))</f>
        <v>-1.2165547197905398E-4</v>
      </c>
      <c r="I332">
        <f>10^(_10sept_0_10[[#This Row],[H_mag_adj]]/20)*SIN(RADIANS(_10sept_0_10[[#This Row],[H_phase]]))</f>
        <v>3.1708874454900262E-4</v>
      </c>
      <c r="J332">
        <f>10^(_10sept_0_10[[#This Row],[V_mag_adj]]/20)*COS(RADIANS(_10sept_0_10[[#This Row],[V_phase]]))</f>
        <v>-1.1714338194883542E-4</v>
      </c>
      <c r="K332">
        <f>10^(_10sept_0_10[[#This Row],[V_mag_adj]]/20)*SIN(RADIANS(_10sept_0_10[[#This Row],[V_phase]]))</f>
        <v>3.2254926045128352E-4</v>
      </c>
    </row>
    <row r="333" spans="1:11" x14ac:dyDescent="0.25">
      <c r="A333">
        <v>150</v>
      </c>
      <c r="B333">
        <v>-30.26</v>
      </c>
      <c r="C333">
        <v>99.57</v>
      </c>
      <c r="D333">
        <v>-30.15</v>
      </c>
      <c r="E333">
        <v>98.84</v>
      </c>
      <c r="F333">
        <f>_10sept_0_10[[#This Row],[H_mag]]-40</f>
        <v>-70.260000000000005</v>
      </c>
      <c r="G333">
        <f>_10sept_0_10[[#This Row],[V_mag]]-40</f>
        <v>-70.150000000000006</v>
      </c>
      <c r="H333">
        <f>10^(_10sept_0_10[[#This Row],[H_mag_adj]]/20)*COS(RADIANS(_10sept_0_10[[#This Row],[H_phase]]))</f>
        <v>-5.1023244788073305E-5</v>
      </c>
      <c r="I333">
        <f>10^(_10sept_0_10[[#This Row],[H_mag_adj]]/20)*SIN(RADIANS(_10sept_0_10[[#This Row],[H_phase]]))</f>
        <v>3.026311090148864E-4</v>
      </c>
      <c r="J333">
        <f>10^(_10sept_0_10[[#This Row],[V_mag_adj]]/20)*COS(RADIANS(_10sept_0_10[[#This Row],[V_phase]]))</f>
        <v>-4.77644999422052E-5</v>
      </c>
      <c r="K333">
        <f>10^(_10sept_0_10[[#This Row],[V_mag_adj]]/20)*SIN(RADIANS(_10sept_0_10[[#This Row],[V_phase]]))</f>
        <v>3.0712154018279475E-4</v>
      </c>
    </row>
    <row r="334" spans="1:11" x14ac:dyDescent="0.25">
      <c r="A334">
        <v>151</v>
      </c>
      <c r="B334">
        <v>-30.92</v>
      </c>
      <c r="C334">
        <v>85.27</v>
      </c>
      <c r="D334">
        <v>-30.94</v>
      </c>
      <c r="E334">
        <v>85.31</v>
      </c>
      <c r="F334">
        <f>_10sept_0_10[[#This Row],[H_mag]]-40</f>
        <v>-70.92</v>
      </c>
      <c r="G334">
        <f>_10sept_0_10[[#This Row],[V_mag]]-40</f>
        <v>-70.94</v>
      </c>
      <c r="H334">
        <f>10^(_10sept_0_10[[#This Row],[H_mag_adj]]/20)*COS(RADIANS(_10sept_0_10[[#This Row],[H_phase]]))</f>
        <v>2.3455521720754948E-5</v>
      </c>
      <c r="I334">
        <f>10^(_10sept_0_10[[#This Row],[H_mag_adj]]/20)*SIN(RADIANS(_10sept_0_10[[#This Row],[H_phase]]))</f>
        <v>2.8347738607981647E-4</v>
      </c>
      <c r="J334">
        <f>10^(_10sept_0_10[[#This Row],[V_mag_adj]]/20)*COS(RADIANS(_10sept_0_10[[#This Row],[V_phase]]))</f>
        <v>2.3204120449157691E-5</v>
      </c>
      <c r="K334">
        <f>10^(_10sept_0_10[[#This Row],[V_mag_adj]]/20)*SIN(RADIANS(_10sept_0_10[[#This Row],[V_phase]]))</f>
        <v>2.8284167464164066E-4</v>
      </c>
    </row>
    <row r="335" spans="1:11" x14ac:dyDescent="0.25">
      <c r="A335">
        <v>152</v>
      </c>
      <c r="B335">
        <v>-31.22</v>
      </c>
      <c r="C335">
        <v>68.34</v>
      </c>
      <c r="D335">
        <v>-31.21</v>
      </c>
      <c r="E335">
        <v>66.73</v>
      </c>
      <c r="F335">
        <f>_10sept_0_10[[#This Row],[H_mag]]-40</f>
        <v>-71.22</v>
      </c>
      <c r="G335">
        <f>_10sept_0_10[[#This Row],[V_mag]]-40</f>
        <v>-71.210000000000008</v>
      </c>
      <c r="H335">
        <f>10^(_10sept_0_10[[#This Row],[H_mag_adj]]/20)*COS(RADIANS(_10sept_0_10[[#This Row],[H_phase]]))</f>
        <v>1.0142422644774453E-4</v>
      </c>
      <c r="I335">
        <f>10^(_10sept_0_10[[#This Row],[H_mag_adj]]/20)*SIN(RADIANS(_10sept_0_10[[#This Row],[H_phase]]))</f>
        <v>2.5538666577568206E-4</v>
      </c>
      <c r="J335">
        <f>10^(_10sept_0_10[[#This Row],[V_mag_adj]]/20)*COS(RADIANS(_10sept_0_10[[#This Row],[V_phase]]))</f>
        <v>1.0868461275198711E-4</v>
      </c>
      <c r="K335">
        <f>10^(_10sept_0_10[[#This Row],[V_mag_adj]]/20)*SIN(RADIANS(_10sept_0_10[[#This Row],[V_phase]]))</f>
        <v>2.5272701567708935E-4</v>
      </c>
    </row>
    <row r="336" spans="1:11" x14ac:dyDescent="0.25">
      <c r="A336">
        <v>153</v>
      </c>
      <c r="B336">
        <v>-30.9</v>
      </c>
      <c r="C336">
        <v>50.34</v>
      </c>
      <c r="D336">
        <v>-31.04</v>
      </c>
      <c r="E336">
        <v>51.1</v>
      </c>
      <c r="F336">
        <f>_10sept_0_10[[#This Row],[H_mag]]-40</f>
        <v>-70.900000000000006</v>
      </c>
      <c r="G336">
        <f>_10sept_0_10[[#This Row],[V_mag]]-40</f>
        <v>-71.039999999999992</v>
      </c>
      <c r="H336">
        <f>10^(_10sept_0_10[[#This Row],[H_mag_adj]]/20)*COS(RADIANS(_10sept_0_10[[#This Row],[H_phase]]))</f>
        <v>1.8196068704731764E-4</v>
      </c>
      <c r="I336">
        <f>10^(_10sept_0_10[[#This Row],[H_mag_adj]]/20)*SIN(RADIANS(_10sept_0_10[[#This Row],[H_phase]]))</f>
        <v>2.1948430464540692E-4</v>
      </c>
      <c r="J336">
        <f>10^(_10sept_0_10[[#This Row],[V_mag_adj]]/20)*COS(RADIANS(_10sept_0_10[[#This Row],[V_phase]]))</f>
        <v>1.7617086853204648E-4</v>
      </c>
      <c r="K336">
        <f>10^(_10sept_0_10[[#This Row],[V_mag_adj]]/20)*SIN(RADIANS(_10sept_0_10[[#This Row],[V_phase]]))</f>
        <v>2.1833095073803521E-4</v>
      </c>
    </row>
    <row r="337" spans="1:11" x14ac:dyDescent="0.25">
      <c r="A337">
        <v>154</v>
      </c>
      <c r="B337">
        <v>-30.01</v>
      </c>
      <c r="C337">
        <v>32.11</v>
      </c>
      <c r="D337">
        <v>-30.02</v>
      </c>
      <c r="E337">
        <v>33.57</v>
      </c>
      <c r="F337">
        <f>_10sept_0_10[[#This Row],[H_mag]]-40</f>
        <v>-70.010000000000005</v>
      </c>
      <c r="G337">
        <f>_10sept_0_10[[#This Row],[V_mag]]-40</f>
        <v>-70.02</v>
      </c>
      <c r="H337">
        <f>10^(_10sept_0_10[[#This Row],[H_mag_adj]]/20)*COS(RADIANS(_10sept_0_10[[#This Row],[H_phase]]))</f>
        <v>2.6754593860307889E-4</v>
      </c>
      <c r="I337">
        <f>10^(_10sept_0_10[[#This Row],[H_mag_adj]]/20)*SIN(RADIANS(_10sept_0_10[[#This Row],[H_phase]]))</f>
        <v>1.6789632848651791E-4</v>
      </c>
      <c r="J337">
        <f>10^(_10sept_0_10[[#This Row],[V_mag_adj]]/20)*COS(RADIANS(_10sept_0_10[[#This Row],[V_phase]]))</f>
        <v>2.628784183881545E-4</v>
      </c>
      <c r="K337">
        <f>10^(_10sept_0_10[[#This Row],[V_mag_adj]]/20)*SIN(RADIANS(_10sept_0_10[[#This Row],[V_phase]]))</f>
        <v>1.7445767074248956E-4</v>
      </c>
    </row>
    <row r="338" spans="1:11" x14ac:dyDescent="0.25">
      <c r="A338">
        <v>155</v>
      </c>
      <c r="B338">
        <v>-28.79</v>
      </c>
      <c r="C338">
        <v>21.33</v>
      </c>
      <c r="D338">
        <v>-28.8</v>
      </c>
      <c r="E338">
        <v>21.03</v>
      </c>
      <c r="F338">
        <f>_10sept_0_10[[#This Row],[H_mag]]-40</f>
        <v>-68.789999999999992</v>
      </c>
      <c r="G338">
        <f>_10sept_0_10[[#This Row],[V_mag]]-40</f>
        <v>-68.8</v>
      </c>
      <c r="H338">
        <f>10^(_10sept_0_10[[#This Row],[H_mag_adj]]/20)*COS(RADIANS(_10sept_0_10[[#This Row],[H_phase]]))</f>
        <v>3.3859713555125761E-4</v>
      </c>
      <c r="I338">
        <f>10^(_10sept_0_10[[#This Row],[H_mag_adj]]/20)*SIN(RADIANS(_10sept_0_10[[#This Row],[H_phase]]))</f>
        <v>1.3221778706036747E-4</v>
      </c>
      <c r="J338">
        <f>10^(_10sept_0_10[[#This Row],[V_mag_adj]]/20)*COS(RADIANS(_10sept_0_10[[#This Row],[V_phase]]))</f>
        <v>3.3889439042651356E-4</v>
      </c>
      <c r="K338">
        <f>10^(_10sept_0_10[[#This Row],[V_mag_adj]]/20)*SIN(RADIANS(_10sept_0_10[[#This Row],[V_phase]]))</f>
        <v>1.3029300055291643E-4</v>
      </c>
    </row>
    <row r="339" spans="1:11" x14ac:dyDescent="0.25">
      <c r="A339">
        <v>156</v>
      </c>
      <c r="B339">
        <v>-27.71</v>
      </c>
      <c r="C339">
        <v>11.97</v>
      </c>
      <c r="D339">
        <v>-27.86</v>
      </c>
      <c r="E339">
        <v>10.44</v>
      </c>
      <c r="F339">
        <f>_10sept_0_10[[#This Row],[H_mag]]-40</f>
        <v>-67.710000000000008</v>
      </c>
      <c r="G339">
        <f>_10sept_0_10[[#This Row],[V_mag]]-40</f>
        <v>-67.86</v>
      </c>
      <c r="H339">
        <f>10^(_10sept_0_10[[#This Row],[H_mag_adj]]/20)*COS(RADIANS(_10sept_0_10[[#This Row],[H_phase]]))</f>
        <v>4.0267314464383861E-4</v>
      </c>
      <c r="I339">
        <f>10^(_10sept_0_10[[#This Row],[H_mag_adj]]/20)*SIN(RADIANS(_10sept_0_10[[#This Row],[H_phase]]))</f>
        <v>8.5370478664315952E-5</v>
      </c>
      <c r="J339">
        <f>10^(_10sept_0_10[[#This Row],[V_mag_adj]]/20)*COS(RADIANS(_10sept_0_10[[#This Row],[V_phase]]))</f>
        <v>3.9787822074655987E-4</v>
      </c>
      <c r="K339">
        <f>10^(_10sept_0_10[[#This Row],[V_mag_adj]]/20)*SIN(RADIANS(_10sept_0_10[[#This Row],[V_phase]]))</f>
        <v>7.3311483400165115E-5</v>
      </c>
    </row>
    <row r="340" spans="1:11" x14ac:dyDescent="0.25">
      <c r="A340">
        <v>157</v>
      </c>
      <c r="B340">
        <v>-26.93</v>
      </c>
      <c r="C340">
        <v>3.92</v>
      </c>
      <c r="D340">
        <v>-26.96</v>
      </c>
      <c r="E340">
        <v>3.75</v>
      </c>
      <c r="F340">
        <f>_10sept_0_10[[#This Row],[H_mag]]-40</f>
        <v>-66.930000000000007</v>
      </c>
      <c r="G340">
        <f>_10sept_0_10[[#This Row],[V_mag]]-40</f>
        <v>-66.960000000000008</v>
      </c>
      <c r="H340">
        <f>10^(_10sept_0_10[[#This Row],[H_mag_adj]]/20)*COS(RADIANS(_10sept_0_10[[#This Row],[H_phase]]))</f>
        <v>4.4924449846106898E-4</v>
      </c>
      <c r="I340">
        <f>10^(_10sept_0_10[[#This Row],[H_mag_adj]]/20)*SIN(RADIANS(_10sept_0_10[[#This Row],[H_phase]]))</f>
        <v>3.0783965868457995E-5</v>
      </c>
      <c r="J340">
        <f>10^(_10sept_0_10[[#This Row],[V_mag_adj]]/20)*COS(RADIANS(_10sept_0_10[[#This Row],[V_phase]]))</f>
        <v>4.4778459160696199E-4</v>
      </c>
      <c r="K340">
        <f>10^(_10sept_0_10[[#This Row],[V_mag_adj]]/20)*SIN(RADIANS(_10sept_0_10[[#This Row],[V_phase]]))</f>
        <v>2.9349352729227547E-5</v>
      </c>
    </row>
    <row r="341" spans="1:11" x14ac:dyDescent="0.25">
      <c r="A341">
        <v>158</v>
      </c>
      <c r="B341">
        <v>-26.41</v>
      </c>
      <c r="C341">
        <v>-2.9</v>
      </c>
      <c r="D341">
        <v>-26.48</v>
      </c>
      <c r="E341">
        <v>-3.1</v>
      </c>
      <c r="F341">
        <f>_10sept_0_10[[#This Row],[H_mag]]-40</f>
        <v>-66.41</v>
      </c>
      <c r="G341">
        <f>_10sept_0_10[[#This Row],[V_mag]]-40</f>
        <v>-66.48</v>
      </c>
      <c r="H341">
        <f>10^(_10sept_0_10[[#This Row],[H_mag_adj]]/20)*COS(RADIANS(_10sept_0_10[[#This Row],[H_phase]]))</f>
        <v>4.7746711724347066E-4</v>
      </c>
      <c r="I341">
        <f>10^(_10sept_0_10[[#This Row],[H_mag_adj]]/20)*SIN(RADIANS(_10sept_0_10[[#This Row],[H_phase]]))</f>
        <v>-2.4187440723495426E-5</v>
      </c>
      <c r="J341">
        <f>10^(_10sept_0_10[[#This Row],[V_mag_adj]]/20)*COS(RADIANS(_10sept_0_10[[#This Row],[V_phase]]))</f>
        <v>4.7354801289065644E-4</v>
      </c>
      <c r="K341">
        <f>10^(_10sept_0_10[[#This Row],[V_mag_adj]]/20)*SIN(RADIANS(_10sept_0_10[[#This Row],[V_phase]]))</f>
        <v>-2.5646443630417298E-5</v>
      </c>
    </row>
    <row r="342" spans="1:11" x14ac:dyDescent="0.25">
      <c r="A342">
        <v>159</v>
      </c>
      <c r="B342">
        <v>-26.34</v>
      </c>
      <c r="C342">
        <v>-8.27</v>
      </c>
      <c r="D342">
        <v>-26.26</v>
      </c>
      <c r="E342">
        <v>-9.5399999999999991</v>
      </c>
      <c r="F342">
        <f>_10sept_0_10[[#This Row],[H_mag]]-40</f>
        <v>-66.34</v>
      </c>
      <c r="G342">
        <f>_10sept_0_10[[#This Row],[V_mag]]-40</f>
        <v>-66.260000000000005</v>
      </c>
      <c r="H342">
        <f>10^(_10sept_0_10[[#This Row],[H_mag_adj]]/20)*COS(RADIANS(_10sept_0_10[[#This Row],[H_phase]]))</f>
        <v>4.7693613725520521E-4</v>
      </c>
      <c r="I342">
        <f>10^(_10sept_0_10[[#This Row],[H_mag_adj]]/20)*SIN(RADIANS(_10sept_0_10[[#This Row],[H_phase]]))</f>
        <v>-6.9322439482424246E-5</v>
      </c>
      <c r="J342">
        <f>10^(_10sept_0_10[[#This Row],[V_mag_adj]]/20)*COS(RADIANS(_10sept_0_10[[#This Row],[V_phase]]))</f>
        <v>4.7968026029951015E-4</v>
      </c>
      <c r="K342">
        <f>10^(_10sept_0_10[[#This Row],[V_mag_adj]]/20)*SIN(RADIANS(_10sept_0_10[[#This Row],[V_phase]]))</f>
        <v>-8.0615244386962503E-5</v>
      </c>
    </row>
    <row r="343" spans="1:11" x14ac:dyDescent="0.25">
      <c r="A343">
        <v>160</v>
      </c>
      <c r="B343">
        <v>-26.59</v>
      </c>
      <c r="C343">
        <v>-14.45</v>
      </c>
      <c r="D343">
        <v>-26.46</v>
      </c>
      <c r="E343">
        <v>-14.23</v>
      </c>
      <c r="F343">
        <f>_10sept_0_10[[#This Row],[H_mag]]-40</f>
        <v>-66.59</v>
      </c>
      <c r="G343">
        <f>_10sept_0_10[[#This Row],[V_mag]]-40</f>
        <v>-66.460000000000008</v>
      </c>
      <c r="H343">
        <f>10^(_10sept_0_10[[#This Row],[H_mag_adj]]/20)*COS(RADIANS(_10sept_0_10[[#This Row],[H_phase]]))</f>
        <v>4.5346046524919462E-4</v>
      </c>
      <c r="I343">
        <f>10^(_10sept_0_10[[#This Row],[H_mag_adj]]/20)*SIN(RADIANS(_10sept_0_10[[#This Row],[H_phase]]))</f>
        <v>-1.1685075947989435E-4</v>
      </c>
      <c r="J343">
        <f>10^(_10sept_0_10[[#This Row],[V_mag_adj]]/20)*COS(RADIANS(_10sept_0_10[[#This Row],[V_phase]]))</f>
        <v>4.607504079527695E-4</v>
      </c>
      <c r="K343">
        <f>10^(_10sept_0_10[[#This Row],[V_mag_adj]]/20)*SIN(RADIANS(_10sept_0_10[[#This Row],[V_phase]]))</f>
        <v>-1.168445060473686E-4</v>
      </c>
    </row>
    <row r="344" spans="1:11" x14ac:dyDescent="0.25">
      <c r="A344">
        <v>161</v>
      </c>
      <c r="B344">
        <v>-26.76</v>
      </c>
      <c r="C344">
        <v>-19.57</v>
      </c>
      <c r="D344">
        <v>-26.81</v>
      </c>
      <c r="E344">
        <v>-19.920000000000002</v>
      </c>
      <c r="F344">
        <f>_10sept_0_10[[#This Row],[H_mag]]-40</f>
        <v>-66.760000000000005</v>
      </c>
      <c r="G344">
        <f>_10sept_0_10[[#This Row],[V_mag]]-40</f>
        <v>-66.81</v>
      </c>
      <c r="H344">
        <f>10^(_10sept_0_10[[#This Row],[H_mag_adj]]/20)*COS(RADIANS(_10sept_0_10[[#This Row],[H_phase]]))</f>
        <v>4.32671505467472E-4</v>
      </c>
      <c r="I344">
        <f>10^(_10sept_0_10[[#This Row],[H_mag_adj]]/20)*SIN(RADIANS(_10sept_0_10[[#This Row],[H_phase]]))</f>
        <v>-1.5381216905641684E-4</v>
      </c>
      <c r="J344">
        <f>10^(_10sept_0_10[[#This Row],[V_mag_adj]]/20)*COS(RADIANS(_10sept_0_10[[#This Row],[V_phase]]))</f>
        <v>4.2924579056529799E-4</v>
      </c>
      <c r="K344">
        <f>10^(_10sept_0_10[[#This Row],[V_mag_adj]]/20)*SIN(RADIANS(_10sept_0_10[[#This Row],[V_phase]]))</f>
        <v>-1.5555429788887564E-4</v>
      </c>
    </row>
    <row r="345" spans="1:11" x14ac:dyDescent="0.25">
      <c r="A345">
        <v>162</v>
      </c>
      <c r="B345">
        <v>-27.64</v>
      </c>
      <c r="C345">
        <v>-25.63</v>
      </c>
      <c r="D345">
        <v>-27.65</v>
      </c>
      <c r="E345">
        <v>-25.74</v>
      </c>
      <c r="F345">
        <f>_10sept_0_10[[#This Row],[H_mag]]-40</f>
        <v>-67.64</v>
      </c>
      <c r="G345">
        <f>_10sept_0_10[[#This Row],[V_mag]]-40</f>
        <v>-67.650000000000006</v>
      </c>
      <c r="H345">
        <f>10^(_10sept_0_10[[#This Row],[H_mag_adj]]/20)*COS(RADIANS(_10sept_0_10[[#This Row],[H_phase]]))</f>
        <v>3.7412512229434289E-4</v>
      </c>
      <c r="I345">
        <f>10^(_10sept_0_10[[#This Row],[H_mag_adj]]/20)*SIN(RADIANS(_10sept_0_10[[#This Row],[H_phase]]))</f>
        <v>-1.7949164428140743E-4</v>
      </c>
      <c r="J345">
        <f>10^(_10sept_0_10[[#This Row],[V_mag_adj]]/20)*COS(RADIANS(_10sept_0_10[[#This Row],[V_phase]]))</f>
        <v>3.7334975148494256E-4</v>
      </c>
      <c r="K345">
        <f>10^(_10sept_0_10[[#This Row],[V_mag_adj]]/20)*SIN(RADIANS(_10sept_0_10[[#This Row],[V_phase]]))</f>
        <v>-1.8000222715813807E-4</v>
      </c>
    </row>
    <row r="346" spans="1:11" x14ac:dyDescent="0.25">
      <c r="A346">
        <v>163</v>
      </c>
      <c r="B346">
        <v>-28.52</v>
      </c>
      <c r="C346">
        <v>-30.79</v>
      </c>
      <c r="D346">
        <v>-28.53</v>
      </c>
      <c r="E346">
        <v>-32.58</v>
      </c>
      <c r="F346">
        <f>_10sept_0_10[[#This Row],[H_mag]]-40</f>
        <v>-68.52</v>
      </c>
      <c r="G346">
        <f>_10sept_0_10[[#This Row],[V_mag]]-40</f>
        <v>-68.53</v>
      </c>
      <c r="H346">
        <f>10^(_10sept_0_10[[#This Row],[H_mag_adj]]/20)*COS(RADIANS(_10sept_0_10[[#This Row],[H_phase]]))</f>
        <v>3.2212027716912317E-4</v>
      </c>
      <c r="I346">
        <f>10^(_10sept_0_10[[#This Row],[H_mag_adj]]/20)*SIN(RADIANS(_10sept_0_10[[#This Row],[H_phase]]))</f>
        <v>-1.9194603264844696E-4</v>
      </c>
      <c r="J346">
        <f>10^(_10sept_0_10[[#This Row],[V_mag_adj]]/20)*COS(RADIANS(_10sept_0_10[[#This Row],[V_phase]]))</f>
        <v>3.1560384356570592E-4</v>
      </c>
      <c r="K346">
        <f>10^(_10sept_0_10[[#This Row],[V_mag_adj]]/20)*SIN(RADIANS(_10sept_0_10[[#This Row],[V_phase]]))</f>
        <v>-2.0168188907968197E-4</v>
      </c>
    </row>
    <row r="347" spans="1:11" x14ac:dyDescent="0.25">
      <c r="A347">
        <v>164</v>
      </c>
      <c r="B347">
        <v>-29.75</v>
      </c>
      <c r="C347">
        <v>-39.18</v>
      </c>
      <c r="D347">
        <v>-29.87</v>
      </c>
      <c r="E347">
        <v>-39.549999999999997</v>
      </c>
      <c r="F347">
        <f>_10sept_0_10[[#This Row],[H_mag]]-40</f>
        <v>-69.75</v>
      </c>
      <c r="G347">
        <f>_10sept_0_10[[#This Row],[V_mag]]-40</f>
        <v>-69.87</v>
      </c>
      <c r="H347">
        <f>10^(_10sept_0_10[[#This Row],[H_mag_adj]]/20)*COS(RADIANS(_10sept_0_10[[#This Row],[H_phase]]))</f>
        <v>2.5228660336693818E-4</v>
      </c>
      <c r="I347">
        <f>10^(_10sept_0_10[[#This Row],[H_mag_adj]]/20)*SIN(RADIANS(_10sept_0_10[[#This Row],[H_phase]]))</f>
        <v>-2.0561333195904876E-4</v>
      </c>
      <c r="J347">
        <f>10^(_10sept_0_10[[#This Row],[V_mag_adj]]/20)*COS(RADIANS(_10sept_0_10[[#This Row],[V_phase]]))</f>
        <v>2.4751034729250779E-4</v>
      </c>
      <c r="K347">
        <f>10^(_10sept_0_10[[#This Row],[V_mag_adj]]/20)*SIN(RADIANS(_10sept_0_10[[#This Row],[V_phase]]))</f>
        <v>-2.0439481409102229E-4</v>
      </c>
    </row>
    <row r="348" spans="1:11" x14ac:dyDescent="0.25">
      <c r="A348">
        <v>165</v>
      </c>
      <c r="B348">
        <v>-31.3</v>
      </c>
      <c r="C348">
        <v>-47.57</v>
      </c>
      <c r="D348">
        <v>-31.46</v>
      </c>
      <c r="E348">
        <v>-45.84</v>
      </c>
      <c r="F348">
        <f>_10sept_0_10[[#This Row],[H_mag]]-40</f>
        <v>-71.3</v>
      </c>
      <c r="G348">
        <f>_10sept_0_10[[#This Row],[V_mag]]-40</f>
        <v>-71.460000000000008</v>
      </c>
      <c r="H348">
        <f>10^(_10sept_0_10[[#This Row],[H_mag_adj]]/20)*COS(RADIANS(_10sept_0_10[[#This Row],[H_phase]]))</f>
        <v>1.8369764852032324E-4</v>
      </c>
      <c r="I348">
        <f>10^(_10sept_0_10[[#This Row],[H_mag_adj]]/20)*SIN(RADIANS(_10sept_0_10[[#This Row],[H_phase]]))</f>
        <v>-2.0096317587606772E-4</v>
      </c>
      <c r="J348">
        <f>10^(_10sept_0_10[[#This Row],[V_mag_adj]]/20)*COS(RADIANS(_10sept_0_10[[#This Row],[V_phase]]))</f>
        <v>1.8621884993852807E-4</v>
      </c>
      <c r="K348">
        <f>10^(_10sept_0_10[[#This Row],[V_mag_adj]]/20)*SIN(RADIANS(_10sept_0_10[[#This Row],[V_phase]]))</f>
        <v>-1.9176071687163423E-4</v>
      </c>
    </row>
    <row r="349" spans="1:11" x14ac:dyDescent="0.25">
      <c r="A349">
        <v>166</v>
      </c>
      <c r="B349">
        <v>-32.99</v>
      </c>
      <c r="C349">
        <v>-58.64</v>
      </c>
      <c r="D349">
        <v>-33.049999999999997</v>
      </c>
      <c r="E349">
        <v>-58.52</v>
      </c>
      <c r="F349">
        <f>_10sept_0_10[[#This Row],[H_mag]]-40</f>
        <v>-72.990000000000009</v>
      </c>
      <c r="G349">
        <f>_10sept_0_10[[#This Row],[V_mag]]-40</f>
        <v>-73.05</v>
      </c>
      <c r="H349">
        <f>10^(_10sept_0_10[[#This Row],[H_mag_adj]]/20)*COS(RADIANS(_10sept_0_10[[#This Row],[H_phase]]))</f>
        <v>1.1664030570011191E-4</v>
      </c>
      <c r="I349">
        <f>10^(_10sept_0_10[[#This Row],[H_mag_adj]]/20)*SIN(RADIANS(_10sept_0_10[[#This Row],[H_phase]]))</f>
        <v>-1.9138782102950784E-4</v>
      </c>
      <c r="J349">
        <f>10^(_10sept_0_10[[#This Row],[V_mag_adj]]/20)*COS(RADIANS(_10sept_0_10[[#This Row],[V_phase]]))</f>
        <v>1.1623518747287362E-4</v>
      </c>
      <c r="K349">
        <f>10^(_10sept_0_10[[#This Row],[V_mag_adj]]/20)*SIN(RADIANS(_10sept_0_10[[#This Row],[V_phase]]))</f>
        <v>-1.8982729064500944E-4</v>
      </c>
    </row>
    <row r="350" spans="1:11" x14ac:dyDescent="0.25">
      <c r="A350">
        <v>167</v>
      </c>
      <c r="B350">
        <v>-34.46</v>
      </c>
      <c r="C350">
        <v>-67.97</v>
      </c>
      <c r="D350">
        <v>-34.380000000000003</v>
      </c>
      <c r="E350">
        <v>-69.8</v>
      </c>
      <c r="F350">
        <f>_10sept_0_10[[#This Row],[H_mag]]-40</f>
        <v>-74.460000000000008</v>
      </c>
      <c r="G350">
        <f>_10sept_0_10[[#This Row],[V_mag]]-40</f>
        <v>-74.38</v>
      </c>
      <c r="H350">
        <f>10^(_10sept_0_10[[#This Row],[H_mag_adj]]/20)*COS(RADIANS(_10sept_0_10[[#This Row],[H_phase]]))</f>
        <v>7.098029798062241E-5</v>
      </c>
      <c r="I350">
        <f>10^(_10sept_0_10[[#This Row],[H_mag_adj]]/20)*SIN(RADIANS(_10sept_0_10[[#This Row],[H_phase]]))</f>
        <v>-1.7541790390050127E-4</v>
      </c>
      <c r="J350">
        <f>10^(_10sept_0_10[[#This Row],[V_mag_adj]]/20)*COS(RADIANS(_10sept_0_10[[#This Row],[V_phase]]))</f>
        <v>6.5946889053440427E-5</v>
      </c>
      <c r="K350">
        <f>10^(_10sept_0_10[[#This Row],[V_mag_adj]]/20)*SIN(RADIANS(_10sept_0_10[[#This Row],[V_phase]]))</f>
        <v>-1.7923839576590146E-4</v>
      </c>
    </row>
    <row r="351" spans="1:11" x14ac:dyDescent="0.25">
      <c r="A351">
        <v>168</v>
      </c>
      <c r="B351">
        <v>-35.57</v>
      </c>
      <c r="C351">
        <v>-81.290000000000006</v>
      </c>
      <c r="D351">
        <v>-35.729999999999997</v>
      </c>
      <c r="E351">
        <v>-82.69</v>
      </c>
      <c r="F351">
        <f>_10sept_0_10[[#This Row],[H_mag]]-40</f>
        <v>-75.569999999999993</v>
      </c>
      <c r="G351">
        <f>_10sept_0_10[[#This Row],[V_mag]]-40</f>
        <v>-75.72999999999999</v>
      </c>
      <c r="H351">
        <f>10^(_10sept_0_10[[#This Row],[H_mag_adj]]/20)*COS(RADIANS(_10sept_0_10[[#This Row],[H_phase]]))</f>
        <v>2.5218631103972211E-5</v>
      </c>
      <c r="I351">
        <f>10^(_10sept_0_10[[#This Row],[H_mag_adj]]/20)*SIN(RADIANS(_10sept_0_10[[#This Row],[H_phase]]))</f>
        <v>-1.6461233760493214E-4</v>
      </c>
      <c r="J351">
        <f>10^(_10sept_0_10[[#This Row],[V_mag_adj]]/20)*COS(RADIANS(_10sept_0_10[[#This Row],[V_phase]]))</f>
        <v>2.0802517451943163E-5</v>
      </c>
      <c r="K351">
        <f>10^(_10sept_0_10[[#This Row],[V_mag_adj]]/20)*SIN(RADIANS(_10sept_0_10[[#This Row],[V_phase]]))</f>
        <v>-1.6216448240689076E-4</v>
      </c>
    </row>
    <row r="352" spans="1:11" x14ac:dyDescent="0.25">
      <c r="A352">
        <v>169</v>
      </c>
      <c r="B352">
        <v>-36.9</v>
      </c>
      <c r="C352">
        <v>-90.75</v>
      </c>
      <c r="D352">
        <v>-36.83</v>
      </c>
      <c r="E352">
        <v>-93.81</v>
      </c>
      <c r="F352">
        <f>_10sept_0_10[[#This Row],[H_mag]]-40</f>
        <v>-76.900000000000006</v>
      </c>
      <c r="G352">
        <f>_10sept_0_10[[#This Row],[V_mag]]-40</f>
        <v>-76.83</v>
      </c>
      <c r="H352">
        <f>10^(_10sept_0_10[[#This Row],[H_mag_adj]]/20)*COS(RADIANS(_10sept_0_10[[#This Row],[H_phase]]))</f>
        <v>-1.8703644031247761E-6</v>
      </c>
      <c r="I352">
        <f>10^(_10sept_0_10[[#This Row],[H_mag_adj]]/20)*SIN(RADIANS(_10sept_0_10[[#This Row],[H_phase]]))</f>
        <v>-1.4287715416991896E-4</v>
      </c>
      <c r="J352">
        <f>10^(_10sept_0_10[[#This Row],[V_mag_adj]]/20)*COS(RADIANS(_10sept_0_10[[#This Row],[V_phase]]))</f>
        <v>-9.571549097319275E-6</v>
      </c>
      <c r="K352">
        <f>10^(_10sept_0_10[[#This Row],[V_mag_adj]]/20)*SIN(RADIANS(_10sept_0_10[[#This Row],[V_phase]]))</f>
        <v>-1.4372724384203124E-4</v>
      </c>
    </row>
    <row r="353" spans="1:11" x14ac:dyDescent="0.25">
      <c r="A353">
        <v>170</v>
      </c>
      <c r="B353">
        <v>-37.65</v>
      </c>
      <c r="C353">
        <v>-99.65</v>
      </c>
      <c r="D353">
        <v>-37.44</v>
      </c>
      <c r="E353">
        <v>-99.8</v>
      </c>
      <c r="F353">
        <f>_10sept_0_10[[#This Row],[H_mag]]-40</f>
        <v>-77.650000000000006</v>
      </c>
      <c r="G353">
        <f>_10sept_0_10[[#This Row],[V_mag]]-40</f>
        <v>-77.44</v>
      </c>
      <c r="H353">
        <f>10^(_10sept_0_10[[#This Row],[H_mag_adj]]/20)*COS(RADIANS(_10sept_0_10[[#This Row],[H_phase]]))</f>
        <v>-2.1970982752877176E-5</v>
      </c>
      <c r="I353">
        <f>10^(_10sept_0_10[[#This Row],[H_mag_adj]]/20)*SIN(RADIANS(_10sept_0_10[[#This Row],[H_phase]]))</f>
        <v>-1.2921439466425012E-4</v>
      </c>
      <c r="J353">
        <f>10^(_10sept_0_10[[#This Row],[V_mag_adj]]/20)*COS(RADIANS(_10sept_0_10[[#This Row],[V_phase]]))</f>
        <v>-2.2855135153297293E-5</v>
      </c>
      <c r="K353">
        <f>10^(_10sept_0_10[[#This Row],[V_mag_adj]]/20)*SIN(RADIANS(_10sept_0_10[[#This Row],[V_phase]]))</f>
        <v>-1.3231711985121279E-4</v>
      </c>
    </row>
    <row r="354" spans="1:11" x14ac:dyDescent="0.25">
      <c r="A354">
        <v>171</v>
      </c>
      <c r="B354">
        <v>-38.36</v>
      </c>
      <c r="C354">
        <v>-101.6</v>
      </c>
      <c r="D354">
        <v>-38.28</v>
      </c>
      <c r="E354">
        <v>-101.6</v>
      </c>
      <c r="F354">
        <f>_10sept_0_10[[#This Row],[H_mag]]-40</f>
        <v>-78.36</v>
      </c>
      <c r="G354">
        <f>_10sept_0_10[[#This Row],[V_mag]]-40</f>
        <v>-78.28</v>
      </c>
      <c r="H354">
        <f>10^(_10sept_0_10[[#This Row],[H_mag_adj]]/20)*COS(RADIANS(_10sept_0_10[[#This Row],[H_phase]]))</f>
        <v>-2.428646950946056E-5</v>
      </c>
      <c r="I354">
        <f>10^(_10sept_0_10[[#This Row],[H_mag_adj]]/20)*SIN(RADIANS(_10sept_0_10[[#This Row],[H_phase]]))</f>
        <v>-1.1831445389942628E-4</v>
      </c>
      <c r="J354">
        <f>10^(_10sept_0_10[[#This Row],[V_mag_adj]]/20)*COS(RADIANS(_10sept_0_10[[#This Row],[V_phase]]))</f>
        <v>-2.4511189445036491E-5</v>
      </c>
      <c r="K354">
        <f>10^(_10sept_0_10[[#This Row],[V_mag_adj]]/20)*SIN(RADIANS(_10sept_0_10[[#This Row],[V_phase]]))</f>
        <v>-1.1940920406258292E-4</v>
      </c>
    </row>
    <row r="355" spans="1:11" x14ac:dyDescent="0.25">
      <c r="A355">
        <v>172</v>
      </c>
      <c r="B355">
        <v>-38.85</v>
      </c>
      <c r="C355">
        <v>-102.01</v>
      </c>
      <c r="D355">
        <v>-38.75</v>
      </c>
      <c r="E355">
        <v>-99.75</v>
      </c>
      <c r="F355">
        <f>_10sept_0_10[[#This Row],[H_mag]]-40</f>
        <v>-78.849999999999994</v>
      </c>
      <c r="G355">
        <f>_10sept_0_10[[#This Row],[V_mag]]-40</f>
        <v>-78.75</v>
      </c>
      <c r="H355">
        <f>10^(_10sept_0_10[[#This Row],[H_mag_adj]]/20)*COS(RADIANS(_10sept_0_10[[#This Row],[H_phase]]))</f>
        <v>-2.3753923972532133E-5</v>
      </c>
      <c r="I355">
        <f>10^(_10sept_0_10[[#This Row],[H_mag_adj]]/20)*SIN(RADIANS(_10sept_0_10[[#This Row],[H_phase]]))</f>
        <v>-1.1165759660869527E-4</v>
      </c>
      <c r="J355">
        <f>10^(_10sept_0_10[[#This Row],[V_mag_adj]]/20)*COS(RADIANS(_10sept_0_10[[#This Row],[V_phase]]))</f>
        <v>-1.9556175616095143E-5</v>
      </c>
      <c r="K355">
        <f>10^(_10sept_0_10[[#This Row],[V_mag_adj]]/20)*SIN(RADIANS(_10sept_0_10[[#This Row],[V_phase]]))</f>
        <v>-1.1381023819018063E-4</v>
      </c>
    </row>
    <row r="356" spans="1:11" x14ac:dyDescent="0.25">
      <c r="A356">
        <v>173</v>
      </c>
      <c r="B356">
        <v>-39.96</v>
      </c>
      <c r="C356">
        <v>-94.54</v>
      </c>
      <c r="D356">
        <v>-39.81</v>
      </c>
      <c r="E356">
        <v>-97.68</v>
      </c>
      <c r="F356">
        <f>_10sept_0_10[[#This Row],[H_mag]]-40</f>
        <v>-79.960000000000008</v>
      </c>
      <c r="G356">
        <f>_10sept_0_10[[#This Row],[V_mag]]-40</f>
        <v>-79.81</v>
      </c>
      <c r="H356">
        <f>10^(_10sept_0_10[[#This Row],[H_mag_adj]]/20)*COS(RADIANS(_10sept_0_10[[#This Row],[H_phase]]))</f>
        <v>-7.9520419283698585E-6</v>
      </c>
      <c r="I356">
        <f>10^(_10sept_0_10[[#This Row],[H_mag_adj]]/20)*SIN(RADIANS(_10sept_0_10[[#This Row],[H_phase]]))</f>
        <v>-1.0014636234000846E-4</v>
      </c>
      <c r="J356">
        <f>10^(_10sept_0_10[[#This Row],[V_mag_adj]]/20)*COS(RADIANS(_10sept_0_10[[#This Row],[V_phase]]))</f>
        <v>-1.3659578811270051E-5</v>
      </c>
      <c r="K356">
        <f>10^(_10sept_0_10[[#This Row],[V_mag_adj]]/20)*SIN(RADIANS(_10sept_0_10[[#This Row],[V_phase]]))</f>
        <v>-1.0129470913580174E-4</v>
      </c>
    </row>
    <row r="357" spans="1:11" x14ac:dyDescent="0.25">
      <c r="A357">
        <v>174</v>
      </c>
      <c r="B357">
        <v>-40.630000000000003</v>
      </c>
      <c r="C357">
        <v>-83.2</v>
      </c>
      <c r="D357">
        <v>-40.369999999999997</v>
      </c>
      <c r="E357">
        <v>-82.2</v>
      </c>
      <c r="F357">
        <f>_10sept_0_10[[#This Row],[H_mag]]-40</f>
        <v>-80.63</v>
      </c>
      <c r="G357">
        <f>_10sept_0_10[[#This Row],[V_mag]]-40</f>
        <v>-80.37</v>
      </c>
      <c r="H357">
        <f>10^(_10sept_0_10[[#This Row],[H_mag_adj]]/20)*COS(RADIANS(_10sept_0_10[[#This Row],[H_phase]]))</f>
        <v>1.1012001401681653E-5</v>
      </c>
      <c r="I357">
        <f>10^(_10sept_0_10[[#This Row],[H_mag_adj]]/20)*SIN(RADIANS(_10sept_0_10[[#This Row],[H_phase]]))</f>
        <v>-9.23494180430299E-5</v>
      </c>
      <c r="J357">
        <f>10^(_10sept_0_10[[#This Row],[V_mag_adj]]/20)*COS(RADIANS(_10sept_0_10[[#This Row],[V_phase]]))</f>
        <v>1.3005578741543372E-5</v>
      </c>
      <c r="K357">
        <f>10^(_10sept_0_10[[#This Row],[V_mag_adj]]/20)*SIN(RADIANS(_10sept_0_10[[#This Row],[V_phase]]))</f>
        <v>-9.4943040221141537E-5</v>
      </c>
    </row>
    <row r="358" spans="1:11" x14ac:dyDescent="0.25">
      <c r="A358">
        <v>175</v>
      </c>
      <c r="B358">
        <v>-40.6</v>
      </c>
      <c r="C358">
        <v>-65.05</v>
      </c>
      <c r="D358">
        <v>-40.840000000000003</v>
      </c>
      <c r="E358">
        <v>-64.16</v>
      </c>
      <c r="F358">
        <f>_10sept_0_10[[#This Row],[H_mag]]-40</f>
        <v>-80.599999999999994</v>
      </c>
      <c r="G358">
        <f>_10sept_0_10[[#This Row],[V_mag]]-40</f>
        <v>-80.84</v>
      </c>
      <c r="H358">
        <f>10^(_10sept_0_10[[#This Row],[H_mag_adj]]/20)*COS(RADIANS(_10sept_0_10[[#This Row],[H_phase]]))</f>
        <v>3.9367204688900823E-5</v>
      </c>
      <c r="I358">
        <f>10^(_10sept_0_10[[#This Row],[H_mag_adj]]/20)*SIN(RADIANS(_10sept_0_10[[#This Row],[H_phase]]))</f>
        <v>-8.4615950591735442E-5</v>
      </c>
      <c r="J358">
        <f>10^(_10sept_0_10[[#This Row],[V_mag_adj]]/20)*COS(RADIANS(_10sept_0_10[[#This Row],[V_phase]]))</f>
        <v>3.956822335416137E-5</v>
      </c>
      <c r="K358">
        <f>10^(_10sept_0_10[[#This Row],[V_mag_adj]]/20)*SIN(RADIANS(_10sept_0_10[[#This Row],[V_phase]]))</f>
        <v>-8.170518252060405E-5</v>
      </c>
    </row>
    <row r="359" spans="1:11" x14ac:dyDescent="0.25">
      <c r="A359">
        <v>176</v>
      </c>
      <c r="B359">
        <v>-40.630000000000003</v>
      </c>
      <c r="C359">
        <v>-43.81</v>
      </c>
      <c r="D359">
        <v>-40.19</v>
      </c>
      <c r="E359">
        <v>-43.65</v>
      </c>
      <c r="F359">
        <f>_10sept_0_10[[#This Row],[H_mag]]-40</f>
        <v>-80.63</v>
      </c>
      <c r="G359">
        <f>_10sept_0_10[[#This Row],[V_mag]]-40</f>
        <v>-80.19</v>
      </c>
      <c r="H359">
        <f>10^(_10sept_0_10[[#This Row],[H_mag_adj]]/20)*COS(RADIANS(_10sept_0_10[[#This Row],[H_phase]]))</f>
        <v>6.7115100674552486E-5</v>
      </c>
      <c r="I359">
        <f>10^(_10sept_0_10[[#This Row],[H_mag_adj]]/20)*SIN(RADIANS(_10sept_0_10[[#This Row],[H_phase]]))</f>
        <v>-6.438355728912172E-5</v>
      </c>
      <c r="J359">
        <f>10^(_10sept_0_10[[#This Row],[V_mag_adj]]/20)*COS(RADIANS(_10sept_0_10[[#This Row],[V_phase]]))</f>
        <v>7.0791386715964827E-5</v>
      </c>
      <c r="K359">
        <f>10^(_10sept_0_10[[#This Row],[V_mag_adj]]/20)*SIN(RADIANS(_10sept_0_10[[#This Row],[V_phase]]))</f>
        <v>-6.7531624293949531E-5</v>
      </c>
    </row>
    <row r="360" spans="1:11" x14ac:dyDescent="0.25">
      <c r="A360">
        <v>177</v>
      </c>
      <c r="B360">
        <v>-39.64</v>
      </c>
      <c r="C360">
        <v>-19.25</v>
      </c>
      <c r="D360">
        <v>-39.61</v>
      </c>
      <c r="E360">
        <v>-22.36</v>
      </c>
      <c r="F360">
        <f>_10sept_0_10[[#This Row],[H_mag]]-40</f>
        <v>-79.64</v>
      </c>
      <c r="G360">
        <f>_10sept_0_10[[#This Row],[V_mag]]-40</f>
        <v>-79.61</v>
      </c>
      <c r="H360">
        <f>10^(_10sept_0_10[[#This Row],[H_mag_adj]]/20)*COS(RADIANS(_10sept_0_10[[#This Row],[H_phase]]))</f>
        <v>9.8404044085424874E-5</v>
      </c>
      <c r="I360">
        <f>10^(_10sept_0_10[[#This Row],[H_mag_adj]]/20)*SIN(RADIANS(_10sept_0_10[[#This Row],[H_phase]]))</f>
        <v>-3.436423058653279E-5</v>
      </c>
      <c r="J360">
        <f>10^(_10sept_0_10[[#This Row],[V_mag_adj]]/20)*COS(RADIANS(_10sept_0_10[[#This Row],[V_phase]]))</f>
        <v>9.6728261852816312E-5</v>
      </c>
      <c r="K360">
        <f>10^(_10sept_0_10[[#This Row],[V_mag_adj]]/20)*SIN(RADIANS(_10sept_0_10[[#This Row],[V_phase]]))</f>
        <v>-3.9789534071837395E-5</v>
      </c>
    </row>
    <row r="361" spans="1:11" x14ac:dyDescent="0.25">
      <c r="A361">
        <v>178</v>
      </c>
      <c r="B361">
        <v>-38.28</v>
      </c>
      <c r="C361">
        <v>3.52</v>
      </c>
      <c r="D361">
        <v>-38.1</v>
      </c>
      <c r="E361">
        <v>0.92</v>
      </c>
      <c r="F361">
        <f>_10sept_0_10[[#This Row],[H_mag]]-40</f>
        <v>-78.28</v>
      </c>
      <c r="G361">
        <f>_10sept_0_10[[#This Row],[V_mag]]-40</f>
        <v>-78.099999999999994</v>
      </c>
      <c r="H361">
        <f>10^(_10sept_0_10[[#This Row],[H_mag_adj]]/20)*COS(RADIANS(_10sept_0_10[[#This Row],[H_phase]]))</f>
        <v>1.2166898868551348E-4</v>
      </c>
      <c r="I361">
        <f>10^(_10sept_0_10[[#This Row],[H_mag_adj]]/20)*SIN(RADIANS(_10sept_0_10[[#This Row],[H_phase]]))</f>
        <v>7.4842244163596137E-6</v>
      </c>
      <c r="J361">
        <f>10^(_10sept_0_10[[#This Row],[V_mag_adj]]/20)*COS(RADIANS(_10sept_0_10[[#This Row],[V_phase]]))</f>
        <v>1.2443541797471969E-4</v>
      </c>
      <c r="K361">
        <f>10^(_10sept_0_10[[#This Row],[V_mag_adj]]/20)*SIN(RADIANS(_10sept_0_10[[#This Row],[V_phase]]))</f>
        <v>1.9982348664814648E-6</v>
      </c>
    </row>
    <row r="362" spans="1:11" x14ac:dyDescent="0.25">
      <c r="A362">
        <v>179</v>
      </c>
      <c r="B362">
        <v>-36.01</v>
      </c>
      <c r="C362">
        <v>21.58</v>
      </c>
      <c r="D362">
        <v>-36.619999999999997</v>
      </c>
      <c r="E362">
        <v>19.3</v>
      </c>
      <c r="F362">
        <f>_10sept_0_10[[#This Row],[H_mag]]-40</f>
        <v>-76.009999999999991</v>
      </c>
      <c r="G362">
        <f>_10sept_0_10[[#This Row],[V_mag]]-40</f>
        <v>-76.62</v>
      </c>
      <c r="H362">
        <f>10^(_10sept_0_10[[#This Row],[H_mag_adj]]/20)*COS(RADIANS(_10sept_0_10[[#This Row],[H_phase]]))</f>
        <v>1.4721041929517803E-4</v>
      </c>
      <c r="I362">
        <f>10^(_10sept_0_10[[#This Row],[H_mag_adj]]/20)*SIN(RADIANS(_10sept_0_10[[#This Row],[H_phase]]))</f>
        <v>5.8225295029386019E-5</v>
      </c>
      <c r="J362">
        <f>10^(_10sept_0_10[[#This Row],[V_mag_adj]]/20)*COS(RADIANS(_10sept_0_10[[#This Row],[V_phase]]))</f>
        <v>1.3927732303633758E-4</v>
      </c>
      <c r="K362">
        <f>10^(_10sept_0_10[[#This Row],[V_mag_adj]]/20)*SIN(RADIANS(_10sept_0_10[[#This Row],[V_phase]]))</f>
        <v>4.8774224866861728E-5</v>
      </c>
    </row>
    <row r="363" spans="1:11" x14ac:dyDescent="0.25">
      <c r="A363">
        <v>180</v>
      </c>
      <c r="B363">
        <v>-34.65</v>
      </c>
      <c r="C363">
        <v>37.979999999999997</v>
      </c>
      <c r="D363">
        <v>-35.020000000000003</v>
      </c>
      <c r="E363">
        <v>36.659999999999997</v>
      </c>
      <c r="F363">
        <f>_10sept_0_10[[#This Row],[H_mag]]-40</f>
        <v>-74.650000000000006</v>
      </c>
      <c r="G363">
        <f>_10sept_0_10[[#This Row],[V_mag]]-40</f>
        <v>-75.02000000000001</v>
      </c>
      <c r="H363">
        <f>10^(_10sept_0_10[[#This Row],[H_mag_adj]]/20)*COS(RADIANS(_10sept_0_10[[#This Row],[H_phase]]))</f>
        <v>1.4593200264233721E-4</v>
      </c>
      <c r="I363">
        <f>10^(_10sept_0_10[[#This Row],[H_mag_adj]]/20)*SIN(RADIANS(_10sept_0_10[[#This Row],[H_phase]]))</f>
        <v>1.1393256452587122E-4</v>
      </c>
      <c r="J363">
        <f>10^(_10sept_0_10[[#This Row],[V_mag_adj]]/20)*COS(RADIANS(_10sept_0_10[[#This Row],[V_phase]]))</f>
        <v>1.4232417965523808E-4</v>
      </c>
      <c r="K363">
        <f>10^(_10sept_0_10[[#This Row],[V_mag_adj]]/20)*SIN(RADIANS(_10sept_0_10[[#This Row],[V_phase]]))</f>
        <v>1.0593068972907016E-4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25FA-A5EA-449C-AA51-E530799CDC22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.42578125" bestFit="1" customWidth="1"/>
    <col min="7" max="7" width="10.7109375" bestFit="1" customWidth="1"/>
    <col min="8" max="8" width="12.42578125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-24.62</v>
      </c>
      <c r="C3">
        <v>22.96</v>
      </c>
      <c r="D3">
        <v>-24.68</v>
      </c>
      <c r="E3">
        <v>22.87</v>
      </c>
      <c r="F3">
        <f>_10sept_0_20[[#This Row],[H_mag]]-40</f>
        <v>-64.62</v>
      </c>
      <c r="G3">
        <f>_10sept_0_20[[#This Row],[V_mag]]-40</f>
        <v>-64.680000000000007</v>
      </c>
      <c r="H3">
        <f>10^(_10sept_0_20[[#This Row],[H_mag_adj]]/20)*COS(RADIANS(_10sept_0_20[[#This Row],[H_phase]]))</f>
        <v>5.4094692495140892E-4</v>
      </c>
      <c r="I3">
        <f>10^(_10sept_0_20[[#This Row],[H_mag_adj]]/20)*SIN(RADIANS(_10sept_0_20[[#This Row],[H_phase]]))</f>
        <v>2.2917278137132635E-4</v>
      </c>
      <c r="J3">
        <f>10^(_10sept_0_20[[#This Row],[V_mag_adj]]/20)*COS(RADIANS(_10sept_0_20[[#This Row],[V_phase]]))</f>
        <v>5.3757991524630122E-4</v>
      </c>
      <c r="K3">
        <f>10^(_10sept_0_20[[#This Row],[V_mag_adj]]/20)*SIN(RADIANS(_10sept_0_20[[#This Row],[V_phase]]))</f>
        <v>2.2675101857495486E-4</v>
      </c>
    </row>
    <row r="4" spans="1:11" x14ac:dyDescent="0.25">
      <c r="A4">
        <v>-179</v>
      </c>
      <c r="B4">
        <v>-25.34</v>
      </c>
      <c r="C4">
        <v>28.29</v>
      </c>
      <c r="D4">
        <v>-25.45</v>
      </c>
      <c r="E4">
        <v>29.34</v>
      </c>
      <c r="F4">
        <f>_10sept_0_20[[#This Row],[H_mag]]-40</f>
        <v>-65.34</v>
      </c>
      <c r="G4">
        <f>_10sept_0_20[[#This Row],[V_mag]]-40</f>
        <v>-65.45</v>
      </c>
      <c r="H4">
        <f>10^(_10sept_0_20[[#This Row],[H_mag_adj]]/20)*COS(RADIANS(_10sept_0_20[[#This Row],[H_phase]]))</f>
        <v>4.7616667209052433E-4</v>
      </c>
      <c r="I4">
        <f>10^(_10sept_0_20[[#This Row],[H_mag_adj]]/20)*SIN(RADIANS(_10sept_0_20[[#This Row],[H_phase]]))</f>
        <v>2.5628214564141579E-4</v>
      </c>
      <c r="J4">
        <f>10^(_10sept_0_20[[#This Row],[V_mag_adj]]/20)*COS(RADIANS(_10sept_0_20[[#This Row],[V_phase]]))</f>
        <v>4.6545821547593747E-4</v>
      </c>
      <c r="K4">
        <f>10^(_10sept_0_20[[#This Row],[V_mag_adj]]/20)*SIN(RADIANS(_10sept_0_20[[#This Row],[V_phase]]))</f>
        <v>2.6163041947821415E-4</v>
      </c>
    </row>
    <row r="5" spans="1:11" x14ac:dyDescent="0.25">
      <c r="A5">
        <v>-178</v>
      </c>
      <c r="B5">
        <v>-26.05</v>
      </c>
      <c r="C5">
        <v>35.909999999999997</v>
      </c>
      <c r="D5">
        <v>-26.24</v>
      </c>
      <c r="E5">
        <v>35.08</v>
      </c>
      <c r="F5">
        <f>_10sept_0_20[[#This Row],[H_mag]]-40</f>
        <v>-66.05</v>
      </c>
      <c r="G5">
        <f>_10sept_0_20[[#This Row],[V_mag]]-40</f>
        <v>-66.239999999999995</v>
      </c>
      <c r="H5">
        <f>10^(_10sept_0_20[[#This Row],[H_mag_adj]]/20)*COS(RADIANS(_10sept_0_20[[#This Row],[H_phase]]))</f>
        <v>4.0360121532670873E-4</v>
      </c>
      <c r="I5">
        <f>10^(_10sept_0_20[[#This Row],[H_mag_adj]]/20)*SIN(RADIANS(_10sept_0_20[[#This Row],[H_phase]]))</f>
        <v>2.9226592260535696E-4</v>
      </c>
      <c r="J5">
        <f>10^(_10sept_0_20[[#This Row],[V_mag_adj]]/20)*COS(RADIANS(_10sept_0_20[[#This Row],[V_phase]]))</f>
        <v>3.9896912624542839E-4</v>
      </c>
      <c r="K5">
        <f>10^(_10sept_0_20[[#This Row],[V_mag_adj]]/20)*SIN(RADIANS(_10sept_0_20[[#This Row],[V_phase]]))</f>
        <v>2.8019219290595354E-4</v>
      </c>
    </row>
    <row r="6" spans="1:11" x14ac:dyDescent="0.25">
      <c r="A6">
        <v>-177</v>
      </c>
      <c r="B6">
        <v>-27.21</v>
      </c>
      <c r="C6">
        <v>38.89</v>
      </c>
      <c r="D6">
        <v>-27.05</v>
      </c>
      <c r="E6">
        <v>39.67</v>
      </c>
      <c r="F6">
        <f>_10sept_0_20[[#This Row],[H_mag]]-40</f>
        <v>-67.210000000000008</v>
      </c>
      <c r="G6">
        <f>_10sept_0_20[[#This Row],[V_mag]]-40</f>
        <v>-67.05</v>
      </c>
      <c r="H6">
        <f>10^(_10sept_0_20[[#This Row],[H_mag_adj]]/20)*COS(RADIANS(_10sept_0_20[[#This Row],[H_phase]]))</f>
        <v>3.3937235086589255E-4</v>
      </c>
      <c r="I6">
        <f>10^(_10sept_0_20[[#This Row],[H_mag_adj]]/20)*SIN(RADIANS(_10sept_0_20[[#This Row],[H_phase]]))</f>
        <v>2.7374118334676418E-4</v>
      </c>
      <c r="J6">
        <f>10^(_10sept_0_20[[#This Row],[V_mag_adj]]/20)*COS(RADIANS(_10sept_0_20[[#This Row],[V_phase]]))</f>
        <v>3.4185396238986619E-4</v>
      </c>
      <c r="K6">
        <f>10^(_10sept_0_20[[#This Row],[V_mag_adj]]/20)*SIN(RADIANS(_10sept_0_20[[#This Row],[V_phase]]))</f>
        <v>2.8351039136129217E-4</v>
      </c>
    </row>
    <row r="7" spans="1:11" x14ac:dyDescent="0.25">
      <c r="A7">
        <v>-176</v>
      </c>
      <c r="B7">
        <v>-28.61</v>
      </c>
      <c r="C7">
        <v>45.48</v>
      </c>
      <c r="D7">
        <v>-29.07</v>
      </c>
      <c r="E7">
        <v>46.28</v>
      </c>
      <c r="F7">
        <f>_10sept_0_20[[#This Row],[H_mag]]-40</f>
        <v>-68.61</v>
      </c>
      <c r="G7">
        <f>_10sept_0_20[[#This Row],[V_mag]]-40</f>
        <v>-69.069999999999993</v>
      </c>
      <c r="H7">
        <f>10^(_10sept_0_20[[#This Row],[H_mag_adj]]/20)*COS(RADIANS(_10sept_0_20[[#This Row],[H_phase]]))</f>
        <v>2.6020522500754732E-4</v>
      </c>
      <c r="I7">
        <f>10^(_10sept_0_20[[#This Row],[H_mag_adj]]/20)*SIN(RADIANS(_10sept_0_20[[#This Row],[H_phase]]))</f>
        <v>2.646019421095888E-4</v>
      </c>
      <c r="J7">
        <f>10^(_10sept_0_20[[#This Row],[V_mag_adj]]/20)*COS(RADIANS(_10sept_0_20[[#This Row],[V_phase]]))</f>
        <v>2.4325552801299008E-4</v>
      </c>
      <c r="K7">
        <f>10^(_10sept_0_20[[#This Row],[V_mag_adj]]/20)*SIN(RADIANS(_10sept_0_20[[#This Row],[V_phase]]))</f>
        <v>2.5437454028294265E-4</v>
      </c>
    </row>
    <row r="8" spans="1:11" x14ac:dyDescent="0.25">
      <c r="A8">
        <v>-175</v>
      </c>
      <c r="B8">
        <v>-30.53</v>
      </c>
      <c r="C8">
        <v>51.83</v>
      </c>
      <c r="D8">
        <v>-30.54</v>
      </c>
      <c r="E8">
        <v>54.58</v>
      </c>
      <c r="F8">
        <f>_10sept_0_20[[#This Row],[H_mag]]-40</f>
        <v>-70.53</v>
      </c>
      <c r="G8">
        <f>_10sept_0_20[[#This Row],[V_mag]]-40</f>
        <v>-70.539999999999992</v>
      </c>
      <c r="H8">
        <f>10^(_10sept_0_20[[#This Row],[H_mag_adj]]/20)*COS(RADIANS(_10sept_0_20[[#This Row],[H_phase]]))</f>
        <v>1.8385957514811905E-4</v>
      </c>
      <c r="I8">
        <f>10^(_10sept_0_20[[#This Row],[H_mag_adj]]/20)*SIN(RADIANS(_10sept_0_20[[#This Row],[H_phase]]))</f>
        <v>2.3389574089631584E-4</v>
      </c>
      <c r="J8">
        <f>10^(_10sept_0_20[[#This Row],[V_mag_adj]]/20)*COS(RADIANS(_10sept_0_20[[#This Row],[V_phase]]))</f>
        <v>1.7222756156581799E-4</v>
      </c>
      <c r="K8">
        <f>10^(_10sept_0_20[[#This Row],[V_mag_adj]]/20)*SIN(RADIANS(_10sept_0_20[[#This Row],[V_phase]]))</f>
        <v>2.4216865420394253E-4</v>
      </c>
    </row>
    <row r="9" spans="1:11" x14ac:dyDescent="0.25">
      <c r="A9">
        <v>-174</v>
      </c>
      <c r="B9">
        <v>-33.07</v>
      </c>
      <c r="C9">
        <v>59.39</v>
      </c>
      <c r="D9">
        <v>-33.68</v>
      </c>
      <c r="E9">
        <v>58.24</v>
      </c>
      <c r="F9">
        <f>_10sept_0_20[[#This Row],[H_mag]]-40</f>
        <v>-73.069999999999993</v>
      </c>
      <c r="G9">
        <f>_10sept_0_20[[#This Row],[V_mag]]-40</f>
        <v>-73.680000000000007</v>
      </c>
      <c r="H9">
        <f>10^(_10sept_0_20[[#This Row],[H_mag_adj]]/20)*COS(RADIANS(_10sept_0_20[[#This Row],[H_phase]]))</f>
        <v>1.1307881824469299E-4</v>
      </c>
      <c r="I9">
        <f>10^(_10sept_0_20[[#This Row],[H_mag_adj]]/20)*SIN(RADIANS(_10sept_0_20[[#This Row],[H_phase]]))</f>
        <v>1.9112969748282793E-4</v>
      </c>
      <c r="J9">
        <f>10^(_10sept_0_20[[#This Row],[V_mag_adj]]/20)*COS(RADIANS(_10sept_0_20[[#This Row],[V_phase]]))</f>
        <v>1.0896444239812427E-4</v>
      </c>
      <c r="K9">
        <f>10^(_10sept_0_20[[#This Row],[V_mag_adj]]/20)*SIN(RADIANS(_10sept_0_20[[#This Row],[V_phase]]))</f>
        <v>1.7601591499807537E-4</v>
      </c>
    </row>
    <row r="10" spans="1:11" x14ac:dyDescent="0.25">
      <c r="A10">
        <v>-173</v>
      </c>
      <c r="B10">
        <v>-37.06</v>
      </c>
      <c r="C10">
        <v>72.819999999999993</v>
      </c>
      <c r="D10">
        <v>-36.950000000000003</v>
      </c>
      <c r="E10">
        <v>72.42</v>
      </c>
      <c r="F10">
        <f>_10sept_0_20[[#This Row],[H_mag]]-40</f>
        <v>-77.06</v>
      </c>
      <c r="G10">
        <f>_10sept_0_20[[#This Row],[V_mag]]-40</f>
        <v>-76.95</v>
      </c>
      <c r="H10">
        <f>10^(_10sept_0_20[[#This Row],[H_mag_adj]]/20)*COS(RADIANS(_10sept_0_20[[#This Row],[H_phase]]))</f>
        <v>4.1435550456871571E-5</v>
      </c>
      <c r="I10">
        <f>10^(_10sept_0_20[[#This Row],[H_mag_adj]]/20)*SIN(RADIANS(_10sept_0_20[[#This Row],[H_phase]]))</f>
        <v>1.3402222970613668E-4</v>
      </c>
      <c r="J10">
        <f>10^(_10sept_0_20[[#This Row],[V_mag_adj]]/20)*COS(RADIANS(_10sept_0_20[[#This Row],[V_phase]]))</f>
        <v>4.2910182135184614E-5</v>
      </c>
      <c r="K10">
        <f>10^(_10sept_0_20[[#This Row],[V_mag_adj]]/20)*SIN(RADIANS(_10sept_0_20[[#This Row],[V_phase]]))</f>
        <v>1.3543404264047083E-4</v>
      </c>
    </row>
    <row r="11" spans="1:11" x14ac:dyDescent="0.25">
      <c r="A11">
        <v>-172</v>
      </c>
      <c r="B11">
        <v>-42.19</v>
      </c>
      <c r="C11">
        <v>96.97</v>
      </c>
      <c r="D11">
        <v>-42.19</v>
      </c>
      <c r="E11">
        <v>96.91</v>
      </c>
      <c r="F11">
        <f>_10sept_0_20[[#This Row],[H_mag]]-40</f>
        <v>-82.19</v>
      </c>
      <c r="G11">
        <f>_10sept_0_20[[#This Row],[V_mag]]-40</f>
        <v>-82.19</v>
      </c>
      <c r="H11">
        <f>10^(_10sept_0_20[[#This Row],[H_mag_adj]]/20)*COS(RADIANS(_10sept_0_20[[#This Row],[H_phase]]))</f>
        <v>-9.4305812094508942E-6</v>
      </c>
      <c r="I11">
        <f>10^(_10sept_0_20[[#This Row],[H_mag_adj]]/20)*SIN(RADIANS(_10sept_0_20[[#This Row],[H_phase]]))</f>
        <v>7.7139810939720073E-5</v>
      </c>
      <c r="J11">
        <f>10^(_10sept_0_20[[#This Row],[V_mag_adj]]/20)*COS(RADIANS(_10sept_0_20[[#This Row],[V_phase]]))</f>
        <v>-9.3497954322050694E-6</v>
      </c>
      <c r="K11">
        <f>10^(_10sept_0_20[[#This Row],[V_mag_adj]]/20)*SIN(RADIANS(_10sept_0_20[[#This Row],[V_phase]]))</f>
        <v>7.7149644322833548E-5</v>
      </c>
    </row>
    <row r="12" spans="1:11" x14ac:dyDescent="0.25">
      <c r="A12">
        <v>-171</v>
      </c>
      <c r="B12">
        <v>-45.43</v>
      </c>
      <c r="C12">
        <v>165.51</v>
      </c>
      <c r="D12">
        <v>-45.97</v>
      </c>
      <c r="E12">
        <v>174.31</v>
      </c>
      <c r="F12">
        <f>_10sept_0_20[[#This Row],[H_mag]]-40</f>
        <v>-85.43</v>
      </c>
      <c r="G12">
        <f>_10sept_0_20[[#This Row],[V_mag]]-40</f>
        <v>-85.97</v>
      </c>
      <c r="H12">
        <f>10^(_10sept_0_20[[#This Row],[H_mag_adj]]/20)*COS(RADIANS(_10sept_0_20[[#This Row],[H_phase]]))</f>
        <v>-5.1815678229342809E-5</v>
      </c>
      <c r="I12">
        <f>10^(_10sept_0_20[[#This Row],[H_mag_adj]]/20)*SIN(RADIANS(_10sept_0_20[[#This Row],[H_phase]]))</f>
        <v>1.3390797569217978E-5</v>
      </c>
      <c r="J12">
        <f>10^(_10sept_0_20[[#This Row],[V_mag_adj]]/20)*COS(RADIANS(_10sept_0_20[[#This Row],[V_phase]]))</f>
        <v>-5.0044331713644038E-5</v>
      </c>
      <c r="K12">
        <f>10^(_10sept_0_20[[#This Row],[V_mag_adj]]/20)*SIN(RADIANS(_10sept_0_20[[#This Row],[V_phase]]))</f>
        <v>4.9862671188879459E-6</v>
      </c>
    </row>
    <row r="13" spans="1:11" x14ac:dyDescent="0.25">
      <c r="A13">
        <v>-170</v>
      </c>
      <c r="B13">
        <v>-40.89</v>
      </c>
      <c r="C13">
        <v>-152.83000000000001</v>
      </c>
      <c r="D13">
        <v>-39.770000000000003</v>
      </c>
      <c r="E13">
        <v>-154.18</v>
      </c>
      <c r="F13">
        <f>_10sept_0_20[[#This Row],[H_mag]]-40</f>
        <v>-80.89</v>
      </c>
      <c r="G13">
        <f>_10sept_0_20[[#This Row],[V_mag]]-40</f>
        <v>-79.77000000000001</v>
      </c>
      <c r="H13">
        <f>10^(_10sept_0_20[[#This Row],[H_mag_adj]]/20)*COS(RADIANS(_10sept_0_20[[#This Row],[H_phase]]))</f>
        <v>-8.0301176938113144E-5</v>
      </c>
      <c r="I13">
        <f>10^(_10sept_0_20[[#This Row],[H_mag_adj]]/20)*SIN(RADIANS(_10sept_0_20[[#This Row],[H_phase]]))</f>
        <v>-4.1216062676609569E-5</v>
      </c>
      <c r="J13">
        <f>10^(_10sept_0_20[[#This Row],[V_mag_adj]]/20)*COS(RADIANS(_10sept_0_20[[#This Row],[V_phase]]))</f>
        <v>-9.2432135635037597E-5</v>
      </c>
      <c r="K13">
        <f>10^(_10sept_0_20[[#This Row],[V_mag_adj]]/20)*SIN(RADIANS(_10sept_0_20[[#This Row],[V_phase]]))</f>
        <v>-4.4723251959786726E-5</v>
      </c>
    </row>
    <row r="14" spans="1:11" x14ac:dyDescent="0.25">
      <c r="A14">
        <v>-169</v>
      </c>
      <c r="B14">
        <v>-37.03</v>
      </c>
      <c r="C14">
        <v>-141.66</v>
      </c>
      <c r="D14">
        <v>-37.25</v>
      </c>
      <c r="E14">
        <v>-137.16999999999999</v>
      </c>
      <c r="F14">
        <f>_10sept_0_20[[#This Row],[H_mag]]-40</f>
        <v>-77.03</v>
      </c>
      <c r="G14">
        <f>_10sept_0_20[[#This Row],[V_mag]]-40</f>
        <v>-77.25</v>
      </c>
      <c r="H14">
        <f>10^(_10sept_0_20[[#This Row],[H_mag_adj]]/20)*COS(RADIANS(_10sept_0_20[[#This Row],[H_phase]]))</f>
        <v>-1.1040946293738812E-4</v>
      </c>
      <c r="I14">
        <f>10^(_10sept_0_20[[#This Row],[H_mag_adj]]/20)*SIN(RADIANS(_10sept_0_20[[#This Row],[H_phase]]))</f>
        <v>-8.7321364807980658E-5</v>
      </c>
      <c r="J14">
        <f>10^(_10sept_0_20[[#This Row],[V_mag_adj]]/20)*COS(RADIANS(_10sept_0_20[[#This Row],[V_phase]]))</f>
        <v>-1.0065271975901188E-4</v>
      </c>
      <c r="K14">
        <f>10^(_10sept_0_20[[#This Row],[V_mag_adj]]/20)*SIN(RADIANS(_10sept_0_20[[#This Row],[V_phase]]))</f>
        <v>-9.3303380967743135E-5</v>
      </c>
    </row>
    <row r="15" spans="1:11" x14ac:dyDescent="0.25">
      <c r="A15">
        <v>-168</v>
      </c>
      <c r="B15">
        <v>-35.520000000000003</v>
      </c>
      <c r="C15">
        <v>-135.19999999999999</v>
      </c>
      <c r="D15">
        <v>-35.409999999999997</v>
      </c>
      <c r="E15">
        <v>-140.22999999999999</v>
      </c>
      <c r="F15">
        <f>_10sept_0_20[[#This Row],[H_mag]]-40</f>
        <v>-75.52000000000001</v>
      </c>
      <c r="G15">
        <f>_10sept_0_20[[#This Row],[V_mag]]-40</f>
        <v>-75.41</v>
      </c>
      <c r="H15">
        <f>10^(_10sept_0_20[[#This Row],[H_mag_adj]]/20)*COS(RADIANS(_10sept_0_20[[#This Row],[H_phase]]))</f>
        <v>-1.1884904501986751E-4</v>
      </c>
      <c r="I15">
        <f>10^(_10sept_0_20[[#This Row],[H_mag_adj]]/20)*SIN(RADIANS(_10sept_0_20[[#This Row],[H_phase]]))</f>
        <v>-1.180222050183038E-4</v>
      </c>
      <c r="J15">
        <f>10^(_10sept_0_20[[#This Row],[V_mag_adj]]/20)*COS(RADIANS(_10sept_0_20[[#This Row],[V_phase]]))</f>
        <v>-1.3037997035233136E-4</v>
      </c>
      <c r="K15">
        <f>10^(_10sept_0_20[[#This Row],[V_mag_adj]]/20)*SIN(RADIANS(_10sept_0_20[[#This Row],[V_phase]]))</f>
        <v>-1.0851289083920811E-4</v>
      </c>
    </row>
    <row r="16" spans="1:11" x14ac:dyDescent="0.25">
      <c r="A16">
        <v>-167</v>
      </c>
      <c r="B16">
        <v>-34.89</v>
      </c>
      <c r="C16">
        <v>-142.44999999999999</v>
      </c>
      <c r="D16">
        <v>-34.93</v>
      </c>
      <c r="E16">
        <v>-141.69</v>
      </c>
      <c r="F16">
        <f>_10sept_0_20[[#This Row],[H_mag]]-40</f>
        <v>-74.89</v>
      </c>
      <c r="G16">
        <f>_10sept_0_20[[#This Row],[V_mag]]-40</f>
        <v>-74.930000000000007</v>
      </c>
      <c r="H16">
        <f>10^(_10sept_0_20[[#This Row],[H_mag_adj]]/20)*COS(RADIANS(_10sept_0_20[[#This Row],[H_phase]]))</f>
        <v>-1.4278269662131886E-4</v>
      </c>
      <c r="I16">
        <f>10^(_10sept_0_20[[#This Row],[H_mag_adj]]/20)*SIN(RADIANS(_10sept_0_20[[#This Row],[H_phase]]))</f>
        <v>-1.0975911479453202E-4</v>
      </c>
      <c r="J16">
        <f>10^(_10sept_0_20[[#This Row],[V_mag_adj]]/20)*COS(RADIANS(_10sept_0_20[[#This Row],[V_phase]]))</f>
        <v>-1.406649982398661E-4</v>
      </c>
      <c r="K16">
        <f>10^(_10sept_0_20[[#This Row],[V_mag_adj]]/20)*SIN(RADIANS(_10sept_0_20[[#This Row],[V_phase]]))</f>
        <v>-1.1113039033757417E-4</v>
      </c>
    </row>
    <row r="17" spans="1:11" x14ac:dyDescent="0.25">
      <c r="A17">
        <v>-166</v>
      </c>
      <c r="B17">
        <v>-34.28</v>
      </c>
      <c r="C17">
        <v>-154.52000000000001</v>
      </c>
      <c r="D17">
        <v>-34.18</v>
      </c>
      <c r="E17">
        <v>-152.33000000000001</v>
      </c>
      <c r="F17">
        <f>_10sept_0_20[[#This Row],[H_mag]]-40</f>
        <v>-74.28</v>
      </c>
      <c r="G17">
        <f>_10sept_0_20[[#This Row],[V_mag]]-40</f>
        <v>-74.180000000000007</v>
      </c>
      <c r="H17">
        <f>10^(_10sept_0_20[[#This Row],[H_mag_adj]]/20)*COS(RADIANS(_10sept_0_20[[#This Row],[H_phase]]))</f>
        <v>-1.7440563963933432E-4</v>
      </c>
      <c r="I17">
        <f>10^(_10sept_0_20[[#This Row],[H_mag_adj]]/20)*SIN(RADIANS(_10sept_0_20[[#This Row],[H_phase]]))</f>
        <v>-8.3112505927607723E-5</v>
      </c>
      <c r="J17">
        <f>10^(_10sept_0_20[[#This Row],[V_mag_adj]]/20)*COS(RADIANS(_10sept_0_20[[#This Row],[V_phase]]))</f>
        <v>-1.7308351275871581E-4</v>
      </c>
      <c r="K17">
        <f>10^(_10sept_0_20[[#This Row],[V_mag_adj]]/20)*SIN(RADIANS(_10sept_0_20[[#This Row],[V_phase]]))</f>
        <v>-9.0755301195621796E-5</v>
      </c>
    </row>
    <row r="18" spans="1:11" x14ac:dyDescent="0.25">
      <c r="A18">
        <v>-165</v>
      </c>
      <c r="B18">
        <v>-33.26</v>
      </c>
      <c r="C18">
        <v>-168.27</v>
      </c>
      <c r="D18">
        <v>-32.93</v>
      </c>
      <c r="E18">
        <v>-165.81</v>
      </c>
      <c r="F18">
        <f>_10sept_0_20[[#This Row],[H_mag]]-40</f>
        <v>-73.259999999999991</v>
      </c>
      <c r="G18">
        <f>_10sept_0_20[[#This Row],[V_mag]]-40</f>
        <v>-72.930000000000007</v>
      </c>
      <c r="H18">
        <f>10^(_10sept_0_20[[#This Row],[H_mag_adj]]/20)*COS(RADIANS(_10sept_0_20[[#This Row],[H_phase]]))</f>
        <v>-2.1273275677490095E-4</v>
      </c>
      <c r="I18">
        <f>10^(_10sept_0_20[[#This Row],[H_mag_adj]]/20)*SIN(RADIANS(_10sept_0_20[[#This Row],[H_phase]]))</f>
        <v>-4.4171012228722708E-5</v>
      </c>
      <c r="J18">
        <f>10^(_10sept_0_20[[#This Row],[V_mag_adj]]/20)*COS(RADIANS(_10sept_0_20[[#This Row],[V_phase]]))</f>
        <v>-2.1879757526499066E-4</v>
      </c>
      <c r="K18">
        <f>10^(_10sept_0_20[[#This Row],[V_mag_adj]]/20)*SIN(RADIANS(_10sept_0_20[[#This Row],[V_phase]]))</f>
        <v>-5.5323667303244785E-5</v>
      </c>
    </row>
    <row r="19" spans="1:11" x14ac:dyDescent="0.25">
      <c r="A19">
        <v>-164</v>
      </c>
      <c r="B19">
        <v>-31.5</v>
      </c>
      <c r="C19">
        <v>179.4</v>
      </c>
      <c r="D19">
        <v>-31.56</v>
      </c>
      <c r="E19">
        <v>-177.89</v>
      </c>
      <c r="F19">
        <f>_10sept_0_20[[#This Row],[H_mag]]-40</f>
        <v>-71.5</v>
      </c>
      <c r="G19">
        <f>_10sept_0_20[[#This Row],[V_mag]]-40</f>
        <v>-71.56</v>
      </c>
      <c r="H19">
        <f>10^(_10sept_0_20[[#This Row],[H_mag_adj]]/20)*COS(RADIANS(_10sept_0_20[[#This Row],[H_phase]]))</f>
        <v>-2.6605791705555795E-4</v>
      </c>
      <c r="I19">
        <f>10^(_10sept_0_20[[#This Row],[H_mag_adj]]/20)*SIN(RADIANS(_10sept_0_20[[#This Row],[H_phase]]))</f>
        <v>2.7862538418898052E-6</v>
      </c>
      <c r="J19">
        <f>10^(_10sept_0_20[[#This Row],[V_mag_adj]]/20)*COS(RADIANS(_10sept_0_20[[#This Row],[V_phase]]))</f>
        <v>-2.6406171593279406E-4</v>
      </c>
      <c r="K19">
        <f>10^(_10sept_0_20[[#This Row],[V_mag_adj]]/20)*SIN(RADIANS(_10sept_0_20[[#This Row],[V_phase]]))</f>
        <v>-9.7288532903558478E-6</v>
      </c>
    </row>
    <row r="20" spans="1:11" x14ac:dyDescent="0.25">
      <c r="A20">
        <v>-163</v>
      </c>
      <c r="B20">
        <v>-29.1</v>
      </c>
      <c r="C20">
        <v>175.21</v>
      </c>
      <c r="D20">
        <v>-29.16</v>
      </c>
      <c r="E20">
        <v>173.56</v>
      </c>
      <c r="F20">
        <f>_10sept_0_20[[#This Row],[H_mag]]-40</f>
        <v>-69.099999999999994</v>
      </c>
      <c r="G20">
        <f>_10sept_0_20[[#This Row],[V_mag]]-40</f>
        <v>-69.16</v>
      </c>
      <c r="H20">
        <f>10^(_10sept_0_20[[#This Row],[H_mag_adj]]/20)*COS(RADIANS(_10sept_0_20[[#This Row],[H_phase]]))</f>
        <v>-3.4952685500791198E-4</v>
      </c>
      <c r="I20">
        <f>10^(_10sept_0_20[[#This Row],[H_mag_adj]]/20)*SIN(RADIANS(_10sept_0_20[[#This Row],[H_phase]]))</f>
        <v>2.9289156859087782E-5</v>
      </c>
      <c r="J20">
        <f>10^(_10sept_0_20[[#This Row],[V_mag_adj]]/20)*COS(RADIANS(_10sept_0_20[[#This Row],[V_phase]]))</f>
        <v>-3.4613925676467395E-4</v>
      </c>
      <c r="K20">
        <f>10^(_10sept_0_20[[#This Row],[V_mag_adj]]/20)*SIN(RADIANS(_10sept_0_20[[#This Row],[V_phase]]))</f>
        <v>3.9070448844322153E-5</v>
      </c>
    </row>
    <row r="21" spans="1:11" x14ac:dyDescent="0.25">
      <c r="A21">
        <v>-162</v>
      </c>
      <c r="B21">
        <v>-27.06</v>
      </c>
      <c r="C21">
        <v>171.57</v>
      </c>
      <c r="D21">
        <v>-26.86</v>
      </c>
      <c r="E21">
        <v>171.08</v>
      </c>
      <c r="F21">
        <f>_10sept_0_20[[#This Row],[H_mag]]-40</f>
        <v>-67.06</v>
      </c>
      <c r="G21">
        <f>_10sept_0_20[[#This Row],[V_mag]]-40</f>
        <v>-66.86</v>
      </c>
      <c r="H21">
        <f>10^(_10sept_0_20[[#This Row],[H_mag_adj]]/20)*COS(RADIANS(_10sept_0_20[[#This Row],[H_phase]]))</f>
        <v>-4.388157668146322E-4</v>
      </c>
      <c r="I21">
        <f>10^(_10sept_0_20[[#This Row],[H_mag_adj]]/20)*SIN(RADIANS(_10sept_0_20[[#This Row],[H_phase]]))</f>
        <v>6.50334665043339E-5</v>
      </c>
      <c r="J21">
        <f>10^(_10sept_0_20[[#This Row],[V_mag_adj]]/20)*COS(RADIANS(_10sept_0_20[[#This Row],[V_phase]]))</f>
        <v>-4.4845155661648488E-4</v>
      </c>
      <c r="K21">
        <f>10^(_10sept_0_20[[#This Row],[V_mag_adj]]/20)*SIN(RADIANS(_10sept_0_20[[#This Row],[V_phase]]))</f>
        <v>7.0386026278313808E-5</v>
      </c>
    </row>
    <row r="22" spans="1:11" x14ac:dyDescent="0.25">
      <c r="A22">
        <v>-161</v>
      </c>
      <c r="B22">
        <v>-25.26</v>
      </c>
      <c r="C22">
        <v>173.16</v>
      </c>
      <c r="D22">
        <v>-25.32</v>
      </c>
      <c r="E22">
        <v>173.96</v>
      </c>
      <c r="F22">
        <f>_10sept_0_20[[#This Row],[H_mag]]-40</f>
        <v>-65.260000000000005</v>
      </c>
      <c r="G22">
        <f>_10sept_0_20[[#This Row],[V_mag]]-40</f>
        <v>-65.319999999999993</v>
      </c>
      <c r="H22">
        <f>10^(_10sept_0_20[[#This Row],[H_mag_adj]]/20)*COS(RADIANS(_10sept_0_20[[#This Row],[H_phase]]))</f>
        <v>-5.4187348658475101E-4</v>
      </c>
      <c r="I22">
        <f>10^(_10sept_0_20[[#This Row],[H_mag_adj]]/20)*SIN(RADIANS(_10sept_0_20[[#This Row],[H_phase]]))</f>
        <v>6.4998211355420839E-5</v>
      </c>
      <c r="J22">
        <f>10^(_10sept_0_20[[#This Row],[V_mag_adj]]/20)*COS(RADIANS(_10sept_0_20[[#This Row],[V_phase]]))</f>
        <v>-5.3899206914144427E-4</v>
      </c>
      <c r="K22">
        <f>10^(_10sept_0_20[[#This Row],[V_mag_adj]]/20)*SIN(RADIANS(_10sept_0_20[[#This Row],[V_phase]]))</f>
        <v>5.7030821480826181E-5</v>
      </c>
    </row>
    <row r="23" spans="1:11" x14ac:dyDescent="0.25">
      <c r="A23">
        <v>-160</v>
      </c>
      <c r="B23">
        <v>-23.9</v>
      </c>
      <c r="C23">
        <v>178.88</v>
      </c>
      <c r="D23">
        <v>-23.91</v>
      </c>
      <c r="E23">
        <v>177.48</v>
      </c>
      <c r="F23">
        <f>_10sept_0_20[[#This Row],[H_mag]]-40</f>
        <v>-63.9</v>
      </c>
      <c r="G23">
        <f>_10sept_0_20[[#This Row],[V_mag]]-40</f>
        <v>-63.91</v>
      </c>
      <c r="H23">
        <f>10^(_10sept_0_20[[#This Row],[H_mag_adj]]/20)*COS(RADIANS(_10sept_0_20[[#This Row],[H_phase]]))</f>
        <v>-6.3814154597574503E-4</v>
      </c>
      <c r="I23">
        <f>10^(_10sept_0_20[[#This Row],[H_mag_adj]]/20)*SIN(RADIANS(_10sept_0_20[[#This Row],[H_phase]]))</f>
        <v>1.247578068893357E-5</v>
      </c>
      <c r="J23">
        <f>10^(_10sept_0_20[[#This Row],[V_mag_adj]]/20)*COS(RADIANS(_10sept_0_20[[#This Row],[V_phase]]))</f>
        <v>-6.3691254876895042E-4</v>
      </c>
      <c r="K23">
        <f>10^(_10sept_0_20[[#This Row],[V_mag_adj]]/20)*SIN(RADIANS(_10sept_0_20[[#This Row],[V_phase]]))</f>
        <v>2.8030954066022475E-5</v>
      </c>
    </row>
    <row r="24" spans="1:11" x14ac:dyDescent="0.25">
      <c r="A24">
        <v>-159</v>
      </c>
      <c r="B24">
        <v>-23.08</v>
      </c>
      <c r="C24">
        <v>-175.76</v>
      </c>
      <c r="D24">
        <v>-22.98</v>
      </c>
      <c r="E24">
        <v>-174.96</v>
      </c>
      <c r="F24">
        <f>_10sept_0_20[[#This Row],[H_mag]]-40</f>
        <v>-63.08</v>
      </c>
      <c r="G24">
        <f>_10sept_0_20[[#This Row],[V_mag]]-40</f>
        <v>-62.980000000000004</v>
      </c>
      <c r="H24">
        <f>10^(_10sept_0_20[[#This Row],[H_mag_adj]]/20)*COS(RADIANS(_10sept_0_20[[#This Row],[H_phase]]))</f>
        <v>-6.9953548841736205E-4</v>
      </c>
      <c r="I24">
        <f>10^(_10sept_0_20[[#This Row],[H_mag_adj]]/20)*SIN(RADIANS(_10sept_0_20[[#This Row],[H_phase]]))</f>
        <v>-5.1861701920912016E-5</v>
      </c>
      <c r="J24">
        <f>10^(_10sept_0_20[[#This Row],[V_mag_adj]]/20)*COS(RADIANS(_10sept_0_20[[#This Row],[V_phase]]))</f>
        <v>-7.0683426296912688E-4</v>
      </c>
      <c r="K24">
        <f>10^(_10sept_0_20[[#This Row],[V_mag_adj]]/20)*SIN(RADIANS(_10sept_0_20[[#This Row],[V_phase]]))</f>
        <v>-6.2337255961389274E-5</v>
      </c>
    </row>
    <row r="25" spans="1:11" x14ac:dyDescent="0.25">
      <c r="A25">
        <v>-158</v>
      </c>
      <c r="B25">
        <v>-22.29</v>
      </c>
      <c r="C25">
        <v>-168.23</v>
      </c>
      <c r="D25">
        <v>-22.19</v>
      </c>
      <c r="E25">
        <v>-166.83</v>
      </c>
      <c r="F25">
        <f>_10sept_0_20[[#This Row],[H_mag]]-40</f>
        <v>-62.29</v>
      </c>
      <c r="G25">
        <f>_10sept_0_20[[#This Row],[V_mag]]-40</f>
        <v>-62.19</v>
      </c>
      <c r="H25">
        <f>10^(_10sept_0_20[[#This Row],[H_mag_adj]]/20)*COS(RADIANS(_10sept_0_20[[#This Row],[H_phase]]))</f>
        <v>-7.520925790646183E-4</v>
      </c>
      <c r="I25">
        <f>10^(_10sept_0_20[[#This Row],[H_mag_adj]]/20)*SIN(RADIANS(_10sept_0_20[[#This Row],[H_phase]]))</f>
        <v>-1.5670938927764982E-4</v>
      </c>
      <c r="J25">
        <f>10^(_10sept_0_20[[#This Row],[V_mag_adj]]/20)*COS(RADIANS(_10sept_0_20[[#This Row],[V_phase]]))</f>
        <v>-7.5670120711810796E-4</v>
      </c>
      <c r="K25">
        <f>10^(_10sept_0_20[[#This Row],[V_mag_adj]]/20)*SIN(RADIANS(_10sept_0_20[[#This Row],[V_phase]]))</f>
        <v>-1.7706471280968988E-4</v>
      </c>
    </row>
    <row r="26" spans="1:11" x14ac:dyDescent="0.25">
      <c r="A26">
        <v>-157</v>
      </c>
      <c r="B26">
        <v>-21.7</v>
      </c>
      <c r="C26">
        <v>-156.79</v>
      </c>
      <c r="D26">
        <v>-21.81</v>
      </c>
      <c r="E26">
        <v>-157.06</v>
      </c>
      <c r="F26">
        <f>_10sept_0_20[[#This Row],[H_mag]]-40</f>
        <v>-61.7</v>
      </c>
      <c r="G26">
        <f>_10sept_0_20[[#This Row],[V_mag]]-40</f>
        <v>-61.81</v>
      </c>
      <c r="H26">
        <f>10^(_10sept_0_20[[#This Row],[H_mag_adj]]/20)*COS(RADIANS(_10sept_0_20[[#This Row],[H_phase]]))</f>
        <v>-7.5569573151972958E-4</v>
      </c>
      <c r="I26">
        <f>10^(_10sept_0_20[[#This Row],[H_mag_adj]]/20)*SIN(RADIANS(_10sept_0_20[[#This Row],[H_phase]]))</f>
        <v>-3.2404773838871562E-4</v>
      </c>
      <c r="J26">
        <f>10^(_10sept_0_20[[#This Row],[V_mag_adj]]/20)*COS(RADIANS(_10sept_0_20[[#This Row],[V_phase]]))</f>
        <v>-7.4768531265280674E-4</v>
      </c>
      <c r="K26">
        <f>10^(_10sept_0_20[[#This Row],[V_mag_adj]]/20)*SIN(RADIANS(_10sept_0_20[[#This Row],[V_phase]]))</f>
        <v>-3.1644994625942786E-4</v>
      </c>
    </row>
    <row r="27" spans="1:11" x14ac:dyDescent="0.25">
      <c r="A27">
        <v>-156</v>
      </c>
      <c r="B27">
        <v>-21.47</v>
      </c>
      <c r="C27">
        <v>-145.05000000000001</v>
      </c>
      <c r="D27">
        <v>-21.58</v>
      </c>
      <c r="E27">
        <v>-145.29</v>
      </c>
      <c r="F27">
        <f>_10sept_0_20[[#This Row],[H_mag]]-40</f>
        <v>-61.47</v>
      </c>
      <c r="G27">
        <f>_10sept_0_20[[#This Row],[V_mag]]-40</f>
        <v>-61.58</v>
      </c>
      <c r="H27">
        <f>10^(_10sept_0_20[[#This Row],[H_mag_adj]]/20)*COS(RADIANS(_10sept_0_20[[#This Row],[H_phase]]))</f>
        <v>-6.9203752959800862E-4</v>
      </c>
      <c r="I27">
        <f>10^(_10sept_0_20[[#This Row],[H_mag_adj]]/20)*SIN(RADIANS(_10sept_0_20[[#This Row],[H_phase]]))</f>
        <v>-4.836704329958614E-4</v>
      </c>
      <c r="J27">
        <f>10^(_10sept_0_20[[#This Row],[V_mag_adj]]/20)*COS(RADIANS(_10sept_0_20[[#This Row],[V_phase]]))</f>
        <v>-6.8532317470335264E-4</v>
      </c>
      <c r="K27">
        <f>10^(_10sept_0_20[[#This Row],[V_mag_adj]]/20)*SIN(RADIANS(_10sept_0_20[[#This Row],[V_phase]]))</f>
        <v>-4.7471724616166499E-4</v>
      </c>
    </row>
    <row r="28" spans="1:11" x14ac:dyDescent="0.25">
      <c r="A28">
        <v>-155</v>
      </c>
      <c r="B28">
        <v>-21.37</v>
      </c>
      <c r="C28">
        <v>-133.68</v>
      </c>
      <c r="D28">
        <v>-21.47</v>
      </c>
      <c r="E28">
        <v>-133.25</v>
      </c>
      <c r="F28">
        <f>_10sept_0_20[[#This Row],[H_mag]]-40</f>
        <v>-61.370000000000005</v>
      </c>
      <c r="G28">
        <f>_10sept_0_20[[#This Row],[V_mag]]-40</f>
        <v>-61.47</v>
      </c>
      <c r="H28">
        <f>10^(_10sept_0_20[[#This Row],[H_mag_adj]]/20)*COS(RADIANS(_10sept_0_20[[#This Row],[H_phase]]))</f>
        <v>-5.8985524190856016E-4</v>
      </c>
      <c r="I28">
        <f>10^(_10sept_0_20[[#This Row],[H_mag_adj]]/20)*SIN(RADIANS(_10sept_0_20[[#This Row],[H_phase]]))</f>
        <v>-6.1767977451715245E-4</v>
      </c>
      <c r="J28">
        <f>10^(_10sept_0_20[[#This Row],[V_mag_adj]]/20)*COS(RADIANS(_10sept_0_20[[#This Row],[V_phase]]))</f>
        <v>-5.7850427558242708E-4</v>
      </c>
      <c r="K28">
        <f>10^(_10sept_0_20[[#This Row],[V_mag_adj]]/20)*SIN(RADIANS(_10sept_0_20[[#This Row],[V_phase]]))</f>
        <v>-6.1496815629703133E-4</v>
      </c>
    </row>
    <row r="29" spans="1:11" x14ac:dyDescent="0.25">
      <c r="A29">
        <v>-154</v>
      </c>
      <c r="B29">
        <v>-21.56</v>
      </c>
      <c r="C29">
        <v>-120.76</v>
      </c>
      <c r="D29">
        <v>-21.49</v>
      </c>
      <c r="E29">
        <v>-120.4</v>
      </c>
      <c r="F29">
        <f>_10sept_0_20[[#This Row],[H_mag]]-40</f>
        <v>-61.56</v>
      </c>
      <c r="G29">
        <f>_10sept_0_20[[#This Row],[V_mag]]-40</f>
        <v>-61.489999999999995</v>
      </c>
      <c r="H29">
        <f>10^(_10sept_0_20[[#This Row],[H_mag_adj]]/20)*COS(RADIANS(_10sept_0_20[[#This Row],[H_phase]]))</f>
        <v>-4.2736337545542748E-4</v>
      </c>
      <c r="I29">
        <f>10^(_10sept_0_20[[#This Row],[H_mag_adj]]/20)*SIN(RADIANS(_10sept_0_20[[#This Row],[H_phase]]))</f>
        <v>-7.1804801329473304E-4</v>
      </c>
      <c r="J29">
        <f>10^(_10sept_0_20[[#This Row],[V_mag_adj]]/20)*COS(RADIANS(_10sept_0_20[[#This Row],[V_phase]]))</f>
        <v>-4.262648237612081E-4</v>
      </c>
      <c r="K29">
        <f>10^(_10sept_0_20[[#This Row],[V_mag_adj]]/20)*SIN(RADIANS(_10sept_0_20[[#This Row],[V_phase]]))</f>
        <v>-7.2655080206907442E-4</v>
      </c>
    </row>
    <row r="30" spans="1:11" x14ac:dyDescent="0.25">
      <c r="A30">
        <v>-153</v>
      </c>
      <c r="B30">
        <v>-21.82</v>
      </c>
      <c r="C30">
        <v>-106.53</v>
      </c>
      <c r="D30">
        <v>-21.79</v>
      </c>
      <c r="E30">
        <v>-106.62</v>
      </c>
      <c r="F30">
        <f>_10sept_0_20[[#This Row],[H_mag]]-40</f>
        <v>-61.82</v>
      </c>
      <c r="G30">
        <f>_10sept_0_20[[#This Row],[V_mag]]-40</f>
        <v>-61.79</v>
      </c>
      <c r="H30">
        <f>10^(_10sept_0_20[[#This Row],[H_mag_adj]]/20)*COS(RADIANS(_10sept_0_20[[#This Row],[H_phase]]))</f>
        <v>-2.3073248512290415E-4</v>
      </c>
      <c r="I30">
        <f>10^(_10sept_0_20[[#This Row],[H_mag_adj]]/20)*SIN(RADIANS(_10sept_0_20[[#This Row],[H_phase]]))</f>
        <v>-7.7744476180911229E-4</v>
      </c>
      <c r="J30">
        <f>10^(_10sept_0_20[[#This Row],[V_mag_adj]]/20)*COS(RADIANS(_10sept_0_20[[#This Row],[V_phase]]))</f>
        <v>-2.3275593114083435E-4</v>
      </c>
      <c r="K30">
        <f>10^(_10sept_0_20[[#This Row],[V_mag_adj]]/20)*SIN(RADIANS(_10sept_0_20[[#This Row],[V_phase]]))</f>
        <v>-7.797699533968487E-4</v>
      </c>
    </row>
    <row r="31" spans="1:11" x14ac:dyDescent="0.25">
      <c r="A31">
        <v>-152</v>
      </c>
      <c r="B31">
        <v>-22.21</v>
      </c>
      <c r="C31">
        <v>-92.8</v>
      </c>
      <c r="D31">
        <v>-22.13</v>
      </c>
      <c r="E31">
        <v>-92.76</v>
      </c>
      <c r="F31">
        <f>_10sept_0_20[[#This Row],[H_mag]]-40</f>
        <v>-62.21</v>
      </c>
      <c r="G31">
        <f>_10sept_0_20[[#This Row],[V_mag]]-40</f>
        <v>-62.129999999999995</v>
      </c>
      <c r="H31">
        <f>10^(_10sept_0_20[[#This Row],[H_mag_adj]]/20)*COS(RADIANS(_10sept_0_20[[#This Row],[H_phase]]))</f>
        <v>-3.7875861643237282E-5</v>
      </c>
      <c r="I31">
        <f>10^(_10sept_0_20[[#This Row],[H_mag_adj]]/20)*SIN(RADIANS(_10sept_0_20[[#This Row],[H_phase]]))</f>
        <v>-7.7442827723944805E-4</v>
      </c>
      <c r="J31">
        <f>10^(_10sept_0_20[[#This Row],[V_mag_adj]]/20)*COS(RADIANS(_10sept_0_20[[#This Row],[V_phase]]))</f>
        <v>-3.7680657874573704E-5</v>
      </c>
      <c r="K31">
        <f>10^(_10sept_0_20[[#This Row],[V_mag_adj]]/20)*SIN(RADIANS(_10sept_0_20[[#This Row],[V_phase]]))</f>
        <v>-7.8162047039910174E-4</v>
      </c>
    </row>
    <row r="32" spans="1:11" x14ac:dyDescent="0.25">
      <c r="A32">
        <v>-151</v>
      </c>
      <c r="B32">
        <v>-22.7</v>
      </c>
      <c r="C32">
        <v>-77.72</v>
      </c>
      <c r="D32">
        <v>-22.85</v>
      </c>
      <c r="E32">
        <v>-78.849999999999994</v>
      </c>
      <c r="F32">
        <f>_10sept_0_20[[#This Row],[H_mag]]-40</f>
        <v>-62.7</v>
      </c>
      <c r="G32">
        <f>_10sept_0_20[[#This Row],[V_mag]]-40</f>
        <v>-62.85</v>
      </c>
      <c r="H32">
        <f>10^(_10sept_0_20[[#This Row],[H_mag_adj]]/20)*COS(RADIANS(_10sept_0_20[[#This Row],[H_phase]]))</f>
        <v>1.5586395167589004E-4</v>
      </c>
      <c r="I32">
        <f>10^(_10sept_0_20[[#This Row],[H_mag_adj]]/20)*SIN(RADIANS(_10sept_0_20[[#This Row],[H_phase]]))</f>
        <v>-7.1605741734739924E-4</v>
      </c>
      <c r="J32">
        <f>10^(_10sept_0_20[[#This Row],[V_mag_adj]]/20)*COS(RADIANS(_10sept_0_20[[#This Row],[V_phase]]))</f>
        <v>1.3928603844780028E-4</v>
      </c>
      <c r="K32">
        <f>10^(_10sept_0_20[[#This Row],[V_mag_adj]]/20)*SIN(RADIANS(_10sept_0_20[[#This Row],[V_phase]]))</f>
        <v>-7.0668199242833268E-4</v>
      </c>
    </row>
    <row r="33" spans="1:11" x14ac:dyDescent="0.25">
      <c r="A33">
        <v>-150</v>
      </c>
      <c r="B33">
        <v>-23.8</v>
      </c>
      <c r="C33">
        <v>-61.09</v>
      </c>
      <c r="D33">
        <v>-23.65</v>
      </c>
      <c r="E33">
        <v>-62.72</v>
      </c>
      <c r="F33">
        <f>_10sept_0_20[[#This Row],[H_mag]]-40</f>
        <v>-63.8</v>
      </c>
      <c r="G33">
        <f>_10sept_0_20[[#This Row],[V_mag]]-40</f>
        <v>-63.65</v>
      </c>
      <c r="H33">
        <f>10^(_10sept_0_20[[#This Row],[H_mag_adj]]/20)*COS(RADIANS(_10sept_0_20[[#This Row],[H_phase]]))</f>
        <v>3.1213196409118449E-4</v>
      </c>
      <c r="I33">
        <f>10^(_10sept_0_20[[#This Row],[H_mag_adj]]/20)*SIN(RADIANS(_10sept_0_20[[#This Row],[H_phase]]))</f>
        <v>-5.6519290553130126E-4</v>
      </c>
      <c r="J33">
        <f>10^(_10sept_0_20[[#This Row],[V_mag_adj]]/20)*COS(RADIANS(_10sept_0_20[[#This Row],[V_phase]]))</f>
        <v>3.0108362457701874E-4</v>
      </c>
      <c r="K33">
        <f>10^(_10sept_0_20[[#This Row],[V_mag_adj]]/20)*SIN(RADIANS(_10sept_0_20[[#This Row],[V_phase]]))</f>
        <v>-5.8383878582989794E-4</v>
      </c>
    </row>
    <row r="34" spans="1:11" x14ac:dyDescent="0.25">
      <c r="A34">
        <v>-149</v>
      </c>
      <c r="B34">
        <v>-24.72</v>
      </c>
      <c r="C34">
        <v>-45.79</v>
      </c>
      <c r="D34">
        <v>-24.59</v>
      </c>
      <c r="E34">
        <v>-45.72</v>
      </c>
      <c r="F34">
        <f>_10sept_0_20[[#This Row],[H_mag]]-40</f>
        <v>-64.72</v>
      </c>
      <c r="G34">
        <f>_10sept_0_20[[#This Row],[V_mag]]-40</f>
        <v>-64.59</v>
      </c>
      <c r="H34">
        <f>10^(_10sept_0_20[[#This Row],[H_mag_adj]]/20)*COS(RADIANS(_10sept_0_20[[#This Row],[H_phase]]))</f>
        <v>4.049613465688716E-4</v>
      </c>
      <c r="I34">
        <f>10^(_10sept_0_20[[#This Row],[H_mag_adj]]/20)*SIN(RADIANS(_10sept_0_20[[#This Row],[H_phase]]))</f>
        <v>-4.1628549871932275E-4</v>
      </c>
      <c r="J34">
        <f>10^(_10sept_0_20[[#This Row],[V_mag_adj]]/20)*COS(RADIANS(_10sept_0_20[[#This Row],[V_phase]]))</f>
        <v>4.1158385812378853E-4</v>
      </c>
      <c r="K34">
        <f>10^(_10sept_0_20[[#This Row],[V_mag_adj]]/20)*SIN(RADIANS(_10sept_0_20[[#This Row],[V_phase]]))</f>
        <v>-4.2206029092434379E-4</v>
      </c>
    </row>
    <row r="35" spans="1:11" x14ac:dyDescent="0.25">
      <c r="A35">
        <v>-148</v>
      </c>
      <c r="B35">
        <v>-25.65</v>
      </c>
      <c r="C35">
        <v>-29.17</v>
      </c>
      <c r="D35">
        <v>-25.65</v>
      </c>
      <c r="E35">
        <v>-27.87</v>
      </c>
      <c r="F35">
        <f>_10sept_0_20[[#This Row],[H_mag]]-40</f>
        <v>-65.650000000000006</v>
      </c>
      <c r="G35">
        <f>_10sept_0_20[[#This Row],[V_mag]]-40</f>
        <v>-65.650000000000006</v>
      </c>
      <c r="H35">
        <f>10^(_10sept_0_20[[#This Row],[H_mag_adj]]/20)*COS(RADIANS(_10sept_0_20[[#This Row],[H_phase]]))</f>
        <v>4.5561969261914475E-4</v>
      </c>
      <c r="I35">
        <f>10^(_10sept_0_20[[#This Row],[H_mag_adj]]/20)*SIN(RADIANS(_10sept_0_20[[#This Row],[H_phase]]))</f>
        <v>-2.5432425465422387E-4</v>
      </c>
      <c r="J35">
        <f>10^(_10sept_0_20[[#This Row],[V_mag_adj]]/20)*COS(RADIANS(_10sept_0_20[[#This Row],[V_phase]]))</f>
        <v>4.6127235955885885E-4</v>
      </c>
      <c r="K35">
        <f>10^(_10sept_0_20[[#This Row],[V_mag_adj]]/20)*SIN(RADIANS(_10sept_0_20[[#This Row],[V_phase]]))</f>
        <v>-2.4392199801328546E-4</v>
      </c>
    </row>
    <row r="36" spans="1:11" x14ac:dyDescent="0.25">
      <c r="A36">
        <v>-147</v>
      </c>
      <c r="B36">
        <v>-26.89</v>
      </c>
      <c r="C36">
        <v>-7.82</v>
      </c>
      <c r="D36">
        <v>-27.11</v>
      </c>
      <c r="E36">
        <v>-10.1</v>
      </c>
      <c r="F36">
        <f>_10sept_0_20[[#This Row],[H_mag]]-40</f>
        <v>-66.89</v>
      </c>
      <c r="G36">
        <f>_10sept_0_20[[#This Row],[V_mag]]-40</f>
        <v>-67.11</v>
      </c>
      <c r="H36">
        <f>10^(_10sept_0_20[[#This Row],[H_mag_adj]]/20)*COS(RADIANS(_10sept_0_20[[#This Row],[H_phase]]))</f>
        <v>4.4816954509709994E-4</v>
      </c>
      <c r="I36">
        <f>10^(_10sept_0_20[[#This Row],[H_mag_adj]]/20)*SIN(RADIANS(_10sept_0_20[[#This Row],[H_phase]]))</f>
        <v>-6.1550974971365705E-5</v>
      </c>
      <c r="J36">
        <f>10^(_10sept_0_20[[#This Row],[V_mag_adj]]/20)*COS(RADIANS(_10sept_0_20[[#This Row],[V_phase]]))</f>
        <v>4.3422729906009383E-4</v>
      </c>
      <c r="K36">
        <f>10^(_10sept_0_20[[#This Row],[V_mag_adj]]/20)*SIN(RADIANS(_10sept_0_20[[#This Row],[V_phase]]))</f>
        <v>-7.7347662623001502E-5</v>
      </c>
    </row>
    <row r="37" spans="1:11" x14ac:dyDescent="0.25">
      <c r="A37">
        <v>-146</v>
      </c>
      <c r="B37">
        <v>-28.66</v>
      </c>
      <c r="C37">
        <v>11.51</v>
      </c>
      <c r="D37">
        <v>-28.8</v>
      </c>
      <c r="E37">
        <v>11.43</v>
      </c>
      <c r="F37">
        <f>_10sept_0_20[[#This Row],[H_mag]]-40</f>
        <v>-68.66</v>
      </c>
      <c r="G37">
        <f>_10sept_0_20[[#This Row],[V_mag]]-40</f>
        <v>-68.8</v>
      </c>
      <c r="H37">
        <f>10^(_10sept_0_20[[#This Row],[H_mag_adj]]/20)*COS(RADIANS(_10sept_0_20[[#This Row],[H_phase]]))</f>
        <v>3.6155741973989717E-4</v>
      </c>
      <c r="I37">
        <f>10^(_10sept_0_20[[#This Row],[H_mag_adj]]/20)*SIN(RADIANS(_10sept_0_20[[#This Row],[H_phase]]))</f>
        <v>7.3625406468302051E-5</v>
      </c>
      <c r="J37">
        <f>10^(_10sept_0_20[[#This Row],[V_mag_adj]]/20)*COS(RADIANS(_10sept_0_20[[#This Row],[V_phase]]))</f>
        <v>3.5587732635405711E-4</v>
      </c>
      <c r="K37">
        <f>10^(_10sept_0_20[[#This Row],[V_mag_adj]]/20)*SIN(RADIANS(_10sept_0_20[[#This Row],[V_phase]]))</f>
        <v>7.1951389442653571E-5</v>
      </c>
    </row>
    <row r="38" spans="1:11" x14ac:dyDescent="0.25">
      <c r="A38">
        <v>-145</v>
      </c>
      <c r="B38">
        <v>-30.7</v>
      </c>
      <c r="C38">
        <v>32.4</v>
      </c>
      <c r="D38">
        <v>-30.83</v>
      </c>
      <c r="E38">
        <v>31.99</v>
      </c>
      <c r="F38">
        <f>_10sept_0_20[[#This Row],[H_mag]]-40</f>
        <v>-70.7</v>
      </c>
      <c r="G38">
        <f>_10sept_0_20[[#This Row],[V_mag]]-40</f>
        <v>-70.83</v>
      </c>
      <c r="H38">
        <f>10^(_10sept_0_20[[#This Row],[H_mag_adj]]/20)*COS(RADIANS(_10sept_0_20[[#This Row],[H_phase]]))</f>
        <v>2.463265098535139E-4</v>
      </c>
      <c r="I38">
        <f>10^(_10sept_0_20[[#This Row],[H_mag_adj]]/20)*SIN(RADIANS(_10sept_0_20[[#This Row],[H_phase]]))</f>
        <v>1.5632355664973869E-4</v>
      </c>
      <c r="J38">
        <f>10^(_10sept_0_20[[#This Row],[V_mag_adj]]/20)*COS(RADIANS(_10sept_0_20[[#This Row],[V_phase]]))</f>
        <v>2.4376302944735225E-4</v>
      </c>
      <c r="K38">
        <f>10^(_10sept_0_20[[#This Row],[V_mag_adj]]/20)*SIN(RADIANS(_10sept_0_20[[#This Row],[V_phase]]))</f>
        <v>1.5226089593972249E-4</v>
      </c>
    </row>
    <row r="39" spans="1:11" x14ac:dyDescent="0.25">
      <c r="A39">
        <v>-144</v>
      </c>
      <c r="B39">
        <v>-33.86</v>
      </c>
      <c r="C39">
        <v>60.06</v>
      </c>
      <c r="D39">
        <v>-33.47</v>
      </c>
      <c r="E39">
        <v>63.02</v>
      </c>
      <c r="F39">
        <f>_10sept_0_20[[#This Row],[H_mag]]-40</f>
        <v>-73.86</v>
      </c>
      <c r="G39">
        <f>_10sept_0_20[[#This Row],[V_mag]]-40</f>
        <v>-73.47</v>
      </c>
      <c r="H39">
        <f>10^(_10sept_0_20[[#This Row],[H_mag_adj]]/20)*COS(RADIANS(_10sept_0_20[[#This Row],[H_phase]]))</f>
        <v>1.0120018993822901E-4</v>
      </c>
      <c r="I39">
        <f>10^(_10sept_0_20[[#This Row],[H_mag_adj]]/20)*SIN(RADIANS(_10sept_0_20[[#This Row],[H_phase]]))</f>
        <v>1.7570854750671223E-4</v>
      </c>
      <c r="J39">
        <f>10^(_10sept_0_20[[#This Row],[V_mag_adj]]/20)*COS(RADIANS(_10sept_0_20[[#This Row],[V_phase]]))</f>
        <v>9.6216401410871856E-5</v>
      </c>
      <c r="K39">
        <f>10^(_10sept_0_20[[#This Row],[V_mag_adj]]/20)*SIN(RADIANS(_10sept_0_20[[#This Row],[V_phase]]))</f>
        <v>1.8899838514884373E-4</v>
      </c>
    </row>
    <row r="40" spans="1:11" x14ac:dyDescent="0.25">
      <c r="A40">
        <v>-143</v>
      </c>
      <c r="B40">
        <v>-35.75</v>
      </c>
      <c r="C40">
        <v>101.77</v>
      </c>
      <c r="D40">
        <v>-35.58</v>
      </c>
      <c r="E40">
        <v>105.12</v>
      </c>
      <c r="F40">
        <f>_10sept_0_20[[#This Row],[H_mag]]-40</f>
        <v>-75.75</v>
      </c>
      <c r="G40">
        <f>_10sept_0_20[[#This Row],[V_mag]]-40</f>
        <v>-75.58</v>
      </c>
      <c r="H40">
        <f>10^(_10sept_0_20[[#This Row],[H_mag_adj]]/20)*COS(RADIANS(_10sept_0_20[[#This Row],[H_phase]]))</f>
        <v>-3.3273234292720592E-5</v>
      </c>
      <c r="I40">
        <f>10^(_10sept_0_20[[#This Row],[H_mag_adj]]/20)*SIN(RADIANS(_10sept_0_20[[#This Row],[H_phase]]))</f>
        <v>1.5968764034104133E-4</v>
      </c>
      <c r="J40">
        <f>10^(_10sept_0_20[[#This Row],[V_mag_adj]]/20)*COS(RADIANS(_10sept_0_20[[#This Row],[V_phase]]))</f>
        <v>-4.3388706130422437E-5</v>
      </c>
      <c r="K40">
        <f>10^(_10sept_0_20[[#This Row],[V_mag_adj]]/20)*SIN(RADIANS(_10sept_0_20[[#This Row],[V_phase]]))</f>
        <v>1.605828030470353E-4</v>
      </c>
    </row>
    <row r="41" spans="1:11" x14ac:dyDescent="0.25">
      <c r="A41">
        <v>-142</v>
      </c>
      <c r="B41">
        <v>-34.74</v>
      </c>
      <c r="C41">
        <v>151.24</v>
      </c>
      <c r="D41">
        <v>-34.53</v>
      </c>
      <c r="E41">
        <v>149.55000000000001</v>
      </c>
      <c r="F41">
        <f>_10sept_0_20[[#This Row],[H_mag]]-40</f>
        <v>-74.740000000000009</v>
      </c>
      <c r="G41">
        <f>_10sept_0_20[[#This Row],[V_mag]]-40</f>
        <v>-74.53</v>
      </c>
      <c r="H41">
        <f>10^(_10sept_0_20[[#This Row],[H_mag_adj]]/20)*COS(RADIANS(_10sept_0_20[[#This Row],[H_phase]]))</f>
        <v>-1.6062852346733053E-4</v>
      </c>
      <c r="I41">
        <f>10^(_10sept_0_20[[#This Row],[H_mag_adj]]/20)*SIN(RADIANS(_10sept_0_20[[#This Row],[H_phase]]))</f>
        <v>8.8160302137643744E-5</v>
      </c>
      <c r="J41">
        <f>10^(_10sept_0_20[[#This Row],[V_mag_adj]]/20)*COS(RADIANS(_10sept_0_20[[#This Row],[V_phase]]))</f>
        <v>-1.6182417814731686E-4</v>
      </c>
      <c r="K41">
        <f>10^(_10sept_0_20[[#This Row],[V_mag_adj]]/20)*SIN(RADIANS(_10sept_0_20[[#This Row],[V_phase]]))</f>
        <v>9.5131606058103017E-5</v>
      </c>
    </row>
    <row r="42" spans="1:11" x14ac:dyDescent="0.25">
      <c r="A42">
        <v>-141</v>
      </c>
      <c r="B42">
        <v>-32.82</v>
      </c>
      <c r="C42">
        <v>-175.17</v>
      </c>
      <c r="D42">
        <v>-32.72</v>
      </c>
      <c r="E42">
        <v>-173.37</v>
      </c>
      <c r="F42">
        <f>_10sept_0_20[[#This Row],[H_mag]]-40</f>
        <v>-72.819999999999993</v>
      </c>
      <c r="G42">
        <f>_10sept_0_20[[#This Row],[V_mag]]-40</f>
        <v>-72.72</v>
      </c>
      <c r="H42">
        <f>10^(_10sept_0_20[[#This Row],[H_mag_adj]]/20)*COS(RADIANS(_10sept_0_20[[#This Row],[H_phase]]))</f>
        <v>-2.2774824341222538E-4</v>
      </c>
      <c r="I42">
        <f>10^(_10sept_0_20[[#This Row],[H_mag_adj]]/20)*SIN(RADIANS(_10sept_0_20[[#This Row],[H_phase]]))</f>
        <v>-1.9244649192899136E-5</v>
      </c>
      <c r="J42">
        <f>10^(_10sept_0_20[[#This Row],[V_mag_adj]]/20)*COS(RADIANS(_10sept_0_20[[#This Row],[V_phase]]))</f>
        <v>-2.2966027377794673E-4</v>
      </c>
      <c r="K42">
        <f>10^(_10sept_0_20[[#This Row],[V_mag_adj]]/20)*SIN(RADIANS(_10sept_0_20[[#This Row],[V_phase]]))</f>
        <v>-2.6694467365645986E-5</v>
      </c>
    </row>
    <row r="43" spans="1:11" x14ac:dyDescent="0.25">
      <c r="A43">
        <v>-140</v>
      </c>
      <c r="B43">
        <v>-31.41</v>
      </c>
      <c r="C43">
        <v>-151.41</v>
      </c>
      <c r="D43">
        <v>-31.31</v>
      </c>
      <c r="E43">
        <v>-154.84</v>
      </c>
      <c r="F43">
        <f>_10sept_0_20[[#This Row],[H_mag]]-40</f>
        <v>-71.41</v>
      </c>
      <c r="G43">
        <f>_10sept_0_20[[#This Row],[V_mag]]-40</f>
        <v>-71.31</v>
      </c>
      <c r="H43">
        <f>10^(_10sept_0_20[[#This Row],[H_mag_adj]]/20)*COS(RADIANS(_10sept_0_20[[#This Row],[H_phase]]))</f>
        <v>-2.3606272329893311E-4</v>
      </c>
      <c r="I43">
        <f>10^(_10sept_0_20[[#This Row],[H_mag_adj]]/20)*SIN(RADIANS(_10sept_0_20[[#This Row],[H_phase]]))</f>
        <v>-1.2865213184750718E-4</v>
      </c>
      <c r="J43">
        <f>10^(_10sept_0_20[[#This Row],[V_mag_adj]]/20)*COS(RADIANS(_10sept_0_20[[#This Row],[V_phase]]))</f>
        <v>-2.4615469293130722E-4</v>
      </c>
      <c r="K43">
        <f>10^(_10sept_0_20[[#This Row],[V_mag_adj]]/20)*SIN(RADIANS(_10sept_0_20[[#This Row],[V_phase]]))</f>
        <v>-1.1562177413323738E-4</v>
      </c>
    </row>
    <row r="44" spans="1:11" x14ac:dyDescent="0.25">
      <c r="A44">
        <v>-139</v>
      </c>
      <c r="B44">
        <v>-30.3</v>
      </c>
      <c r="C44">
        <v>-136.43</v>
      </c>
      <c r="D44">
        <v>-30.25</v>
      </c>
      <c r="E44">
        <v>-135.32</v>
      </c>
      <c r="F44">
        <f>_10sept_0_20[[#This Row],[H_mag]]-40</f>
        <v>-70.3</v>
      </c>
      <c r="G44">
        <f>_10sept_0_20[[#This Row],[V_mag]]-40</f>
        <v>-70.25</v>
      </c>
      <c r="H44">
        <f>10^(_10sept_0_20[[#This Row],[H_mag_adj]]/20)*COS(RADIANS(_10sept_0_20[[#This Row],[H_phase]]))</f>
        <v>-2.2133906887744715E-4</v>
      </c>
      <c r="I44">
        <f>10^(_10sept_0_20[[#This Row],[H_mag_adj]]/20)*SIN(RADIANS(_10sept_0_20[[#This Row],[H_phase]]))</f>
        <v>-2.1055746642701552E-4</v>
      </c>
      <c r="J44">
        <f>10^(_10sept_0_20[[#This Row],[V_mag_adj]]/20)*COS(RADIANS(_10sept_0_20[[#This Row],[V_phase]]))</f>
        <v>-2.184726433904019E-4</v>
      </c>
      <c r="K44">
        <f>10^(_10sept_0_20[[#This Row],[V_mag_adj]]/20)*SIN(RADIANS(_10sept_0_20[[#This Row],[V_phase]]))</f>
        <v>-2.1604580930580967E-4</v>
      </c>
    </row>
    <row r="45" spans="1:11" x14ac:dyDescent="0.25">
      <c r="A45">
        <v>-138</v>
      </c>
      <c r="B45">
        <v>-30.17</v>
      </c>
      <c r="C45">
        <v>-121.79</v>
      </c>
      <c r="D45">
        <v>-30.55</v>
      </c>
      <c r="E45">
        <v>-122.19</v>
      </c>
      <c r="F45">
        <f>_10sept_0_20[[#This Row],[H_mag]]-40</f>
        <v>-70.17</v>
      </c>
      <c r="G45">
        <f>_10sept_0_20[[#This Row],[V_mag]]-40</f>
        <v>-70.55</v>
      </c>
      <c r="H45">
        <f>10^(_10sept_0_20[[#This Row],[H_mag_adj]]/20)*COS(RADIANS(_10sept_0_20[[#This Row],[H_phase]]))</f>
        <v>-1.6336232686002842E-4</v>
      </c>
      <c r="I45">
        <f>10^(_10sept_0_20[[#This Row],[H_mag_adj]]/20)*SIN(RADIANS(_10sept_0_20[[#This Row],[H_phase]]))</f>
        <v>-2.6357916837497515E-4</v>
      </c>
      <c r="J45">
        <f>10^(_10sept_0_20[[#This Row],[V_mag_adj]]/20)*COS(RADIANS(_10sept_0_20[[#This Row],[V_phase]]))</f>
        <v>-1.5812698709144959E-4</v>
      </c>
      <c r="K45">
        <f>10^(_10sept_0_20[[#This Row],[V_mag_adj]]/20)*SIN(RADIANS(_10sept_0_20[[#This Row],[V_phase]]))</f>
        <v>-2.5119861316134277E-4</v>
      </c>
    </row>
    <row r="46" spans="1:11" x14ac:dyDescent="0.25">
      <c r="A46">
        <v>-137</v>
      </c>
      <c r="B46">
        <v>-31.46</v>
      </c>
      <c r="C46">
        <v>-103.42</v>
      </c>
      <c r="D46">
        <v>-31.34</v>
      </c>
      <c r="E46">
        <v>-106.69</v>
      </c>
      <c r="F46">
        <f>_10sept_0_20[[#This Row],[H_mag]]-40</f>
        <v>-71.460000000000008</v>
      </c>
      <c r="G46">
        <f>_10sept_0_20[[#This Row],[V_mag]]-40</f>
        <v>-71.34</v>
      </c>
      <c r="H46">
        <f>10^(_10sept_0_20[[#This Row],[H_mag_adj]]/20)*COS(RADIANS(_10sept_0_20[[#This Row],[H_phase]]))</f>
        <v>-6.2037124712111138E-5</v>
      </c>
      <c r="I46">
        <f>10^(_10sept_0_20[[#This Row],[H_mag_adj]]/20)*SIN(RADIANS(_10sept_0_20[[#This Row],[H_phase]]))</f>
        <v>-2.600019764636513E-4</v>
      </c>
      <c r="J46">
        <f>10^(_10sept_0_20[[#This Row],[V_mag_adj]]/20)*COS(RADIANS(_10sept_0_20[[#This Row],[V_phase]]))</f>
        <v>-7.7834899740494905E-5</v>
      </c>
      <c r="K46">
        <f>10^(_10sept_0_20[[#This Row],[V_mag_adj]]/20)*SIN(RADIANS(_10sept_0_20[[#This Row],[V_phase]]))</f>
        <v>-2.5960183974328542E-4</v>
      </c>
    </row>
    <row r="47" spans="1:11" x14ac:dyDescent="0.25">
      <c r="A47">
        <v>-136</v>
      </c>
      <c r="B47">
        <v>-33.35</v>
      </c>
      <c r="C47">
        <v>-87.68</v>
      </c>
      <c r="D47">
        <v>-33.24</v>
      </c>
      <c r="E47">
        <v>-87.91</v>
      </c>
      <c r="F47">
        <f>_10sept_0_20[[#This Row],[H_mag]]-40</f>
        <v>-73.349999999999994</v>
      </c>
      <c r="G47">
        <f>_10sept_0_20[[#This Row],[V_mag]]-40</f>
        <v>-73.240000000000009</v>
      </c>
      <c r="H47">
        <f>10^(_10sept_0_20[[#This Row],[H_mag_adj]]/20)*COS(RADIANS(_10sept_0_20[[#This Row],[H_phase]]))</f>
        <v>8.7045569246567179E-6</v>
      </c>
      <c r="I47">
        <f>10^(_10sept_0_20[[#This Row],[H_mag_adj]]/20)*SIN(RADIANS(_10sept_0_20[[#This Row],[H_phase]]))</f>
        <v>-2.1485421296467842E-4</v>
      </c>
      <c r="J47">
        <f>10^(_10sept_0_20[[#This Row],[V_mag_adj]]/20)*COS(RADIANS(_10sept_0_20[[#This Row],[V_phase]]))</f>
        <v>7.9419534540714348E-6</v>
      </c>
      <c r="K47">
        <f>10^(_10sept_0_20[[#This Row],[V_mag_adj]]/20)*SIN(RADIANS(_10sept_0_20[[#This Row],[V_phase]]))</f>
        <v>-2.176261103391724E-4</v>
      </c>
    </row>
    <row r="48" spans="1:11" x14ac:dyDescent="0.25">
      <c r="A48">
        <v>-135</v>
      </c>
      <c r="B48">
        <v>-36.14</v>
      </c>
      <c r="C48">
        <v>-63.26</v>
      </c>
      <c r="D48">
        <v>-36.15</v>
      </c>
      <c r="E48">
        <v>-65.319999999999993</v>
      </c>
      <c r="F48">
        <f>_10sept_0_20[[#This Row],[H_mag]]-40</f>
        <v>-76.14</v>
      </c>
      <c r="G48">
        <f>_10sept_0_20[[#This Row],[V_mag]]-40</f>
        <v>-76.150000000000006</v>
      </c>
      <c r="H48">
        <f>10^(_10sept_0_20[[#This Row],[H_mag_adj]]/20)*COS(RADIANS(_10sept_0_20[[#This Row],[H_phase]]))</f>
        <v>7.0170907669832823E-5</v>
      </c>
      <c r="I48">
        <f>10^(_10sept_0_20[[#This Row],[H_mag_adj]]/20)*SIN(RADIANS(_10sept_0_20[[#This Row],[H_phase]]))</f>
        <v>-1.3927700387188804E-4</v>
      </c>
      <c r="J48">
        <f>10^(_10sept_0_20[[#This Row],[V_mag_adj]]/20)*COS(RADIANS(_10sept_0_20[[#This Row],[V_phase]]))</f>
        <v>6.5044174153037893E-5</v>
      </c>
      <c r="K48">
        <f>10^(_10sept_0_20[[#This Row],[V_mag_adj]]/20)*SIN(RADIANS(_10sept_0_20[[#This Row],[V_phase]]))</f>
        <v>-1.4154630464824361E-4</v>
      </c>
    </row>
    <row r="49" spans="1:11" x14ac:dyDescent="0.25">
      <c r="A49">
        <v>-134</v>
      </c>
      <c r="B49">
        <v>-40.479999999999997</v>
      </c>
      <c r="C49">
        <v>-24.95</v>
      </c>
      <c r="D49">
        <v>-40.39</v>
      </c>
      <c r="E49">
        <v>-27.94</v>
      </c>
      <c r="F49">
        <f>_10sept_0_20[[#This Row],[H_mag]]-40</f>
        <v>-80.47999999999999</v>
      </c>
      <c r="G49">
        <f>_10sept_0_20[[#This Row],[V_mag]]-40</f>
        <v>-80.39</v>
      </c>
      <c r="H49">
        <f>10^(_10sept_0_20[[#This Row],[H_mag_adj]]/20)*COS(RADIANS(_10sept_0_20[[#This Row],[H_phase]]))</f>
        <v>8.5793075719892931E-5</v>
      </c>
      <c r="I49">
        <f>10^(_10sept_0_20[[#This Row],[H_mag_adj]]/20)*SIN(RADIANS(_10sept_0_20[[#This Row],[H_phase]]))</f>
        <v>-3.991485705870295E-5</v>
      </c>
      <c r="J49">
        <f>10^(_10sept_0_20[[#This Row],[V_mag_adj]]/20)*COS(RADIANS(_10sept_0_20[[#This Row],[V_phase]]))</f>
        <v>8.446493240043305E-5</v>
      </c>
      <c r="K49">
        <f>10^(_10sept_0_20[[#This Row],[V_mag_adj]]/20)*SIN(RADIANS(_10sept_0_20[[#This Row],[V_phase]]))</f>
        <v>-4.4797406278631497E-5</v>
      </c>
    </row>
    <row r="50" spans="1:11" x14ac:dyDescent="0.25">
      <c r="A50">
        <v>-133</v>
      </c>
      <c r="B50">
        <v>-41.7</v>
      </c>
      <c r="C50">
        <v>43.67</v>
      </c>
      <c r="D50">
        <v>-40.94</v>
      </c>
      <c r="E50">
        <v>44.72</v>
      </c>
      <c r="F50">
        <f>_10sept_0_20[[#This Row],[H_mag]]-40</f>
        <v>-81.7</v>
      </c>
      <c r="G50">
        <f>_10sept_0_20[[#This Row],[V_mag]]-40</f>
        <v>-80.94</v>
      </c>
      <c r="H50">
        <f>10^(_10sept_0_20[[#This Row],[H_mag_adj]]/20)*COS(RADIANS(_10sept_0_20[[#This Row],[H_phase]]))</f>
        <v>5.9475178269636482E-5</v>
      </c>
      <c r="I50">
        <f>10^(_10sept_0_20[[#This Row],[H_mag_adj]]/20)*SIN(RADIANS(_10sept_0_20[[#This Row],[H_phase]]))</f>
        <v>5.6776165102222048E-5</v>
      </c>
      <c r="J50">
        <f>10^(_10sept_0_20[[#This Row],[V_mag_adj]]/20)*COS(RADIANS(_10sept_0_20[[#This Row],[V_phase]]))</f>
        <v>6.3767152945922855E-5</v>
      </c>
      <c r="K50">
        <f>10^(_10sept_0_20[[#This Row],[V_mag_adj]]/20)*SIN(RADIANS(_10sept_0_20[[#This Row],[V_phase]]))</f>
        <v>6.3146928802293683E-5</v>
      </c>
    </row>
    <row r="51" spans="1:11" x14ac:dyDescent="0.25">
      <c r="A51">
        <v>-132</v>
      </c>
      <c r="B51">
        <v>-38.15</v>
      </c>
      <c r="C51">
        <v>90.65</v>
      </c>
      <c r="D51">
        <v>-37.880000000000003</v>
      </c>
      <c r="E51">
        <v>96.2</v>
      </c>
      <c r="F51">
        <f>_10sept_0_20[[#This Row],[H_mag]]-40</f>
        <v>-78.150000000000006</v>
      </c>
      <c r="G51">
        <f>_10sept_0_20[[#This Row],[V_mag]]-40</f>
        <v>-77.88</v>
      </c>
      <c r="H51">
        <f>10^(_10sept_0_20[[#This Row],[H_mag_adj]]/20)*COS(RADIANS(_10sept_0_20[[#This Row],[H_phase]]))</f>
        <v>-1.4037229761788757E-6</v>
      </c>
      <c r="I51">
        <f>10^(_10sept_0_20[[#This Row],[H_mag_adj]]/20)*SIN(RADIANS(_10sept_0_20[[#This Row],[H_phase]]))</f>
        <v>1.2372915654212791E-4</v>
      </c>
      <c r="J51">
        <f>10^(_10sept_0_20[[#This Row],[V_mag_adj]]/20)*COS(RADIANS(_10sept_0_20[[#This Row],[V_phase]]))</f>
        <v>-1.3785456894978861E-5</v>
      </c>
      <c r="K51">
        <f>10^(_10sept_0_20[[#This Row],[V_mag_adj]]/20)*SIN(RADIANS(_10sept_0_20[[#This Row],[V_phase]]))</f>
        <v>1.2689728722314723E-4</v>
      </c>
    </row>
    <row r="52" spans="1:11" x14ac:dyDescent="0.25">
      <c r="A52">
        <v>-131</v>
      </c>
      <c r="B52">
        <v>-35.020000000000003</v>
      </c>
      <c r="C52">
        <v>127.08</v>
      </c>
      <c r="D52">
        <v>-35.17</v>
      </c>
      <c r="E52">
        <v>125.34</v>
      </c>
      <c r="F52">
        <f>_10sept_0_20[[#This Row],[H_mag]]-40</f>
        <v>-75.02000000000001</v>
      </c>
      <c r="G52">
        <f>_10sept_0_20[[#This Row],[V_mag]]-40</f>
        <v>-75.17</v>
      </c>
      <c r="H52">
        <f>10^(_10sept_0_20[[#This Row],[H_mag_adj]]/20)*COS(RADIANS(_10sept_0_20[[#This Row],[H_phase]]))</f>
        <v>-1.0697112505825939E-4</v>
      </c>
      <c r="I52">
        <f>10^(_10sept_0_20[[#This Row],[H_mag_adj]]/20)*SIN(RADIANS(_10sept_0_20[[#This Row],[H_phase]]))</f>
        <v>1.4154385025419948E-4</v>
      </c>
      <c r="J52">
        <f>10^(_10sept_0_20[[#This Row],[V_mag_adj]]/20)*COS(RADIANS(_10sept_0_20[[#This Row],[V_phase]]))</f>
        <v>-1.0086691736622307E-4</v>
      </c>
      <c r="K52">
        <f>10^(_10sept_0_20[[#This Row],[V_mag_adj]]/20)*SIN(RADIANS(_10sept_0_20[[#This Row],[V_phase]]))</f>
        <v>1.4224877938948474E-4</v>
      </c>
    </row>
    <row r="53" spans="1:11" x14ac:dyDescent="0.25">
      <c r="A53">
        <v>-130</v>
      </c>
      <c r="B53">
        <v>-31.79</v>
      </c>
      <c r="C53">
        <v>149.78</v>
      </c>
      <c r="D53">
        <v>-32.270000000000003</v>
      </c>
      <c r="E53">
        <v>150.6</v>
      </c>
      <c r="F53">
        <f>_10sept_0_20[[#This Row],[H_mag]]-40</f>
        <v>-71.789999999999992</v>
      </c>
      <c r="G53">
        <f>_10sept_0_20[[#This Row],[V_mag]]-40</f>
        <v>-72.27000000000001</v>
      </c>
      <c r="H53">
        <f>10^(_10sept_0_20[[#This Row],[H_mag_adj]]/20)*COS(RADIANS(_10sept_0_20[[#This Row],[H_phase]]))</f>
        <v>-2.2236354242265668E-4</v>
      </c>
      <c r="I53">
        <f>10^(_10sept_0_20[[#This Row],[H_mag_adj]]/20)*SIN(RADIANS(_10sept_0_20[[#This Row],[H_phase]]))</f>
        <v>1.2952260563864308E-4</v>
      </c>
      <c r="J53">
        <f>10^(_10sept_0_20[[#This Row],[V_mag_adj]]/20)*COS(RADIANS(_10sept_0_20[[#This Row],[V_phase]]))</f>
        <v>-2.121410683075965E-4</v>
      </c>
      <c r="K53">
        <f>10^(_10sept_0_20[[#This Row],[V_mag_adj]]/20)*SIN(RADIANS(_10sept_0_20[[#This Row],[V_phase]]))</f>
        <v>1.1953534872710858E-4</v>
      </c>
    </row>
    <row r="54" spans="1:11" x14ac:dyDescent="0.25">
      <c r="A54">
        <v>-129</v>
      </c>
      <c r="B54">
        <v>-30.29</v>
      </c>
      <c r="C54">
        <v>174.28</v>
      </c>
      <c r="D54">
        <v>-30.36</v>
      </c>
      <c r="E54">
        <v>176.01</v>
      </c>
      <c r="F54">
        <f>_10sept_0_20[[#This Row],[H_mag]]-40</f>
        <v>-70.289999999999992</v>
      </c>
      <c r="G54">
        <f>_10sept_0_20[[#This Row],[V_mag]]-40</f>
        <v>-70.36</v>
      </c>
      <c r="H54">
        <f>10^(_10sept_0_20[[#This Row],[H_mag_adj]]/20)*COS(RADIANS(_10sept_0_20[[#This Row],[H_phase]]))</f>
        <v>-3.04321178380514E-4</v>
      </c>
      <c r="I54">
        <f>10^(_10sept_0_20[[#This Row],[H_mag_adj]]/20)*SIN(RADIANS(_10sept_0_20[[#This Row],[H_phase]]))</f>
        <v>3.0482581974803791E-5</v>
      </c>
      <c r="J54">
        <f>10^(_10sept_0_20[[#This Row],[V_mag_adj]]/20)*COS(RADIANS(_10sept_0_20[[#This Row],[V_phase]]))</f>
        <v>-3.0265376686786593E-4</v>
      </c>
      <c r="K54">
        <f>10^(_10sept_0_20[[#This Row],[V_mag_adj]]/20)*SIN(RADIANS(_10sept_0_20[[#This Row],[V_phase]]))</f>
        <v>2.1110532347824046E-5</v>
      </c>
    </row>
    <row r="55" spans="1:11" x14ac:dyDescent="0.25">
      <c r="A55">
        <v>-128</v>
      </c>
      <c r="B55">
        <v>-28.17</v>
      </c>
      <c r="C55">
        <v>-163.21</v>
      </c>
      <c r="D55">
        <v>-28.45</v>
      </c>
      <c r="E55">
        <v>-164.51</v>
      </c>
      <c r="F55">
        <f>_10sept_0_20[[#This Row],[H_mag]]-40</f>
        <v>-68.17</v>
      </c>
      <c r="G55">
        <f>_10sept_0_20[[#This Row],[V_mag]]-40</f>
        <v>-68.45</v>
      </c>
      <c r="H55">
        <f>10^(_10sept_0_20[[#This Row],[H_mag_adj]]/20)*COS(RADIANS(_10sept_0_20[[#This Row],[H_phase]]))</f>
        <v>-3.7374877849063391E-4</v>
      </c>
      <c r="I55">
        <f>10^(_10sept_0_20[[#This Row],[H_mag_adj]]/20)*SIN(RADIANS(_10sept_0_20[[#This Row],[H_phase]]))</f>
        <v>-1.1277023524178645E-4</v>
      </c>
      <c r="J55">
        <f>10^(_10sept_0_20[[#This Row],[V_mag_adj]]/20)*COS(RADIANS(_10sept_0_20[[#This Row],[V_phase]]))</f>
        <v>-3.6427681445556101E-4</v>
      </c>
      <c r="K55">
        <f>10^(_10sept_0_20[[#This Row],[V_mag_adj]]/20)*SIN(RADIANS(_10sept_0_20[[#This Row],[V_phase]]))</f>
        <v>-1.0095443675846415E-4</v>
      </c>
    </row>
    <row r="56" spans="1:11" x14ac:dyDescent="0.25">
      <c r="A56">
        <v>-127</v>
      </c>
      <c r="B56">
        <v>-26.95</v>
      </c>
      <c r="C56">
        <v>-147.28</v>
      </c>
      <c r="D56">
        <v>-26.91</v>
      </c>
      <c r="E56">
        <v>-146.69</v>
      </c>
      <c r="F56">
        <f>_10sept_0_20[[#This Row],[H_mag]]-40</f>
        <v>-66.95</v>
      </c>
      <c r="G56">
        <f>_10sept_0_20[[#This Row],[V_mag]]-40</f>
        <v>-66.91</v>
      </c>
      <c r="H56">
        <f>10^(_10sept_0_20[[#This Row],[H_mag_adj]]/20)*COS(RADIANS(_10sept_0_20[[#This Row],[H_phase]]))</f>
        <v>-3.7797434546021441E-4</v>
      </c>
      <c r="I56">
        <f>10^(_10sept_0_20[[#This Row],[H_mag_adj]]/20)*SIN(RADIANS(_10sept_0_20[[#This Row],[H_phase]]))</f>
        <v>-2.4284157498681775E-4</v>
      </c>
      <c r="J56">
        <f>10^(_10sept_0_20[[#This Row],[V_mag_adj]]/20)*COS(RADIANS(_10sept_0_20[[#This Row],[V_phase]]))</f>
        <v>-3.7718671851268712E-4</v>
      </c>
      <c r="K56">
        <f>10^(_10sept_0_20[[#This Row],[V_mag_adj]]/20)*SIN(RADIANS(_10sept_0_20[[#This Row],[V_phase]]))</f>
        <v>-2.4785961177287949E-4</v>
      </c>
    </row>
    <row r="57" spans="1:11" x14ac:dyDescent="0.25">
      <c r="A57">
        <v>-126</v>
      </c>
      <c r="B57">
        <v>-25.84</v>
      </c>
      <c r="C57">
        <v>-129.80000000000001</v>
      </c>
      <c r="D57">
        <v>-25.98</v>
      </c>
      <c r="E57">
        <v>-129.94999999999999</v>
      </c>
      <c r="F57">
        <f>_10sept_0_20[[#This Row],[H_mag]]-40</f>
        <v>-65.84</v>
      </c>
      <c r="G57">
        <f>_10sept_0_20[[#This Row],[V_mag]]-40</f>
        <v>-65.98</v>
      </c>
      <c r="H57">
        <f>10^(_10sept_0_20[[#This Row],[H_mag_adj]]/20)*COS(RADIANS(_10sept_0_20[[#This Row],[H_phase]]))</f>
        <v>-3.2677920211982426E-4</v>
      </c>
      <c r="I57">
        <f>10^(_10sept_0_20[[#This Row],[H_mag_adj]]/20)*SIN(RADIANS(_10sept_0_20[[#This Row],[H_phase]]))</f>
        <v>-3.9221258019321619E-4</v>
      </c>
      <c r="J57">
        <f>10^(_10sept_0_20[[#This Row],[V_mag_adj]]/20)*COS(RADIANS(_10sept_0_20[[#This Row],[V_phase]]))</f>
        <v>-3.2256365348986313E-4</v>
      </c>
      <c r="K57">
        <f>10^(_10sept_0_20[[#This Row],[V_mag_adj]]/20)*SIN(RADIANS(_10sept_0_20[[#This Row],[V_phase]]))</f>
        <v>-3.8509838573451367E-4</v>
      </c>
    </row>
    <row r="58" spans="1:11" x14ac:dyDescent="0.25">
      <c r="A58">
        <v>-125</v>
      </c>
      <c r="B58">
        <v>-25.27</v>
      </c>
      <c r="C58">
        <v>-111.78</v>
      </c>
      <c r="D58">
        <v>-25.21</v>
      </c>
      <c r="E58">
        <v>-112.33</v>
      </c>
      <c r="F58">
        <f>_10sept_0_20[[#This Row],[H_mag]]-40</f>
        <v>-65.27</v>
      </c>
      <c r="G58">
        <f>_10sept_0_20[[#This Row],[V_mag]]-40</f>
        <v>-65.210000000000008</v>
      </c>
      <c r="H58">
        <f>10^(_10sept_0_20[[#This Row],[H_mag_adj]]/20)*COS(RADIANS(_10sept_0_20[[#This Row],[H_phase]]))</f>
        <v>-2.0226701905755011E-4</v>
      </c>
      <c r="I58">
        <f>10^(_10sept_0_20[[#This Row],[H_mag_adj]]/20)*SIN(RADIANS(_10sept_0_20[[#This Row],[H_phase]]))</f>
        <v>-5.0621601730424873E-4</v>
      </c>
      <c r="J58">
        <f>10^(_10sept_0_20[[#This Row],[V_mag_adj]]/20)*COS(RADIANS(_10sept_0_20[[#This Row],[V_phase]]))</f>
        <v>-2.0855261641338627E-4</v>
      </c>
      <c r="K58">
        <f>10^(_10sept_0_20[[#This Row],[V_mag_adj]]/20)*SIN(RADIANS(_10sept_0_20[[#This Row],[V_phase]]))</f>
        <v>-5.0774640186390522E-4</v>
      </c>
    </row>
    <row r="59" spans="1:11" x14ac:dyDescent="0.25">
      <c r="A59">
        <v>-124</v>
      </c>
      <c r="B59">
        <v>-24.63</v>
      </c>
      <c r="C59">
        <v>-92.89</v>
      </c>
      <c r="D59">
        <v>-24.77</v>
      </c>
      <c r="E59">
        <v>-92.64</v>
      </c>
      <c r="F59">
        <f>_10sept_0_20[[#This Row],[H_mag]]-40</f>
        <v>-64.63</v>
      </c>
      <c r="G59">
        <f>_10sept_0_20[[#This Row],[V_mag]]-40</f>
        <v>-64.77</v>
      </c>
      <c r="H59">
        <f>10^(_10sept_0_20[[#This Row],[H_mag_adj]]/20)*COS(RADIANS(_10sept_0_20[[#This Row],[H_phase]]))</f>
        <v>-2.9586326100928044E-5</v>
      </c>
      <c r="I59">
        <f>10^(_10sept_0_20[[#This Row],[H_mag_adj]]/20)*SIN(RADIANS(_10sept_0_20[[#This Row],[H_phase]]))</f>
        <v>-5.8606704400707295E-4</v>
      </c>
      <c r="J59">
        <f>10^(_10sept_0_20[[#This Row],[V_mag_adj]]/20)*COS(RADIANS(_10sept_0_20[[#This Row],[V_phase]]))</f>
        <v>-2.6596691218835832E-5</v>
      </c>
      <c r="K59">
        <f>10^(_10sept_0_20[[#This Row],[V_mag_adj]]/20)*SIN(RADIANS(_10sept_0_20[[#This Row],[V_phase]]))</f>
        <v>-5.7681802050511984E-4</v>
      </c>
    </row>
    <row r="60" spans="1:11" x14ac:dyDescent="0.25">
      <c r="A60">
        <v>-123</v>
      </c>
      <c r="B60">
        <v>-24.4</v>
      </c>
      <c r="C60">
        <v>-72.7</v>
      </c>
      <c r="D60">
        <v>-24.53</v>
      </c>
      <c r="E60">
        <v>-75.47</v>
      </c>
      <c r="F60">
        <f>_10sept_0_20[[#This Row],[H_mag]]-40</f>
        <v>-64.400000000000006</v>
      </c>
      <c r="G60">
        <f>_10sept_0_20[[#This Row],[V_mag]]-40</f>
        <v>-64.53</v>
      </c>
      <c r="H60">
        <f>10^(_10sept_0_20[[#This Row],[H_mag_adj]]/20)*COS(RADIANS(_10sept_0_20[[#This Row],[H_phase]]))</f>
        <v>1.7918608103322471E-4</v>
      </c>
      <c r="I60">
        <f>10^(_10sept_0_20[[#This Row],[H_mag_adj]]/20)*SIN(RADIANS(_10sept_0_20[[#This Row],[H_phase]]))</f>
        <v>-5.7530027214842787E-4</v>
      </c>
      <c r="J60">
        <f>10^(_10sept_0_20[[#This Row],[V_mag_adj]]/20)*COS(RADIANS(_10sept_0_20[[#This Row],[V_phase]]))</f>
        <v>1.4892855272904867E-4</v>
      </c>
      <c r="K60">
        <f>10^(_10sept_0_20[[#This Row],[V_mag_adj]]/20)*SIN(RADIANS(_10sept_0_20[[#This Row],[V_phase]]))</f>
        <v>-5.7462262157394845E-4</v>
      </c>
    </row>
    <row r="61" spans="1:11" x14ac:dyDescent="0.25">
      <c r="A61">
        <v>-122</v>
      </c>
      <c r="B61">
        <v>-23.97</v>
      </c>
      <c r="C61">
        <v>-50.83</v>
      </c>
      <c r="D61">
        <v>-24.05</v>
      </c>
      <c r="E61">
        <v>-52.01</v>
      </c>
      <c r="F61">
        <f>_10sept_0_20[[#This Row],[H_mag]]-40</f>
        <v>-63.97</v>
      </c>
      <c r="G61">
        <f>_10sept_0_20[[#This Row],[V_mag]]-40</f>
        <v>-64.05</v>
      </c>
      <c r="H61">
        <f>10^(_10sept_0_20[[#This Row],[H_mag_adj]]/20)*COS(RADIANS(_10sept_0_20[[#This Row],[H_phase]]))</f>
        <v>3.9990630343533204E-4</v>
      </c>
      <c r="I61">
        <f>10^(_10sept_0_20[[#This Row],[H_mag_adj]]/20)*SIN(RADIANS(_10sept_0_20[[#This Row],[H_phase]]))</f>
        <v>-4.9085809161099694E-4</v>
      </c>
      <c r="J61">
        <f>10^(_10sept_0_20[[#This Row],[V_mag_adj]]/20)*COS(RADIANS(_10sept_0_20[[#This Row],[V_phase]]))</f>
        <v>3.8614013435596227E-4</v>
      </c>
      <c r="K61">
        <f>10^(_10sept_0_20[[#This Row],[V_mag_adj]]/20)*SIN(RADIANS(_10sept_0_20[[#This Row],[V_phase]]))</f>
        <v>-4.9441467625398942E-4</v>
      </c>
    </row>
    <row r="62" spans="1:11" x14ac:dyDescent="0.25">
      <c r="A62">
        <v>-121</v>
      </c>
      <c r="B62">
        <v>-23.5</v>
      </c>
      <c r="C62">
        <v>-28.78</v>
      </c>
      <c r="D62">
        <v>-23.5</v>
      </c>
      <c r="E62">
        <v>-29.63</v>
      </c>
      <c r="F62">
        <f>_10sept_0_20[[#This Row],[H_mag]]-40</f>
        <v>-63.5</v>
      </c>
      <c r="G62">
        <f>_10sept_0_20[[#This Row],[V_mag]]-40</f>
        <v>-63.5</v>
      </c>
      <c r="H62">
        <f>10^(_10sept_0_20[[#This Row],[H_mag_adj]]/20)*COS(RADIANS(_10sept_0_20[[#This Row],[H_phase]]))</f>
        <v>5.8578659507189858E-4</v>
      </c>
      <c r="I62">
        <f>10^(_10sept_0_20[[#This Row],[H_mag_adj]]/20)*SIN(RADIANS(_10sept_0_20[[#This Row],[H_phase]]))</f>
        <v>-3.2177267936391805E-4</v>
      </c>
      <c r="J62">
        <f>10^(_10sept_0_20[[#This Row],[V_mag_adj]]/20)*COS(RADIANS(_10sept_0_20[[#This Row],[V_phase]]))</f>
        <v>5.8094871581989096E-4</v>
      </c>
      <c r="K62">
        <f>10^(_10sept_0_20[[#This Row],[V_mag_adj]]/20)*SIN(RADIANS(_10sept_0_20[[#This Row],[V_phase]]))</f>
        <v>-3.3042727148070391E-4</v>
      </c>
    </row>
    <row r="63" spans="1:11" x14ac:dyDescent="0.25">
      <c r="A63">
        <v>-120</v>
      </c>
      <c r="B63">
        <v>-22.71</v>
      </c>
      <c r="C63">
        <v>-8.9499999999999993</v>
      </c>
      <c r="D63">
        <v>-22.67</v>
      </c>
      <c r="E63">
        <v>-9.94</v>
      </c>
      <c r="F63">
        <f>_10sept_0_20[[#This Row],[H_mag]]-40</f>
        <v>-62.71</v>
      </c>
      <c r="G63">
        <f>_10sept_0_20[[#This Row],[V_mag]]-40</f>
        <v>-62.67</v>
      </c>
      <c r="H63">
        <f>10^(_10sept_0_20[[#This Row],[H_mag_adj]]/20)*COS(RADIANS(_10sept_0_20[[#This Row],[H_phase]]))</f>
        <v>7.2306906946029159E-4</v>
      </c>
      <c r="I63">
        <f>10^(_10sept_0_20[[#This Row],[H_mag_adj]]/20)*SIN(RADIANS(_10sept_0_20[[#This Row],[H_phase]]))</f>
        <v>-1.1387615335604238E-4</v>
      </c>
      <c r="J63">
        <f>10^(_10sept_0_20[[#This Row],[V_mag_adj]]/20)*COS(RADIANS(_10sept_0_20[[#This Row],[V_phase]]))</f>
        <v>7.243215484577832E-4</v>
      </c>
      <c r="K63">
        <f>10^(_10sept_0_20[[#This Row],[V_mag_adj]]/20)*SIN(RADIANS(_10sept_0_20[[#This Row],[V_phase]]))</f>
        <v>-1.2693548513043575E-4</v>
      </c>
    </row>
    <row r="64" spans="1:11" x14ac:dyDescent="0.25">
      <c r="A64">
        <v>-119</v>
      </c>
      <c r="B64">
        <v>-22.12</v>
      </c>
      <c r="C64">
        <v>10.3</v>
      </c>
      <c r="D64">
        <v>-22.18</v>
      </c>
      <c r="E64">
        <v>9.51</v>
      </c>
      <c r="F64">
        <f>_10sept_0_20[[#This Row],[H_mag]]-40</f>
        <v>-62.120000000000005</v>
      </c>
      <c r="G64">
        <f>_10sept_0_20[[#This Row],[V_mag]]-40</f>
        <v>-62.18</v>
      </c>
      <c r="H64">
        <f>10^(_10sept_0_20[[#This Row],[H_mag_adj]]/20)*COS(RADIANS(_10sept_0_20[[#This Row],[H_phase]]))</f>
        <v>7.7080470379129438E-4</v>
      </c>
      <c r="I64">
        <f>10^(_10sept_0_20[[#This Row],[H_mag_adj]]/20)*SIN(RADIANS(_10sept_0_20[[#This Row],[H_phase]]))</f>
        <v>1.4007895551440897E-4</v>
      </c>
      <c r="J64">
        <f>10^(_10sept_0_20[[#This Row],[V_mag_adj]]/20)*COS(RADIANS(_10sept_0_20[[#This Row],[V_phase]]))</f>
        <v>7.6734382376395828E-4</v>
      </c>
      <c r="K64">
        <f>10^(_10sept_0_20[[#This Row],[V_mag_adj]]/20)*SIN(RADIANS(_10sept_0_20[[#This Row],[V_phase]]))</f>
        <v>1.2854699874061655E-4</v>
      </c>
    </row>
    <row r="65" spans="1:11" x14ac:dyDescent="0.25">
      <c r="A65">
        <v>-118</v>
      </c>
      <c r="B65">
        <v>-21.51</v>
      </c>
      <c r="C65">
        <v>29.55</v>
      </c>
      <c r="D65">
        <v>-21.66</v>
      </c>
      <c r="E65">
        <v>28.84</v>
      </c>
      <c r="F65">
        <f>_10sept_0_20[[#This Row],[H_mag]]-40</f>
        <v>-61.510000000000005</v>
      </c>
      <c r="G65">
        <f>_10sept_0_20[[#This Row],[V_mag]]-40</f>
        <v>-61.66</v>
      </c>
      <c r="H65">
        <f>10^(_10sept_0_20[[#This Row],[H_mag_adj]]/20)*COS(RADIANS(_10sept_0_20[[#This Row],[H_phase]]))</f>
        <v>7.3110900535755454E-4</v>
      </c>
      <c r="I65">
        <f>10^(_10sept_0_20[[#This Row],[H_mag_adj]]/20)*SIN(RADIANS(_10sept_0_20[[#This Row],[H_phase]]))</f>
        <v>4.1448422955288366E-4</v>
      </c>
      <c r="J65">
        <f>10^(_10sept_0_20[[#This Row],[V_mag_adj]]/20)*COS(RADIANS(_10sept_0_20[[#This Row],[V_phase]]))</f>
        <v>7.2358457751758474E-4</v>
      </c>
      <c r="K65">
        <f>10^(_10sept_0_20[[#This Row],[V_mag_adj]]/20)*SIN(RADIANS(_10sept_0_20[[#This Row],[V_phase]]))</f>
        <v>3.9845207154734155E-4</v>
      </c>
    </row>
    <row r="66" spans="1:11" x14ac:dyDescent="0.25">
      <c r="A66">
        <v>-117</v>
      </c>
      <c r="B66">
        <v>-21.19</v>
      </c>
      <c r="C66">
        <v>48.51</v>
      </c>
      <c r="D66">
        <v>-21.21</v>
      </c>
      <c r="E66">
        <v>47.61</v>
      </c>
      <c r="F66">
        <f>_10sept_0_20[[#This Row],[H_mag]]-40</f>
        <v>-61.19</v>
      </c>
      <c r="G66">
        <f>_10sept_0_20[[#This Row],[V_mag]]-40</f>
        <v>-61.21</v>
      </c>
      <c r="H66">
        <f>10^(_10sept_0_20[[#This Row],[H_mag_adj]]/20)*COS(RADIANS(_10sept_0_20[[#This Row],[H_phase]]))</f>
        <v>5.7766876009899431E-4</v>
      </c>
      <c r="I66">
        <f>10^(_10sept_0_20[[#This Row],[H_mag_adj]]/20)*SIN(RADIANS(_10sept_0_20[[#This Row],[H_phase]]))</f>
        <v>6.5316543122387555E-4</v>
      </c>
      <c r="J66">
        <f>10^(_10sept_0_20[[#This Row],[V_mag_adj]]/20)*COS(RADIANS(_10sept_0_20[[#This Row],[V_phase]]))</f>
        <v>5.8650493770770386E-4</v>
      </c>
      <c r="K66">
        <f>10^(_10sept_0_20[[#This Row],[V_mag_adj]]/20)*SIN(RADIANS(_10sept_0_20[[#This Row],[V_phase]]))</f>
        <v>6.4253004059378787E-4</v>
      </c>
    </row>
    <row r="67" spans="1:11" x14ac:dyDescent="0.25">
      <c r="A67">
        <v>-116</v>
      </c>
      <c r="B67">
        <v>-20.92</v>
      </c>
      <c r="C67">
        <v>66.63</v>
      </c>
      <c r="D67">
        <v>-20.85</v>
      </c>
      <c r="E67">
        <v>66.86</v>
      </c>
      <c r="F67">
        <f>_10sept_0_20[[#This Row],[H_mag]]-40</f>
        <v>-60.92</v>
      </c>
      <c r="G67">
        <f>_10sept_0_20[[#This Row],[V_mag]]-40</f>
        <v>-60.85</v>
      </c>
      <c r="H67">
        <f>10^(_10sept_0_20[[#This Row],[H_mag_adj]]/20)*COS(RADIANS(_10sept_0_20[[#This Row],[H_phase]]))</f>
        <v>3.5680127793796769E-4</v>
      </c>
      <c r="I67">
        <f>10^(_10sept_0_20[[#This Row],[H_mag_adj]]/20)*SIN(RADIANS(_10sept_0_20[[#This Row],[H_phase]]))</f>
        <v>8.2570500013032125E-4</v>
      </c>
      <c r="J67">
        <f>10^(_10sept_0_20[[#This Row],[V_mag_adj]]/20)*COS(RADIANS(_10sept_0_20[[#This Row],[V_phase]]))</f>
        <v>3.563440727276913E-4</v>
      </c>
      <c r="K67">
        <f>10^(_10sept_0_20[[#This Row],[V_mag_adj]]/20)*SIN(RADIANS(_10sept_0_20[[#This Row],[V_phase]]))</f>
        <v>8.338234536032868E-4</v>
      </c>
    </row>
    <row r="68" spans="1:11" x14ac:dyDescent="0.25">
      <c r="A68">
        <v>-115</v>
      </c>
      <c r="B68">
        <v>-20.69</v>
      </c>
      <c r="C68">
        <v>85.62</v>
      </c>
      <c r="D68">
        <v>-20.66</v>
      </c>
      <c r="E68">
        <v>84.91</v>
      </c>
      <c r="F68">
        <f>_10sept_0_20[[#This Row],[H_mag]]-40</f>
        <v>-60.69</v>
      </c>
      <c r="G68">
        <f>_10sept_0_20[[#This Row],[V_mag]]-40</f>
        <v>-60.66</v>
      </c>
      <c r="H68">
        <f>10^(_10sept_0_20[[#This Row],[H_mag_adj]]/20)*COS(RADIANS(_10sept_0_20[[#This Row],[H_phase]]))</f>
        <v>7.0538854035948943E-5</v>
      </c>
      <c r="I68">
        <f>10^(_10sept_0_20[[#This Row],[H_mag_adj]]/20)*SIN(RADIANS(_10sept_0_20[[#This Row],[H_phase]]))</f>
        <v>9.2093668842591081E-4</v>
      </c>
      <c r="J68">
        <f>10^(_10sept_0_20[[#This Row],[V_mag_adj]]/20)*COS(RADIANS(_10sept_0_20[[#This Row],[V_phase]]))</f>
        <v>8.2228762296312105E-5</v>
      </c>
      <c r="K68">
        <f>10^(_10sept_0_20[[#This Row],[V_mag_adj]]/20)*SIN(RADIANS(_10sept_0_20[[#This Row],[V_phase]]))</f>
        <v>9.2317493042034626E-4</v>
      </c>
    </row>
    <row r="69" spans="1:11" x14ac:dyDescent="0.25">
      <c r="A69">
        <v>-114</v>
      </c>
      <c r="B69">
        <v>-20.32</v>
      </c>
      <c r="C69">
        <v>102.9</v>
      </c>
      <c r="D69">
        <v>-20.3</v>
      </c>
      <c r="E69">
        <v>103.53</v>
      </c>
      <c r="F69">
        <f>_10sept_0_20[[#This Row],[H_mag]]-40</f>
        <v>-60.32</v>
      </c>
      <c r="G69">
        <f>_10sept_0_20[[#This Row],[V_mag]]-40</f>
        <v>-60.3</v>
      </c>
      <c r="H69">
        <f>10^(_10sept_0_20[[#This Row],[H_mag_adj]]/20)*COS(RADIANS(_10sept_0_20[[#This Row],[H_phase]]))</f>
        <v>-2.1517494133877345E-4</v>
      </c>
      <c r="I69">
        <f>10^(_10sept_0_20[[#This Row],[H_mag_adj]]/20)*SIN(RADIANS(_10sept_0_20[[#This Row],[H_phase]]))</f>
        <v>9.3950313006386046E-4</v>
      </c>
      <c r="J69">
        <f>10^(_10sept_0_20[[#This Row],[V_mag_adj]]/20)*COS(RADIANS(_10sept_0_20[[#This Row],[V_phase]]))</f>
        <v>-2.2601191513887728E-4</v>
      </c>
      <c r="K69">
        <f>10^(_10sept_0_20[[#This Row],[V_mag_adj]]/20)*SIN(RADIANS(_10sept_0_20[[#This Row],[V_phase]]))</f>
        <v>9.3924060549587006E-4</v>
      </c>
    </row>
    <row r="70" spans="1:11" x14ac:dyDescent="0.25">
      <c r="A70">
        <v>-113</v>
      </c>
      <c r="B70">
        <v>-20.28</v>
      </c>
      <c r="C70">
        <v>119.95</v>
      </c>
      <c r="D70">
        <v>-20.22</v>
      </c>
      <c r="E70">
        <v>119.23</v>
      </c>
      <c r="F70">
        <f>_10sept_0_20[[#This Row],[H_mag]]-40</f>
        <v>-60.28</v>
      </c>
      <c r="G70">
        <f>_10sept_0_20[[#This Row],[V_mag]]-40</f>
        <v>-60.22</v>
      </c>
      <c r="H70">
        <f>10^(_10sept_0_20[[#This Row],[H_mag_adj]]/20)*COS(RADIANS(_10sept_0_20[[#This Row],[H_phase]]))</f>
        <v>-4.8340696814370602E-4</v>
      </c>
      <c r="I70">
        <f>10^(_10sept_0_20[[#This Row],[H_mag_adj]]/20)*SIN(RADIANS(_10sept_0_20[[#This Row],[H_phase]]))</f>
        <v>8.3897539300982309E-4</v>
      </c>
      <c r="J70">
        <f>10^(_10sept_0_20[[#This Row],[V_mag_adj]]/20)*COS(RADIANS(_10sept_0_20[[#This Row],[V_phase]]))</f>
        <v>-4.7610367676943917E-4</v>
      </c>
      <c r="K70">
        <f>10^(_10sept_0_20[[#This Row],[V_mag_adj]]/20)*SIN(RADIANS(_10sept_0_20[[#This Row],[V_phase]]))</f>
        <v>8.5084080921339243E-4</v>
      </c>
    </row>
    <row r="71" spans="1:11" x14ac:dyDescent="0.25">
      <c r="A71">
        <v>-112</v>
      </c>
      <c r="B71">
        <v>-20.47</v>
      </c>
      <c r="C71">
        <v>136.22</v>
      </c>
      <c r="D71">
        <v>-20.43</v>
      </c>
      <c r="E71">
        <v>135.55000000000001</v>
      </c>
      <c r="F71">
        <f>_10sept_0_20[[#This Row],[H_mag]]-40</f>
        <v>-60.47</v>
      </c>
      <c r="G71">
        <f>_10sept_0_20[[#This Row],[V_mag]]-40</f>
        <v>-60.43</v>
      </c>
      <c r="H71">
        <f>10^(_10sept_0_20[[#This Row],[H_mag_adj]]/20)*COS(RADIANS(_10sept_0_20[[#This Row],[H_phase]]))</f>
        <v>-6.8397192071751277E-4</v>
      </c>
      <c r="I71">
        <f>10^(_10sept_0_20[[#This Row],[H_mag_adj]]/20)*SIN(RADIANS(_10sept_0_20[[#This Row],[H_phase]]))</f>
        <v>6.5544733287331656E-4</v>
      </c>
      <c r="J71">
        <f>10^(_10sept_0_20[[#This Row],[V_mag_adj]]/20)*COS(RADIANS(_10sept_0_20[[#This Row],[V_phase]]))</f>
        <v>-6.7938220109650498E-4</v>
      </c>
      <c r="K71">
        <f>10^(_10sept_0_20[[#This Row],[V_mag_adj]]/20)*SIN(RADIANS(_10sept_0_20[[#This Row],[V_phase]]))</f>
        <v>6.6646262140608245E-4</v>
      </c>
    </row>
    <row r="72" spans="1:11" x14ac:dyDescent="0.25">
      <c r="A72">
        <v>-111</v>
      </c>
      <c r="B72">
        <v>-20.99</v>
      </c>
      <c r="C72">
        <v>154.57</v>
      </c>
      <c r="D72">
        <v>-20.95</v>
      </c>
      <c r="E72">
        <v>153.47</v>
      </c>
      <c r="F72">
        <f>_10sept_0_20[[#This Row],[H_mag]]-40</f>
        <v>-60.989999999999995</v>
      </c>
      <c r="G72">
        <f>_10sept_0_20[[#This Row],[V_mag]]-40</f>
        <v>-60.95</v>
      </c>
      <c r="H72">
        <f>10^(_10sept_0_20[[#This Row],[H_mag_adj]]/20)*COS(RADIANS(_10sept_0_20[[#This Row],[H_phase]]))</f>
        <v>-8.0582535777574613E-4</v>
      </c>
      <c r="I72">
        <f>10^(_10sept_0_20[[#This Row],[H_mag_adj]]/20)*SIN(RADIANS(_10sept_0_20[[#This Row],[H_phase]]))</f>
        <v>3.8315120146348194E-4</v>
      </c>
      <c r="J72">
        <f>10^(_10sept_0_20[[#This Row],[V_mag_adj]]/20)*COS(RADIANS(_10sept_0_20[[#This Row],[V_phase]]))</f>
        <v>-8.0200621464755555E-4</v>
      </c>
      <c r="K72">
        <f>10^(_10sept_0_20[[#This Row],[V_mag_adj]]/20)*SIN(RADIANS(_10sept_0_20[[#This Row],[V_phase]]))</f>
        <v>4.0039000218825986E-4</v>
      </c>
    </row>
    <row r="73" spans="1:11" x14ac:dyDescent="0.25">
      <c r="A73">
        <v>-110</v>
      </c>
      <c r="B73">
        <v>-21.88</v>
      </c>
      <c r="C73">
        <v>171.26</v>
      </c>
      <c r="D73">
        <v>-21.75</v>
      </c>
      <c r="E73">
        <v>171.66</v>
      </c>
      <c r="F73">
        <f>_10sept_0_20[[#This Row],[H_mag]]-40</f>
        <v>-61.879999999999995</v>
      </c>
      <c r="G73">
        <f>_10sept_0_20[[#This Row],[V_mag]]-40</f>
        <v>-61.75</v>
      </c>
      <c r="H73">
        <f>10^(_10sept_0_20[[#This Row],[H_mag_adj]]/20)*COS(RADIANS(_10sept_0_20[[#This Row],[H_phase]]))</f>
        <v>-7.9602642374990346E-4</v>
      </c>
      <c r="I73">
        <f>10^(_10sept_0_20[[#This Row],[H_mag_adj]]/20)*SIN(RADIANS(_10sept_0_20[[#This Row],[H_phase]]))</f>
        <v>1.2237796468391428E-4</v>
      </c>
      <c r="J73">
        <f>10^(_10sept_0_20[[#This Row],[V_mag_adj]]/20)*COS(RADIANS(_10sept_0_20[[#This Row],[V_phase]]))</f>
        <v>-8.0887754239371539E-4</v>
      </c>
      <c r="K73">
        <f>10^(_10sept_0_20[[#This Row],[V_mag_adj]]/20)*SIN(RADIANS(_10sept_0_20[[#This Row],[V_phase]]))</f>
        <v>1.1857925189389995E-4</v>
      </c>
    </row>
    <row r="74" spans="1:11" x14ac:dyDescent="0.25">
      <c r="A74">
        <v>-109</v>
      </c>
      <c r="B74">
        <v>-22.47</v>
      </c>
      <c r="C74">
        <v>-164.01</v>
      </c>
      <c r="D74">
        <v>-22.56</v>
      </c>
      <c r="E74">
        <v>-164.25</v>
      </c>
      <c r="F74">
        <f>_10sept_0_20[[#This Row],[H_mag]]-40</f>
        <v>-62.47</v>
      </c>
      <c r="G74">
        <f>_10sept_0_20[[#This Row],[V_mag]]-40</f>
        <v>-62.56</v>
      </c>
      <c r="H74">
        <f>10^(_10sept_0_20[[#This Row],[H_mag_adj]]/20)*COS(RADIANS(_10sept_0_20[[#This Row],[H_phase]]))</f>
        <v>-7.2337478249669324E-4</v>
      </c>
      <c r="I74">
        <f>10^(_10sept_0_20[[#This Row],[H_mag_adj]]/20)*SIN(RADIANS(_10sept_0_20[[#This Row],[H_phase]]))</f>
        <v>-2.0728775430814753E-4</v>
      </c>
      <c r="J74">
        <f>10^(_10sept_0_20[[#This Row],[V_mag_adj]]/20)*COS(RADIANS(_10sept_0_20[[#This Row],[V_phase]]))</f>
        <v>-7.1677118804027969E-4</v>
      </c>
      <c r="K74">
        <f>10^(_10sept_0_20[[#This Row],[V_mag_adj]]/20)*SIN(RADIANS(_10sept_0_20[[#This Row],[V_phase]]))</f>
        <v>-2.0215038202594618E-4</v>
      </c>
    </row>
    <row r="75" spans="1:11" x14ac:dyDescent="0.25">
      <c r="A75">
        <v>-108</v>
      </c>
      <c r="B75">
        <v>-22.91</v>
      </c>
      <c r="C75">
        <v>-137.25</v>
      </c>
      <c r="D75">
        <v>-22.92</v>
      </c>
      <c r="E75">
        <v>-138.08000000000001</v>
      </c>
      <c r="F75">
        <f>_10sept_0_20[[#This Row],[H_mag]]-40</f>
        <v>-62.91</v>
      </c>
      <c r="G75">
        <f>_10sept_0_20[[#This Row],[V_mag]]-40</f>
        <v>-62.92</v>
      </c>
      <c r="H75">
        <f>10^(_10sept_0_20[[#This Row],[H_mag_adj]]/20)*COS(RADIANS(_10sept_0_20[[#This Row],[H_phase]]))</f>
        <v>-5.2527513250541556E-4</v>
      </c>
      <c r="I75">
        <f>10^(_10sept_0_20[[#This Row],[H_mag_adj]]/20)*SIN(RADIANS(_10sept_0_20[[#This Row],[H_phase]]))</f>
        <v>-4.8555933799251087E-4</v>
      </c>
      <c r="J75">
        <f>10^(_10sept_0_20[[#This Row],[V_mag_adj]]/20)*COS(RADIANS(_10sept_0_20[[#This Row],[V_phase]]))</f>
        <v>-5.3164127121645122E-4</v>
      </c>
      <c r="K75">
        <f>10^(_10sept_0_20[[#This Row],[V_mag_adj]]/20)*SIN(RADIANS(_10sept_0_20[[#This Row],[V_phase]]))</f>
        <v>-4.7734951420815459E-4</v>
      </c>
    </row>
    <row r="76" spans="1:11" x14ac:dyDescent="0.25">
      <c r="A76">
        <v>-107</v>
      </c>
      <c r="B76">
        <v>-22.38</v>
      </c>
      <c r="C76">
        <v>-112.17</v>
      </c>
      <c r="D76">
        <v>-22.37</v>
      </c>
      <c r="E76">
        <v>-112.74</v>
      </c>
      <c r="F76">
        <f>_10sept_0_20[[#This Row],[H_mag]]-40</f>
        <v>-62.379999999999995</v>
      </c>
      <c r="G76">
        <f>_10sept_0_20[[#This Row],[V_mag]]-40</f>
        <v>-62.370000000000005</v>
      </c>
      <c r="H76">
        <f>10^(_10sept_0_20[[#This Row],[H_mag_adj]]/20)*COS(RADIANS(_10sept_0_20[[#This Row],[H_phase]]))</f>
        <v>-2.8691364480510045E-4</v>
      </c>
      <c r="I76">
        <f>10^(_10sept_0_20[[#This Row],[H_mag_adj]]/20)*SIN(RADIANS(_10sept_0_20[[#This Row],[H_phase]]))</f>
        <v>-7.0411405882170113E-4</v>
      </c>
      <c r="J76">
        <f>10^(_10sept_0_20[[#This Row],[V_mag_adj]]/20)*COS(RADIANS(_10sept_0_20[[#This Row],[V_phase]]))</f>
        <v>-2.9424268783324929E-4</v>
      </c>
      <c r="K76">
        <f>10^(_10sept_0_20[[#This Row],[V_mag_adj]]/20)*SIN(RADIANS(_10sept_0_20[[#This Row],[V_phase]]))</f>
        <v>-7.0203271795803417E-4</v>
      </c>
    </row>
    <row r="77" spans="1:11" x14ac:dyDescent="0.25">
      <c r="A77">
        <v>-106</v>
      </c>
      <c r="B77">
        <v>-21.48</v>
      </c>
      <c r="C77">
        <v>-88.79</v>
      </c>
      <c r="D77">
        <v>-21.39</v>
      </c>
      <c r="E77">
        <v>-90.17</v>
      </c>
      <c r="F77">
        <f>_10sept_0_20[[#This Row],[H_mag]]-40</f>
        <v>-61.480000000000004</v>
      </c>
      <c r="G77">
        <f>_10sept_0_20[[#This Row],[V_mag]]-40</f>
        <v>-61.39</v>
      </c>
      <c r="H77">
        <f>10^(_10sept_0_20[[#This Row],[H_mag_adj]]/20)*COS(RADIANS(_10sept_0_20[[#This Row],[H_phase]]))</f>
        <v>1.7808627730647074E-5</v>
      </c>
      <c r="I77">
        <f>10^(_10sept_0_20[[#This Row],[H_mag_adj]]/20)*SIN(RADIANS(_10sept_0_20[[#This Row],[H_phase]]))</f>
        <v>-8.4314670516564248E-4</v>
      </c>
      <c r="J77">
        <f>10^(_10sept_0_20[[#This Row],[V_mag_adj]]/20)*COS(RADIANS(_10sept_0_20[[#This Row],[V_phase]]))</f>
        <v>-2.5282828093263091E-6</v>
      </c>
      <c r="K77">
        <f>10^(_10sept_0_20[[#This Row],[V_mag_adj]]/20)*SIN(RADIANS(_10sept_0_20[[#This Row],[V_phase]]))</f>
        <v>-8.52114760593425E-4</v>
      </c>
    </row>
    <row r="78" spans="1:11" x14ac:dyDescent="0.25">
      <c r="A78">
        <v>-105</v>
      </c>
      <c r="B78">
        <v>-20.66</v>
      </c>
      <c r="C78">
        <v>-69.89</v>
      </c>
      <c r="D78">
        <v>-20.59</v>
      </c>
      <c r="E78">
        <v>-71.069999999999993</v>
      </c>
      <c r="F78">
        <f>_10sept_0_20[[#This Row],[H_mag]]-40</f>
        <v>-60.66</v>
      </c>
      <c r="G78">
        <f>_10sept_0_20[[#This Row],[V_mag]]-40</f>
        <v>-60.59</v>
      </c>
      <c r="H78">
        <f>10^(_10sept_0_20[[#This Row],[H_mag_adj]]/20)*COS(RADIANS(_10sept_0_20[[#This Row],[H_phase]]))</f>
        <v>3.1866595924850928E-4</v>
      </c>
      <c r="I78">
        <f>10^(_10sept_0_20[[#This Row],[H_mag_adj]]/20)*SIN(RADIANS(_10sept_0_20[[#This Row],[H_phase]]))</f>
        <v>-8.7032495535956111E-4</v>
      </c>
      <c r="J78">
        <f>10^(_10sept_0_20[[#This Row],[V_mag_adj]]/20)*COS(RADIANS(_10sept_0_20[[#This Row],[V_phase]]))</f>
        <v>3.0310835313689073E-4</v>
      </c>
      <c r="K78">
        <f>10^(_10sept_0_20[[#This Row],[V_mag_adj]]/20)*SIN(RADIANS(_10sept_0_20[[#This Row],[V_phase]]))</f>
        <v>-8.8379674962445524E-4</v>
      </c>
    </row>
    <row r="79" spans="1:11" x14ac:dyDescent="0.25">
      <c r="A79">
        <v>-104</v>
      </c>
      <c r="B79">
        <v>-20.21</v>
      </c>
      <c r="C79">
        <v>-53.99</v>
      </c>
      <c r="D79">
        <v>-20.22</v>
      </c>
      <c r="E79">
        <v>-53.95</v>
      </c>
      <c r="F79">
        <f>_10sept_0_20[[#This Row],[H_mag]]-40</f>
        <v>-60.21</v>
      </c>
      <c r="G79">
        <f>_10sept_0_20[[#This Row],[V_mag]]-40</f>
        <v>-60.22</v>
      </c>
      <c r="H79">
        <f>10^(_10sept_0_20[[#This Row],[H_mag_adj]]/20)*COS(RADIANS(_10sept_0_20[[#This Row],[H_phase]]))</f>
        <v>5.7388251657231244E-4</v>
      </c>
      <c r="I79">
        <f>10^(_10sept_0_20[[#This Row],[H_mag_adj]]/20)*SIN(RADIANS(_10sept_0_20[[#This Row],[H_phase]]))</f>
        <v>-7.8959168004499641E-4</v>
      </c>
      <c r="J79">
        <f>10^(_10sept_0_20[[#This Row],[V_mag_adj]]/20)*COS(RADIANS(_10sept_0_20[[#This Row],[V_phase]]))</f>
        <v>5.7377265507071778E-4</v>
      </c>
      <c r="K79">
        <f>10^(_10sept_0_20[[#This Row],[V_mag_adj]]/20)*SIN(RADIANS(_10sept_0_20[[#This Row],[V_phase]]))</f>
        <v>-7.8828277537275815E-4</v>
      </c>
    </row>
    <row r="80" spans="1:11" x14ac:dyDescent="0.25">
      <c r="A80">
        <v>-103</v>
      </c>
      <c r="B80">
        <v>-20.100000000000001</v>
      </c>
      <c r="C80">
        <v>-36.74</v>
      </c>
      <c r="D80">
        <v>-20.079999999999998</v>
      </c>
      <c r="E80">
        <v>-37.869999999999997</v>
      </c>
      <c r="F80">
        <f>_10sept_0_20[[#This Row],[H_mag]]-40</f>
        <v>-60.1</v>
      </c>
      <c r="G80">
        <f>_10sept_0_20[[#This Row],[V_mag]]-40</f>
        <v>-60.08</v>
      </c>
      <c r="H80">
        <f>10^(_10sept_0_20[[#This Row],[H_mag_adj]]/20)*COS(RADIANS(_10sept_0_20[[#This Row],[H_phase]]))</f>
        <v>7.9218515604964547E-4</v>
      </c>
      <c r="I80">
        <f>10^(_10sept_0_20[[#This Row],[H_mag_adj]]/20)*SIN(RADIANS(_10sept_0_20[[#This Row],[H_phase]]))</f>
        <v>-5.9133738211820182E-4</v>
      </c>
      <c r="J80">
        <f>10^(_10sept_0_20[[#This Row],[V_mag_adj]]/20)*COS(RADIANS(_10sept_0_20[[#This Row],[V_phase]]))</f>
        <v>7.8216830144661569E-4</v>
      </c>
      <c r="K80">
        <f>10^(_10sept_0_20[[#This Row],[V_mag_adj]]/20)*SIN(RADIANS(_10sept_0_20[[#This Row],[V_phase]]))</f>
        <v>-6.0824394056340511E-4</v>
      </c>
    </row>
    <row r="81" spans="1:11" x14ac:dyDescent="0.25">
      <c r="A81">
        <v>-102</v>
      </c>
      <c r="B81">
        <v>-20.2</v>
      </c>
      <c r="C81">
        <v>-19.829999999999998</v>
      </c>
      <c r="D81">
        <v>-20.23</v>
      </c>
      <c r="E81">
        <v>-20.39</v>
      </c>
      <c r="F81">
        <f>_10sept_0_20[[#This Row],[H_mag]]-40</f>
        <v>-60.2</v>
      </c>
      <c r="G81">
        <f>_10sept_0_20[[#This Row],[V_mag]]-40</f>
        <v>-60.230000000000004</v>
      </c>
      <c r="H81">
        <f>10^(_10sept_0_20[[#This Row],[H_mag_adj]]/20)*COS(RADIANS(_10sept_0_20[[#This Row],[H_phase]]))</f>
        <v>9.1929025638245077E-4</v>
      </c>
      <c r="I81">
        <f>10^(_10sept_0_20[[#This Row],[H_mag_adj]]/20)*SIN(RADIANS(_10sept_0_20[[#This Row],[H_phase]]))</f>
        <v>-3.3150868848602031E-4</v>
      </c>
      <c r="J81">
        <f>10^(_10sept_0_20[[#This Row],[V_mag_adj]]/20)*COS(RADIANS(_10sept_0_20[[#This Row],[V_phase]]))</f>
        <v>9.1284796891771683E-4</v>
      </c>
      <c r="K81">
        <f>10^(_10sept_0_20[[#This Row],[V_mag_adj]]/20)*SIN(RADIANS(_10sept_0_20[[#This Row],[V_phase]]))</f>
        <v>-3.393037708951865E-4</v>
      </c>
    </row>
    <row r="82" spans="1:11" x14ac:dyDescent="0.25">
      <c r="A82">
        <v>-101</v>
      </c>
      <c r="B82">
        <v>-20.47</v>
      </c>
      <c r="C82">
        <v>-2.48</v>
      </c>
      <c r="D82">
        <v>-20.37</v>
      </c>
      <c r="E82">
        <v>-2.74</v>
      </c>
      <c r="F82">
        <f>_10sept_0_20[[#This Row],[H_mag]]-40</f>
        <v>-60.47</v>
      </c>
      <c r="G82">
        <f>_10sept_0_20[[#This Row],[V_mag]]-40</f>
        <v>-60.370000000000005</v>
      </c>
      <c r="H82">
        <f>10^(_10sept_0_20[[#This Row],[H_mag_adj]]/20)*COS(RADIANS(_10sept_0_20[[#This Row],[H_phase]]))</f>
        <v>9.4643990531551069E-4</v>
      </c>
      <c r="I82">
        <f>10^(_10sept_0_20[[#This Row],[H_mag_adj]]/20)*SIN(RADIANS(_10sept_0_20[[#This Row],[H_phase]]))</f>
        <v>-4.0991464076255466E-5</v>
      </c>
      <c r="J82">
        <f>10^(_10sept_0_20[[#This Row],[V_mag_adj]]/20)*COS(RADIANS(_10sept_0_20[[#This Row],[V_phase]]))</f>
        <v>9.5720113882721966E-4</v>
      </c>
      <c r="K82">
        <f>10^(_10sept_0_20[[#This Row],[V_mag_adj]]/20)*SIN(RADIANS(_10sept_0_20[[#This Row],[V_phase]]))</f>
        <v>-4.5810220600343064E-5</v>
      </c>
    </row>
    <row r="83" spans="1:11" x14ac:dyDescent="0.25">
      <c r="A83">
        <v>-100</v>
      </c>
      <c r="B83">
        <v>-20.63</v>
      </c>
      <c r="C83">
        <v>16.63</v>
      </c>
      <c r="D83">
        <v>-20.72</v>
      </c>
      <c r="E83">
        <v>15.81</v>
      </c>
      <c r="F83">
        <f>_10sept_0_20[[#This Row],[H_mag]]-40</f>
        <v>-60.629999999999995</v>
      </c>
      <c r="G83">
        <f>_10sept_0_20[[#This Row],[V_mag]]-40</f>
        <v>-60.72</v>
      </c>
      <c r="H83">
        <f>10^(_10sept_0_20[[#This Row],[H_mag_adj]]/20)*COS(RADIANS(_10sept_0_20[[#This Row],[H_phase]]))</f>
        <v>8.9113574448198651E-4</v>
      </c>
      <c r="I83">
        <f>10^(_10sept_0_20[[#This Row],[H_mag_adj]]/20)*SIN(RADIANS(_10sept_0_20[[#This Row],[H_phase]]))</f>
        <v>2.6616724757608316E-4</v>
      </c>
      <c r="J83">
        <f>10^(_10sept_0_20[[#This Row],[V_mag_adj]]/20)*COS(RADIANS(_10sept_0_20[[#This Row],[V_phase]]))</f>
        <v>8.8562938510483395E-4</v>
      </c>
      <c r="K83">
        <f>10^(_10sept_0_20[[#This Row],[V_mag_adj]]/20)*SIN(RADIANS(_10sept_0_20[[#This Row],[V_phase]]))</f>
        <v>2.50774812091303E-4</v>
      </c>
    </row>
    <row r="84" spans="1:11" x14ac:dyDescent="0.25">
      <c r="A84">
        <v>-99</v>
      </c>
      <c r="B84">
        <v>-20.87</v>
      </c>
      <c r="C84">
        <v>35.5</v>
      </c>
      <c r="D84">
        <v>-21.03</v>
      </c>
      <c r="E84">
        <v>34.03</v>
      </c>
      <c r="F84">
        <f>_10sept_0_20[[#This Row],[H_mag]]-40</f>
        <v>-60.870000000000005</v>
      </c>
      <c r="G84">
        <f>_10sept_0_20[[#This Row],[V_mag]]-40</f>
        <v>-61.03</v>
      </c>
      <c r="H84">
        <f>10^(_10sept_0_20[[#This Row],[H_mag_adj]]/20)*COS(RADIANS(_10sept_0_20[[#This Row],[H_phase]]))</f>
        <v>7.3652252467117367E-4</v>
      </c>
      <c r="I84">
        <f>10^(_10sept_0_20[[#This Row],[H_mag_adj]]/20)*SIN(RADIANS(_10sept_0_20[[#This Row],[H_phase]]))</f>
        <v>5.2535641119794932E-4</v>
      </c>
      <c r="J84">
        <f>10^(_10sept_0_20[[#This Row],[V_mag_adj]]/20)*COS(RADIANS(_10sept_0_20[[#This Row],[V_phase]]))</f>
        <v>7.3607276051636044E-4</v>
      </c>
      <c r="K84">
        <f>10^(_10sept_0_20[[#This Row],[V_mag_adj]]/20)*SIN(RADIANS(_10sept_0_20[[#This Row],[V_phase]]))</f>
        <v>4.9704829628958438E-4</v>
      </c>
    </row>
    <row r="85" spans="1:11" x14ac:dyDescent="0.25">
      <c r="A85">
        <v>-98</v>
      </c>
      <c r="B85">
        <v>-21.34</v>
      </c>
      <c r="C85">
        <v>53.89</v>
      </c>
      <c r="D85">
        <v>-21.39</v>
      </c>
      <c r="E85">
        <v>54.01</v>
      </c>
      <c r="F85">
        <f>_10sept_0_20[[#This Row],[H_mag]]-40</f>
        <v>-61.34</v>
      </c>
      <c r="G85">
        <f>_10sept_0_20[[#This Row],[V_mag]]-40</f>
        <v>-61.39</v>
      </c>
      <c r="H85">
        <f>10^(_10sept_0_20[[#This Row],[H_mag_adj]]/20)*COS(RADIANS(_10sept_0_20[[#This Row],[H_phase]]))</f>
        <v>5.0508442902714664E-4</v>
      </c>
      <c r="I85">
        <f>10^(_10sept_0_20[[#This Row],[H_mag_adj]]/20)*SIN(RADIANS(_10sept_0_20[[#This Row],[H_phase]]))</f>
        <v>6.9238976574717938E-4</v>
      </c>
      <c r="J85">
        <f>10^(_10sept_0_20[[#This Row],[V_mag_adj]]/20)*COS(RADIANS(_10sept_0_20[[#This Row],[V_phase]]))</f>
        <v>5.0074236734495912E-4</v>
      </c>
      <c r="K85">
        <f>10^(_10sept_0_20[[#This Row],[V_mag_adj]]/20)*SIN(RADIANS(_10sept_0_20[[#This Row],[V_phase]]))</f>
        <v>6.8946576345814306E-4</v>
      </c>
    </row>
    <row r="86" spans="1:11" x14ac:dyDescent="0.25">
      <c r="A86">
        <v>-97</v>
      </c>
      <c r="B86">
        <v>-21.82</v>
      </c>
      <c r="C86">
        <v>74.72</v>
      </c>
      <c r="D86">
        <v>-21.95</v>
      </c>
      <c r="E86">
        <v>74.98</v>
      </c>
      <c r="F86">
        <f>_10sept_0_20[[#This Row],[H_mag]]-40</f>
        <v>-61.82</v>
      </c>
      <c r="G86">
        <f>_10sept_0_20[[#This Row],[V_mag]]-40</f>
        <v>-61.95</v>
      </c>
      <c r="H86">
        <f>10^(_10sept_0_20[[#This Row],[H_mag_adj]]/20)*COS(RADIANS(_10sept_0_20[[#This Row],[H_phase]]))</f>
        <v>2.1371770894007219E-4</v>
      </c>
      <c r="I86">
        <f>10^(_10sept_0_20[[#This Row],[H_mag_adj]]/20)*SIN(RADIANS(_10sept_0_20[[#This Row],[H_phase]]))</f>
        <v>7.8229315364562984E-4</v>
      </c>
      <c r="J86">
        <f>10^(_10sept_0_20[[#This Row],[V_mag_adj]]/20)*COS(RADIANS(_10sept_0_20[[#This Row],[V_phase]]))</f>
        <v>2.0704350208640163E-4</v>
      </c>
      <c r="K86">
        <f>10^(_10sept_0_20[[#This Row],[V_mag_adj]]/20)*SIN(RADIANS(_10sept_0_20[[#This Row],[V_phase]]))</f>
        <v>7.7161938443402669E-4</v>
      </c>
    </row>
    <row r="87" spans="1:11" x14ac:dyDescent="0.25">
      <c r="A87">
        <v>-96</v>
      </c>
      <c r="B87">
        <v>-22.4</v>
      </c>
      <c r="C87">
        <v>96.41</v>
      </c>
      <c r="D87">
        <v>-22.42</v>
      </c>
      <c r="E87">
        <v>97.74</v>
      </c>
      <c r="F87">
        <f>_10sept_0_20[[#This Row],[H_mag]]-40</f>
        <v>-62.4</v>
      </c>
      <c r="G87">
        <f>_10sept_0_20[[#This Row],[V_mag]]-40</f>
        <v>-62.42</v>
      </c>
      <c r="H87">
        <f>10^(_10sept_0_20[[#This Row],[H_mag_adj]]/20)*COS(RADIANS(_10sept_0_20[[#This Row],[H_phase]]))</f>
        <v>-8.4689402651438872E-5</v>
      </c>
      <c r="I87">
        <f>10^(_10sept_0_20[[#This Row],[H_mag_adj]]/20)*SIN(RADIANS(_10sept_0_20[[#This Row],[H_phase]]))</f>
        <v>7.5383528865110704E-4</v>
      </c>
      <c r="J87">
        <f>10^(_10sept_0_20[[#This Row],[V_mag_adj]]/20)*COS(RADIANS(_10sept_0_20[[#This Row],[V_phase]]))</f>
        <v>-1.0192873268673426E-4</v>
      </c>
      <c r="K87">
        <f>10^(_10sept_0_20[[#This Row],[V_mag_adj]]/20)*SIN(RADIANS(_10sept_0_20[[#This Row],[V_phase]]))</f>
        <v>7.4993770703886083E-4</v>
      </c>
    </row>
    <row r="88" spans="1:11" x14ac:dyDescent="0.25">
      <c r="A88">
        <v>-95</v>
      </c>
      <c r="B88">
        <v>-22.63</v>
      </c>
      <c r="C88">
        <v>122.57</v>
      </c>
      <c r="D88">
        <v>-22.82</v>
      </c>
      <c r="E88">
        <v>122.4</v>
      </c>
      <c r="F88">
        <f>_10sept_0_20[[#This Row],[H_mag]]-40</f>
        <v>-62.629999999999995</v>
      </c>
      <c r="G88">
        <f>_10sept_0_20[[#This Row],[V_mag]]-40</f>
        <v>-62.82</v>
      </c>
      <c r="H88">
        <f>10^(_10sept_0_20[[#This Row],[H_mag_adj]]/20)*COS(RADIANS(_10sept_0_20[[#This Row],[H_phase]]))</f>
        <v>-3.9769328994664912E-4</v>
      </c>
      <c r="I88">
        <f>10^(_10sept_0_20[[#This Row],[H_mag_adj]]/20)*SIN(RADIANS(_10sept_0_20[[#This Row],[H_phase]]))</f>
        <v>6.225736167094466E-4</v>
      </c>
      <c r="J88">
        <f>10^(_10sept_0_20[[#This Row],[V_mag_adj]]/20)*COS(RADIANS(_10sept_0_20[[#This Row],[V_phase]]))</f>
        <v>-3.8727942737174962E-4</v>
      </c>
      <c r="K88">
        <f>10^(_10sept_0_20[[#This Row],[V_mag_adj]]/20)*SIN(RADIANS(_10sept_0_20[[#This Row],[V_phase]]))</f>
        <v>6.1025472889091872E-4</v>
      </c>
    </row>
    <row r="89" spans="1:11" x14ac:dyDescent="0.25">
      <c r="A89">
        <v>-94</v>
      </c>
      <c r="B89">
        <v>-22.33</v>
      </c>
      <c r="C89">
        <v>147.54</v>
      </c>
      <c r="D89">
        <v>-22.37</v>
      </c>
      <c r="E89">
        <v>148.07</v>
      </c>
      <c r="F89">
        <f>_10sept_0_20[[#This Row],[H_mag]]-40</f>
        <v>-62.33</v>
      </c>
      <c r="G89">
        <f>_10sept_0_20[[#This Row],[V_mag]]-40</f>
        <v>-62.370000000000005</v>
      </c>
      <c r="H89">
        <f>10^(_10sept_0_20[[#This Row],[H_mag_adj]]/20)*COS(RADIANS(_10sept_0_20[[#This Row],[H_phase]]))</f>
        <v>-6.4524136227184757E-4</v>
      </c>
      <c r="I89">
        <f>10^(_10sept_0_20[[#This Row],[H_mag_adj]]/20)*SIN(RADIANS(_10sept_0_20[[#This Row],[H_phase]]))</f>
        <v>4.1043107650134178E-4</v>
      </c>
      <c r="J89">
        <f>10^(_10sept_0_20[[#This Row],[V_mag_adj]]/20)*COS(RADIANS(_10sept_0_20[[#This Row],[V_phase]]))</f>
        <v>-6.4602835923829849E-4</v>
      </c>
      <c r="K89">
        <f>10^(_10sept_0_20[[#This Row],[V_mag_adj]]/20)*SIN(RADIANS(_10sept_0_20[[#This Row],[V_phase]]))</f>
        <v>4.0258670555142731E-4</v>
      </c>
    </row>
    <row r="90" spans="1:11" x14ac:dyDescent="0.25">
      <c r="A90">
        <v>-93</v>
      </c>
      <c r="B90">
        <v>-21.73</v>
      </c>
      <c r="C90">
        <v>171.16</v>
      </c>
      <c r="D90">
        <v>-21.49</v>
      </c>
      <c r="E90">
        <v>172.03</v>
      </c>
      <c r="F90">
        <f>_10sept_0_20[[#This Row],[H_mag]]-40</f>
        <v>-61.730000000000004</v>
      </c>
      <c r="G90">
        <f>_10sept_0_20[[#This Row],[V_mag]]-40</f>
        <v>-61.489999999999995</v>
      </c>
      <c r="H90">
        <f>10^(_10sept_0_20[[#This Row],[H_mag_adj]]/20)*COS(RADIANS(_10sept_0_20[[#This Row],[H_phase]]))</f>
        <v>-8.096741556469333E-4</v>
      </c>
      <c r="I90">
        <f>10^(_10sept_0_20[[#This Row],[H_mag_adj]]/20)*SIN(RADIANS(_10sept_0_20[[#This Row],[H_phase]]))</f>
        <v>1.2592305032589038E-4</v>
      </c>
      <c r="J90">
        <f>10^(_10sept_0_20[[#This Row],[V_mag_adj]]/20)*COS(RADIANS(_10sept_0_20[[#This Row],[V_phase]]))</f>
        <v>-8.342278285598905E-4</v>
      </c>
      <c r="K90">
        <f>10^(_10sept_0_20[[#This Row],[V_mag_adj]]/20)*SIN(RADIANS(_10sept_0_20[[#This Row],[V_phase]]))</f>
        <v>1.1679767985554849E-4</v>
      </c>
    </row>
    <row r="91" spans="1:11" x14ac:dyDescent="0.25">
      <c r="A91">
        <v>-92</v>
      </c>
      <c r="B91">
        <v>-20.65</v>
      </c>
      <c r="C91">
        <v>-168.01</v>
      </c>
      <c r="D91">
        <v>-20.78</v>
      </c>
      <c r="E91">
        <v>-166.93</v>
      </c>
      <c r="F91">
        <f>_10sept_0_20[[#This Row],[H_mag]]-40</f>
        <v>-60.65</v>
      </c>
      <c r="G91">
        <f>_10sept_0_20[[#This Row],[V_mag]]-40</f>
        <v>-60.78</v>
      </c>
      <c r="H91">
        <f>10^(_10sept_0_20[[#This Row],[H_mag_adj]]/20)*COS(RADIANS(_10sept_0_20[[#This Row],[H_phase]]))</f>
        <v>-9.0765436089134332E-4</v>
      </c>
      <c r="I91">
        <f>10^(_10sept_0_20[[#This Row],[H_mag_adj]]/20)*SIN(RADIANS(_10sept_0_20[[#This Row],[H_phase]]))</f>
        <v>-1.9276232344399486E-4</v>
      </c>
      <c r="J91">
        <f>10^(_10sept_0_20[[#This Row],[V_mag_adj]]/20)*COS(RADIANS(_10sept_0_20[[#This Row],[V_phase]]))</f>
        <v>-8.9043268830695801E-4</v>
      </c>
      <c r="K91">
        <f>10^(_10sept_0_20[[#This Row],[V_mag_adj]]/20)*SIN(RADIANS(_10sept_0_20[[#This Row],[V_phase]]))</f>
        <v>-2.0671876021708695E-4</v>
      </c>
    </row>
    <row r="92" spans="1:11" x14ac:dyDescent="0.25">
      <c r="A92">
        <v>-91</v>
      </c>
      <c r="B92">
        <v>-19.93</v>
      </c>
      <c r="C92">
        <v>-151.36000000000001</v>
      </c>
      <c r="D92">
        <v>-19.989999999999998</v>
      </c>
      <c r="E92">
        <v>-148.79</v>
      </c>
      <c r="F92">
        <f>_10sept_0_20[[#This Row],[H_mag]]-40</f>
        <v>-59.93</v>
      </c>
      <c r="G92">
        <f>_10sept_0_20[[#This Row],[V_mag]]-40</f>
        <v>-59.989999999999995</v>
      </c>
      <c r="H92">
        <f>10^(_10sept_0_20[[#This Row],[H_mag_adj]]/20)*COS(RADIANS(_10sept_0_20[[#This Row],[H_phase]]))</f>
        <v>-8.8475016093506021E-4</v>
      </c>
      <c r="I92">
        <f>10^(_10sept_0_20[[#This Row],[H_mag_adj]]/20)*SIN(RADIANS(_10sept_0_20[[#This Row],[H_phase]]))</f>
        <v>-4.8318303529416146E-4</v>
      </c>
      <c r="J92">
        <f>10^(_10sept_0_20[[#This Row],[V_mag_adj]]/20)*COS(RADIANS(_10sept_0_20[[#This Row],[V_phase]]))</f>
        <v>-8.5625907179389088E-4</v>
      </c>
      <c r="K92">
        <f>10^(_10sept_0_20[[#This Row],[V_mag_adj]]/20)*SIN(RADIANS(_10sept_0_20[[#This Row],[V_phase]]))</f>
        <v>-5.1877320675663627E-4</v>
      </c>
    </row>
    <row r="93" spans="1:11" x14ac:dyDescent="0.25">
      <c r="A93">
        <v>-90</v>
      </c>
      <c r="B93">
        <v>-19.399999999999999</v>
      </c>
      <c r="C93">
        <v>-135.22</v>
      </c>
      <c r="D93">
        <v>-19.38</v>
      </c>
      <c r="E93">
        <v>-131.94999999999999</v>
      </c>
      <c r="F93">
        <f>_10sept_0_20[[#This Row],[H_mag]]-40</f>
        <v>-59.4</v>
      </c>
      <c r="G93">
        <f>_10sept_0_20[[#This Row],[V_mag]]-40</f>
        <v>-59.379999999999995</v>
      </c>
      <c r="H93">
        <f>10^(_10sept_0_20[[#This Row],[H_mag_adj]]/20)*COS(RADIANS(_10sept_0_20[[#This Row],[H_phase]]))</f>
        <v>-7.6058225119943071E-4</v>
      </c>
      <c r="I93">
        <f>10^(_10sept_0_20[[#This Row],[H_mag_adj]]/20)*SIN(RADIANS(_10sept_0_20[[#This Row],[H_phase]]))</f>
        <v>-7.5476371180475336E-4</v>
      </c>
      <c r="J93">
        <f>10^(_10sept_0_20[[#This Row],[V_mag_adj]]/20)*COS(RADIANS(_10sept_0_20[[#This Row],[V_phase]]))</f>
        <v>-7.1794241361998522E-4</v>
      </c>
      <c r="K93">
        <f>10^(_10sept_0_20[[#This Row],[V_mag_adj]]/20)*SIN(RADIANS(_10sept_0_20[[#This Row],[V_phase]]))</f>
        <v>-7.9875650141116332E-4</v>
      </c>
    </row>
    <row r="94" spans="1:11" x14ac:dyDescent="0.25">
      <c r="A94">
        <v>-89</v>
      </c>
      <c r="B94">
        <v>-19.18</v>
      </c>
      <c r="C94">
        <v>-116.92</v>
      </c>
      <c r="D94">
        <v>-19.16</v>
      </c>
      <c r="E94">
        <v>-114.96</v>
      </c>
      <c r="F94">
        <f>_10sept_0_20[[#This Row],[H_mag]]-40</f>
        <v>-59.18</v>
      </c>
      <c r="G94">
        <f>_10sept_0_20[[#This Row],[V_mag]]-40</f>
        <v>-59.16</v>
      </c>
      <c r="H94">
        <f>10^(_10sept_0_20[[#This Row],[H_mag_adj]]/20)*COS(RADIANS(_10sept_0_20[[#This Row],[H_phase]]))</f>
        <v>-4.9757047338686087E-4</v>
      </c>
      <c r="I94">
        <f>10^(_10sept_0_20[[#This Row],[H_mag_adj]]/20)*SIN(RADIANS(_10sept_0_20[[#This Row],[H_phase]]))</f>
        <v>-9.7991706747068774E-4</v>
      </c>
      <c r="J94">
        <f>10^(_10sept_0_20[[#This Row],[V_mag_adj]]/20)*COS(RADIANS(_10sept_0_20[[#This Row],[V_phase]]))</f>
        <v>-4.6483354647526657E-4</v>
      </c>
      <c r="K94">
        <f>10^(_10sept_0_20[[#This Row],[V_mag_adj]]/20)*SIN(RADIANS(_10sept_0_20[[#This Row],[V_phase]]))</f>
        <v>-9.9865841233937654E-4</v>
      </c>
    </row>
    <row r="95" spans="1:11" x14ac:dyDescent="0.25">
      <c r="A95">
        <v>-88</v>
      </c>
      <c r="B95">
        <v>-18.760000000000002</v>
      </c>
      <c r="C95">
        <v>-99.05</v>
      </c>
      <c r="D95">
        <v>-18.89</v>
      </c>
      <c r="E95">
        <v>-97.67</v>
      </c>
      <c r="F95">
        <f>_10sept_0_20[[#This Row],[H_mag]]-40</f>
        <v>-58.760000000000005</v>
      </c>
      <c r="G95">
        <f>_10sept_0_20[[#This Row],[V_mag]]-40</f>
        <v>-58.89</v>
      </c>
      <c r="H95">
        <f>10^(_10sept_0_20[[#This Row],[H_mag_adj]]/20)*COS(RADIANS(_10sept_0_20[[#This Row],[H_phase]]))</f>
        <v>-1.8143395971568894E-4</v>
      </c>
      <c r="I95">
        <f>10^(_10sept_0_20[[#This Row],[H_mag_adj]]/20)*SIN(RADIANS(_10sept_0_20[[#This Row],[H_phase]]))</f>
        <v>-1.1390944369278496E-3</v>
      </c>
      <c r="J95">
        <f>10^(_10sept_0_20[[#This Row],[V_mag_adj]]/20)*COS(RADIANS(_10sept_0_20[[#This Row],[V_phase]]))</f>
        <v>-1.5166132318238272E-4</v>
      </c>
      <c r="K95">
        <f>10^(_10sept_0_20[[#This Row],[V_mag_adj]]/20)*SIN(RADIANS(_10sept_0_20[[#This Row],[V_phase]]))</f>
        <v>-1.1261519065668274E-3</v>
      </c>
    </row>
    <row r="96" spans="1:11" x14ac:dyDescent="0.25">
      <c r="A96">
        <v>-87</v>
      </c>
      <c r="B96">
        <v>-18.48</v>
      </c>
      <c r="C96">
        <v>-81.23</v>
      </c>
      <c r="D96">
        <v>-18.440000000000001</v>
      </c>
      <c r="E96">
        <v>-79.39</v>
      </c>
      <c r="F96">
        <f>_10sept_0_20[[#This Row],[H_mag]]-40</f>
        <v>-58.480000000000004</v>
      </c>
      <c r="G96">
        <f>_10sept_0_20[[#This Row],[V_mag]]-40</f>
        <v>-58.44</v>
      </c>
      <c r="H96">
        <f>10^(_10sept_0_20[[#This Row],[H_mag_adj]]/20)*COS(RADIANS(_10sept_0_20[[#This Row],[H_phase]]))</f>
        <v>1.8162673934983716E-4</v>
      </c>
      <c r="I96">
        <f>10^(_10sept_0_20[[#This Row],[H_mag_adj]]/20)*SIN(RADIANS(_10sept_0_20[[#This Row],[H_phase]]))</f>
        <v>-1.1773144224217393E-3</v>
      </c>
      <c r="J96">
        <f>10^(_10sept_0_20[[#This Row],[V_mag_adj]]/20)*COS(RADIANS(_10sept_0_20[[#This Row],[V_phase]]))</f>
        <v>2.2034734003428897E-4</v>
      </c>
      <c r="K96">
        <f>10^(_10sept_0_20[[#This Row],[V_mag_adj]]/20)*SIN(RADIANS(_10sept_0_20[[#This Row],[V_phase]]))</f>
        <v>-1.1762801320320583E-3</v>
      </c>
    </row>
    <row r="97" spans="1:11" x14ac:dyDescent="0.25">
      <c r="A97">
        <v>-86</v>
      </c>
      <c r="B97">
        <v>-17.8</v>
      </c>
      <c r="C97">
        <v>-62.15</v>
      </c>
      <c r="D97">
        <v>-17.86</v>
      </c>
      <c r="E97">
        <v>-60.08</v>
      </c>
      <c r="F97">
        <f>_10sept_0_20[[#This Row],[H_mag]]-40</f>
        <v>-57.8</v>
      </c>
      <c r="G97">
        <f>_10sept_0_20[[#This Row],[V_mag]]-40</f>
        <v>-57.86</v>
      </c>
      <c r="H97">
        <f>10^(_10sept_0_20[[#This Row],[H_mag_adj]]/20)*COS(RADIANS(_10sept_0_20[[#This Row],[H_phase]]))</f>
        <v>6.0181660604404614E-4</v>
      </c>
      <c r="I97">
        <f>10^(_10sept_0_20[[#This Row],[H_mag_adj]]/20)*SIN(RADIANS(_10sept_0_20[[#This Row],[H_phase]]))</f>
        <v>-1.1390362944731771E-3</v>
      </c>
      <c r="J97">
        <f>10^(_10sept_0_20[[#This Row],[V_mag_adj]]/20)*COS(RADIANS(_10sept_0_20[[#This Row],[V_phase]]))</f>
        <v>6.3814300169587139E-4</v>
      </c>
      <c r="K97">
        <f>10^(_10sept_0_20[[#This Row],[V_mag_adj]]/20)*SIN(RADIANS(_10sept_0_20[[#This Row],[V_phase]]))</f>
        <v>-1.1088688068542603E-3</v>
      </c>
    </row>
    <row r="98" spans="1:11" x14ac:dyDescent="0.25">
      <c r="A98">
        <v>-85</v>
      </c>
      <c r="B98">
        <v>-17.260000000000002</v>
      </c>
      <c r="C98">
        <v>-45.31</v>
      </c>
      <c r="D98">
        <v>-17.190000000000001</v>
      </c>
      <c r="E98">
        <v>-43.77</v>
      </c>
      <c r="F98">
        <f>_10sept_0_20[[#This Row],[H_mag]]-40</f>
        <v>-57.260000000000005</v>
      </c>
      <c r="G98">
        <f>_10sept_0_20[[#This Row],[V_mag]]-40</f>
        <v>-57.19</v>
      </c>
      <c r="H98">
        <f>10^(_10sept_0_20[[#This Row],[H_mag_adj]]/20)*COS(RADIANS(_10sept_0_20[[#This Row],[H_phase]]))</f>
        <v>9.6410088908534708E-4</v>
      </c>
      <c r="I98">
        <f>10^(_10sept_0_20[[#This Row],[H_mag_adj]]/20)*SIN(RADIANS(_10sept_0_20[[#This Row],[H_phase]]))</f>
        <v>-9.7459032032341981E-4</v>
      </c>
      <c r="J98">
        <f>10^(_10sept_0_20[[#This Row],[V_mag_adj]]/20)*COS(RADIANS(_10sept_0_20[[#This Row],[V_phase]]))</f>
        <v>9.9795486055223527E-4</v>
      </c>
      <c r="K98">
        <f>10^(_10sept_0_20[[#This Row],[V_mag_adj]]/20)*SIN(RADIANS(_10sept_0_20[[#This Row],[V_phase]]))</f>
        <v>-9.5600175463563235E-4</v>
      </c>
    </row>
    <row r="99" spans="1:11" x14ac:dyDescent="0.25">
      <c r="A99">
        <v>-84</v>
      </c>
      <c r="B99">
        <v>-16.63</v>
      </c>
      <c r="C99">
        <v>-29.75</v>
      </c>
      <c r="D99">
        <v>-16.670000000000002</v>
      </c>
      <c r="E99">
        <v>-28.74</v>
      </c>
      <c r="F99">
        <f>_10sept_0_20[[#This Row],[H_mag]]-40</f>
        <v>-56.629999999999995</v>
      </c>
      <c r="G99">
        <f>_10sept_0_20[[#This Row],[V_mag]]-40</f>
        <v>-56.67</v>
      </c>
      <c r="H99">
        <f>10^(_10sept_0_20[[#This Row],[H_mag_adj]]/20)*COS(RADIANS(_10sept_0_20[[#This Row],[H_phase]]))</f>
        <v>1.2797324678203339E-3</v>
      </c>
      <c r="I99">
        <f>10^(_10sept_0_20[[#This Row],[H_mag_adj]]/20)*SIN(RADIANS(_10sept_0_20[[#This Row],[H_phase]]))</f>
        <v>-7.3142736458941984E-4</v>
      </c>
      <c r="J99">
        <f>10^(_10sept_0_20[[#This Row],[V_mag_adj]]/20)*COS(RADIANS(_10sept_0_20[[#This Row],[V_phase]]))</f>
        <v>1.286488286826444E-3</v>
      </c>
      <c r="K99">
        <f>10^(_10sept_0_20[[#This Row],[V_mag_adj]]/20)*SIN(RADIANS(_10sept_0_20[[#This Row],[V_phase]]))</f>
        <v>-7.0549955533843708E-4</v>
      </c>
    </row>
    <row r="100" spans="1:11" x14ac:dyDescent="0.25">
      <c r="A100">
        <v>-83</v>
      </c>
      <c r="B100">
        <v>-16.2</v>
      </c>
      <c r="C100">
        <v>-15.6</v>
      </c>
      <c r="D100">
        <v>-16.149999999999999</v>
      </c>
      <c r="E100">
        <v>-14.72</v>
      </c>
      <c r="F100">
        <f>_10sept_0_20[[#This Row],[H_mag]]-40</f>
        <v>-56.2</v>
      </c>
      <c r="G100">
        <f>_10sept_0_20[[#This Row],[V_mag]]-40</f>
        <v>-56.15</v>
      </c>
      <c r="H100">
        <f>10^(_10sept_0_20[[#This Row],[H_mag_adj]]/20)*COS(RADIANS(_10sept_0_20[[#This Row],[H_phase]]))</f>
        <v>1.4917621901706149E-3</v>
      </c>
      <c r="I100">
        <f>10^(_10sept_0_20[[#This Row],[H_mag_adj]]/20)*SIN(RADIANS(_10sept_0_20[[#This Row],[H_phase]]))</f>
        <v>-4.1650748732388653E-4</v>
      </c>
      <c r="J100">
        <f>10^(_10sept_0_20[[#This Row],[V_mag_adj]]/20)*COS(RADIANS(_10sept_0_20[[#This Row],[V_phase]]))</f>
        <v>1.5066310384715745E-3</v>
      </c>
      <c r="K100">
        <f>10^(_10sept_0_20[[#This Row],[V_mag_adj]]/20)*SIN(RADIANS(_10sept_0_20[[#This Row],[V_phase]]))</f>
        <v>-3.9581941462803199E-4</v>
      </c>
    </row>
    <row r="101" spans="1:11" x14ac:dyDescent="0.25">
      <c r="A101">
        <v>-82</v>
      </c>
      <c r="B101">
        <v>-15.87</v>
      </c>
      <c r="C101">
        <v>-0.57999999999999996</v>
      </c>
      <c r="D101">
        <v>-15.88</v>
      </c>
      <c r="E101">
        <v>0.82</v>
      </c>
      <c r="F101">
        <f>_10sept_0_20[[#This Row],[H_mag]]-40</f>
        <v>-55.87</v>
      </c>
      <c r="G101">
        <f>_10sept_0_20[[#This Row],[V_mag]]-40</f>
        <v>-55.88</v>
      </c>
      <c r="H101">
        <f>10^(_10sept_0_20[[#This Row],[H_mag_adj]]/20)*COS(RADIANS(_10sept_0_20[[#This Row],[H_phase]]))</f>
        <v>1.6087099494606911E-3</v>
      </c>
      <c r="I101">
        <f>10^(_10sept_0_20[[#This Row],[H_mag_adj]]/20)*SIN(RADIANS(_10sept_0_20[[#This Row],[H_phase]]))</f>
        <v>-1.6285381766125546E-5</v>
      </c>
      <c r="J101">
        <f>10^(_10sept_0_20[[#This Row],[V_mag_adj]]/20)*COS(RADIANS(_10sept_0_20[[#This Row],[V_phase]]))</f>
        <v>1.6067766851492E-3</v>
      </c>
      <c r="K101">
        <f>10^(_10sept_0_20[[#This Row],[V_mag_adj]]/20)*SIN(RADIANS(_10sept_0_20[[#This Row],[V_phase]]))</f>
        <v>2.2997275828664596E-5</v>
      </c>
    </row>
    <row r="102" spans="1:11" x14ac:dyDescent="0.25">
      <c r="A102">
        <v>-81</v>
      </c>
      <c r="B102">
        <v>-15.58</v>
      </c>
      <c r="C102">
        <v>15.45</v>
      </c>
      <c r="D102">
        <v>-15.55</v>
      </c>
      <c r="E102">
        <v>16.59</v>
      </c>
      <c r="F102">
        <f>_10sept_0_20[[#This Row],[H_mag]]-40</f>
        <v>-55.58</v>
      </c>
      <c r="G102">
        <f>_10sept_0_20[[#This Row],[V_mag]]-40</f>
        <v>-55.55</v>
      </c>
      <c r="H102">
        <f>10^(_10sept_0_20[[#This Row],[H_mag_adj]]/20)*COS(RADIANS(_10sept_0_20[[#This Row],[H_phase]]))</f>
        <v>1.6033023993502231E-3</v>
      </c>
      <c r="I102">
        <f>10^(_10sept_0_20[[#This Row],[H_mag_adj]]/20)*SIN(RADIANS(_10sept_0_20[[#This Row],[H_phase]]))</f>
        <v>4.4312871905274697E-4</v>
      </c>
      <c r="J102">
        <f>10^(_10sept_0_20[[#This Row],[V_mag_adj]]/20)*COS(RADIANS(_10sept_0_20[[#This Row],[V_phase]]))</f>
        <v>1.5996843939464469E-3</v>
      </c>
      <c r="K102">
        <f>10^(_10sept_0_20[[#This Row],[V_mag_adj]]/20)*SIN(RADIANS(_10sept_0_20[[#This Row],[V_phase]]))</f>
        <v>4.7658263543058133E-4</v>
      </c>
    </row>
    <row r="103" spans="1:11" x14ac:dyDescent="0.25">
      <c r="A103">
        <v>-80</v>
      </c>
      <c r="B103">
        <v>-15.18</v>
      </c>
      <c r="C103">
        <v>31.62</v>
      </c>
      <c r="D103">
        <v>-15.18</v>
      </c>
      <c r="E103">
        <v>32.51</v>
      </c>
      <c r="F103">
        <f>_10sept_0_20[[#This Row],[H_mag]]-40</f>
        <v>-55.18</v>
      </c>
      <c r="G103">
        <f>_10sept_0_20[[#This Row],[V_mag]]-40</f>
        <v>-55.18</v>
      </c>
      <c r="H103">
        <f>10^(_10sept_0_20[[#This Row],[H_mag_adj]]/20)*COS(RADIANS(_10sept_0_20[[#This Row],[H_phase]]))</f>
        <v>1.4832251515602981E-3</v>
      </c>
      <c r="I103">
        <f>10^(_10sept_0_20[[#This Row],[H_mag_adj]]/20)*SIN(RADIANS(_10sept_0_20[[#This Row],[H_phase]]))</f>
        <v>9.1320005145269158E-4</v>
      </c>
      <c r="J103">
        <f>10^(_10sept_0_20[[#This Row],[V_mag_adj]]/20)*COS(RADIANS(_10sept_0_20[[#This Row],[V_phase]]))</f>
        <v>1.4688616543987662E-3</v>
      </c>
      <c r="K103">
        <f>10^(_10sept_0_20[[#This Row],[V_mag_adj]]/20)*SIN(RADIANS(_10sept_0_20[[#This Row],[V_phase]]))</f>
        <v>9.3612852986712635E-4</v>
      </c>
    </row>
    <row r="104" spans="1:11" x14ac:dyDescent="0.25">
      <c r="A104">
        <v>-79</v>
      </c>
      <c r="B104">
        <v>-14.67</v>
      </c>
      <c r="C104">
        <v>47.3</v>
      </c>
      <c r="D104">
        <v>-14.68</v>
      </c>
      <c r="E104">
        <v>48.53</v>
      </c>
      <c r="F104">
        <f>_10sept_0_20[[#This Row],[H_mag]]-40</f>
        <v>-54.67</v>
      </c>
      <c r="G104">
        <f>_10sept_0_20[[#This Row],[V_mag]]-40</f>
        <v>-54.68</v>
      </c>
      <c r="H104">
        <f>10^(_10sept_0_20[[#This Row],[H_mag_adj]]/20)*COS(RADIANS(_10sept_0_20[[#This Row],[H_phase]]))</f>
        <v>1.2526563916757413E-3</v>
      </c>
      <c r="I104">
        <f>10^(_10sept_0_20[[#This Row],[H_mag_adj]]/20)*SIN(RADIANS(_10sept_0_20[[#This Row],[H_phase]]))</f>
        <v>1.3574907294759651E-3</v>
      </c>
      <c r="J104">
        <f>10^(_10sept_0_20[[#This Row],[V_mag_adj]]/20)*COS(RADIANS(_10sept_0_20[[#This Row],[V_phase]]))</f>
        <v>1.2218205114276448E-3</v>
      </c>
      <c r="K104">
        <f>10^(_10sept_0_20[[#This Row],[V_mag_adj]]/20)*SIN(RADIANS(_10sept_0_20[[#This Row],[V_phase]]))</f>
        <v>1.3824747863395892E-3</v>
      </c>
    </row>
    <row r="105" spans="1:11" x14ac:dyDescent="0.25">
      <c r="A105">
        <v>-78</v>
      </c>
      <c r="B105">
        <v>-14.08</v>
      </c>
      <c r="C105">
        <v>62.91</v>
      </c>
      <c r="D105">
        <v>-14.03</v>
      </c>
      <c r="E105">
        <v>63.67</v>
      </c>
      <c r="F105">
        <f>_10sept_0_20[[#This Row],[H_mag]]-40</f>
        <v>-54.08</v>
      </c>
      <c r="G105">
        <f>_10sept_0_20[[#This Row],[V_mag]]-40</f>
        <v>-54.03</v>
      </c>
      <c r="H105">
        <f>10^(_10sept_0_20[[#This Row],[H_mag_adj]]/20)*COS(RADIANS(_10sept_0_20[[#This Row],[H_phase]]))</f>
        <v>9.0029127296350857E-4</v>
      </c>
      <c r="I105">
        <f>10^(_10sept_0_20[[#This Row],[H_mag_adj]]/20)*SIN(RADIANS(_10sept_0_20[[#This Row],[H_phase]]))</f>
        <v>1.7600808452311969E-3</v>
      </c>
      <c r="J105">
        <f>10^(_10sept_0_20[[#This Row],[V_mag_adj]]/20)*COS(RADIANS(_10sept_0_20[[#This Row],[V_phase]]))</f>
        <v>8.8192836410436605E-4</v>
      </c>
      <c r="K105">
        <f>10^(_10sept_0_20[[#This Row],[V_mag_adj]]/20)*SIN(RADIANS(_10sept_0_20[[#This Row],[V_phase]]))</f>
        <v>1.7820966756238192E-3</v>
      </c>
    </row>
    <row r="106" spans="1:11" x14ac:dyDescent="0.25">
      <c r="A106">
        <v>-77</v>
      </c>
      <c r="B106">
        <v>-13.44</v>
      </c>
      <c r="C106">
        <v>77.22</v>
      </c>
      <c r="D106">
        <v>-13.45</v>
      </c>
      <c r="E106">
        <v>77.349999999999994</v>
      </c>
      <c r="F106">
        <f>_10sept_0_20[[#This Row],[H_mag]]-40</f>
        <v>-53.44</v>
      </c>
      <c r="G106">
        <f>_10sept_0_20[[#This Row],[V_mag]]-40</f>
        <v>-53.45</v>
      </c>
      <c r="H106">
        <f>10^(_10sept_0_20[[#This Row],[H_mag_adj]]/20)*COS(RADIANS(_10sept_0_20[[#This Row],[H_phase]]))</f>
        <v>4.707615795542917E-4</v>
      </c>
      <c r="I106">
        <f>10^(_10sept_0_20[[#This Row],[H_mag_adj]]/20)*SIN(RADIANS(_10sept_0_20[[#This Row],[H_phase]]))</f>
        <v>2.0754178697919502E-3</v>
      </c>
      <c r="J106">
        <f>10^(_10sept_0_20[[#This Row],[V_mag_adj]]/20)*COS(RADIANS(_10sept_0_20[[#This Row],[V_phase]]))</f>
        <v>4.6551514532324108E-4</v>
      </c>
      <c r="K106">
        <f>10^(_10sept_0_20[[#This Row],[V_mag_adj]]/20)*SIN(RADIANS(_10sept_0_20[[#This Row],[V_phase]]))</f>
        <v>2.0740913897955163E-3</v>
      </c>
    </row>
    <row r="107" spans="1:11" x14ac:dyDescent="0.25">
      <c r="A107">
        <v>-76</v>
      </c>
      <c r="B107">
        <v>-12.82</v>
      </c>
      <c r="C107">
        <v>90.04</v>
      </c>
      <c r="D107">
        <v>-12.89</v>
      </c>
      <c r="E107">
        <v>89.75</v>
      </c>
      <c r="F107">
        <f>_10sept_0_20[[#This Row],[H_mag]]-40</f>
        <v>-52.82</v>
      </c>
      <c r="G107">
        <f>_10sept_0_20[[#This Row],[V_mag]]-40</f>
        <v>-52.89</v>
      </c>
      <c r="H107">
        <f>10^(_10sept_0_20[[#This Row],[H_mag_adj]]/20)*COS(RADIANS(_10sept_0_20[[#This Row],[H_phase]]))</f>
        <v>-1.5956488503253604E-6</v>
      </c>
      <c r="I107">
        <f>10^(_10sept_0_20[[#This Row],[H_mag_adj]]/20)*SIN(RADIANS(_10sept_0_20[[#This Row],[H_phase]]))</f>
        <v>2.2855982463888839E-3</v>
      </c>
      <c r="J107">
        <f>10^(_10sept_0_20[[#This Row],[V_mag_adj]]/20)*COS(RADIANS(_10sept_0_20[[#This Row],[V_phase]]))</f>
        <v>9.8927264023777962E-6</v>
      </c>
      <c r="K107">
        <f>10^(_10sept_0_20[[#This Row],[V_mag_adj]]/20)*SIN(RADIANS(_10sept_0_20[[#This Row],[V_phase]]))</f>
        <v>2.2672314945299671E-3</v>
      </c>
    </row>
    <row r="108" spans="1:11" x14ac:dyDescent="0.25">
      <c r="A108">
        <v>-75</v>
      </c>
      <c r="B108">
        <v>-12.42</v>
      </c>
      <c r="C108">
        <v>102.42</v>
      </c>
      <c r="D108">
        <v>-12.39</v>
      </c>
      <c r="E108">
        <v>102.52</v>
      </c>
      <c r="F108">
        <f>_10sept_0_20[[#This Row],[H_mag]]-40</f>
        <v>-52.42</v>
      </c>
      <c r="G108">
        <f>_10sept_0_20[[#This Row],[V_mag]]-40</f>
        <v>-52.39</v>
      </c>
      <c r="H108">
        <f>10^(_10sept_0_20[[#This Row],[H_mag_adj]]/20)*COS(RADIANS(_10sept_0_20[[#This Row],[H_phase]]))</f>
        <v>-5.1474534688143682E-4</v>
      </c>
      <c r="I108">
        <f>10^(_10sept_0_20[[#This Row],[H_mag_adj]]/20)*SIN(RADIANS(_10sept_0_20[[#This Row],[H_phase]]))</f>
        <v>2.3373056149597117E-3</v>
      </c>
      <c r="J108">
        <f>10^(_10sept_0_20[[#This Row],[V_mag_adj]]/20)*COS(RADIANS(_10sept_0_20[[#This Row],[V_phase]]))</f>
        <v>-5.2061898119668589E-4</v>
      </c>
      <c r="K108">
        <f>10^(_10sept_0_20[[#This Row],[V_mag_adj]]/20)*SIN(RADIANS(_10sept_0_20[[#This Row],[V_phase]]))</f>
        <v>2.3444872595815547E-3</v>
      </c>
    </row>
    <row r="109" spans="1:11" x14ac:dyDescent="0.25">
      <c r="A109">
        <v>-74</v>
      </c>
      <c r="B109">
        <v>-12</v>
      </c>
      <c r="C109">
        <v>114.75</v>
      </c>
      <c r="D109">
        <v>-12</v>
      </c>
      <c r="E109">
        <v>114.75</v>
      </c>
      <c r="F109">
        <f>_10sept_0_20[[#This Row],[H_mag]]-40</f>
        <v>-52</v>
      </c>
      <c r="G109">
        <f>_10sept_0_20[[#This Row],[V_mag]]-40</f>
        <v>-52</v>
      </c>
      <c r="H109">
        <f>10^(_10sept_0_20[[#This Row],[H_mag_adj]]/20)*COS(RADIANS(_10sept_0_20[[#This Row],[H_phase]]))</f>
        <v>-1.051625714139627E-3</v>
      </c>
      <c r="I109">
        <f>10^(_10sept_0_20[[#This Row],[H_mag_adj]]/20)*SIN(RADIANS(_10sept_0_20[[#This Row],[H_phase]]))</f>
        <v>2.2811525161992655E-3</v>
      </c>
      <c r="J109">
        <f>10^(_10sept_0_20[[#This Row],[V_mag_adj]]/20)*COS(RADIANS(_10sept_0_20[[#This Row],[V_phase]]))</f>
        <v>-1.051625714139627E-3</v>
      </c>
      <c r="K109">
        <f>10^(_10sept_0_20[[#This Row],[V_mag_adj]]/20)*SIN(RADIANS(_10sept_0_20[[#This Row],[V_phase]]))</f>
        <v>2.2811525161992655E-3</v>
      </c>
    </row>
    <row r="110" spans="1:11" x14ac:dyDescent="0.25">
      <c r="A110">
        <v>-73</v>
      </c>
      <c r="B110">
        <v>-11.71</v>
      </c>
      <c r="C110">
        <v>127.09</v>
      </c>
      <c r="D110">
        <v>-11.77</v>
      </c>
      <c r="E110">
        <v>126.6</v>
      </c>
      <c r="F110">
        <f>_10sept_0_20[[#This Row],[H_mag]]-40</f>
        <v>-51.71</v>
      </c>
      <c r="G110">
        <f>_10sept_0_20[[#This Row],[V_mag]]-40</f>
        <v>-51.769999999999996</v>
      </c>
      <c r="H110">
        <f>10^(_10sept_0_20[[#This Row],[H_mag_adj]]/20)*COS(RADIANS(_10sept_0_20[[#This Row],[H_phase]]))</f>
        <v>-1.5662707654262177E-3</v>
      </c>
      <c r="I110">
        <f>10^(_10sept_0_20[[#This Row],[H_mag_adj]]/20)*SIN(RADIANS(_10sept_0_20[[#This Row],[H_phase]]))</f>
        <v>2.0717326483768086E-3</v>
      </c>
      <c r="J110">
        <f>10^(_10sept_0_20[[#This Row],[V_mag_adj]]/20)*COS(RADIANS(_10sept_0_20[[#This Row],[V_phase]]))</f>
        <v>-1.5378362403159701E-3</v>
      </c>
      <c r="K110">
        <f>10^(_10sept_0_20[[#This Row],[V_mag_adj]]/20)*SIN(RADIANS(_10sept_0_20[[#This Row],[V_phase]]))</f>
        <v>2.0706982542099792E-3</v>
      </c>
    </row>
    <row r="111" spans="1:11" x14ac:dyDescent="0.25">
      <c r="A111">
        <v>-72</v>
      </c>
      <c r="B111">
        <v>-11.53</v>
      </c>
      <c r="C111">
        <v>138.9</v>
      </c>
      <c r="D111">
        <v>-11.56</v>
      </c>
      <c r="E111">
        <v>139.01</v>
      </c>
      <c r="F111">
        <f>_10sept_0_20[[#This Row],[H_mag]]-40</f>
        <v>-51.53</v>
      </c>
      <c r="G111">
        <f>_10sept_0_20[[#This Row],[V_mag]]-40</f>
        <v>-51.56</v>
      </c>
      <c r="H111">
        <f>10^(_10sept_0_20[[#This Row],[H_mag_adj]]/20)*COS(RADIANS(_10sept_0_20[[#This Row],[H_phase]]))</f>
        <v>-1.9981118365091331E-3</v>
      </c>
      <c r="I111">
        <f>10^(_10sept_0_20[[#This Row],[H_mag_adj]]/20)*SIN(RADIANS(_10sept_0_20[[#This Row],[H_phase]]))</f>
        <v>1.7430640515025298E-3</v>
      </c>
      <c r="J111">
        <f>10^(_10sept_0_20[[#This Row],[V_mag_adj]]/20)*COS(RADIANS(_10sept_0_20[[#This Row],[V_phase]]))</f>
        <v>-1.9945537397515955E-3</v>
      </c>
      <c r="K111">
        <f>10^(_10sept_0_20[[#This Row],[V_mag_adj]]/20)*SIN(RADIANS(_10sept_0_20[[#This Row],[V_phase]]))</f>
        <v>1.7332280346263199E-3</v>
      </c>
    </row>
    <row r="112" spans="1:11" x14ac:dyDescent="0.25">
      <c r="A112">
        <v>-71</v>
      </c>
      <c r="B112">
        <v>-11.35</v>
      </c>
      <c r="C112">
        <v>151.76</v>
      </c>
      <c r="D112">
        <v>-11.36</v>
      </c>
      <c r="E112">
        <v>151.83000000000001</v>
      </c>
      <c r="F112">
        <f>_10sept_0_20[[#This Row],[H_mag]]-40</f>
        <v>-51.35</v>
      </c>
      <c r="G112">
        <f>_10sept_0_20[[#This Row],[V_mag]]-40</f>
        <v>-51.36</v>
      </c>
      <c r="H112">
        <f>10^(_10sept_0_20[[#This Row],[H_mag_adj]]/20)*COS(RADIANS(_10sept_0_20[[#This Row],[H_phase]]))</f>
        <v>-2.3848593076119004E-3</v>
      </c>
      <c r="I112">
        <f>10^(_10sept_0_20[[#This Row],[H_mag_adj]]/20)*SIN(RADIANS(_10sept_0_20[[#This Row],[H_phase]]))</f>
        <v>1.2808947709651739E-3</v>
      </c>
      <c r="J112">
        <f>10^(_10sept_0_20[[#This Row],[V_mag_adj]]/20)*COS(RADIANS(_10sept_0_20[[#This Row],[V_phase]]))</f>
        <v>-2.3836765461522809E-3</v>
      </c>
      <c r="K112">
        <f>10^(_10sept_0_20[[#This Row],[V_mag_adj]]/20)*SIN(RADIANS(_10sept_0_20[[#This Row],[V_phase]]))</f>
        <v>1.2765096780509332E-3</v>
      </c>
    </row>
    <row r="113" spans="1:11" x14ac:dyDescent="0.25">
      <c r="A113">
        <v>-70</v>
      </c>
      <c r="B113">
        <v>-11.06</v>
      </c>
      <c r="C113">
        <v>164.54</v>
      </c>
      <c r="D113">
        <v>-11.07</v>
      </c>
      <c r="E113">
        <v>164.5</v>
      </c>
      <c r="F113">
        <f>_10sept_0_20[[#This Row],[H_mag]]-40</f>
        <v>-51.06</v>
      </c>
      <c r="G113">
        <f>_10sept_0_20[[#This Row],[V_mag]]-40</f>
        <v>-51.07</v>
      </c>
      <c r="H113">
        <f>10^(_10sept_0_20[[#This Row],[H_mag_adj]]/20)*COS(RADIANS(_10sept_0_20[[#This Row],[H_phase]]))</f>
        <v>-2.6977051794089347E-3</v>
      </c>
      <c r="I113">
        <f>10^(_10sept_0_20[[#This Row],[H_mag_adj]]/20)*SIN(RADIANS(_10sept_0_20[[#This Row],[H_phase]]))</f>
        <v>7.4611205100327403E-4</v>
      </c>
      <c r="J113">
        <f>10^(_10sept_0_20[[#This Row],[V_mag_adj]]/20)*COS(RADIANS(_10sept_0_20[[#This Row],[V_phase]]))</f>
        <v>-2.6940801769815823E-3</v>
      </c>
      <c r="K113">
        <f>10^(_10sept_0_20[[#This Row],[V_mag_adj]]/20)*SIN(RADIANS(_10sept_0_20[[#This Row],[V_phase]]))</f>
        <v>7.4713455674206661E-4</v>
      </c>
    </row>
    <row r="114" spans="1:11" x14ac:dyDescent="0.25">
      <c r="A114">
        <v>-69</v>
      </c>
      <c r="B114">
        <v>-10.72</v>
      </c>
      <c r="C114">
        <v>177.27</v>
      </c>
      <c r="D114">
        <v>-10.73</v>
      </c>
      <c r="E114">
        <v>176.93</v>
      </c>
      <c r="F114">
        <f>_10sept_0_20[[#This Row],[H_mag]]-40</f>
        <v>-50.72</v>
      </c>
      <c r="G114">
        <f>_10sept_0_20[[#This Row],[V_mag]]-40</f>
        <v>-50.730000000000004</v>
      </c>
      <c r="H114">
        <f>10^(_10sept_0_20[[#This Row],[H_mag_adj]]/20)*COS(RADIANS(_10sept_0_20[[#This Row],[H_phase]]))</f>
        <v>-2.9074136670784452E-3</v>
      </c>
      <c r="I114">
        <f>10^(_10sept_0_20[[#This Row],[H_mag_adj]]/20)*SIN(RADIANS(_10sept_0_20[[#This Row],[H_phase]]))</f>
        <v>1.3863588962250613E-4</v>
      </c>
      <c r="J114">
        <f>10^(_10sept_0_20[[#This Row],[V_mag_adj]]/20)*COS(RADIANS(_10sept_0_20[[#This Row],[V_phase]]))</f>
        <v>-2.903195447549232E-3</v>
      </c>
      <c r="K114">
        <f>10^(_10sept_0_20[[#This Row],[V_mag_adj]]/20)*SIN(RADIANS(_10sept_0_20[[#This Row],[V_phase]]))</f>
        <v>1.5570691998847784E-4</v>
      </c>
    </row>
    <row r="115" spans="1:11" x14ac:dyDescent="0.25">
      <c r="A115">
        <v>-68</v>
      </c>
      <c r="B115">
        <v>-10.31</v>
      </c>
      <c r="C115">
        <v>-170.37</v>
      </c>
      <c r="D115">
        <v>-10.3</v>
      </c>
      <c r="E115">
        <v>-170.04</v>
      </c>
      <c r="F115">
        <f>_10sept_0_20[[#This Row],[H_mag]]-40</f>
        <v>-50.31</v>
      </c>
      <c r="G115">
        <f>_10sept_0_20[[#This Row],[V_mag]]-40</f>
        <v>-50.3</v>
      </c>
      <c r="H115">
        <f>10^(_10sept_0_20[[#This Row],[H_mag_adj]]/20)*COS(RADIANS(_10sept_0_20[[#This Row],[H_phase]]))</f>
        <v>-3.0084073913110437E-3</v>
      </c>
      <c r="I115">
        <f>10^(_10sept_0_20[[#This Row],[H_mag_adj]]/20)*SIN(RADIANS(_10sept_0_20[[#This Row],[H_phase]]))</f>
        <v>-5.1045442752841353E-4</v>
      </c>
      <c r="J115">
        <f>10^(_10sept_0_20[[#This Row],[V_mag_adj]]/20)*COS(RADIANS(_10sept_0_20[[#This Row],[V_phase]]))</f>
        <v>-3.0088796098904514E-3</v>
      </c>
      <c r="K115">
        <f>10^(_10sept_0_20[[#This Row],[V_mag_adj]]/20)*SIN(RADIANS(_10sept_0_20[[#This Row],[V_phase]]))</f>
        <v>-5.2838101892043582E-4</v>
      </c>
    </row>
    <row r="116" spans="1:11" x14ac:dyDescent="0.25">
      <c r="A116">
        <v>-67</v>
      </c>
      <c r="B116">
        <v>-9.86</v>
      </c>
      <c r="C116">
        <v>-159.08000000000001</v>
      </c>
      <c r="D116">
        <v>-9.8800000000000008</v>
      </c>
      <c r="E116">
        <v>-158.84</v>
      </c>
      <c r="F116">
        <f>_10sept_0_20[[#This Row],[H_mag]]-40</f>
        <v>-49.86</v>
      </c>
      <c r="G116">
        <f>_10sept_0_20[[#This Row],[V_mag]]-40</f>
        <v>-49.88</v>
      </c>
      <c r="H116">
        <f>10^(_10sept_0_20[[#This Row],[H_mag_adj]]/20)*COS(RADIANS(_10sept_0_20[[#This Row],[H_phase]]))</f>
        <v>-3.0018156900001531E-3</v>
      </c>
      <c r="I116">
        <f>10^(_10sept_0_20[[#This Row],[H_mag_adj]]/20)*SIN(RADIANS(_10sept_0_20[[#This Row],[H_phase]]))</f>
        <v>-1.1474827322809119E-3</v>
      </c>
      <c r="J116">
        <f>10^(_10sept_0_20[[#This Row],[V_mag_adj]]/20)*COS(RADIANS(_10sept_0_20[[#This Row],[V_phase]]))</f>
        <v>-2.9900899356154623E-3</v>
      </c>
      <c r="K116">
        <f>10^(_10sept_0_20[[#This Row],[V_mag_adj]]/20)*SIN(RADIANS(_10sept_0_20[[#This Row],[V_phase]]))</f>
        <v>-1.1573785716850944E-3</v>
      </c>
    </row>
    <row r="117" spans="1:11" x14ac:dyDescent="0.25">
      <c r="A117">
        <v>-66</v>
      </c>
      <c r="B117">
        <v>-9.4499999999999993</v>
      </c>
      <c r="C117">
        <v>-147.79</v>
      </c>
      <c r="D117">
        <v>-9.41</v>
      </c>
      <c r="E117">
        <v>-147.4</v>
      </c>
      <c r="F117">
        <f>_10sept_0_20[[#This Row],[H_mag]]-40</f>
        <v>-49.45</v>
      </c>
      <c r="G117">
        <f>_10sept_0_20[[#This Row],[V_mag]]-40</f>
        <v>-49.41</v>
      </c>
      <c r="H117">
        <f>10^(_10sept_0_20[[#This Row],[H_mag_adj]]/20)*COS(RADIANS(_10sept_0_20[[#This Row],[H_phase]]))</f>
        <v>-2.8505047656427153E-3</v>
      </c>
      <c r="I117">
        <f>10^(_10sept_0_20[[#This Row],[H_mag_adj]]/20)*SIN(RADIANS(_10sept_0_20[[#This Row],[H_phase]]))</f>
        <v>-1.7957535292381557E-3</v>
      </c>
      <c r="J117">
        <f>10^(_10sept_0_20[[#This Row],[V_mag_adj]]/20)*COS(RADIANS(_10sept_0_20[[#This Row],[V_phase]]))</f>
        <v>-2.8513161261108084E-3</v>
      </c>
      <c r="K117">
        <f>10^(_10sept_0_20[[#This Row],[V_mag_adj]]/20)*SIN(RADIANS(_10sept_0_20[[#This Row],[V_phase]]))</f>
        <v>-1.8234927374233749E-3</v>
      </c>
    </row>
    <row r="118" spans="1:11" x14ac:dyDescent="0.25">
      <c r="A118">
        <v>-65</v>
      </c>
      <c r="B118">
        <v>-9.1</v>
      </c>
      <c r="C118">
        <v>-137.16999999999999</v>
      </c>
      <c r="D118">
        <v>-9.08</v>
      </c>
      <c r="E118">
        <v>-136.86000000000001</v>
      </c>
      <c r="F118">
        <f>_10sept_0_20[[#This Row],[H_mag]]-40</f>
        <v>-49.1</v>
      </c>
      <c r="G118">
        <f>_10sept_0_20[[#This Row],[V_mag]]-40</f>
        <v>-49.08</v>
      </c>
      <c r="H118">
        <f>10^(_10sept_0_20[[#This Row],[H_mag_adj]]/20)*COS(RADIANS(_10sept_0_20[[#This Row],[H_phase]]))</f>
        <v>-2.5723230807219704E-3</v>
      </c>
      <c r="I118">
        <f>10^(_10sept_0_20[[#This Row],[H_mag_adj]]/20)*SIN(RADIANS(_10sept_0_20[[#This Row],[H_phase]]))</f>
        <v>-2.3845002991211457E-3</v>
      </c>
      <c r="J118">
        <f>10^(_10sept_0_20[[#This Row],[V_mag_adj]]/20)*COS(RADIANS(_10sept_0_20[[#This Row],[V_phase]]))</f>
        <v>-2.5652840945198977E-3</v>
      </c>
      <c r="K118">
        <f>10^(_10sept_0_20[[#This Row],[V_mag_adj]]/20)*SIN(RADIANS(_10sept_0_20[[#This Row],[V_phase]]))</f>
        <v>-2.4039117805877029E-3</v>
      </c>
    </row>
    <row r="119" spans="1:11" x14ac:dyDescent="0.25">
      <c r="A119">
        <v>-64</v>
      </c>
      <c r="B119">
        <v>-8.74</v>
      </c>
      <c r="C119">
        <v>-126.27</v>
      </c>
      <c r="D119">
        <v>-8.77</v>
      </c>
      <c r="E119">
        <v>-126.23</v>
      </c>
      <c r="F119">
        <f>_10sept_0_20[[#This Row],[H_mag]]-40</f>
        <v>-48.74</v>
      </c>
      <c r="G119">
        <f>_10sept_0_20[[#This Row],[V_mag]]-40</f>
        <v>-48.769999999999996</v>
      </c>
      <c r="H119">
        <f>10^(_10sept_0_20[[#This Row],[H_mag_adj]]/20)*COS(RADIANS(_10sept_0_20[[#This Row],[H_phase]]))</f>
        <v>-2.1628263026412168E-3</v>
      </c>
      <c r="I119">
        <f>10^(_10sept_0_20[[#This Row],[H_mag_adj]]/20)*SIN(RADIANS(_10sept_0_20[[#This Row],[H_phase]]))</f>
        <v>-2.9475646812356319E-3</v>
      </c>
      <c r="J119">
        <f>10^(_10sept_0_20[[#This Row],[V_mag_adj]]/20)*COS(RADIANS(_10sept_0_20[[#This Row],[V_phase]]))</f>
        <v>-2.1533178325287188E-3</v>
      </c>
      <c r="K119">
        <f>10^(_10sept_0_20[[#This Row],[V_mag_adj]]/20)*SIN(RADIANS(_10sept_0_20[[#This Row],[V_phase]]))</f>
        <v>-2.9389057299292884E-3</v>
      </c>
    </row>
    <row r="120" spans="1:11" x14ac:dyDescent="0.25">
      <c r="A120">
        <v>-63</v>
      </c>
      <c r="B120">
        <v>-8.48</v>
      </c>
      <c r="C120">
        <v>-116.15</v>
      </c>
      <c r="D120">
        <v>-8.5</v>
      </c>
      <c r="E120">
        <v>-115.78</v>
      </c>
      <c r="F120">
        <f>_10sept_0_20[[#This Row],[H_mag]]-40</f>
        <v>-48.480000000000004</v>
      </c>
      <c r="G120">
        <f>_10sept_0_20[[#This Row],[V_mag]]-40</f>
        <v>-48.5</v>
      </c>
      <c r="H120">
        <f>10^(_10sept_0_20[[#This Row],[H_mag_adj]]/20)*COS(RADIANS(_10sept_0_20[[#This Row],[H_phase]]))</f>
        <v>-1.6602190752986782E-3</v>
      </c>
      <c r="I120">
        <f>10^(_10sept_0_20[[#This Row],[H_mag_adj]]/20)*SIN(RADIANS(_10sept_0_20[[#This Row],[H_phase]]))</f>
        <v>-3.381456467101905E-3</v>
      </c>
      <c r="J120">
        <f>10^(_10sept_0_20[[#This Row],[V_mag_adj]]/20)*COS(RADIANS(_10sept_0_20[[#This Row],[V_phase]]))</f>
        <v>-1.6345800206738819E-3</v>
      </c>
      <c r="K120">
        <f>10^(_10sept_0_20[[#This Row],[V_mag_adj]]/20)*SIN(RADIANS(_10sept_0_20[[#This Row],[V_phase]]))</f>
        <v>-3.3843054829966689E-3</v>
      </c>
    </row>
    <row r="121" spans="1:11" x14ac:dyDescent="0.25">
      <c r="A121">
        <v>-62</v>
      </c>
      <c r="B121">
        <v>-8.23</v>
      </c>
      <c r="C121">
        <v>-105.25</v>
      </c>
      <c r="D121">
        <v>-8.2100000000000009</v>
      </c>
      <c r="E121">
        <v>-105</v>
      </c>
      <c r="F121">
        <f>_10sept_0_20[[#This Row],[H_mag]]-40</f>
        <v>-48.230000000000004</v>
      </c>
      <c r="G121">
        <f>_10sept_0_20[[#This Row],[V_mag]]-40</f>
        <v>-48.21</v>
      </c>
      <c r="H121">
        <f>10^(_10sept_0_20[[#This Row],[H_mag_adj]]/20)*COS(RADIANS(_10sept_0_20[[#This Row],[H_phase]]))</f>
        <v>-1.0197818782059515E-3</v>
      </c>
      <c r="I121">
        <f>10^(_10sept_0_20[[#This Row],[H_mag_adj]]/20)*SIN(RADIANS(_10sept_0_20[[#This Row],[H_phase]]))</f>
        <v>-3.7405166196373099E-3</v>
      </c>
      <c r="J121">
        <f>10^(_10sept_0_20[[#This Row],[V_mag_adj]]/20)*COS(RADIANS(_10sept_0_20[[#This Row],[V_phase]]))</f>
        <v>-1.0057643334978486E-3</v>
      </c>
      <c r="K121">
        <f>10^(_10sept_0_20[[#This Row],[V_mag_adj]]/20)*SIN(RADIANS(_10sept_0_20[[#This Row],[V_phase]]))</f>
        <v>-3.7535635930546186E-3</v>
      </c>
    </row>
    <row r="122" spans="1:11" x14ac:dyDescent="0.25">
      <c r="A122">
        <v>-61</v>
      </c>
      <c r="B122">
        <v>-7.93</v>
      </c>
      <c r="C122">
        <v>-93.99</v>
      </c>
      <c r="D122">
        <v>-7.93</v>
      </c>
      <c r="E122">
        <v>-94.04</v>
      </c>
      <c r="F122">
        <f>_10sept_0_20[[#This Row],[H_mag]]-40</f>
        <v>-47.93</v>
      </c>
      <c r="G122">
        <f>_10sept_0_20[[#This Row],[V_mag]]-40</f>
        <v>-47.93</v>
      </c>
      <c r="H122">
        <f>10^(_10sept_0_20[[#This Row],[H_mag_adj]]/20)*COS(RADIANS(_10sept_0_20[[#This Row],[H_phase]]))</f>
        <v>-2.7925386015218025E-4</v>
      </c>
      <c r="I122">
        <f>10^(_10sept_0_20[[#This Row],[H_mag_adj]]/20)*SIN(RADIANS(_10sept_0_20[[#This Row],[H_phase]]))</f>
        <v>-4.0035576220872346E-3</v>
      </c>
      <c r="J122">
        <f>10^(_10sept_0_20[[#This Row],[V_mag_adj]]/20)*COS(RADIANS(_10sept_0_20[[#This Row],[V_phase]]))</f>
        <v>-2.8274751649169449E-4</v>
      </c>
      <c r="K122">
        <f>10^(_10sept_0_20[[#This Row],[V_mag_adj]]/20)*SIN(RADIANS(_10sept_0_20[[#This Row],[V_phase]]))</f>
        <v>-4.003312402711093E-3</v>
      </c>
    </row>
    <row r="123" spans="1:11" x14ac:dyDescent="0.25">
      <c r="A123">
        <v>-60</v>
      </c>
      <c r="B123">
        <v>-7.63</v>
      </c>
      <c r="C123">
        <v>-83.67</v>
      </c>
      <c r="D123">
        <v>-7.62</v>
      </c>
      <c r="E123">
        <v>-83.14</v>
      </c>
      <c r="F123">
        <f>_10sept_0_20[[#This Row],[H_mag]]-40</f>
        <v>-47.63</v>
      </c>
      <c r="G123">
        <f>_10sept_0_20[[#This Row],[V_mag]]-40</f>
        <v>-47.62</v>
      </c>
      <c r="H123">
        <f>10^(_10sept_0_20[[#This Row],[H_mag_adj]]/20)*COS(RADIANS(_10sept_0_20[[#This Row],[H_phase]]))</f>
        <v>4.5803349791434669E-4</v>
      </c>
      <c r="I123">
        <f>10^(_10sept_0_20[[#This Row],[H_mag_adj]]/20)*SIN(RADIANS(_10sept_0_20[[#This Row],[H_phase]]))</f>
        <v>-4.1289931260163623E-3</v>
      </c>
      <c r="J123">
        <f>10^(_10sept_0_20[[#This Row],[V_mag_adj]]/20)*COS(RADIANS(_10sept_0_20[[#This Row],[V_phase]]))</f>
        <v>4.9677916428578683E-4</v>
      </c>
      <c r="K123">
        <f>10^(_10sept_0_20[[#This Row],[V_mag_adj]]/20)*SIN(RADIANS(_10sept_0_20[[#This Row],[V_phase]]))</f>
        <v>-4.1293309450905627E-3</v>
      </c>
    </row>
    <row r="124" spans="1:11" x14ac:dyDescent="0.25">
      <c r="A124">
        <v>-59</v>
      </c>
      <c r="B124">
        <v>-7.29</v>
      </c>
      <c r="C124">
        <v>-72.959999999999994</v>
      </c>
      <c r="D124">
        <v>-7.29</v>
      </c>
      <c r="E124">
        <v>-72.540000000000006</v>
      </c>
      <c r="F124">
        <f>_10sept_0_20[[#This Row],[H_mag]]-40</f>
        <v>-47.29</v>
      </c>
      <c r="G124">
        <f>_10sept_0_20[[#This Row],[V_mag]]-40</f>
        <v>-47.29</v>
      </c>
      <c r="H124">
        <f>10^(_10sept_0_20[[#This Row],[H_mag_adj]]/20)*COS(RADIANS(_10sept_0_20[[#This Row],[H_phase]]))</f>
        <v>1.2659769810360257E-3</v>
      </c>
      <c r="I124">
        <f>10^(_10sept_0_20[[#This Row],[H_mag_adj]]/20)*SIN(RADIANS(_10sept_0_20[[#This Row],[H_phase]]))</f>
        <v>-4.1305083454501778E-3</v>
      </c>
      <c r="J124">
        <f>10^(_10sept_0_20[[#This Row],[V_mag_adj]]/20)*COS(RADIANS(_10sept_0_20[[#This Row],[V_phase]]))</f>
        <v>1.2962209042686279E-3</v>
      </c>
      <c r="K124">
        <f>10^(_10sept_0_20[[#This Row],[V_mag_adj]]/20)*SIN(RADIANS(_10sept_0_20[[#This Row],[V_phase]]))</f>
        <v>-4.1211173576693591E-3</v>
      </c>
    </row>
    <row r="125" spans="1:11" x14ac:dyDescent="0.25">
      <c r="A125">
        <v>-58</v>
      </c>
      <c r="B125">
        <v>-6.93</v>
      </c>
      <c r="C125">
        <v>-63.25</v>
      </c>
      <c r="D125">
        <v>-6.92</v>
      </c>
      <c r="E125">
        <v>-62.79</v>
      </c>
      <c r="F125">
        <f>_10sept_0_20[[#This Row],[H_mag]]-40</f>
        <v>-46.93</v>
      </c>
      <c r="G125">
        <f>_10sept_0_20[[#This Row],[V_mag]]-40</f>
        <v>-46.92</v>
      </c>
      <c r="H125">
        <f>10^(_10sept_0_20[[#This Row],[H_mag_adj]]/20)*COS(RADIANS(_10sept_0_20[[#This Row],[H_phase]]))</f>
        <v>2.02678419380073E-3</v>
      </c>
      <c r="I125">
        <f>10^(_10sept_0_20[[#This Row],[H_mag_adj]]/20)*SIN(RADIANS(_10sept_0_20[[#This Row],[H_phase]]))</f>
        <v>-4.0210661555080572E-3</v>
      </c>
      <c r="J125">
        <f>10^(_10sept_0_20[[#This Row],[V_mag_adj]]/20)*COS(RADIANS(_10sept_0_20[[#This Row],[V_phase]]))</f>
        <v>2.0613735936803987E-3</v>
      </c>
      <c r="K125">
        <f>10^(_10sept_0_20[[#This Row],[V_mag_adj]]/20)*SIN(RADIANS(_10sept_0_20[[#This Row],[V_phase]]))</f>
        <v>-4.009277867227384E-3</v>
      </c>
    </row>
    <row r="126" spans="1:11" x14ac:dyDescent="0.25">
      <c r="A126">
        <v>-57</v>
      </c>
      <c r="B126">
        <v>-6.53</v>
      </c>
      <c r="C126">
        <v>-53.38</v>
      </c>
      <c r="D126">
        <v>-6.54</v>
      </c>
      <c r="E126">
        <v>-53.13</v>
      </c>
      <c r="F126">
        <f>_10sept_0_20[[#This Row],[H_mag]]-40</f>
        <v>-46.53</v>
      </c>
      <c r="G126">
        <f>_10sept_0_20[[#This Row],[V_mag]]-40</f>
        <v>-46.54</v>
      </c>
      <c r="H126">
        <f>10^(_10sept_0_20[[#This Row],[H_mag_adj]]/20)*COS(RADIANS(_10sept_0_20[[#This Row],[H_phase]]))</f>
        <v>2.8126399612147966E-3</v>
      </c>
      <c r="I126">
        <f>10^(_10sept_0_20[[#This Row],[H_mag_adj]]/20)*SIN(RADIANS(_10sept_0_20[[#This Row],[H_phase]]))</f>
        <v>-3.7844623601102989E-3</v>
      </c>
      <c r="J126">
        <f>10^(_10sept_0_20[[#This Row],[V_mag_adj]]/20)*COS(RADIANS(_10sept_0_20[[#This Row],[V_phase]]))</f>
        <v>2.8258706892725204E-3</v>
      </c>
      <c r="K126">
        <f>10^(_10sept_0_20[[#This Row],[V_mag_adj]]/20)*SIN(RADIANS(_10sept_0_20[[#This Row],[V_phase]]))</f>
        <v>-3.7678135629981239E-3</v>
      </c>
    </row>
    <row r="127" spans="1:11" x14ac:dyDescent="0.25">
      <c r="A127">
        <v>-56</v>
      </c>
      <c r="B127">
        <v>-6.18</v>
      </c>
      <c r="C127">
        <v>-44.72</v>
      </c>
      <c r="D127">
        <v>-6.2</v>
      </c>
      <c r="E127">
        <v>-44.61</v>
      </c>
      <c r="F127">
        <f>_10sept_0_20[[#This Row],[H_mag]]-40</f>
        <v>-46.18</v>
      </c>
      <c r="G127">
        <f>_10sept_0_20[[#This Row],[V_mag]]-40</f>
        <v>-46.2</v>
      </c>
      <c r="H127">
        <f>10^(_10sept_0_20[[#This Row],[H_mag_adj]]/20)*COS(RADIANS(_10sept_0_20[[#This Row],[H_phase]]))</f>
        <v>3.4881650569721103E-3</v>
      </c>
      <c r="I127">
        <f>10^(_10sept_0_20[[#This Row],[H_mag_adj]]/20)*SIN(RADIANS(_10sept_0_20[[#This Row],[H_phase]]))</f>
        <v>-3.4542378062583702E-3</v>
      </c>
      <c r="J127">
        <f>10^(_10sept_0_20[[#This Row],[V_mag_adj]]/20)*COS(RADIANS(_10sept_0_20[[#This Row],[V_phase]]))</f>
        <v>3.4867524903436668E-3</v>
      </c>
      <c r="K127">
        <f>10^(_10sept_0_20[[#This Row],[V_mag_adj]]/20)*SIN(RADIANS(_10sept_0_20[[#This Row],[V_phase]]))</f>
        <v>-3.4396055386158877E-3</v>
      </c>
    </row>
    <row r="128" spans="1:11" x14ac:dyDescent="0.25">
      <c r="A128">
        <v>-55</v>
      </c>
      <c r="B128">
        <v>-5.85</v>
      </c>
      <c r="C128">
        <v>-36.47</v>
      </c>
      <c r="D128">
        <v>-5.88</v>
      </c>
      <c r="E128">
        <v>-36.200000000000003</v>
      </c>
      <c r="F128">
        <f>_10sept_0_20[[#This Row],[H_mag]]-40</f>
        <v>-45.85</v>
      </c>
      <c r="G128">
        <f>_10sept_0_20[[#This Row],[V_mag]]-40</f>
        <v>-45.88</v>
      </c>
      <c r="H128">
        <f>10^(_10sept_0_20[[#This Row],[H_mag_adj]]/20)*COS(RADIANS(_10sept_0_20[[#This Row],[H_phase]]))</f>
        <v>4.1005951602658165E-3</v>
      </c>
      <c r="I128">
        <f>10^(_10sept_0_20[[#This Row],[H_mag_adj]]/20)*SIN(RADIANS(_10sept_0_20[[#This Row],[H_phase]]))</f>
        <v>-3.0309594130006538E-3</v>
      </c>
      <c r="J128">
        <f>10^(_10sept_0_20[[#This Row],[V_mag_adj]]/20)*COS(RADIANS(_10sept_0_20[[#This Row],[V_phase]]))</f>
        <v>4.1006450238749012E-3</v>
      </c>
      <c r="K128">
        <f>10^(_10sept_0_20[[#This Row],[V_mag_adj]]/20)*SIN(RADIANS(_10sept_0_20[[#This Row],[V_phase]]))</f>
        <v>-3.0012184683084883E-3</v>
      </c>
    </row>
    <row r="129" spans="1:11" x14ac:dyDescent="0.25">
      <c r="A129">
        <v>-54</v>
      </c>
      <c r="B129">
        <v>-5.55</v>
      </c>
      <c r="C129">
        <v>-27.54</v>
      </c>
      <c r="D129">
        <v>-5.57</v>
      </c>
      <c r="E129">
        <v>-27.25</v>
      </c>
      <c r="F129">
        <f>_10sept_0_20[[#This Row],[H_mag]]-40</f>
        <v>-45.55</v>
      </c>
      <c r="G129">
        <f>_10sept_0_20[[#This Row],[V_mag]]-40</f>
        <v>-45.57</v>
      </c>
      <c r="H129">
        <f>10^(_10sept_0_20[[#This Row],[H_mag_adj]]/20)*COS(RADIANS(_10sept_0_20[[#This Row],[H_phase]]))</f>
        <v>4.6802705217501009E-3</v>
      </c>
      <c r="I129">
        <f>10^(_10sept_0_20[[#This Row],[H_mag_adj]]/20)*SIN(RADIANS(_10sept_0_20[[#This Row],[H_phase]]))</f>
        <v>-2.4405490221535643E-3</v>
      </c>
      <c r="J129">
        <f>10^(_10sept_0_20[[#This Row],[V_mag_adj]]/20)*COS(RADIANS(_10sept_0_20[[#This Row],[V_phase]]))</f>
        <v>4.6817706514500085E-3</v>
      </c>
      <c r="K129">
        <f>10^(_10sept_0_20[[#This Row],[V_mag_adj]]/20)*SIN(RADIANS(_10sept_0_20[[#This Row],[V_phase]]))</f>
        <v>-2.4112703319494697E-3</v>
      </c>
    </row>
    <row r="130" spans="1:11" x14ac:dyDescent="0.25">
      <c r="A130">
        <v>-53</v>
      </c>
      <c r="B130">
        <v>-5.28</v>
      </c>
      <c r="C130">
        <v>-18.93</v>
      </c>
      <c r="D130">
        <v>-5.29</v>
      </c>
      <c r="E130">
        <v>-18.79</v>
      </c>
      <c r="F130">
        <f>_10sept_0_20[[#This Row],[H_mag]]-40</f>
        <v>-45.28</v>
      </c>
      <c r="G130">
        <f>_10sept_0_20[[#This Row],[V_mag]]-40</f>
        <v>-45.29</v>
      </c>
      <c r="H130">
        <f>10^(_10sept_0_20[[#This Row],[H_mag_adj]]/20)*COS(RADIANS(_10sept_0_20[[#This Row],[H_phase]]))</f>
        <v>5.1505356793140481E-3</v>
      </c>
      <c r="I130">
        <f>10^(_10sept_0_20[[#This Row],[H_mag_adj]]/20)*SIN(RADIANS(_10sept_0_20[[#This Row],[H_phase]]))</f>
        <v>-1.7664359912989639E-3</v>
      </c>
      <c r="J130">
        <f>10^(_10sept_0_20[[#This Row],[V_mag_adj]]/20)*COS(RADIANS(_10sept_0_20[[#This Row],[V_phase]]))</f>
        <v>5.1489052068881564E-3</v>
      </c>
      <c r="K130">
        <f>10^(_10sept_0_20[[#This Row],[V_mag_adj]]/20)*SIN(RADIANS(_10sept_0_20[[#This Row],[V_phase]]))</f>
        <v>-1.7518275702806719E-3</v>
      </c>
    </row>
    <row r="131" spans="1:11" x14ac:dyDescent="0.25">
      <c r="A131">
        <v>-52</v>
      </c>
      <c r="B131">
        <v>-5.0599999999999996</v>
      </c>
      <c r="C131">
        <v>-10.92</v>
      </c>
      <c r="D131">
        <v>-5.07</v>
      </c>
      <c r="E131">
        <v>-10.119999999999999</v>
      </c>
      <c r="F131">
        <f>_10sept_0_20[[#This Row],[H_mag]]-40</f>
        <v>-45.06</v>
      </c>
      <c r="G131">
        <f>_10sept_0_20[[#This Row],[V_mag]]-40</f>
        <v>-45.07</v>
      </c>
      <c r="H131">
        <f>10^(_10sept_0_20[[#This Row],[H_mag_adj]]/20)*COS(RADIANS(_10sept_0_20[[#This Row],[H_phase]]))</f>
        <v>5.4835777728473242E-3</v>
      </c>
      <c r="I131">
        <f>10^(_10sept_0_20[[#This Row],[H_mag_adj]]/20)*SIN(RADIANS(_10sept_0_20[[#This Row],[H_phase]]))</f>
        <v>-1.0579558828581106E-3</v>
      </c>
      <c r="J131">
        <f>10^(_10sept_0_20[[#This Row],[V_mag_adj]]/20)*COS(RADIANS(_10sept_0_20[[#This Row],[V_phase]]))</f>
        <v>5.4914886757059141E-3</v>
      </c>
      <c r="K131">
        <f>10^(_10sept_0_20[[#This Row],[V_mag_adj]]/20)*SIN(RADIANS(_10sept_0_20[[#This Row],[V_phase]]))</f>
        <v>-9.8016095395289118E-4</v>
      </c>
    </row>
    <row r="132" spans="1:11" x14ac:dyDescent="0.25">
      <c r="A132">
        <v>-51</v>
      </c>
      <c r="B132">
        <v>-4.7699999999999996</v>
      </c>
      <c r="C132">
        <v>-2.84</v>
      </c>
      <c r="D132">
        <v>-4.76</v>
      </c>
      <c r="E132">
        <v>-1.96</v>
      </c>
      <c r="F132">
        <f>_10sept_0_20[[#This Row],[H_mag]]-40</f>
        <v>-44.769999999999996</v>
      </c>
      <c r="G132">
        <f>_10sept_0_20[[#This Row],[V_mag]]-40</f>
        <v>-44.76</v>
      </c>
      <c r="H132">
        <f>10^(_10sept_0_20[[#This Row],[H_mag_adj]]/20)*COS(RADIANS(_10sept_0_20[[#This Row],[H_phase]]))</f>
        <v>5.7672166655450309E-3</v>
      </c>
      <c r="I132">
        <f>10^(_10sept_0_20[[#This Row],[H_mag_adj]]/20)*SIN(RADIANS(_10sept_0_20[[#This Row],[H_phase]]))</f>
        <v>-2.8609999822294061E-4</v>
      </c>
      <c r="J132">
        <f>10^(_10sept_0_20[[#This Row],[V_mag_adj]]/20)*COS(RADIANS(_10sept_0_20[[#This Row],[V_phase]]))</f>
        <v>5.7775783110879664E-3</v>
      </c>
      <c r="K132">
        <f>10^(_10sept_0_20[[#This Row],[V_mag_adj]]/20)*SIN(RADIANS(_10sept_0_20[[#This Row],[V_phase]]))</f>
        <v>-1.9771914893943808E-4</v>
      </c>
    </row>
    <row r="133" spans="1:11" x14ac:dyDescent="0.25">
      <c r="A133">
        <v>-50</v>
      </c>
      <c r="B133">
        <v>-4.43</v>
      </c>
      <c r="C133">
        <v>5.5</v>
      </c>
      <c r="D133">
        <v>-4.4400000000000004</v>
      </c>
      <c r="E133">
        <v>6.32</v>
      </c>
      <c r="F133">
        <f>_10sept_0_20[[#This Row],[H_mag]]-40</f>
        <v>-44.43</v>
      </c>
      <c r="G133">
        <f>_10sept_0_20[[#This Row],[V_mag]]-40</f>
        <v>-44.44</v>
      </c>
      <c r="H133">
        <f>10^(_10sept_0_20[[#This Row],[H_mag_adj]]/20)*COS(RADIANS(_10sept_0_20[[#This Row],[H_phase]]))</f>
        <v>5.9771750885445774E-3</v>
      </c>
      <c r="I133">
        <f>10^(_10sept_0_20[[#This Row],[H_mag_adj]]/20)*SIN(RADIANS(_10sept_0_20[[#This Row],[H_phase]]))</f>
        <v>5.7553650018599589E-4</v>
      </c>
      <c r="J133">
        <f>10^(_10sept_0_20[[#This Row],[V_mag_adj]]/20)*COS(RADIANS(_10sept_0_20[[#This Row],[V_phase]]))</f>
        <v>5.9614590021054448E-3</v>
      </c>
      <c r="K133">
        <f>10^(_10sept_0_20[[#This Row],[V_mag_adj]]/20)*SIN(RADIANS(_10sept_0_20[[#This Row],[V_phase]]))</f>
        <v>6.6025758745366951E-4</v>
      </c>
    </row>
    <row r="134" spans="1:11" x14ac:dyDescent="0.25">
      <c r="A134">
        <v>-49</v>
      </c>
      <c r="B134">
        <v>-4.08</v>
      </c>
      <c r="C134">
        <v>13.39</v>
      </c>
      <c r="D134">
        <v>-4.0999999999999996</v>
      </c>
      <c r="E134">
        <v>13.89</v>
      </c>
      <c r="F134">
        <f>_10sept_0_20[[#This Row],[H_mag]]-40</f>
        <v>-44.08</v>
      </c>
      <c r="G134">
        <f>_10sept_0_20[[#This Row],[V_mag]]-40</f>
        <v>-44.1</v>
      </c>
      <c r="H134">
        <f>10^(_10sept_0_20[[#This Row],[H_mag_adj]]/20)*COS(RADIANS(_10sept_0_20[[#This Row],[H_phase]]))</f>
        <v>6.0817819274428045E-3</v>
      </c>
      <c r="I134">
        <f>10^(_10sept_0_20[[#This Row],[H_mag_adj]]/20)*SIN(RADIANS(_10sept_0_20[[#This Row],[H_phase]]))</f>
        <v>1.4477631595914827E-3</v>
      </c>
      <c r="J134">
        <f>10^(_10sept_0_20[[#This Row],[V_mag_adj]]/20)*COS(RADIANS(_10sept_0_20[[#This Row],[V_phase]]))</f>
        <v>6.0549582748419522E-3</v>
      </c>
      <c r="K134">
        <f>10^(_10sept_0_20[[#This Row],[V_mag_adj]]/20)*SIN(RADIANS(_10sept_0_20[[#This Row],[V_phase]]))</f>
        <v>1.4973292187595213E-3</v>
      </c>
    </row>
    <row r="135" spans="1:11" x14ac:dyDescent="0.25">
      <c r="A135">
        <v>-48</v>
      </c>
      <c r="B135">
        <v>-3.75</v>
      </c>
      <c r="C135">
        <v>19.87</v>
      </c>
      <c r="D135">
        <v>-3.78</v>
      </c>
      <c r="E135">
        <v>20.53</v>
      </c>
      <c r="F135">
        <f>_10sept_0_20[[#This Row],[H_mag]]-40</f>
        <v>-43.75</v>
      </c>
      <c r="G135">
        <f>_10sept_0_20[[#This Row],[V_mag]]-40</f>
        <v>-43.78</v>
      </c>
      <c r="H135">
        <f>10^(_10sept_0_20[[#This Row],[H_mag_adj]]/20)*COS(RADIANS(_10sept_0_20[[#This Row],[H_phase]]))</f>
        <v>6.1072148866212258E-3</v>
      </c>
      <c r="I135">
        <f>10^(_10sept_0_20[[#This Row],[H_mag_adj]]/20)*SIN(RADIANS(_10sept_0_20[[#This Row],[H_phase]]))</f>
        <v>2.2071648491878162E-3</v>
      </c>
      <c r="J135">
        <f>10^(_10sept_0_20[[#This Row],[V_mag_adj]]/20)*COS(RADIANS(_10sept_0_20[[#This Row],[V_phase]]))</f>
        <v>6.0604174221527331E-3</v>
      </c>
      <c r="K135">
        <f>10^(_10sept_0_20[[#This Row],[V_mag_adj]]/20)*SIN(RADIANS(_10sept_0_20[[#This Row],[V_phase]]))</f>
        <v>2.2695147457241598E-3</v>
      </c>
    </row>
    <row r="136" spans="1:11" x14ac:dyDescent="0.25">
      <c r="A136">
        <v>-47</v>
      </c>
      <c r="B136">
        <v>-3.48</v>
      </c>
      <c r="C136">
        <v>26.76</v>
      </c>
      <c r="D136">
        <v>-3.5</v>
      </c>
      <c r="E136">
        <v>26.75</v>
      </c>
      <c r="F136">
        <f>_10sept_0_20[[#This Row],[H_mag]]-40</f>
        <v>-43.48</v>
      </c>
      <c r="G136">
        <f>_10sept_0_20[[#This Row],[V_mag]]-40</f>
        <v>-43.5</v>
      </c>
      <c r="H136">
        <f>10^(_10sept_0_20[[#This Row],[H_mag_adj]]/20)*COS(RADIANS(_10sept_0_20[[#This Row],[H_phase]]))</f>
        <v>5.981402174898052E-3</v>
      </c>
      <c r="I136">
        <f>10^(_10sept_0_20[[#This Row],[H_mag_adj]]/20)*SIN(RADIANS(_10sept_0_20[[#This Row],[H_phase]]))</f>
        <v>3.0161841812856847E-3</v>
      </c>
      <c r="J136">
        <f>10^(_10sept_0_20[[#This Row],[V_mag_adj]]/20)*COS(RADIANS(_10sept_0_20[[#This Row],[V_phase]]))</f>
        <v>5.9681704534568173E-3</v>
      </c>
      <c r="K136">
        <f>10^(_10sept_0_20[[#This Row],[V_mag_adj]]/20)*SIN(RADIANS(_10sept_0_20[[#This Row],[V_phase]]))</f>
        <v>3.0082055537448546E-3</v>
      </c>
    </row>
    <row r="137" spans="1:11" x14ac:dyDescent="0.25">
      <c r="A137">
        <v>-46</v>
      </c>
      <c r="B137">
        <v>-3.27</v>
      </c>
      <c r="C137">
        <v>32.89</v>
      </c>
      <c r="D137">
        <v>-3.28</v>
      </c>
      <c r="E137">
        <v>33.229999999999997</v>
      </c>
      <c r="F137">
        <f>_10sept_0_20[[#This Row],[H_mag]]-40</f>
        <v>-43.27</v>
      </c>
      <c r="G137">
        <f>_10sept_0_20[[#This Row],[V_mag]]-40</f>
        <v>-43.28</v>
      </c>
      <c r="H137">
        <f>10^(_10sept_0_20[[#This Row],[H_mag_adj]]/20)*COS(RADIANS(_10sept_0_20[[#This Row],[H_phase]]))</f>
        <v>5.7627759092402841E-3</v>
      </c>
      <c r="I137">
        <f>10^(_10sept_0_20[[#This Row],[H_mag_adj]]/20)*SIN(RADIANS(_10sept_0_20[[#This Row],[H_phase]]))</f>
        <v>3.7266803538236366E-3</v>
      </c>
      <c r="J137">
        <f>10^(_10sept_0_20[[#This Row],[V_mag_adj]]/20)*COS(RADIANS(_10sept_0_20[[#This Row],[V_phase]]))</f>
        <v>5.7339547474601271E-3</v>
      </c>
      <c r="K137">
        <f>10^(_10sept_0_20[[#This Row],[V_mag_adj]]/20)*SIN(RADIANS(_10sept_0_20[[#This Row],[V_phase]]))</f>
        <v>3.7564842359047558E-3</v>
      </c>
    </row>
    <row r="138" spans="1:11" x14ac:dyDescent="0.25">
      <c r="A138">
        <v>-45</v>
      </c>
      <c r="B138">
        <v>-3.12</v>
      </c>
      <c r="C138">
        <v>38.78</v>
      </c>
      <c r="D138">
        <v>-3.11</v>
      </c>
      <c r="E138">
        <v>39.450000000000003</v>
      </c>
      <c r="F138">
        <f>_10sept_0_20[[#This Row],[H_mag]]-40</f>
        <v>-43.12</v>
      </c>
      <c r="G138">
        <f>_10sept_0_20[[#This Row],[V_mag]]-40</f>
        <v>-43.11</v>
      </c>
      <c r="H138">
        <f>10^(_10sept_0_20[[#This Row],[H_mag_adj]]/20)*COS(RADIANS(_10sept_0_20[[#This Row],[H_phase]]))</f>
        <v>5.4431170926297102E-3</v>
      </c>
      <c r="I138">
        <f>10^(_10sept_0_20[[#This Row],[H_mag_adj]]/20)*SIN(RADIANS(_10sept_0_20[[#This Row],[H_phase]]))</f>
        <v>4.3732511163047756E-3</v>
      </c>
      <c r="J138">
        <f>10^(_10sept_0_20[[#This Row],[V_mag_adj]]/20)*COS(RADIANS(_10sept_0_20[[#This Row],[V_phase]]))</f>
        <v>5.3978174872398197E-3</v>
      </c>
      <c r="K138">
        <f>10^(_10sept_0_20[[#This Row],[V_mag_adj]]/20)*SIN(RADIANS(_10sept_0_20[[#This Row],[V_phase]]))</f>
        <v>4.4417116417808274E-3</v>
      </c>
    </row>
    <row r="139" spans="1:11" x14ac:dyDescent="0.25">
      <c r="A139">
        <v>-44</v>
      </c>
      <c r="B139">
        <v>-3.03</v>
      </c>
      <c r="C139">
        <v>45.22</v>
      </c>
      <c r="D139">
        <v>-3.04</v>
      </c>
      <c r="E139">
        <v>45.45</v>
      </c>
      <c r="F139">
        <f>_10sept_0_20[[#This Row],[H_mag]]-40</f>
        <v>-43.03</v>
      </c>
      <c r="G139">
        <f>_10sept_0_20[[#This Row],[V_mag]]-40</f>
        <v>-43.04</v>
      </c>
      <c r="H139">
        <f>10^(_10sept_0_20[[#This Row],[H_mag_adj]]/20)*COS(RADIANS(_10sept_0_20[[#This Row],[H_phase]]))</f>
        <v>4.969480738135898E-3</v>
      </c>
      <c r="I139">
        <f>10^(_10sept_0_20[[#This Row],[H_mag_adj]]/20)*SIN(RADIANS(_10sept_0_20[[#This Row],[H_phase]]))</f>
        <v>5.0077908993077869E-3</v>
      </c>
      <c r="J139">
        <f>10^(_10sept_0_20[[#This Row],[V_mag_adj]]/20)*COS(RADIANS(_10sept_0_20[[#This Row],[V_phase]]))</f>
        <v>4.9436433340336238E-3</v>
      </c>
      <c r="K139">
        <f>10^(_10sept_0_20[[#This Row],[V_mag_adj]]/20)*SIN(RADIANS(_10sept_0_20[[#This Row],[V_phase]]))</f>
        <v>5.0219142496560516E-3</v>
      </c>
    </row>
    <row r="140" spans="1:11" x14ac:dyDescent="0.25">
      <c r="A140">
        <v>-43</v>
      </c>
      <c r="B140">
        <v>-2.95</v>
      </c>
      <c r="C140">
        <v>51.36</v>
      </c>
      <c r="D140">
        <v>-2.97</v>
      </c>
      <c r="E140">
        <v>51.65</v>
      </c>
      <c r="F140">
        <f>_10sept_0_20[[#This Row],[H_mag]]-40</f>
        <v>-42.95</v>
      </c>
      <c r="G140">
        <f>_10sept_0_20[[#This Row],[V_mag]]-40</f>
        <v>-42.97</v>
      </c>
      <c r="H140">
        <f>10^(_10sept_0_20[[#This Row],[H_mag_adj]]/20)*COS(RADIANS(_10sept_0_20[[#This Row],[H_phase]]))</f>
        <v>4.4461111591946713E-3</v>
      </c>
      <c r="I140">
        <f>10^(_10sept_0_20[[#This Row],[H_mag_adj]]/20)*SIN(RADIANS(_10sept_0_20[[#This Row],[H_phase]]))</f>
        <v>5.5615794867604805E-3</v>
      </c>
      <c r="J140">
        <f>10^(_10sept_0_20[[#This Row],[V_mag_adj]]/20)*COS(RADIANS(_10sept_0_20[[#This Row],[V_phase]]))</f>
        <v>4.4077437464650274E-3</v>
      </c>
      <c r="K140">
        <f>10^(_10sept_0_20[[#This Row],[V_mag_adj]]/20)*SIN(RADIANS(_10sept_0_20[[#This Row],[V_phase]]))</f>
        <v>5.5711690713755313E-3</v>
      </c>
    </row>
    <row r="141" spans="1:11" x14ac:dyDescent="0.25">
      <c r="A141">
        <v>-42</v>
      </c>
      <c r="B141">
        <v>-2.88</v>
      </c>
      <c r="C141">
        <v>57.71</v>
      </c>
      <c r="D141">
        <v>-2.9</v>
      </c>
      <c r="E141">
        <v>58.2</v>
      </c>
      <c r="F141">
        <f>_10sept_0_20[[#This Row],[H_mag]]-40</f>
        <v>-42.88</v>
      </c>
      <c r="G141">
        <f>_10sept_0_20[[#This Row],[V_mag]]-40</f>
        <v>-42.9</v>
      </c>
      <c r="H141">
        <f>10^(_10sept_0_20[[#This Row],[H_mag_adj]]/20)*COS(RADIANS(_10sept_0_20[[#This Row],[H_phase]]))</f>
        <v>3.8344916674292332E-3</v>
      </c>
      <c r="I141">
        <f>10^(_10sept_0_20[[#This Row],[H_mag_adj]]/20)*SIN(RADIANS(_10sept_0_20[[#This Row],[H_phase]]))</f>
        <v>6.0679105226256686E-3</v>
      </c>
      <c r="J141">
        <f>10^(_10sept_0_20[[#This Row],[V_mag_adj]]/20)*COS(RADIANS(_10sept_0_20[[#This Row],[V_phase]]))</f>
        <v>3.7737592041844287E-3</v>
      </c>
      <c r="K141">
        <f>10^(_10sept_0_20[[#This Row],[V_mag_adj]]/20)*SIN(RADIANS(_10sept_0_20[[#This Row],[V_phase]]))</f>
        <v>6.0864505147063923E-3</v>
      </c>
    </row>
    <row r="142" spans="1:11" x14ac:dyDescent="0.25">
      <c r="A142">
        <v>-41</v>
      </c>
      <c r="B142">
        <v>-2.77</v>
      </c>
      <c r="C142">
        <v>64.77</v>
      </c>
      <c r="D142">
        <v>-2.78</v>
      </c>
      <c r="E142">
        <v>65.23</v>
      </c>
      <c r="F142">
        <f>_10sept_0_20[[#This Row],[H_mag]]-40</f>
        <v>-42.77</v>
      </c>
      <c r="G142">
        <f>_10sept_0_20[[#This Row],[V_mag]]-40</f>
        <v>-42.78</v>
      </c>
      <c r="H142">
        <f>10^(_10sept_0_20[[#This Row],[H_mag_adj]]/20)*COS(RADIANS(_10sept_0_20[[#This Row],[H_phase]]))</f>
        <v>3.0986137813988207E-3</v>
      </c>
      <c r="I142">
        <f>10^(_10sept_0_20[[#This Row],[H_mag_adj]]/20)*SIN(RADIANS(_10sept_0_20[[#This Row],[H_phase]]))</f>
        <v>6.5759499550440068E-3</v>
      </c>
      <c r="J142">
        <f>10^(_10sept_0_20[[#This Row],[V_mag_adj]]/20)*COS(RADIANS(_10sept_0_20[[#This Row],[V_phase]]))</f>
        <v>3.0422148791245302E-3</v>
      </c>
      <c r="K142">
        <f>10^(_10sept_0_20[[#This Row],[V_mag_adj]]/20)*SIN(RADIANS(_10sept_0_20[[#This Row],[V_phase]]))</f>
        <v>6.5930201555520415E-3</v>
      </c>
    </row>
    <row r="143" spans="1:11" x14ac:dyDescent="0.25">
      <c r="A143">
        <v>-40</v>
      </c>
      <c r="B143">
        <v>-2.63</v>
      </c>
      <c r="C143">
        <v>71.03</v>
      </c>
      <c r="D143">
        <v>-2.63</v>
      </c>
      <c r="E143">
        <v>71.47</v>
      </c>
      <c r="F143">
        <f>_10sept_0_20[[#This Row],[H_mag]]-40</f>
        <v>-42.63</v>
      </c>
      <c r="G143">
        <f>_10sept_0_20[[#This Row],[V_mag]]-40</f>
        <v>-42.63</v>
      </c>
      <c r="H143">
        <f>10^(_10sept_0_20[[#This Row],[H_mag_adj]]/20)*COS(RADIANS(_10sept_0_20[[#This Row],[H_phase]]))</f>
        <v>2.4014909222493815E-3</v>
      </c>
      <c r="I143">
        <f>10^(_10sept_0_20[[#This Row],[H_mag_adj]]/20)*SIN(RADIANS(_10sept_0_20[[#This Row],[H_phase]]))</f>
        <v>6.9863171599549422E-3</v>
      </c>
      <c r="J143">
        <f>10^(_10sept_0_20[[#This Row],[V_mag_adj]]/20)*COS(RADIANS(_10sept_0_20[[#This Row],[V_phase]]))</f>
        <v>2.3477695729566934E-3</v>
      </c>
      <c r="K143">
        <f>10^(_10sept_0_20[[#This Row],[V_mag_adj]]/20)*SIN(RADIANS(_10sept_0_20[[#This Row],[V_phase]]))</f>
        <v>7.0045531007642322E-3</v>
      </c>
    </row>
    <row r="144" spans="1:11" x14ac:dyDescent="0.25">
      <c r="A144">
        <v>-39</v>
      </c>
      <c r="B144">
        <v>-2.44</v>
      </c>
      <c r="C144">
        <v>76.819999999999993</v>
      </c>
      <c r="D144">
        <v>-2.4500000000000002</v>
      </c>
      <c r="E144">
        <v>76.98</v>
      </c>
      <c r="F144">
        <f>_10sept_0_20[[#This Row],[H_mag]]-40</f>
        <v>-42.44</v>
      </c>
      <c r="G144">
        <f>_10sept_0_20[[#This Row],[V_mag]]-40</f>
        <v>-42.45</v>
      </c>
      <c r="H144">
        <f>10^(_10sept_0_20[[#This Row],[H_mag_adj]]/20)*COS(RADIANS(_10sept_0_20[[#This Row],[H_phase]]))</f>
        <v>1.7216934378219129E-3</v>
      </c>
      <c r="I144">
        <f>10^(_10sept_0_20[[#This Row],[H_mag_adj]]/20)*SIN(RADIANS(_10sept_0_20[[#This Row],[H_phase]]))</f>
        <v>7.3520200580681041E-3</v>
      </c>
      <c r="J144">
        <f>10^(_10sept_0_20[[#This Row],[V_mag_adj]]/20)*COS(RADIANS(_10sept_0_20[[#This Row],[V_phase]]))</f>
        <v>1.6991986370998393E-3</v>
      </c>
      <c r="K144">
        <f>10^(_10sept_0_20[[#This Row],[V_mag_adj]]/20)*SIN(RADIANS(_10sept_0_20[[#This Row],[V_phase]]))</f>
        <v>7.3483343062262872E-3</v>
      </c>
    </row>
    <row r="145" spans="1:11" x14ac:dyDescent="0.25">
      <c r="A145">
        <v>-38</v>
      </c>
      <c r="B145">
        <v>-2.25</v>
      </c>
      <c r="C145">
        <v>82.4</v>
      </c>
      <c r="D145">
        <v>-2.2599999999999998</v>
      </c>
      <c r="E145">
        <v>82.19</v>
      </c>
      <c r="F145">
        <f>_10sept_0_20[[#This Row],[H_mag]]-40</f>
        <v>-42.25</v>
      </c>
      <c r="G145">
        <f>_10sept_0_20[[#This Row],[V_mag]]-40</f>
        <v>-42.26</v>
      </c>
      <c r="H145">
        <f>10^(_10sept_0_20[[#This Row],[H_mag_adj]]/20)*COS(RADIANS(_10sept_0_20[[#This Row],[H_phase]]))</f>
        <v>1.0207435988234738E-3</v>
      </c>
      <c r="I145">
        <f>10^(_10sept_0_20[[#This Row],[H_mag_adj]]/20)*SIN(RADIANS(_10sept_0_20[[#This Row],[H_phase]]))</f>
        <v>7.6501174408215404E-3</v>
      </c>
      <c r="J145">
        <f>10^(_10sept_0_20[[#This Row],[V_mag_adj]]/20)*COS(RADIANS(_10sept_0_20[[#This Row],[V_phase]]))</f>
        <v>1.047569071790797E-3</v>
      </c>
      <c r="K145">
        <f>10^(_10sept_0_20[[#This Row],[V_mag_adj]]/20)*SIN(RADIANS(_10sept_0_20[[#This Row],[V_phase]]))</f>
        <v>7.637526752907943E-3</v>
      </c>
    </row>
    <row r="146" spans="1:11" x14ac:dyDescent="0.25">
      <c r="A146">
        <v>-37</v>
      </c>
      <c r="B146">
        <v>-2.08</v>
      </c>
      <c r="C146">
        <v>87.18</v>
      </c>
      <c r="D146">
        <v>-2.0699999999999998</v>
      </c>
      <c r="E146">
        <v>87.16</v>
      </c>
      <c r="F146">
        <f>_10sept_0_20[[#This Row],[H_mag]]-40</f>
        <v>-42.08</v>
      </c>
      <c r="G146">
        <f>_10sept_0_20[[#This Row],[V_mag]]-40</f>
        <v>-42.07</v>
      </c>
      <c r="H146">
        <f>10^(_10sept_0_20[[#This Row],[H_mag_adj]]/20)*COS(RADIANS(_10sept_0_20[[#This Row],[H_phase]]))</f>
        <v>3.8721406114344142E-4</v>
      </c>
      <c r="I146">
        <f>10^(_10sept_0_20[[#This Row],[H_mag_adj]]/20)*SIN(RADIANS(_10sept_0_20[[#This Row],[H_phase]]))</f>
        <v>7.860926966874255E-3</v>
      </c>
      <c r="J146">
        <f>10^(_10sept_0_20[[#This Row],[V_mag_adj]]/20)*COS(RADIANS(_10sept_0_20[[#This Row],[V_phase]]))</f>
        <v>3.9040723295314663E-4</v>
      </c>
      <c r="K146">
        <f>10^(_10sept_0_20[[#This Row],[V_mag_adj]]/20)*SIN(RADIANS(_10sept_0_20[[#This Row],[V_phase]]))</f>
        <v>7.8698466068573541E-3</v>
      </c>
    </row>
    <row r="147" spans="1:11" x14ac:dyDescent="0.25">
      <c r="A147">
        <v>-36</v>
      </c>
      <c r="B147">
        <v>-1.94</v>
      </c>
      <c r="C147">
        <v>91.96</v>
      </c>
      <c r="D147">
        <v>-1.94</v>
      </c>
      <c r="E147">
        <v>91.6</v>
      </c>
      <c r="F147">
        <f>_10sept_0_20[[#This Row],[H_mag]]-40</f>
        <v>-41.94</v>
      </c>
      <c r="G147">
        <f>_10sept_0_20[[#This Row],[V_mag]]-40</f>
        <v>-41.94</v>
      </c>
      <c r="H147">
        <f>10^(_10sept_0_20[[#This Row],[H_mag_adj]]/20)*COS(RADIANS(_10sept_0_20[[#This Row],[H_phase]]))</f>
        <v>-2.7355756695151905E-4</v>
      </c>
      <c r="I147">
        <f>10^(_10sept_0_20[[#This Row],[H_mag_adj]]/20)*SIN(RADIANS(_10sept_0_20[[#This Row],[H_phase]]))</f>
        <v>7.9936631030978755E-3</v>
      </c>
      <c r="J147">
        <f>10^(_10sept_0_20[[#This Row],[V_mag_adj]]/20)*COS(RADIANS(_10sept_0_20[[#This Row],[V_phase]]))</f>
        <v>-2.2332683107041088E-4</v>
      </c>
      <c r="K147">
        <f>10^(_10sept_0_20[[#This Row],[V_mag_adj]]/20)*SIN(RADIANS(_10sept_0_20[[#This Row],[V_phase]]))</f>
        <v>7.9952241166079165E-3</v>
      </c>
    </row>
    <row r="148" spans="1:11" x14ac:dyDescent="0.25">
      <c r="A148">
        <v>-35</v>
      </c>
      <c r="B148">
        <v>-1.84</v>
      </c>
      <c r="C148">
        <v>96.11</v>
      </c>
      <c r="D148">
        <v>-1.86</v>
      </c>
      <c r="E148">
        <v>95.98</v>
      </c>
      <c r="F148">
        <f>_10sept_0_20[[#This Row],[H_mag]]-40</f>
        <v>-41.84</v>
      </c>
      <c r="G148">
        <f>_10sept_0_20[[#This Row],[V_mag]]-40</f>
        <v>-41.86</v>
      </c>
      <c r="H148">
        <f>10^(_10sept_0_20[[#This Row],[H_mag_adj]]/20)*COS(RADIANS(_10sept_0_20[[#This Row],[H_phase]]))</f>
        <v>-8.6118237351121658E-4</v>
      </c>
      <c r="I148">
        <f>10^(_10sept_0_20[[#This Row],[H_mag_adj]]/20)*SIN(RADIANS(_10sept_0_20[[#This Row],[H_phase]]))</f>
        <v>8.0449973478106847E-3</v>
      </c>
      <c r="J148">
        <f>10^(_10sept_0_20[[#This Row],[V_mag_adj]]/20)*COS(RADIANS(_10sept_0_20[[#This Row],[V_phase]]))</f>
        <v>-8.4098797500814959E-4</v>
      </c>
      <c r="K148">
        <f>10^(_10sept_0_20[[#This Row],[V_mag_adj]]/20)*SIN(RADIANS(_10sept_0_20[[#This Row],[V_phase]]))</f>
        <v>8.0284231722036088E-3</v>
      </c>
    </row>
    <row r="149" spans="1:11" x14ac:dyDescent="0.25">
      <c r="A149">
        <v>-34</v>
      </c>
      <c r="B149">
        <v>-1.78</v>
      </c>
      <c r="C149">
        <v>101</v>
      </c>
      <c r="D149">
        <v>-1.81</v>
      </c>
      <c r="E149">
        <v>100.48</v>
      </c>
      <c r="F149">
        <f>_10sept_0_20[[#This Row],[H_mag]]-40</f>
        <v>-41.78</v>
      </c>
      <c r="G149">
        <f>_10sept_0_20[[#This Row],[V_mag]]-40</f>
        <v>-41.81</v>
      </c>
      <c r="H149">
        <f>10^(_10sept_0_20[[#This Row],[H_mag_adj]]/20)*COS(RADIANS(_10sept_0_20[[#This Row],[H_phase]]))</f>
        <v>-1.5545290596298354E-3</v>
      </c>
      <c r="I149">
        <f>10^(_10sept_0_20[[#This Row],[H_mag_adj]]/20)*SIN(RADIANS(_10sept_0_20[[#This Row],[H_phase]]))</f>
        <v>7.9973587166612195E-3</v>
      </c>
      <c r="J149">
        <f>10^(_10sept_0_20[[#This Row],[V_mag_adj]]/20)*COS(RADIANS(_10sept_0_20[[#This Row],[V_phase]]))</f>
        <v>-1.4767748906185998E-3</v>
      </c>
      <c r="K149">
        <f>10^(_10sept_0_20[[#This Row],[V_mag_adj]]/20)*SIN(RADIANS(_10sept_0_20[[#This Row],[V_phase]]))</f>
        <v>7.9835158574947697E-3</v>
      </c>
    </row>
    <row r="150" spans="1:11" x14ac:dyDescent="0.25">
      <c r="A150">
        <v>-33</v>
      </c>
      <c r="B150">
        <v>-1.72</v>
      </c>
      <c r="C150">
        <v>105.16</v>
      </c>
      <c r="D150">
        <v>-1.75</v>
      </c>
      <c r="E150">
        <v>105.43</v>
      </c>
      <c r="F150">
        <f>_10sept_0_20[[#This Row],[H_mag]]-40</f>
        <v>-41.72</v>
      </c>
      <c r="G150">
        <f>_10sept_0_20[[#This Row],[V_mag]]-40</f>
        <v>-41.75</v>
      </c>
      <c r="H150">
        <f>10^(_10sept_0_20[[#This Row],[H_mag_adj]]/20)*COS(RADIANS(_10sept_0_20[[#This Row],[H_phase]]))</f>
        <v>-2.1453456733818732E-3</v>
      </c>
      <c r="I150">
        <f>10^(_10sept_0_20[[#This Row],[H_mag_adj]]/20)*SIN(RADIANS(_10sept_0_20[[#This Row],[H_phase]]))</f>
        <v>7.9180273787183529E-3</v>
      </c>
      <c r="J150">
        <f>10^(_10sept_0_20[[#This Row],[V_mag_adj]]/20)*COS(RADIANS(_10sept_0_20[[#This Row],[V_phase]]))</f>
        <v>-2.1751089908776237E-3</v>
      </c>
      <c r="K150">
        <f>10^(_10sept_0_20[[#This Row],[V_mag_adj]]/20)*SIN(RADIANS(_10sept_0_20[[#This Row],[V_phase]]))</f>
        <v>7.880564233268118E-3</v>
      </c>
    </row>
    <row r="151" spans="1:11" x14ac:dyDescent="0.25">
      <c r="A151">
        <v>-32</v>
      </c>
      <c r="B151">
        <v>-1.68</v>
      </c>
      <c r="C151">
        <v>109.32</v>
      </c>
      <c r="D151">
        <v>-1.71</v>
      </c>
      <c r="E151">
        <v>109.56</v>
      </c>
      <c r="F151">
        <f>_10sept_0_20[[#This Row],[H_mag]]-40</f>
        <v>-41.68</v>
      </c>
      <c r="G151">
        <f>_10sept_0_20[[#This Row],[V_mag]]-40</f>
        <v>-41.71</v>
      </c>
      <c r="H151">
        <f>10^(_10sept_0_20[[#This Row],[H_mag_adj]]/20)*COS(RADIANS(_10sept_0_20[[#This Row],[H_phase]]))</f>
        <v>-2.7266100321049983E-3</v>
      </c>
      <c r="I151">
        <f>10^(_10sept_0_20[[#This Row],[H_mag_adj]]/20)*SIN(RADIANS(_10sept_0_20[[#This Row],[H_phase]]))</f>
        <v>7.7772720792410712E-3</v>
      </c>
      <c r="J151">
        <f>10^(_10sept_0_20[[#This Row],[V_mag_adj]]/20)*COS(RADIANS(_10sept_0_20[[#This Row],[V_phase]]))</f>
        <v>-2.7496500032581617E-3</v>
      </c>
      <c r="K151">
        <f>10^(_10sept_0_20[[#This Row],[V_mag_adj]]/20)*SIN(RADIANS(_10sept_0_20[[#This Row],[V_phase]]))</f>
        <v>7.7390068890894823E-3</v>
      </c>
    </row>
    <row r="152" spans="1:11" x14ac:dyDescent="0.25">
      <c r="A152">
        <v>-31</v>
      </c>
      <c r="B152">
        <v>-1.63</v>
      </c>
      <c r="C152">
        <v>113.37</v>
      </c>
      <c r="D152">
        <v>-1.63</v>
      </c>
      <c r="E152">
        <v>114.03</v>
      </c>
      <c r="F152">
        <f>_10sept_0_20[[#This Row],[H_mag]]-40</f>
        <v>-41.63</v>
      </c>
      <c r="G152">
        <f>_10sept_0_20[[#This Row],[V_mag]]-40</f>
        <v>-41.63</v>
      </c>
      <c r="H152">
        <f>10^(_10sept_0_20[[#This Row],[H_mag_adj]]/20)*COS(RADIANS(_10sept_0_20[[#This Row],[H_phase]]))</f>
        <v>-3.2879590593310744E-3</v>
      </c>
      <c r="I152">
        <f>10^(_10sept_0_20[[#This Row],[H_mag_adj]]/20)*SIN(RADIANS(_10sept_0_20[[#This Row],[H_phase]]))</f>
        <v>7.6089532279799057E-3</v>
      </c>
      <c r="J152">
        <f>10^(_10sept_0_20[[#This Row],[V_mag_adj]]/20)*COS(RADIANS(_10sept_0_20[[#This Row],[V_phase]]))</f>
        <v>-3.3753878305846992E-3</v>
      </c>
      <c r="K152">
        <f>10^(_10sept_0_20[[#This Row],[V_mag_adj]]/20)*SIN(RADIANS(_10sept_0_20[[#This Row],[V_phase]]))</f>
        <v>7.5705746806014555E-3</v>
      </c>
    </row>
    <row r="153" spans="1:11" x14ac:dyDescent="0.25">
      <c r="A153">
        <v>-30</v>
      </c>
      <c r="B153">
        <v>-1.56</v>
      </c>
      <c r="C153">
        <v>117.89</v>
      </c>
      <c r="D153">
        <v>-1.56</v>
      </c>
      <c r="E153">
        <v>118.13</v>
      </c>
      <c r="F153">
        <f>_10sept_0_20[[#This Row],[H_mag]]-40</f>
        <v>-41.56</v>
      </c>
      <c r="G153">
        <f>_10sept_0_20[[#This Row],[V_mag]]-40</f>
        <v>-41.56</v>
      </c>
      <c r="H153">
        <f>10^(_10sept_0_20[[#This Row],[H_mag_adj]]/20)*COS(RADIANS(_10sept_0_20[[#This Row],[H_phase]]))</f>
        <v>-3.9087467057107089E-3</v>
      </c>
      <c r="I153">
        <f>10^(_10sept_0_20[[#This Row],[H_mag_adj]]/20)*SIN(RADIANS(_10sept_0_20[[#This Row],[H_phase]]))</f>
        <v>7.3854545965913766E-3</v>
      </c>
      <c r="J153">
        <f>10^(_10sept_0_20[[#This Row],[V_mag_adj]]/20)*COS(RADIANS(_10sept_0_20[[#This Row],[V_phase]]))</f>
        <v>-3.9396484438024093E-3</v>
      </c>
      <c r="K153">
        <f>10^(_10sept_0_20[[#This Row],[V_mag_adj]]/20)*SIN(RADIANS(_10sept_0_20[[#This Row],[V_phase]]))</f>
        <v>7.3690169321940276E-3</v>
      </c>
    </row>
    <row r="154" spans="1:11" x14ac:dyDescent="0.25">
      <c r="A154">
        <v>-29</v>
      </c>
      <c r="B154">
        <v>-1.46</v>
      </c>
      <c r="C154">
        <v>121.17</v>
      </c>
      <c r="D154">
        <v>-1.46</v>
      </c>
      <c r="E154">
        <v>121.33</v>
      </c>
      <c r="F154">
        <f>_10sept_0_20[[#This Row],[H_mag]]-40</f>
        <v>-41.46</v>
      </c>
      <c r="G154">
        <f>_10sept_0_20[[#This Row],[V_mag]]-40</f>
        <v>-41.46</v>
      </c>
      <c r="H154">
        <f>10^(_10sept_0_20[[#This Row],[H_mag_adj]]/20)*COS(RADIANS(_10sept_0_20[[#This Row],[H_phase]]))</f>
        <v>-4.3749863916403495E-3</v>
      </c>
      <c r="I154">
        <f>10^(_10sept_0_20[[#This Row],[H_mag_adj]]/20)*SIN(RADIANS(_10sept_0_20[[#This Row],[H_phase]]))</f>
        <v>7.2325048690279553E-3</v>
      </c>
      <c r="J154">
        <f>10^(_10sept_0_20[[#This Row],[V_mag_adj]]/20)*COS(RADIANS(_10sept_0_20[[#This Row],[V_phase]]))</f>
        <v>-4.395166270579955E-3</v>
      </c>
      <c r="K154">
        <f>10^(_10sept_0_20[[#This Row],[V_mag_adj]]/20)*SIN(RADIANS(_10sept_0_20[[#This Row],[V_phase]]))</f>
        <v>7.2202594178815771E-3</v>
      </c>
    </row>
    <row r="155" spans="1:11" x14ac:dyDescent="0.25">
      <c r="A155">
        <v>-28</v>
      </c>
      <c r="B155">
        <v>-1.37</v>
      </c>
      <c r="C155">
        <v>124.58</v>
      </c>
      <c r="D155">
        <v>-1.38</v>
      </c>
      <c r="E155">
        <v>124.67</v>
      </c>
      <c r="F155">
        <f>_10sept_0_20[[#This Row],[H_mag]]-40</f>
        <v>-41.37</v>
      </c>
      <c r="G155">
        <f>_10sept_0_20[[#This Row],[V_mag]]-40</f>
        <v>-41.38</v>
      </c>
      <c r="H155">
        <f>10^(_10sept_0_20[[#This Row],[H_mag_adj]]/20)*COS(RADIANS(_10sept_0_20[[#This Row],[H_phase]]))</f>
        <v>-4.8474017052509413E-3</v>
      </c>
      <c r="I155">
        <f>10^(_10sept_0_20[[#This Row],[H_mag_adj]]/20)*SIN(RADIANS(_10sept_0_20[[#This Row],[H_phase]]))</f>
        <v>7.0319590252921121E-3</v>
      </c>
      <c r="J155">
        <f>10^(_10sept_0_20[[#This Row],[V_mag_adj]]/20)*COS(RADIANS(_10sept_0_20[[#This Row],[V_phase]]))</f>
        <v>-4.8528512270278419E-3</v>
      </c>
      <c r="K155">
        <f>10^(_10sept_0_20[[#This Row],[V_mag_adj]]/20)*SIN(RADIANS(_10sept_0_20[[#This Row],[V_phase]]))</f>
        <v>7.0162536600394346E-3</v>
      </c>
    </row>
    <row r="156" spans="1:11" x14ac:dyDescent="0.25">
      <c r="A156">
        <v>-27</v>
      </c>
      <c r="B156">
        <v>-1.29</v>
      </c>
      <c r="C156">
        <v>127.35</v>
      </c>
      <c r="D156">
        <v>-1.28</v>
      </c>
      <c r="E156">
        <v>127.41</v>
      </c>
      <c r="F156">
        <f>_10sept_0_20[[#This Row],[H_mag]]-40</f>
        <v>-41.29</v>
      </c>
      <c r="G156">
        <f>_10sept_0_20[[#This Row],[V_mag]]-40</f>
        <v>-41.28</v>
      </c>
      <c r="H156">
        <f>10^(_10sept_0_20[[#This Row],[H_mag_adj]]/20)*COS(RADIANS(_10sept_0_20[[#This Row],[H_phase]]))</f>
        <v>-5.2295143741902849E-3</v>
      </c>
      <c r="I156">
        <f>10^(_10sept_0_20[[#This Row],[H_mag_adj]]/20)*SIN(RADIANS(_10sept_0_20[[#This Row],[H_phase]]))</f>
        <v>6.8523056849360761E-3</v>
      </c>
      <c r="J156">
        <f>10^(_10sept_0_20[[#This Row],[V_mag_adj]]/20)*COS(RADIANS(_10sept_0_20[[#This Row],[V_phase]]))</f>
        <v>-5.2427196540586699E-3</v>
      </c>
      <c r="K156">
        <f>10^(_10sept_0_20[[#This Row],[V_mag_adj]]/20)*SIN(RADIANS(_10sept_0_20[[#This Row],[V_phase]]))</f>
        <v>6.8547128327557045E-3</v>
      </c>
    </row>
    <row r="157" spans="1:11" x14ac:dyDescent="0.25">
      <c r="A157">
        <v>-26</v>
      </c>
      <c r="B157">
        <v>-1.19</v>
      </c>
      <c r="C157">
        <v>129.96</v>
      </c>
      <c r="D157">
        <v>-1.21</v>
      </c>
      <c r="E157">
        <v>130.05000000000001</v>
      </c>
      <c r="F157">
        <f>_10sept_0_20[[#This Row],[H_mag]]-40</f>
        <v>-41.19</v>
      </c>
      <c r="G157">
        <f>_10sept_0_20[[#This Row],[V_mag]]-40</f>
        <v>-41.21</v>
      </c>
      <c r="H157">
        <f>10^(_10sept_0_20[[#This Row],[H_mag_adj]]/20)*COS(RADIANS(_10sept_0_20[[#This Row],[H_phase]]))</f>
        <v>-5.6002305583378797E-3</v>
      </c>
      <c r="I157">
        <f>10^(_10sept_0_20[[#This Row],[H_mag_adj]]/20)*SIN(RADIANS(_10sept_0_20[[#This Row],[H_phase]]))</f>
        <v>6.6835653200576061E-3</v>
      </c>
      <c r="J157">
        <f>10^(_10sept_0_20[[#This Row],[V_mag_adj]]/20)*COS(RADIANS(_10sept_0_20[[#This Row],[V_phase]]))</f>
        <v>-5.5978178619804876E-3</v>
      </c>
      <c r="K157">
        <f>10^(_10sept_0_20[[#This Row],[V_mag_adj]]/20)*SIN(RADIANS(_10sept_0_20[[#This Row],[V_phase]]))</f>
        <v>6.6594087339785259E-3</v>
      </c>
    </row>
    <row r="158" spans="1:11" x14ac:dyDescent="0.25">
      <c r="A158">
        <v>-25</v>
      </c>
      <c r="B158">
        <v>-1.1000000000000001</v>
      </c>
      <c r="C158">
        <v>132.51</v>
      </c>
      <c r="D158">
        <v>-1.1000000000000001</v>
      </c>
      <c r="E158">
        <v>132.36000000000001</v>
      </c>
      <c r="F158">
        <f>_10sept_0_20[[#This Row],[H_mag]]-40</f>
        <v>-41.1</v>
      </c>
      <c r="G158">
        <f>_10sept_0_20[[#This Row],[V_mag]]-40</f>
        <v>-41.1</v>
      </c>
      <c r="H158">
        <f>10^(_10sept_0_20[[#This Row],[H_mag_adj]]/20)*COS(RADIANS(_10sept_0_20[[#This Row],[H_phase]]))</f>
        <v>-5.9534135460656279E-3</v>
      </c>
      <c r="I158">
        <f>10^(_10sept_0_20[[#This Row],[H_mag_adj]]/20)*SIN(RADIANS(_10sept_0_20[[#This Row],[H_phase]]))</f>
        <v>6.4947346991537178E-3</v>
      </c>
      <c r="J158">
        <f>10^(_10sept_0_20[[#This Row],[V_mag_adj]]/20)*COS(RADIANS(_10sept_0_20[[#This Row],[V_phase]]))</f>
        <v>-5.9363899877921253E-3</v>
      </c>
      <c r="K158">
        <f>10^(_10sept_0_20[[#This Row],[V_mag_adj]]/20)*SIN(RADIANS(_10sept_0_20[[#This Row],[V_phase]]))</f>
        <v>6.5102984244741393E-3</v>
      </c>
    </row>
    <row r="159" spans="1:11" x14ac:dyDescent="0.25">
      <c r="A159">
        <v>-24</v>
      </c>
      <c r="B159">
        <v>-1.03</v>
      </c>
      <c r="C159">
        <v>134.32</v>
      </c>
      <c r="D159">
        <v>-1.02</v>
      </c>
      <c r="E159">
        <v>134.13</v>
      </c>
      <c r="F159">
        <f>_10sept_0_20[[#This Row],[H_mag]]-40</f>
        <v>-41.03</v>
      </c>
      <c r="G159">
        <f>_10sept_0_20[[#This Row],[V_mag]]-40</f>
        <v>-41.02</v>
      </c>
      <c r="H159">
        <f>10^(_10sept_0_20[[#This Row],[H_mag_adj]]/20)*COS(RADIANS(_10sept_0_20[[#This Row],[H_phase]]))</f>
        <v>-6.2053892512762485E-3</v>
      </c>
      <c r="I159">
        <f>10^(_10sept_0_20[[#This Row],[H_mag_adj]]/20)*SIN(RADIANS(_10sept_0_20[[#This Row],[H_phase]]))</f>
        <v>6.3544595365774914E-3</v>
      </c>
      <c r="J159">
        <f>10^(_10sept_0_20[[#This Row],[V_mag_adj]]/20)*COS(RADIANS(_10sept_0_20[[#This Row],[V_phase]]))</f>
        <v>-6.1914070037860595E-3</v>
      </c>
      <c r="K159">
        <f>10^(_10sept_0_20[[#This Row],[V_mag_adj]]/20)*SIN(RADIANS(_10sept_0_20[[#This Row],[V_phase]]))</f>
        <v>6.3823461292420794E-3</v>
      </c>
    </row>
    <row r="160" spans="1:11" x14ac:dyDescent="0.25">
      <c r="A160">
        <v>-23</v>
      </c>
      <c r="B160">
        <v>-0.93</v>
      </c>
      <c r="C160">
        <v>136</v>
      </c>
      <c r="D160">
        <v>-0.92</v>
      </c>
      <c r="E160">
        <v>135.75</v>
      </c>
      <c r="F160">
        <f>_10sept_0_20[[#This Row],[H_mag]]-40</f>
        <v>-40.93</v>
      </c>
      <c r="G160">
        <f>_10sept_0_20[[#This Row],[V_mag]]-40</f>
        <v>-40.92</v>
      </c>
      <c r="H160">
        <f>10^(_10sept_0_20[[#This Row],[H_mag_adj]]/20)*COS(RADIANS(_10sept_0_20[[#This Row],[H_phase]]))</f>
        <v>-6.4629990195154393E-3</v>
      </c>
      <c r="I160">
        <f>10^(_10sept_0_20[[#This Row],[H_mag_adj]]/20)*SIN(RADIANS(_10sept_0_20[[#This Row],[H_phase]]))</f>
        <v>6.2412456047351832E-3</v>
      </c>
      <c r="J160">
        <f>10^(_10sept_0_20[[#This Row],[V_mag_adj]]/20)*COS(RADIANS(_10sept_0_20[[#This Row],[V_phase]]))</f>
        <v>-6.4431186575574012E-3</v>
      </c>
      <c r="K160">
        <f>10^(_10sept_0_20[[#This Row],[V_mag_adj]]/20)*SIN(RADIANS(_10sept_0_20[[#This Row],[V_phase]]))</f>
        <v>6.2766083104232205E-3</v>
      </c>
    </row>
    <row r="161" spans="1:11" x14ac:dyDescent="0.25">
      <c r="A161">
        <v>-22</v>
      </c>
      <c r="B161">
        <v>-0.86</v>
      </c>
      <c r="C161">
        <v>136.94999999999999</v>
      </c>
      <c r="D161">
        <v>-0.84</v>
      </c>
      <c r="E161">
        <v>137.01</v>
      </c>
      <c r="F161">
        <f>_10sept_0_20[[#This Row],[H_mag]]-40</f>
        <v>-40.86</v>
      </c>
      <c r="G161">
        <f>_10sept_0_20[[#This Row],[V_mag]]-40</f>
        <v>-40.840000000000003</v>
      </c>
      <c r="H161">
        <f>10^(_10sept_0_20[[#This Row],[H_mag_adj]]/20)*COS(RADIANS(_10sept_0_20[[#This Row],[H_phase]]))</f>
        <v>-6.6187158613476328E-3</v>
      </c>
      <c r="I161">
        <f>10^(_10sept_0_20[[#This Row],[H_mag_adj]]/20)*SIN(RADIANS(_10sept_0_20[[#This Row],[H_phase]]))</f>
        <v>6.1828597574040958E-3</v>
      </c>
      <c r="J161">
        <f>10^(_10sept_0_20[[#This Row],[V_mag_adj]]/20)*COS(RADIANS(_10sept_0_20[[#This Row],[V_phase]]))</f>
        <v>-6.6404595397752597E-3</v>
      </c>
      <c r="K161">
        <f>10^(_10sept_0_20[[#This Row],[V_mag_adj]]/20)*SIN(RADIANS(_10sept_0_20[[#This Row],[V_phase]]))</f>
        <v>6.1901622435851988E-3</v>
      </c>
    </row>
    <row r="162" spans="1:11" x14ac:dyDescent="0.25">
      <c r="A162">
        <v>-21</v>
      </c>
      <c r="B162">
        <v>-0.77</v>
      </c>
      <c r="C162">
        <v>138.47999999999999</v>
      </c>
      <c r="D162">
        <v>-0.76</v>
      </c>
      <c r="E162">
        <v>138.37</v>
      </c>
      <c r="F162">
        <f>_10sept_0_20[[#This Row],[H_mag]]-40</f>
        <v>-40.770000000000003</v>
      </c>
      <c r="G162">
        <f>_10sept_0_20[[#This Row],[V_mag]]-40</f>
        <v>-40.76</v>
      </c>
      <c r="H162">
        <f>10^(_10sept_0_20[[#This Row],[H_mag_adj]]/20)*COS(RADIANS(_10sept_0_20[[#This Row],[H_phase]]))</f>
        <v>-6.8520728745450369E-3</v>
      </c>
      <c r="I162">
        <f>10^(_10sept_0_20[[#This Row],[H_mag_adj]]/20)*SIN(RADIANS(_10sept_0_20[[#This Row],[H_phase]]))</f>
        <v>6.0664673026904403E-3</v>
      </c>
      <c r="J162">
        <f>10^(_10sept_0_20[[#This Row],[V_mag_adj]]/20)*COS(RADIANS(_10sept_0_20[[#This Row],[V_phase]]))</f>
        <v>-6.8482933248356515E-3</v>
      </c>
      <c r="K162">
        <f>10^(_10sept_0_20[[#This Row],[V_mag_adj]]/20)*SIN(RADIANS(_10sept_0_20[[#This Row],[V_phase]]))</f>
        <v>6.0866145917867279E-3</v>
      </c>
    </row>
    <row r="163" spans="1:11" x14ac:dyDescent="0.25">
      <c r="A163">
        <v>-20</v>
      </c>
      <c r="B163">
        <v>-0.71</v>
      </c>
      <c r="C163">
        <v>139.03</v>
      </c>
      <c r="D163">
        <v>-0.72</v>
      </c>
      <c r="E163">
        <v>138.51</v>
      </c>
      <c r="F163">
        <f>_10sept_0_20[[#This Row],[H_mag]]-40</f>
        <v>-40.71</v>
      </c>
      <c r="G163">
        <f>_10sept_0_20[[#This Row],[V_mag]]-40</f>
        <v>-40.72</v>
      </c>
      <c r="H163">
        <f>10^(_10sept_0_20[[#This Row],[H_mag_adj]]/20)*COS(RADIANS(_10sept_0_20[[#This Row],[H_phase]]))</f>
        <v>-6.9578879538239376E-3</v>
      </c>
      <c r="I163">
        <f>10^(_10sept_0_20[[#This Row],[H_mag_adj]]/20)*SIN(RADIANS(_10sept_0_20[[#This Row],[H_phase]]))</f>
        <v>6.0420065148643334E-3</v>
      </c>
      <c r="J163">
        <f>10^(_10sept_0_20[[#This Row],[V_mag_adj]]/20)*COS(RADIANS(_10sept_0_20[[#This Row],[V_phase]]))</f>
        <v>-6.8948241104860369E-3</v>
      </c>
      <c r="K163">
        <f>10^(_10sept_0_20[[#This Row],[V_mag_adj]]/20)*SIN(RADIANS(_10sept_0_20[[#This Row],[V_phase]]))</f>
        <v>6.0978801152138063E-3</v>
      </c>
    </row>
    <row r="164" spans="1:11" x14ac:dyDescent="0.25">
      <c r="A164">
        <v>-19</v>
      </c>
      <c r="B164">
        <v>-0.67</v>
      </c>
      <c r="C164">
        <v>138.69</v>
      </c>
      <c r="D164">
        <v>-0.65</v>
      </c>
      <c r="E164">
        <v>138.15</v>
      </c>
      <c r="F164">
        <f>_10sept_0_20[[#This Row],[H_mag]]-40</f>
        <v>-40.67</v>
      </c>
      <c r="G164">
        <f>_10sept_0_20[[#This Row],[V_mag]]-40</f>
        <v>-40.65</v>
      </c>
      <c r="H164">
        <f>10^(_10sept_0_20[[#This Row],[H_mag_adj]]/20)*COS(RADIANS(_10sept_0_20[[#This Row],[H_phase]]))</f>
        <v>-6.9538617620366313E-3</v>
      </c>
      <c r="I164">
        <f>10^(_10sept_0_20[[#This Row],[H_mag_adj]]/20)*SIN(RADIANS(_10sept_0_20[[#This Row],[H_phase]]))</f>
        <v>6.1112675540776007E-3</v>
      </c>
      <c r="J164">
        <f>10^(_10sept_0_20[[#This Row],[V_mag_adj]]/20)*COS(RADIANS(_10sept_0_20[[#This Row],[V_phase]]))</f>
        <v>-6.9118532552213223E-3</v>
      </c>
      <c r="K164">
        <f>10^(_10sept_0_20[[#This Row],[V_mag_adj]]/20)*SIN(RADIANS(_10sept_0_20[[#This Row],[V_phase]]))</f>
        <v>6.1907721486698618E-3</v>
      </c>
    </row>
    <row r="165" spans="1:11" x14ac:dyDescent="0.25">
      <c r="A165">
        <v>-18</v>
      </c>
      <c r="B165">
        <v>-0.62</v>
      </c>
      <c r="C165">
        <v>138.28</v>
      </c>
      <c r="D165">
        <v>-0.62</v>
      </c>
      <c r="E165">
        <v>138.11000000000001</v>
      </c>
      <c r="F165">
        <f>_10sept_0_20[[#This Row],[H_mag]]-40</f>
        <v>-40.619999999999997</v>
      </c>
      <c r="G165">
        <f>_10sept_0_20[[#This Row],[V_mag]]-40</f>
        <v>-40.619999999999997</v>
      </c>
      <c r="H165">
        <f>10^(_10sept_0_20[[#This Row],[H_mag_adj]]/20)*COS(RADIANS(_10sept_0_20[[#This Row],[H_phase]]))</f>
        <v>-6.9498443748688445E-3</v>
      </c>
      <c r="I165">
        <f>10^(_10sept_0_20[[#This Row],[H_mag_adj]]/20)*SIN(RADIANS(_10sept_0_20[[#This Row],[H_phase]]))</f>
        <v>6.1964385529855431E-3</v>
      </c>
      <c r="J165">
        <f>10^(_10sept_0_20[[#This Row],[V_mag_adj]]/20)*COS(RADIANS(_10sept_0_20[[#This Row],[V_phase]]))</f>
        <v>-6.9314286072958767E-3</v>
      </c>
      <c r="K165">
        <f>10^(_10sept_0_20[[#This Row],[V_mag_adj]]/20)*SIN(RADIANS(_10sept_0_20[[#This Row],[V_phase]]))</f>
        <v>6.2170318511152916E-3</v>
      </c>
    </row>
    <row r="166" spans="1:11" x14ac:dyDescent="0.25">
      <c r="A166">
        <v>-17</v>
      </c>
      <c r="B166">
        <v>-0.57999999999999996</v>
      </c>
      <c r="C166">
        <v>137.91999999999999</v>
      </c>
      <c r="D166">
        <v>-0.56999999999999995</v>
      </c>
      <c r="E166">
        <v>137.51</v>
      </c>
      <c r="F166">
        <f>_10sept_0_20[[#This Row],[H_mag]]-40</f>
        <v>-40.58</v>
      </c>
      <c r="G166">
        <f>_10sept_0_20[[#This Row],[V_mag]]-40</f>
        <v>-40.57</v>
      </c>
      <c r="H166">
        <f>10^(_10sept_0_20[[#This Row],[H_mag_adj]]/20)*COS(RADIANS(_10sept_0_20[[#This Row],[H_phase]]))</f>
        <v>-6.9426727591821186E-3</v>
      </c>
      <c r="I166">
        <f>10^(_10sept_0_20[[#This Row],[H_mag_adj]]/20)*SIN(RADIANS(_10sept_0_20[[#This Row],[H_phase]]))</f>
        <v>6.2687855667309354E-3</v>
      </c>
      <c r="J166">
        <f>10^(_10sept_0_20[[#This Row],[V_mag_adj]]/20)*COS(RADIANS(_10sept_0_20[[#This Row],[V_phase]]))</f>
        <v>-6.9055826711227081E-3</v>
      </c>
      <c r="K166">
        <f>10^(_10sept_0_20[[#This Row],[V_mag_adj]]/20)*SIN(RADIANS(_10sept_0_20[[#This Row],[V_phase]]))</f>
        <v>6.3255837743763288E-3</v>
      </c>
    </row>
    <row r="167" spans="1:11" x14ac:dyDescent="0.25">
      <c r="A167">
        <v>-16</v>
      </c>
      <c r="B167">
        <v>-0.55000000000000004</v>
      </c>
      <c r="C167">
        <v>137.26</v>
      </c>
      <c r="D167">
        <v>-0.53</v>
      </c>
      <c r="E167">
        <v>136.9</v>
      </c>
      <c r="F167">
        <f>_10sept_0_20[[#This Row],[H_mag]]-40</f>
        <v>-40.549999999999997</v>
      </c>
      <c r="G167">
        <f>_10sept_0_20[[#This Row],[V_mag]]-40</f>
        <v>-40.53</v>
      </c>
      <c r="H167">
        <f>10^(_10sept_0_20[[#This Row],[H_mag_adj]]/20)*COS(RADIANS(_10sept_0_20[[#This Row],[H_phase]]))</f>
        <v>-6.893771691450821E-3</v>
      </c>
      <c r="I167">
        <f>10^(_10sept_0_20[[#This Row],[H_mag_adj]]/20)*SIN(RADIANS(_10sept_0_20[[#This Row],[H_phase]]))</f>
        <v>6.3703060497084961E-3</v>
      </c>
      <c r="J167">
        <f>10^(_10sept_0_20[[#This Row],[V_mag_adj]]/20)*COS(RADIANS(_10sept_0_20[[#This Row],[V_phase]]))</f>
        <v>-6.8694092671759237E-3</v>
      </c>
      <c r="K167">
        <f>10^(_10sept_0_20[[#This Row],[V_mag_adj]]/20)*SIN(RADIANS(_10sept_0_20[[#This Row],[V_phase]]))</f>
        <v>6.4282794978999655E-3</v>
      </c>
    </row>
    <row r="168" spans="1:11" x14ac:dyDescent="0.25">
      <c r="A168">
        <v>-15</v>
      </c>
      <c r="B168">
        <v>-0.51</v>
      </c>
      <c r="C168">
        <v>135.88</v>
      </c>
      <c r="D168">
        <v>-0.51</v>
      </c>
      <c r="E168">
        <v>135.66999999999999</v>
      </c>
      <c r="F168">
        <f>_10sept_0_20[[#This Row],[H_mag]]-40</f>
        <v>-40.51</v>
      </c>
      <c r="G168">
        <f>_10sept_0_20[[#This Row],[V_mag]]-40</f>
        <v>-40.51</v>
      </c>
      <c r="H168">
        <f>10^(_10sept_0_20[[#This Row],[H_mag_adj]]/20)*COS(RADIANS(_10sept_0_20[[#This Row],[H_phase]]))</f>
        <v>-6.7694575854175378E-3</v>
      </c>
      <c r="I168">
        <f>10^(_10sept_0_20[[#This Row],[H_mag_adj]]/20)*SIN(RADIANS(_10sept_0_20[[#This Row],[H_phase]]))</f>
        <v>6.5646443761279019E-3</v>
      </c>
      <c r="J168">
        <f>10^(_10sept_0_20[[#This Row],[V_mag_adj]]/20)*COS(RADIANS(_10sept_0_20[[#This Row],[V_phase]]))</f>
        <v>-6.745351491847516E-3</v>
      </c>
      <c r="K168">
        <f>10^(_10sept_0_20[[#This Row],[V_mag_adj]]/20)*SIN(RADIANS(_10sept_0_20[[#This Row],[V_phase]]))</f>
        <v>6.5894115850525861E-3</v>
      </c>
    </row>
    <row r="169" spans="1:11" x14ac:dyDescent="0.25">
      <c r="A169">
        <v>-14</v>
      </c>
      <c r="B169">
        <v>-0.48</v>
      </c>
      <c r="C169">
        <v>134.26</v>
      </c>
      <c r="D169">
        <v>-0.49</v>
      </c>
      <c r="E169">
        <v>134.15</v>
      </c>
      <c r="F169">
        <f>_10sept_0_20[[#This Row],[H_mag]]-40</f>
        <v>-40.479999999999997</v>
      </c>
      <c r="G169">
        <f>_10sept_0_20[[#This Row],[V_mag]]-40</f>
        <v>-40.49</v>
      </c>
      <c r="H169">
        <f>10^(_10sept_0_20[[#This Row],[H_mag_adj]]/20)*COS(RADIANS(_10sept_0_20[[#This Row],[H_phase]]))</f>
        <v>-6.6039355082780134E-3</v>
      </c>
      <c r="I169">
        <f>10^(_10sept_0_20[[#This Row],[H_mag_adj]]/20)*SIN(RADIANS(_10sept_0_20[[#This Row],[H_phase]]))</f>
        <v>6.7767626753092169E-3</v>
      </c>
      <c r="J169">
        <f>10^(_10sept_0_20[[#This Row],[V_mag_adj]]/20)*COS(RADIANS(_10sept_0_20[[#This Row],[V_phase]]))</f>
        <v>-6.583329192780406E-3</v>
      </c>
      <c r="K169">
        <f>10^(_10sept_0_20[[#This Row],[V_mag_adj]]/20)*SIN(RADIANS(_10sept_0_20[[#This Row],[V_phase]]))</f>
        <v>6.7816167034723141E-3</v>
      </c>
    </row>
    <row r="170" spans="1:11" x14ac:dyDescent="0.25">
      <c r="A170">
        <v>-13</v>
      </c>
      <c r="B170">
        <v>-0.48</v>
      </c>
      <c r="C170">
        <v>132.28</v>
      </c>
      <c r="D170">
        <v>-0.47</v>
      </c>
      <c r="E170">
        <v>132.15</v>
      </c>
      <c r="F170">
        <f>_10sept_0_20[[#This Row],[H_mag]]-40</f>
        <v>-40.479999999999997</v>
      </c>
      <c r="G170">
        <f>_10sept_0_20[[#This Row],[V_mag]]-40</f>
        <v>-40.47</v>
      </c>
      <c r="H170">
        <f>10^(_10sept_0_20[[#This Row],[H_mag_adj]]/20)*COS(RADIANS(_10sept_0_20[[#This Row],[H_phase]]))</f>
        <v>-6.3658511208446273E-3</v>
      </c>
      <c r="I170">
        <f>10^(_10sept_0_20[[#This Row],[H_mag_adj]]/20)*SIN(RADIANS(_10sept_0_20[[#This Row],[H_phase]]))</f>
        <v>7.0008868054126198E-3</v>
      </c>
      <c r="J170">
        <f>10^(_10sept_0_20[[#This Row],[V_mag_adj]]/20)*COS(RADIANS(_10sept_0_20[[#This Row],[V_phase]]))</f>
        <v>-6.3572651007260898E-3</v>
      </c>
      <c r="K170">
        <f>10^(_10sept_0_20[[#This Row],[V_mag_adj]]/20)*SIN(RADIANS(_10sept_0_20[[#This Row],[V_phase]]))</f>
        <v>7.0233937586586248E-3</v>
      </c>
    </row>
    <row r="171" spans="1:11" x14ac:dyDescent="0.25">
      <c r="A171">
        <v>-12</v>
      </c>
      <c r="B171">
        <v>-0.47</v>
      </c>
      <c r="C171">
        <v>130.16</v>
      </c>
      <c r="D171">
        <v>-0.49</v>
      </c>
      <c r="E171">
        <v>130.08000000000001</v>
      </c>
      <c r="F171">
        <f>_10sept_0_20[[#This Row],[H_mag]]-40</f>
        <v>-40.47</v>
      </c>
      <c r="G171">
        <f>_10sept_0_20[[#This Row],[V_mag]]-40</f>
        <v>-40.49</v>
      </c>
      <c r="H171">
        <f>10^(_10sept_0_20[[#This Row],[H_mag_adj]]/20)*COS(RADIANS(_10sept_0_20[[#This Row],[H_phase]]))</f>
        <v>-6.1095432157668231E-3</v>
      </c>
      <c r="I171">
        <f>10^(_10sept_0_20[[#This Row],[H_mag_adj]]/20)*SIN(RADIANS(_10sept_0_20[[#This Row],[H_phase]]))</f>
        <v>7.2399144431928488E-3</v>
      </c>
      <c r="J171">
        <f>10^(_10sept_0_20[[#This Row],[V_mag_adj]]/20)*COS(RADIANS(_10sept_0_20[[#This Row],[V_phase]]))</f>
        <v>-6.0854001399283418E-3</v>
      </c>
      <c r="K171">
        <f>10^(_10sept_0_20[[#This Row],[V_mag_adj]]/20)*SIN(RADIANS(_10sept_0_20[[#This Row],[V_phase]]))</f>
        <v>7.2317669701318166E-3</v>
      </c>
    </row>
    <row r="172" spans="1:11" x14ac:dyDescent="0.25">
      <c r="A172">
        <v>-11</v>
      </c>
      <c r="B172">
        <v>-0.49</v>
      </c>
      <c r="C172">
        <v>127.66</v>
      </c>
      <c r="D172">
        <v>-0.5</v>
      </c>
      <c r="E172">
        <v>127.45</v>
      </c>
      <c r="F172">
        <f>_10sept_0_20[[#This Row],[H_mag]]-40</f>
        <v>-40.49</v>
      </c>
      <c r="G172">
        <f>_10sept_0_20[[#This Row],[V_mag]]-40</f>
        <v>-40.5</v>
      </c>
      <c r="H172">
        <f>10^(_10sept_0_20[[#This Row],[H_mag_adj]]/20)*COS(RADIANS(_10sept_0_20[[#This Row],[H_phase]]))</f>
        <v>-5.7746157876010064E-3</v>
      </c>
      <c r="I172">
        <f>10^(_10sept_0_20[[#This Row],[H_mag_adj]]/20)*SIN(RADIANS(_10sept_0_20[[#This Row],[H_phase]]))</f>
        <v>7.4822697678524393E-3</v>
      </c>
      <c r="J172">
        <f>10^(_10sept_0_20[[#This Row],[V_mag_adj]]/20)*COS(RADIANS(_10sept_0_20[[#This Row],[V_phase]]))</f>
        <v>-5.7405402638511065E-3</v>
      </c>
      <c r="K172">
        <f>10^(_10sept_0_20[[#This Row],[V_mag_adj]]/20)*SIN(RADIANS(_10sept_0_20[[#This Row],[V_phase]]))</f>
        <v>7.4947509159730436E-3</v>
      </c>
    </row>
    <row r="173" spans="1:11" x14ac:dyDescent="0.25">
      <c r="A173">
        <v>-10</v>
      </c>
      <c r="B173">
        <v>-0.49</v>
      </c>
      <c r="C173">
        <v>124.89</v>
      </c>
      <c r="D173">
        <v>-0.5</v>
      </c>
      <c r="E173">
        <v>124.87</v>
      </c>
      <c r="F173">
        <f>_10sept_0_20[[#This Row],[H_mag]]-40</f>
        <v>-40.49</v>
      </c>
      <c r="G173">
        <f>_10sept_0_20[[#This Row],[V_mag]]-40</f>
        <v>-40.5</v>
      </c>
      <c r="H173">
        <f>10^(_10sept_0_20[[#This Row],[H_mag_adj]]/20)*COS(RADIANS(_10sept_0_20[[#This Row],[H_phase]]))</f>
        <v>-5.4062745243843727E-3</v>
      </c>
      <c r="I173">
        <f>10^(_10sept_0_20[[#This Row],[H_mag_adj]]/20)*SIN(RADIANS(_10sept_0_20[[#This Row],[H_phase]]))</f>
        <v>7.7525959613746111E-3</v>
      </c>
      <c r="J173">
        <f>10^(_10sept_0_20[[#This Row],[V_mag_adj]]/20)*COS(RADIANS(_10sept_0_20[[#This Row],[V_phase]]))</f>
        <v>-5.3973505207443933E-3</v>
      </c>
      <c r="K173">
        <f>10^(_10sept_0_20[[#This Row],[V_mag_adj]]/20)*SIN(RADIANS(_10sept_0_20[[#This Row],[V_phase]]))</f>
        <v>7.7455600939889905E-3</v>
      </c>
    </row>
    <row r="174" spans="1:11" x14ac:dyDescent="0.25">
      <c r="A174">
        <v>-9</v>
      </c>
      <c r="B174">
        <v>-0.5</v>
      </c>
      <c r="C174">
        <v>121.96</v>
      </c>
      <c r="D174">
        <v>-0.52</v>
      </c>
      <c r="E174">
        <v>122.01</v>
      </c>
      <c r="F174">
        <f>_10sept_0_20[[#This Row],[H_mag]]-40</f>
        <v>-40.5</v>
      </c>
      <c r="G174">
        <f>_10sept_0_20[[#This Row],[V_mag]]-40</f>
        <v>-40.520000000000003</v>
      </c>
      <c r="H174">
        <f>10^(_10sept_0_20[[#This Row],[H_mag_adj]]/20)*COS(RADIANS(_10sept_0_20[[#This Row],[H_phase]]))</f>
        <v>-4.9971699254101705E-3</v>
      </c>
      <c r="I174">
        <f>10^(_10sept_0_20[[#This Row],[H_mag_adj]]/20)*SIN(RADIANS(_10sept_0_20[[#This Row],[H_phase]]))</f>
        <v>8.0095809222424756E-3</v>
      </c>
      <c r="J174">
        <f>10^(_10sept_0_20[[#This Row],[V_mag_adj]]/20)*COS(RADIANS(_10sept_0_20[[#This Row],[V_phase]]))</f>
        <v>-4.992648456350628E-3</v>
      </c>
      <c r="K174">
        <f>10^(_10sept_0_20[[#This Row],[V_mag_adj]]/20)*SIN(RADIANS(_10sept_0_20[[#This Row],[V_phase]]))</f>
        <v>7.9868055313182373E-3</v>
      </c>
    </row>
    <row r="175" spans="1:11" x14ac:dyDescent="0.25">
      <c r="A175">
        <v>-8</v>
      </c>
      <c r="B175">
        <v>-0.49</v>
      </c>
      <c r="C175">
        <v>118.88</v>
      </c>
      <c r="D175">
        <v>-0.51</v>
      </c>
      <c r="E175">
        <v>119.09</v>
      </c>
      <c r="F175">
        <f>_10sept_0_20[[#This Row],[H_mag]]-40</f>
        <v>-40.49</v>
      </c>
      <c r="G175">
        <f>_10sept_0_20[[#This Row],[V_mag]]-40</f>
        <v>-40.51</v>
      </c>
      <c r="H175">
        <f>10^(_10sept_0_20[[#This Row],[H_mag_adj]]/20)*COS(RADIANS(_10sept_0_20[[#This Row],[H_phase]]))</f>
        <v>-4.5648470740078211E-3</v>
      </c>
      <c r="I175">
        <f>10^(_10sept_0_20[[#This Row],[H_mag_adj]]/20)*SIN(RADIANS(_10sept_0_20[[#This Row],[H_phase]]))</f>
        <v>8.2760328397277171E-3</v>
      </c>
      <c r="J175">
        <f>10^(_10sept_0_20[[#This Row],[V_mag_adj]]/20)*COS(RADIANS(_10sept_0_20[[#This Row],[V_phase]]))</f>
        <v>-4.5845810387488226E-3</v>
      </c>
      <c r="K175">
        <f>10^(_10sept_0_20[[#This Row],[V_mag_adj]]/20)*SIN(RADIANS(_10sept_0_20[[#This Row],[V_phase]]))</f>
        <v>8.2402505110548366E-3</v>
      </c>
    </row>
    <row r="176" spans="1:11" x14ac:dyDescent="0.25">
      <c r="A176">
        <v>-7</v>
      </c>
      <c r="B176">
        <v>-0.48</v>
      </c>
      <c r="C176">
        <v>115.84</v>
      </c>
      <c r="D176">
        <v>-0.5</v>
      </c>
      <c r="E176">
        <v>115.75</v>
      </c>
      <c r="F176">
        <f>_10sept_0_20[[#This Row],[H_mag]]-40</f>
        <v>-40.479999999999997</v>
      </c>
      <c r="G176">
        <f>_10sept_0_20[[#This Row],[V_mag]]-40</f>
        <v>-40.5</v>
      </c>
      <c r="H176">
        <f>10^(_10sept_0_20[[#This Row],[H_mag_adj]]/20)*COS(RADIANS(_10sept_0_20[[#This Row],[H_phase]]))</f>
        <v>-4.124264885216956E-3</v>
      </c>
      <c r="I176">
        <f>10^(_10sept_0_20[[#This Row],[H_mag_adj]]/20)*SIN(RADIANS(_10sept_0_20[[#This Row],[H_phase]]))</f>
        <v>8.5162735812986702E-3</v>
      </c>
      <c r="J176">
        <f>10^(_10sept_0_20[[#This Row],[V_mag_adj]]/20)*COS(RADIANS(_10sept_0_20[[#This Row],[V_phase]]))</f>
        <v>-4.1014277040347744E-3</v>
      </c>
      <c r="K176">
        <f>10^(_10sept_0_20[[#This Row],[V_mag_adj]]/20)*SIN(RADIANS(_10sept_0_20[[#This Row],[V_phase]]))</f>
        <v>8.5031396908407039E-3</v>
      </c>
    </row>
    <row r="177" spans="1:11" x14ac:dyDescent="0.25">
      <c r="A177">
        <v>-6</v>
      </c>
      <c r="B177">
        <v>-0.44</v>
      </c>
      <c r="C177">
        <v>112.27</v>
      </c>
      <c r="D177">
        <v>-0.47</v>
      </c>
      <c r="E177">
        <v>112.42</v>
      </c>
      <c r="F177">
        <f>_10sept_0_20[[#This Row],[H_mag]]-40</f>
        <v>-40.44</v>
      </c>
      <c r="G177">
        <f>_10sept_0_20[[#This Row],[V_mag]]-40</f>
        <v>-40.47</v>
      </c>
      <c r="H177">
        <f>10^(_10sept_0_20[[#This Row],[H_mag_adj]]/20)*COS(RADIANS(_10sept_0_20[[#This Row],[H_phase]]))</f>
        <v>-3.602522850786103E-3</v>
      </c>
      <c r="I177">
        <f>10^(_10sept_0_20[[#This Row],[H_mag_adj]]/20)*SIN(RADIANS(_10sept_0_20[[#This Row],[H_phase]]))</f>
        <v>8.7969754166869266E-3</v>
      </c>
      <c r="J177">
        <f>10^(_10sept_0_20[[#This Row],[V_mag_adj]]/20)*COS(RADIANS(_10sept_0_20[[#This Row],[V_phase]]))</f>
        <v>-3.6130403321055623E-3</v>
      </c>
      <c r="K177">
        <f>10^(_10sept_0_20[[#This Row],[V_mag_adj]]/20)*SIN(RADIANS(_10sept_0_20[[#This Row],[V_phase]]))</f>
        <v>8.7572152542148562E-3</v>
      </c>
    </row>
    <row r="178" spans="1:11" x14ac:dyDescent="0.25">
      <c r="A178">
        <v>-5</v>
      </c>
      <c r="B178">
        <v>-0.4</v>
      </c>
      <c r="C178">
        <v>108.48</v>
      </c>
      <c r="D178">
        <v>-0.41</v>
      </c>
      <c r="E178">
        <v>108.44</v>
      </c>
      <c r="F178">
        <f>_10sept_0_20[[#This Row],[H_mag]]-40</f>
        <v>-40.4</v>
      </c>
      <c r="G178">
        <f>_10sept_0_20[[#This Row],[V_mag]]-40</f>
        <v>-40.409999999999997</v>
      </c>
      <c r="H178">
        <f>10^(_10sept_0_20[[#This Row],[H_mag_adj]]/20)*COS(RADIANS(_10sept_0_20[[#This Row],[H_phase]]))</f>
        <v>-3.0270744720632334E-3</v>
      </c>
      <c r="I178">
        <f>10^(_10sept_0_20[[#This Row],[H_mag_adj]]/20)*SIN(RADIANS(_10sept_0_20[[#This Row],[H_phase]]))</f>
        <v>9.0574777988231374E-3</v>
      </c>
      <c r="J178">
        <f>10^(_10sept_0_20[[#This Row],[V_mag_adj]]/20)*COS(RADIANS(_10sept_0_20[[#This Row],[V_phase]]))</f>
        <v>-3.0172746562661299E-3</v>
      </c>
      <c r="K178">
        <f>10^(_10sept_0_20[[#This Row],[V_mag_adj]]/20)*SIN(RADIANS(_10sept_0_20[[#This Row],[V_phase]]))</f>
        <v>9.0491646527112845E-3</v>
      </c>
    </row>
    <row r="179" spans="1:11" x14ac:dyDescent="0.25">
      <c r="A179">
        <v>-4</v>
      </c>
      <c r="B179">
        <v>-0.33</v>
      </c>
      <c r="C179">
        <v>104.68</v>
      </c>
      <c r="D179">
        <v>-0.35</v>
      </c>
      <c r="E179">
        <v>104.77</v>
      </c>
      <c r="F179">
        <f>_10sept_0_20[[#This Row],[H_mag]]-40</f>
        <v>-40.33</v>
      </c>
      <c r="G179">
        <f>_10sept_0_20[[#This Row],[V_mag]]-40</f>
        <v>-40.35</v>
      </c>
      <c r="H179">
        <f>10^(_10sept_0_20[[#This Row],[H_mag_adj]]/20)*COS(RADIANS(_10sept_0_20[[#This Row],[H_phase]]))</f>
        <v>-2.439727839052705E-3</v>
      </c>
      <c r="I179">
        <f>10^(_10sept_0_20[[#This Row],[H_mag_adj]]/20)*SIN(RADIANS(_10sept_0_20[[#This Row],[H_phase]]))</f>
        <v>9.3129324280425332E-3</v>
      </c>
      <c r="J179">
        <f>10^(_10sept_0_20[[#This Row],[V_mag_adj]]/20)*COS(RADIANS(_10sept_0_20[[#This Row],[V_phase]]))</f>
        <v>-2.4487086866873484E-3</v>
      </c>
      <c r="K179">
        <f>10^(_10sept_0_20[[#This Row],[V_mag_adj]]/20)*SIN(RADIANS(_10sept_0_20[[#This Row],[V_phase]]))</f>
        <v>9.2876783150159879E-3</v>
      </c>
    </row>
    <row r="180" spans="1:11" x14ac:dyDescent="0.25">
      <c r="A180">
        <v>-3</v>
      </c>
      <c r="B180">
        <v>-0.27</v>
      </c>
      <c r="C180">
        <v>100.78</v>
      </c>
      <c r="D180">
        <v>-0.28999999999999998</v>
      </c>
      <c r="E180">
        <v>100.58</v>
      </c>
      <c r="F180">
        <f>_10sept_0_20[[#This Row],[H_mag]]-40</f>
        <v>-40.270000000000003</v>
      </c>
      <c r="G180">
        <f>_10sept_0_20[[#This Row],[V_mag]]-40</f>
        <v>-40.29</v>
      </c>
      <c r="H180">
        <f>10^(_10sept_0_20[[#This Row],[H_mag_adj]]/20)*COS(RADIANS(_10sept_0_20[[#This Row],[H_phase]]))</f>
        <v>-1.8131378568339341E-3</v>
      </c>
      <c r="I180">
        <f>10^(_10sept_0_20[[#This Row],[H_mag_adj]]/20)*SIN(RADIANS(_10sept_0_20[[#This Row],[H_phase]]))</f>
        <v>9.5228599784192586E-3</v>
      </c>
      <c r="J180">
        <f>10^(_10sept_0_20[[#This Row],[V_mag_adj]]/20)*COS(RADIANS(_10sept_0_20[[#This Row],[V_phase]]))</f>
        <v>-1.7757922021142411E-3</v>
      </c>
      <c r="K180">
        <f>10^(_10sept_0_20[[#This Row],[V_mag_adj]]/20)*SIN(RADIANS(_10sept_0_20[[#This Row],[V_phase]]))</f>
        <v>9.5072146010104063E-3</v>
      </c>
    </row>
    <row r="181" spans="1:11" x14ac:dyDescent="0.25">
      <c r="A181">
        <v>-2</v>
      </c>
      <c r="B181">
        <v>-0.21</v>
      </c>
      <c r="C181">
        <v>96.7</v>
      </c>
      <c r="D181">
        <v>-0.23</v>
      </c>
      <c r="E181">
        <v>96.84</v>
      </c>
      <c r="F181">
        <f>_10sept_0_20[[#This Row],[H_mag]]-40</f>
        <v>-40.21</v>
      </c>
      <c r="G181">
        <f>_10sept_0_20[[#This Row],[V_mag]]-40</f>
        <v>-40.229999999999997</v>
      </c>
      <c r="H181">
        <f>10^(_10sept_0_20[[#This Row],[H_mag_adj]]/20)*COS(RADIANS(_10sept_0_20[[#This Row],[H_phase]]))</f>
        <v>-1.1388379781821388E-3</v>
      </c>
      <c r="I181">
        <f>10^(_10sept_0_20[[#This Row],[H_mag_adj]]/20)*SIN(RADIANS(_10sept_0_20[[#This Row],[H_phase]]))</f>
        <v>9.6944656614903271E-3</v>
      </c>
      <c r="J181">
        <f>10^(_10sept_0_20[[#This Row],[V_mag_adj]]/20)*COS(RADIANS(_10sept_0_20[[#This Row],[V_phase]]))</f>
        <v>-1.1598488754052049E-3</v>
      </c>
      <c r="K181">
        <f>10^(_10sept_0_20[[#This Row],[V_mag_adj]]/20)*SIN(RADIANS(_10sept_0_20[[#This Row],[V_phase]]))</f>
        <v>9.6693638320372935E-3</v>
      </c>
    </row>
    <row r="182" spans="1:11" x14ac:dyDescent="0.25">
      <c r="A182">
        <v>-1</v>
      </c>
      <c r="B182">
        <v>-0.16</v>
      </c>
      <c r="C182">
        <v>92.41</v>
      </c>
      <c r="D182">
        <v>-0.17</v>
      </c>
      <c r="E182">
        <v>92.36</v>
      </c>
      <c r="F182">
        <f>_10sept_0_20[[#This Row],[H_mag]]-40</f>
        <v>-40.159999999999997</v>
      </c>
      <c r="G182">
        <f>_10sept_0_20[[#This Row],[V_mag]]-40</f>
        <v>-40.17</v>
      </c>
      <c r="H182">
        <f>10^(_10sept_0_20[[#This Row],[H_mag_adj]]/20)*COS(RADIANS(_10sept_0_20[[#This Row],[H_phase]]))</f>
        <v>-4.128253332380246E-4</v>
      </c>
      <c r="I182">
        <f>10^(_10sept_0_20[[#This Row],[H_mag_adj]]/20)*SIN(RADIANS(_10sept_0_20[[#This Row],[H_phase]]))</f>
        <v>9.8087959305224546E-3</v>
      </c>
      <c r="J182">
        <f>10^(_10sept_0_20[[#This Row],[V_mag_adj]]/20)*COS(RADIANS(_10sept_0_20[[#This Row],[V_phase]]))</f>
        <v>-4.0380022799110202E-4</v>
      </c>
      <c r="K182">
        <f>10^(_10sept_0_20[[#This Row],[V_mag_adj]]/20)*SIN(RADIANS(_10sept_0_20[[#This Row],[V_phase]]))</f>
        <v>9.7978657479188078E-3</v>
      </c>
    </row>
    <row r="183" spans="1:11" x14ac:dyDescent="0.25">
      <c r="A183">
        <v>0</v>
      </c>
      <c r="B183">
        <v>-0.13</v>
      </c>
      <c r="C183">
        <v>87.99</v>
      </c>
      <c r="D183">
        <v>-0.14000000000000001</v>
      </c>
      <c r="E183">
        <v>88.39</v>
      </c>
      <c r="F183">
        <f>_10sept_0_20[[#This Row],[H_mag]]-40</f>
        <v>-40.130000000000003</v>
      </c>
      <c r="G183">
        <f>_10sept_0_20[[#This Row],[V_mag]]-40</f>
        <v>-40.14</v>
      </c>
      <c r="H183">
        <f>10^(_10sept_0_20[[#This Row],[H_mag_adj]]/20)*COS(RADIANS(_10sept_0_20[[#This Row],[H_phase]]))</f>
        <v>3.4552887123443654E-4</v>
      </c>
      <c r="I183">
        <f>10^(_10sept_0_20[[#This Row],[H_mag_adj]]/20)*SIN(RADIANS(_10sept_0_20[[#This Row],[H_phase]]))</f>
        <v>9.8453850368430147E-3</v>
      </c>
      <c r="J183">
        <f>10^(_10sept_0_20[[#This Row],[V_mag_adj]]/20)*COS(RADIANS(_10sept_0_20[[#This Row],[V_phase]]))</f>
        <v>2.764687755266231E-4</v>
      </c>
      <c r="K183">
        <f>10^(_10sept_0_20[[#This Row],[V_mag_adj]]/20)*SIN(RADIANS(_10sept_0_20[[#This Row],[V_phase]]))</f>
        <v>9.8362264432191437E-3</v>
      </c>
    </row>
    <row r="184" spans="1:11" x14ac:dyDescent="0.25">
      <c r="A184">
        <v>1</v>
      </c>
      <c r="B184">
        <v>-0.09</v>
      </c>
      <c r="C184">
        <v>83.35</v>
      </c>
      <c r="D184">
        <v>-0.11</v>
      </c>
      <c r="E184">
        <v>83.74</v>
      </c>
      <c r="F184">
        <f>_10sept_0_20[[#This Row],[H_mag]]-40</f>
        <v>-40.090000000000003</v>
      </c>
      <c r="G184">
        <f>_10sept_0_20[[#This Row],[V_mag]]-40</f>
        <v>-40.11</v>
      </c>
      <c r="H184">
        <f>10^(_10sept_0_20[[#This Row],[H_mag_adj]]/20)*COS(RADIANS(_10sept_0_20[[#This Row],[H_phase]]))</f>
        <v>1.1461026461930608E-3</v>
      </c>
      <c r="I184">
        <f>10^(_10sept_0_20[[#This Row],[H_mag_adj]]/20)*SIN(RADIANS(_10sept_0_20[[#This Row],[H_phase]]))</f>
        <v>9.8303330190415705E-3</v>
      </c>
      <c r="J184">
        <f>10^(_10sept_0_20[[#This Row],[V_mag_adj]]/20)*COS(RADIANS(_10sept_0_20[[#This Row],[V_phase]]))</f>
        <v>1.0766816503477972E-3</v>
      </c>
      <c r="K184">
        <f>10^(_10sept_0_20[[#This Row],[V_mag_adj]]/20)*SIN(RADIANS(_10sept_0_20[[#This Row],[V_phase]]))</f>
        <v>9.8152799448381952E-3</v>
      </c>
    </row>
    <row r="185" spans="1:11" x14ac:dyDescent="0.25">
      <c r="A185">
        <v>2</v>
      </c>
      <c r="B185">
        <v>-7.0000000000000007E-2</v>
      </c>
      <c r="C185">
        <v>78.459999999999994</v>
      </c>
      <c r="D185">
        <v>-7.0000000000000007E-2</v>
      </c>
      <c r="E185">
        <v>78.790000000000006</v>
      </c>
      <c r="F185">
        <f>_10sept_0_20[[#This Row],[H_mag]]-40</f>
        <v>-40.07</v>
      </c>
      <c r="G185">
        <f>_10sept_0_20[[#This Row],[V_mag]]-40</f>
        <v>-40.07</v>
      </c>
      <c r="H185">
        <f>10^(_10sept_0_20[[#This Row],[H_mag_adj]]/20)*COS(RADIANS(_10sept_0_20[[#This Row],[H_phase]]))</f>
        <v>1.9844625272073713E-3</v>
      </c>
      <c r="I185">
        <f>10^(_10sept_0_20[[#This Row],[H_mag_adj]]/20)*SIN(RADIANS(_10sept_0_20[[#This Row],[H_phase]]))</f>
        <v>9.7192087668813362E-3</v>
      </c>
      <c r="J185">
        <f>10^(_10sept_0_20[[#This Row],[V_mag_adj]]/20)*COS(RADIANS(_10sept_0_20[[#This Row],[V_phase]]))</f>
        <v>1.9284512977554619E-3</v>
      </c>
      <c r="K185">
        <f>10^(_10sept_0_20[[#This Row],[V_mag_adj]]/20)*SIN(RADIANS(_10sept_0_20[[#This Row],[V_phase]]))</f>
        <v>9.7304771809145398E-3</v>
      </c>
    </row>
    <row r="186" spans="1:11" x14ac:dyDescent="0.25">
      <c r="A186">
        <v>3</v>
      </c>
      <c r="B186">
        <v>-0.03</v>
      </c>
      <c r="C186">
        <v>73.25</v>
      </c>
      <c r="D186">
        <v>-0.05</v>
      </c>
      <c r="E186">
        <v>73.88</v>
      </c>
      <c r="F186">
        <f>_10sept_0_20[[#This Row],[H_mag]]-40</f>
        <v>-40.03</v>
      </c>
      <c r="G186">
        <f>_10sept_0_20[[#This Row],[V_mag]]-40</f>
        <v>-40.049999999999997</v>
      </c>
      <c r="H186">
        <f>10^(_10sept_0_20[[#This Row],[H_mag_adj]]/20)*COS(RADIANS(_10sept_0_20[[#This Row],[H_phase]]))</f>
        <v>2.8720259049610408E-3</v>
      </c>
      <c r="I186">
        <f>10^(_10sept_0_20[[#This Row],[H_mag_adj]]/20)*SIN(RADIANS(_10sept_0_20[[#This Row],[H_phase]]))</f>
        <v>9.5426973148751808E-3</v>
      </c>
      <c r="J186">
        <f>10^(_10sept_0_20[[#This Row],[V_mag_adj]]/20)*COS(RADIANS(_10sept_0_20[[#This Row],[V_phase]]))</f>
        <v>2.7605632105957888E-3</v>
      </c>
      <c r="K186">
        <f>10^(_10sept_0_20[[#This Row],[V_mag_adj]]/20)*SIN(RADIANS(_10sept_0_20[[#This Row],[V_phase]]))</f>
        <v>9.5516804922484138E-3</v>
      </c>
    </row>
    <row r="187" spans="1:11" x14ac:dyDescent="0.25">
      <c r="A187">
        <v>4</v>
      </c>
      <c r="B187">
        <v>-0.02</v>
      </c>
      <c r="C187">
        <v>67.510000000000005</v>
      </c>
      <c r="D187">
        <v>-0.03</v>
      </c>
      <c r="E187">
        <v>67.87</v>
      </c>
      <c r="F187">
        <f>_10sept_0_20[[#This Row],[H_mag]]-40</f>
        <v>-40.020000000000003</v>
      </c>
      <c r="G187">
        <f>_10sept_0_20[[#This Row],[V_mag]]-40</f>
        <v>-40.03</v>
      </c>
      <c r="H187">
        <f>10^(_10sept_0_20[[#This Row],[H_mag_adj]]/20)*COS(RADIANS(_10sept_0_20[[#This Row],[H_phase]]))</f>
        <v>3.8164240254148509E-3</v>
      </c>
      <c r="I187">
        <f>10^(_10sept_0_20[[#This Row],[H_mag_adj]]/20)*SIN(RADIANS(_10sept_0_20[[#This Row],[H_phase]]))</f>
        <v>9.2182129175555939E-3</v>
      </c>
      <c r="J187">
        <f>10^(_10sept_0_20[[#This Row],[V_mag_adj]]/20)*COS(RADIANS(_10sept_0_20[[#This Row],[V_phase]]))</f>
        <v>3.7541047718230298E-3</v>
      </c>
      <c r="K187">
        <f>10^(_10sept_0_20[[#This Row],[V_mag_adj]]/20)*SIN(RADIANS(_10sept_0_20[[#This Row],[V_phase]]))</f>
        <v>9.231375964842338E-3</v>
      </c>
    </row>
    <row r="188" spans="1:11" x14ac:dyDescent="0.25">
      <c r="A188">
        <v>5</v>
      </c>
      <c r="B188">
        <v>0</v>
      </c>
      <c r="C188">
        <v>61.48</v>
      </c>
      <c r="D188">
        <v>-0.02</v>
      </c>
      <c r="E188">
        <v>61.86</v>
      </c>
      <c r="F188">
        <f>_10sept_0_20[[#This Row],[H_mag]]-40</f>
        <v>-40</v>
      </c>
      <c r="G188">
        <f>_10sept_0_20[[#This Row],[V_mag]]-40</f>
        <v>-40.020000000000003</v>
      </c>
      <c r="H188">
        <f>10^(_10sept_0_20[[#This Row],[H_mag_adj]]/20)*COS(RADIANS(_10sept_0_20[[#This Row],[H_phase]]))</f>
        <v>4.7746549622598149E-3</v>
      </c>
      <c r="I188">
        <f>10^(_10sept_0_20[[#This Row],[H_mag_adj]]/20)*SIN(RADIANS(_10sept_0_20[[#This Row],[H_phase]]))</f>
        <v>8.7865049929632278E-3</v>
      </c>
      <c r="J188">
        <f>10^(_10sept_0_20[[#This Row],[V_mag_adj]]/20)*COS(RADIANS(_10sept_0_20[[#This Row],[V_phase]]))</f>
        <v>4.7054289372005327E-3</v>
      </c>
      <c r="K188">
        <f>10^(_10sept_0_20[[#This Row],[V_mag_adj]]/20)*SIN(RADIANS(_10sept_0_20[[#This Row],[V_phase]]))</f>
        <v>8.7976974403595146E-3</v>
      </c>
    </row>
    <row r="189" spans="1:11" x14ac:dyDescent="0.25">
      <c r="A189">
        <v>6</v>
      </c>
      <c r="B189">
        <v>0</v>
      </c>
      <c r="C189">
        <v>55.61</v>
      </c>
      <c r="D189">
        <v>0</v>
      </c>
      <c r="E189">
        <v>55.86</v>
      </c>
      <c r="F189">
        <f>_10sept_0_20[[#This Row],[H_mag]]-40</f>
        <v>-40</v>
      </c>
      <c r="G189">
        <f>_10sept_0_20[[#This Row],[V_mag]]-40</f>
        <v>-40</v>
      </c>
      <c r="H189">
        <f>10^(_10sept_0_20[[#This Row],[H_mag_adj]]/20)*COS(RADIANS(_10sept_0_20[[#This Row],[H_phase]]))</f>
        <v>5.6482298534825349E-3</v>
      </c>
      <c r="I189">
        <f>10^(_10sept_0_20[[#This Row],[H_mag_adj]]/20)*SIN(RADIANS(_10sept_0_20[[#This Row],[H_phase]]))</f>
        <v>8.2521209105434618E-3</v>
      </c>
      <c r="J189">
        <f>10^(_10sept_0_20[[#This Row],[V_mag_adj]]/20)*COS(RADIANS(_10sept_0_20[[#This Row],[V_phase]]))</f>
        <v>5.6121695306173792E-3</v>
      </c>
      <c r="K189">
        <f>10^(_10sept_0_20[[#This Row],[V_mag_adj]]/20)*SIN(RADIANS(_10sept_0_20[[#This Row],[V_phase]]))</f>
        <v>8.2766873300620641E-3</v>
      </c>
    </row>
    <row r="190" spans="1:11" x14ac:dyDescent="0.25">
      <c r="A190">
        <v>7</v>
      </c>
      <c r="B190">
        <v>0</v>
      </c>
      <c r="C190">
        <v>49.05</v>
      </c>
      <c r="D190">
        <v>-0.02</v>
      </c>
      <c r="E190">
        <v>49.14</v>
      </c>
      <c r="F190">
        <f>_10sept_0_20[[#This Row],[H_mag]]-40</f>
        <v>-40</v>
      </c>
      <c r="G190">
        <f>_10sept_0_20[[#This Row],[V_mag]]-40</f>
        <v>-40.020000000000003</v>
      </c>
      <c r="H190">
        <f>10^(_10sept_0_20[[#This Row],[H_mag_adj]]/20)*COS(RADIANS(_10sept_0_20[[#This Row],[H_phase]]))</f>
        <v>6.5540017091179409E-3</v>
      </c>
      <c r="I190">
        <f>10^(_10sept_0_20[[#This Row],[H_mag_adj]]/20)*SIN(RADIANS(_10sept_0_20[[#This Row],[H_phase]]))</f>
        <v>7.5528181228518357E-3</v>
      </c>
      <c r="J190">
        <f>10^(_10sept_0_20[[#This Row],[V_mag_adj]]/20)*COS(RADIANS(_10sept_0_20[[#This Row],[V_phase]]))</f>
        <v>6.5270832086084989E-3</v>
      </c>
      <c r="K190">
        <f>10^(_10sept_0_20[[#This Row],[V_mag_adj]]/20)*SIN(RADIANS(_10sept_0_20[[#This Row],[V_phase]]))</f>
        <v>7.545709146465524E-3</v>
      </c>
    </row>
    <row r="191" spans="1:11" x14ac:dyDescent="0.25">
      <c r="A191">
        <v>8</v>
      </c>
      <c r="B191">
        <v>-0.02</v>
      </c>
      <c r="C191">
        <v>42.22</v>
      </c>
      <c r="D191">
        <v>-0.02</v>
      </c>
      <c r="E191">
        <v>42.09</v>
      </c>
      <c r="F191">
        <f>_10sept_0_20[[#This Row],[H_mag]]-40</f>
        <v>-40.020000000000003</v>
      </c>
      <c r="G191">
        <f>_10sept_0_20[[#This Row],[V_mag]]-40</f>
        <v>-40.020000000000003</v>
      </c>
      <c r="H191">
        <f>10^(_10sept_0_20[[#This Row],[H_mag_adj]]/20)*COS(RADIANS(_10sept_0_20[[#This Row],[H_phase]]))</f>
        <v>7.3886681252963229E-3</v>
      </c>
      <c r="I191">
        <f>10^(_10sept_0_20[[#This Row],[H_mag_adj]]/20)*SIN(RADIANS(_10sept_0_20[[#This Row],[H_phase]]))</f>
        <v>6.7043362885063117E-3</v>
      </c>
      <c r="J191">
        <f>10^(_10sept_0_20[[#This Row],[V_mag_adj]]/20)*COS(RADIANS(_10sept_0_20[[#This Row],[V_phase]]))</f>
        <v>7.4038607502053761E-3</v>
      </c>
      <c r="K191">
        <f>10^(_10sept_0_20[[#This Row],[V_mag_adj]]/20)*SIN(RADIANS(_10sept_0_20[[#This Row],[V_phase]]))</f>
        <v>6.6875546896246587E-3</v>
      </c>
    </row>
    <row r="192" spans="1:11" x14ac:dyDescent="0.25">
      <c r="A192">
        <v>9</v>
      </c>
      <c r="B192">
        <v>-0.04</v>
      </c>
      <c r="C192">
        <v>35.44</v>
      </c>
      <c r="D192">
        <v>-0.05</v>
      </c>
      <c r="E192">
        <v>35.450000000000003</v>
      </c>
      <c r="F192">
        <f>_10sept_0_20[[#This Row],[H_mag]]-40</f>
        <v>-40.04</v>
      </c>
      <c r="G192">
        <f>_10sept_0_20[[#This Row],[V_mag]]-40</f>
        <v>-40.049999999999997</v>
      </c>
      <c r="H192">
        <f>10^(_10sept_0_20[[#This Row],[H_mag_adj]]/20)*COS(RADIANS(_10sept_0_20[[#This Row],[H_phase]]))</f>
        <v>8.1097986957168189E-3</v>
      </c>
      <c r="I192">
        <f>10^(_10sept_0_20[[#This Row],[H_mag_adj]]/20)*SIN(RADIANS(_10sept_0_20[[#This Row],[H_phase]]))</f>
        <v>5.7718592848601683E-3</v>
      </c>
      <c r="J192">
        <f>10^(_10sept_0_20[[#This Row],[V_mag_adj]]/20)*COS(RADIANS(_10sept_0_20[[#This Row],[V_phase]]))</f>
        <v>8.0994609737928634E-3</v>
      </c>
      <c r="K192">
        <f>10^(_10sept_0_20[[#This Row],[V_mag_adj]]/20)*SIN(RADIANS(_10sept_0_20[[#This Row],[V_phase]]))</f>
        <v>5.766631720484687E-3</v>
      </c>
    </row>
    <row r="193" spans="1:11" x14ac:dyDescent="0.25">
      <c r="A193">
        <v>10</v>
      </c>
      <c r="B193">
        <v>-0.08</v>
      </c>
      <c r="C193">
        <v>28.2</v>
      </c>
      <c r="D193">
        <v>-0.08</v>
      </c>
      <c r="E193">
        <v>28.09</v>
      </c>
      <c r="F193">
        <f>_10sept_0_20[[#This Row],[H_mag]]-40</f>
        <v>-40.08</v>
      </c>
      <c r="G193">
        <f>_10sept_0_20[[#This Row],[V_mag]]-40</f>
        <v>-40.08</v>
      </c>
      <c r="H193">
        <f>10^(_10sept_0_20[[#This Row],[H_mag_adj]]/20)*COS(RADIANS(_10sept_0_20[[#This Row],[H_phase]]))</f>
        <v>8.7322361345026581E-3</v>
      </c>
      <c r="I193">
        <f>10^(_10sept_0_20[[#This Row],[H_mag_adj]]/20)*SIN(RADIANS(_10sept_0_20[[#This Row],[H_phase]]))</f>
        <v>4.6821839341576934E-3</v>
      </c>
      <c r="J193">
        <f>10^(_10sept_0_20[[#This Row],[V_mag_adj]]/20)*COS(RADIANS(_10sept_0_20[[#This Row],[V_phase]]))</f>
        <v>8.7412091838803118E-3</v>
      </c>
      <c r="K193">
        <f>10^(_10sept_0_20[[#This Row],[V_mag_adj]]/20)*SIN(RADIANS(_10sept_0_20[[#This Row],[V_phase]]))</f>
        <v>4.6654106256196594E-3</v>
      </c>
    </row>
    <row r="194" spans="1:11" x14ac:dyDescent="0.25">
      <c r="A194">
        <v>11</v>
      </c>
      <c r="B194">
        <v>-0.12</v>
      </c>
      <c r="C194">
        <v>20.87</v>
      </c>
      <c r="D194">
        <v>-0.13</v>
      </c>
      <c r="E194">
        <v>20.74</v>
      </c>
      <c r="F194">
        <f>_10sept_0_20[[#This Row],[H_mag]]-40</f>
        <v>-40.119999999999997</v>
      </c>
      <c r="G194">
        <f>_10sept_0_20[[#This Row],[V_mag]]-40</f>
        <v>-40.130000000000003</v>
      </c>
      <c r="H194">
        <f>10^(_10sept_0_20[[#This Row],[H_mag_adj]]/20)*COS(RADIANS(_10sept_0_20[[#This Row],[H_phase]]))</f>
        <v>9.2157080685558914E-3</v>
      </c>
      <c r="I194">
        <f>10^(_10sept_0_20[[#This Row],[H_mag_adj]]/20)*SIN(RADIANS(_10sept_0_20[[#This Row],[H_phase]]))</f>
        <v>3.513608853138082E-3</v>
      </c>
      <c r="J194">
        <f>10^(_10sept_0_20[[#This Row],[V_mag_adj]]/20)*COS(RADIANS(_10sept_0_20[[#This Row],[V_phase]]))</f>
        <v>9.2130434495147073E-3</v>
      </c>
      <c r="K194">
        <f>10^(_10sept_0_20[[#This Row],[V_mag_adj]]/20)*SIN(RADIANS(_10sept_0_20[[#This Row],[V_phase]]))</f>
        <v>3.4886712544897353E-3</v>
      </c>
    </row>
    <row r="195" spans="1:11" x14ac:dyDescent="0.25">
      <c r="A195">
        <v>12</v>
      </c>
      <c r="B195">
        <v>-0.19</v>
      </c>
      <c r="C195">
        <v>12.69</v>
      </c>
      <c r="D195">
        <v>-0.2</v>
      </c>
      <c r="E195">
        <v>12.54</v>
      </c>
      <c r="F195">
        <f>_10sept_0_20[[#This Row],[H_mag]]-40</f>
        <v>-40.19</v>
      </c>
      <c r="G195">
        <f>_10sept_0_20[[#This Row],[V_mag]]-40</f>
        <v>-40.200000000000003</v>
      </c>
      <c r="H195">
        <f>10^(_10sept_0_20[[#This Row],[H_mag_adj]]/20)*COS(RADIANS(_10sept_0_20[[#This Row],[H_phase]]))</f>
        <v>9.5446438455140253E-3</v>
      </c>
      <c r="I195">
        <f>10^(_10sept_0_20[[#This Row],[H_mag_adj]]/20)*SIN(RADIANS(_10sept_0_20[[#This Row],[H_phase]]))</f>
        <v>2.1492279990209264E-3</v>
      </c>
      <c r="J195">
        <f>10^(_10sept_0_20[[#This Row],[V_mag_adj]]/20)*COS(RADIANS(_10sept_0_20[[#This Row],[V_phase]]))</f>
        <v>9.5392490051488862E-3</v>
      </c>
      <c r="K195">
        <f>10^(_10sept_0_20[[#This Row],[V_mag_adj]]/20)*SIN(RADIANS(_10sept_0_20[[#This Row],[V_phase]]))</f>
        <v>2.1217886369545272E-3</v>
      </c>
    </row>
    <row r="196" spans="1:11" x14ac:dyDescent="0.25">
      <c r="A196">
        <v>13</v>
      </c>
      <c r="B196">
        <v>-0.21</v>
      </c>
      <c r="C196">
        <v>2.63</v>
      </c>
      <c r="D196">
        <v>-0.23</v>
      </c>
      <c r="E196">
        <v>2.71</v>
      </c>
      <c r="F196">
        <f>_10sept_0_20[[#This Row],[H_mag]]-40</f>
        <v>-40.21</v>
      </c>
      <c r="G196">
        <f>_10sept_0_20[[#This Row],[V_mag]]-40</f>
        <v>-40.229999999999997</v>
      </c>
      <c r="H196">
        <f>10^(_10sept_0_20[[#This Row],[H_mag_adj]]/20)*COS(RADIANS(_10sept_0_20[[#This Row],[H_phase]]))</f>
        <v>9.7508462414395217E-3</v>
      </c>
      <c r="I196">
        <f>10^(_10sept_0_20[[#This Row],[H_mag_adj]]/20)*SIN(RADIANS(_10sept_0_20[[#This Row],[H_phase]]))</f>
        <v>4.4789951793882234E-4</v>
      </c>
      <c r="J196">
        <f>10^(_10sept_0_20[[#This Row],[V_mag_adj]]/20)*COS(RADIANS(_10sept_0_20[[#This Row],[V_phase]]))</f>
        <v>9.7277864872273544E-3</v>
      </c>
      <c r="K196">
        <f>10^(_10sept_0_20[[#This Row],[V_mag_adj]]/20)*SIN(RADIANS(_10sept_0_20[[#This Row],[V_phase]]))</f>
        <v>4.6045237430872331E-4</v>
      </c>
    </row>
    <row r="197" spans="1:11" x14ac:dyDescent="0.25">
      <c r="A197">
        <v>14</v>
      </c>
      <c r="B197">
        <v>-0.28999999999999998</v>
      </c>
      <c r="C197">
        <v>-5.73</v>
      </c>
      <c r="D197">
        <v>-0.3</v>
      </c>
      <c r="E197">
        <v>-5.88</v>
      </c>
      <c r="F197">
        <f>_10sept_0_20[[#This Row],[H_mag]]-40</f>
        <v>-40.29</v>
      </c>
      <c r="G197">
        <f>_10sept_0_20[[#This Row],[V_mag]]-40</f>
        <v>-40.299999999999997</v>
      </c>
      <c r="H197">
        <f>10^(_10sept_0_20[[#This Row],[H_mag_adj]]/20)*COS(RADIANS(_10sept_0_20[[#This Row],[H_phase]]))</f>
        <v>9.6233122525699079E-3</v>
      </c>
      <c r="I197">
        <f>10^(_10sept_0_20[[#This Row],[H_mag_adj]]/20)*SIN(RADIANS(_10sept_0_20[[#This Row],[H_phase]]))</f>
        <v>-9.6562347956804021E-4</v>
      </c>
      <c r="J197">
        <f>10^(_10sept_0_20[[#This Row],[V_mag_adj]]/20)*COS(RADIANS(_10sept_0_20[[#This Row],[V_phase]]))</f>
        <v>9.609681354890591E-3</v>
      </c>
      <c r="K197">
        <f>10^(_10sept_0_20[[#This Row],[V_mag_adj]]/20)*SIN(RADIANS(_10sept_0_20[[#This Row],[V_phase]]))</f>
        <v>-9.8967385393741811E-4</v>
      </c>
    </row>
    <row r="198" spans="1:11" x14ac:dyDescent="0.25">
      <c r="A198">
        <v>15</v>
      </c>
      <c r="B198">
        <v>-0.39</v>
      </c>
      <c r="C198">
        <v>-14.2</v>
      </c>
      <c r="D198">
        <v>-0.39</v>
      </c>
      <c r="E198">
        <v>-14.3</v>
      </c>
      <c r="F198">
        <f>_10sept_0_20[[#This Row],[H_mag]]-40</f>
        <v>-40.39</v>
      </c>
      <c r="G198">
        <f>_10sept_0_20[[#This Row],[V_mag]]-40</f>
        <v>-40.39</v>
      </c>
      <c r="H198">
        <f>10^(_10sept_0_20[[#This Row],[H_mag_adj]]/20)*COS(RADIANS(_10sept_0_20[[#This Row],[H_phase]]))</f>
        <v>9.2687961725566956E-3</v>
      </c>
      <c r="I198">
        <f>10^(_10sept_0_20[[#This Row],[H_mag_adj]]/20)*SIN(RADIANS(_10sept_0_20[[#This Row],[H_phase]]))</f>
        <v>-2.3453659967312972E-3</v>
      </c>
      <c r="J198">
        <f>10^(_10sept_0_20[[#This Row],[V_mag_adj]]/20)*COS(RADIANS(_10sept_0_20[[#This Row],[V_phase]]))</f>
        <v>9.2646886215738966E-3</v>
      </c>
      <c r="K198">
        <f>10^(_10sept_0_20[[#This Row],[V_mag_adj]]/20)*SIN(RADIANS(_10sept_0_20[[#This Row],[V_phase]]))</f>
        <v>-2.3615395174132049E-3</v>
      </c>
    </row>
    <row r="199" spans="1:11" x14ac:dyDescent="0.25">
      <c r="A199">
        <v>16</v>
      </c>
      <c r="B199">
        <v>-0.52</v>
      </c>
      <c r="C199">
        <v>-22.04</v>
      </c>
      <c r="D199">
        <v>-0.52</v>
      </c>
      <c r="E199">
        <v>-22.47</v>
      </c>
      <c r="F199">
        <f>_10sept_0_20[[#This Row],[H_mag]]-40</f>
        <v>-40.520000000000003</v>
      </c>
      <c r="G199">
        <f>_10sept_0_20[[#This Row],[V_mag]]-40</f>
        <v>-40.520000000000003</v>
      </c>
      <c r="H199">
        <f>10^(_10sept_0_20[[#This Row],[H_mag_adj]]/20)*COS(RADIANS(_10sept_0_20[[#This Row],[H_phase]]))</f>
        <v>8.7305828645119522E-3</v>
      </c>
      <c r="I199">
        <f>10^(_10sept_0_20[[#This Row],[H_mag_adj]]/20)*SIN(RADIANS(_10sept_0_20[[#This Row],[H_phase]]))</f>
        <v>-3.534476488772587E-3</v>
      </c>
      <c r="J199">
        <f>10^(_10sept_0_20[[#This Row],[V_mag_adj]]/20)*COS(RADIANS(_10sept_0_20[[#This Row],[V_phase]]))</f>
        <v>8.7038112966538999E-3</v>
      </c>
      <c r="K199">
        <f>10^(_10sept_0_20[[#This Row],[V_mag_adj]]/20)*SIN(RADIANS(_10sept_0_20[[#This Row],[V_phase]]))</f>
        <v>-3.5998986257998818E-3</v>
      </c>
    </row>
    <row r="200" spans="1:11" x14ac:dyDescent="0.25">
      <c r="A200">
        <v>17</v>
      </c>
      <c r="B200">
        <v>-0.66</v>
      </c>
      <c r="C200">
        <v>-30.22</v>
      </c>
      <c r="D200">
        <v>-0.62</v>
      </c>
      <c r="E200">
        <v>-31.36</v>
      </c>
      <c r="F200">
        <f>_10sept_0_20[[#This Row],[H_mag]]-40</f>
        <v>-40.659999999999997</v>
      </c>
      <c r="G200">
        <f>_10sept_0_20[[#This Row],[V_mag]]-40</f>
        <v>-40.619999999999997</v>
      </c>
      <c r="H200">
        <f>10^(_10sept_0_20[[#This Row],[H_mag_adj]]/20)*COS(RADIANS(_10sept_0_20[[#This Row],[H_phase]]))</f>
        <v>8.008728739000116E-3</v>
      </c>
      <c r="I200">
        <f>10^(_10sept_0_20[[#This Row],[H_mag_adj]]/20)*SIN(RADIANS(_10sept_0_20[[#This Row],[H_phase]]))</f>
        <v>-4.6649347407710963E-3</v>
      </c>
      <c r="J200">
        <f>10^(_10sept_0_20[[#This Row],[V_mag_adj]]/20)*COS(RADIANS(_10sept_0_20[[#This Row],[V_phase]]))</f>
        <v>7.9508635072998834E-3</v>
      </c>
      <c r="K200">
        <f>10^(_10sept_0_20[[#This Row],[V_mag_adj]]/20)*SIN(RADIANS(_10sept_0_20[[#This Row],[V_phase]]))</f>
        <v>-4.845612145447536E-3</v>
      </c>
    </row>
    <row r="201" spans="1:11" x14ac:dyDescent="0.25">
      <c r="A201">
        <v>18</v>
      </c>
      <c r="B201">
        <v>-0.77</v>
      </c>
      <c r="C201">
        <v>-38.82</v>
      </c>
      <c r="D201">
        <v>-0.78</v>
      </c>
      <c r="E201">
        <v>-38.94</v>
      </c>
      <c r="F201">
        <f>_10sept_0_20[[#This Row],[H_mag]]-40</f>
        <v>-40.770000000000003</v>
      </c>
      <c r="G201">
        <f>_10sept_0_20[[#This Row],[V_mag]]-40</f>
        <v>-40.78</v>
      </c>
      <c r="H201">
        <f>10^(_10sept_0_20[[#This Row],[H_mag_adj]]/20)*COS(RADIANS(_10sept_0_20[[#This Row],[H_phase]]))</f>
        <v>7.1302359598604467E-3</v>
      </c>
      <c r="I201">
        <f>10^(_10sept_0_20[[#This Row],[H_mag_adj]]/20)*SIN(RADIANS(_10sept_0_20[[#This Row],[H_phase]]))</f>
        <v>-5.7369559323216957E-3</v>
      </c>
      <c r="J201">
        <f>10^(_10sept_0_20[[#This Row],[V_mag_adj]]/20)*COS(RADIANS(_10sept_0_20[[#This Row],[V_phase]]))</f>
        <v>7.1100144573551455E-3</v>
      </c>
      <c r="K201">
        <f>10^(_10sept_0_20[[#This Row],[V_mag_adj]]/20)*SIN(RADIANS(_10sept_0_20[[#This Row],[V_phase]]))</f>
        <v>-5.7452585876812722E-3</v>
      </c>
    </row>
    <row r="202" spans="1:11" x14ac:dyDescent="0.25">
      <c r="A202">
        <v>19</v>
      </c>
      <c r="B202">
        <v>-0.9</v>
      </c>
      <c r="C202">
        <v>-47.93</v>
      </c>
      <c r="D202">
        <v>-0.9</v>
      </c>
      <c r="E202">
        <v>-48</v>
      </c>
      <c r="F202">
        <f>_10sept_0_20[[#This Row],[H_mag]]-40</f>
        <v>-40.9</v>
      </c>
      <c r="G202">
        <f>_10sept_0_20[[#This Row],[V_mag]]-40</f>
        <v>-40.9</v>
      </c>
      <c r="H202">
        <f>10^(_10sept_0_20[[#This Row],[H_mag_adj]]/20)*COS(RADIANS(_10sept_0_20[[#This Row],[H_phase]]))</f>
        <v>6.0408694843612108E-3</v>
      </c>
      <c r="I202">
        <f>10^(_10sept_0_20[[#This Row],[H_mag_adj]]/20)*SIN(RADIANS(_10sept_0_20[[#This Row],[H_phase]]))</f>
        <v>-6.6926039393739286E-3</v>
      </c>
      <c r="J202">
        <f>10^(_10sept_0_20[[#This Row],[V_mag_adj]]/20)*COS(RADIANS(_10sept_0_20[[#This Row],[V_phase]]))</f>
        <v>6.0326884198191946E-3</v>
      </c>
      <c r="K202">
        <f>10^(_10sept_0_20[[#This Row],[V_mag_adj]]/20)*SIN(RADIANS(_10sept_0_20[[#This Row],[V_phase]]))</f>
        <v>-6.6999792571163456E-3</v>
      </c>
    </row>
    <row r="203" spans="1:11" x14ac:dyDescent="0.25">
      <c r="A203">
        <v>20</v>
      </c>
      <c r="B203">
        <v>-1.02</v>
      </c>
      <c r="C203">
        <v>-57.29</v>
      </c>
      <c r="D203">
        <v>-1.02</v>
      </c>
      <c r="E203">
        <v>-57.53</v>
      </c>
      <c r="F203">
        <f>_10sept_0_20[[#This Row],[H_mag]]-40</f>
        <v>-41.02</v>
      </c>
      <c r="G203">
        <f>_10sept_0_20[[#This Row],[V_mag]]-40</f>
        <v>-41.02</v>
      </c>
      <c r="H203">
        <f>10^(_10sept_0_20[[#This Row],[H_mag_adj]]/20)*COS(RADIANS(_10sept_0_20[[#This Row],[H_phase]]))</f>
        <v>4.8051288772161397E-3</v>
      </c>
      <c r="I203">
        <f>10^(_10sept_0_20[[#This Row],[H_mag_adj]]/20)*SIN(RADIANS(_10sept_0_20[[#This Row],[H_phase]]))</f>
        <v>-7.4818847407137987E-3</v>
      </c>
      <c r="J203">
        <f>10^(_10sept_0_20[[#This Row],[V_mag_adj]]/20)*COS(RADIANS(_10sept_0_20[[#This Row],[V_phase]]))</f>
        <v>4.7737467681033463E-3</v>
      </c>
      <c r="K203">
        <f>10^(_10sept_0_20[[#This Row],[V_mag_adj]]/20)*SIN(RADIANS(_10sept_0_20[[#This Row],[V_phase]]))</f>
        <v>-7.5019467202856937E-3</v>
      </c>
    </row>
    <row r="204" spans="1:11" x14ac:dyDescent="0.25">
      <c r="A204">
        <v>21</v>
      </c>
      <c r="B204">
        <v>-1.1399999999999999</v>
      </c>
      <c r="C204">
        <v>-67.319999999999993</v>
      </c>
      <c r="D204">
        <v>-1.1399999999999999</v>
      </c>
      <c r="E204">
        <v>-67.38</v>
      </c>
      <c r="F204">
        <f>_10sept_0_20[[#This Row],[H_mag]]-40</f>
        <v>-41.14</v>
      </c>
      <c r="G204">
        <f>_10sept_0_20[[#This Row],[V_mag]]-40</f>
        <v>-41.14</v>
      </c>
      <c r="H204">
        <f>10^(_10sept_0_20[[#This Row],[H_mag_adj]]/20)*COS(RADIANS(_10sept_0_20[[#This Row],[H_phase]]))</f>
        <v>3.3815747784711756E-3</v>
      </c>
      <c r="I204">
        <f>10^(_10sept_0_20[[#This Row],[H_mag_adj]]/20)*SIN(RADIANS(_10sept_0_20[[#This Row],[H_phase]]))</f>
        <v>-8.0918475051293751E-3</v>
      </c>
      <c r="J204">
        <f>10^(_10sept_0_20[[#This Row],[V_mag_adj]]/20)*COS(RADIANS(_10sept_0_20[[#This Row],[V_phase]]))</f>
        <v>3.3730991629722204E-3</v>
      </c>
      <c r="K204">
        <f>10^(_10sept_0_20[[#This Row],[V_mag_adj]]/20)*SIN(RADIANS(_10sept_0_20[[#This Row],[V_phase]]))</f>
        <v>-8.0953842444578868E-3</v>
      </c>
    </row>
    <row r="205" spans="1:11" x14ac:dyDescent="0.25">
      <c r="A205">
        <v>22</v>
      </c>
      <c r="B205">
        <v>-1.24</v>
      </c>
      <c r="C205">
        <v>-77.33</v>
      </c>
      <c r="D205">
        <v>-1.24</v>
      </c>
      <c r="E205">
        <v>-77.3</v>
      </c>
      <c r="F205">
        <f>_10sept_0_20[[#This Row],[H_mag]]-40</f>
        <v>-41.24</v>
      </c>
      <c r="G205">
        <f>_10sept_0_20[[#This Row],[V_mag]]-40</f>
        <v>-41.24</v>
      </c>
      <c r="H205">
        <f>10^(_10sept_0_20[[#This Row],[H_mag_adj]]/20)*COS(RADIANS(_10sept_0_20[[#This Row],[H_phase]]))</f>
        <v>1.9015541727430022E-3</v>
      </c>
      <c r="I205">
        <f>10^(_10sept_0_20[[#This Row],[H_mag_adj]]/20)*SIN(RADIANS(_10sept_0_20[[#This Row],[H_phase]]))</f>
        <v>-8.4585093917276012E-3</v>
      </c>
      <c r="J205">
        <f>10^(_10sept_0_20[[#This Row],[V_mag_adj]]/20)*COS(RADIANS(_10sept_0_20[[#This Row],[V_phase]]))</f>
        <v>1.9059827770406001E-3</v>
      </c>
      <c r="K205">
        <f>10^(_10sept_0_20[[#This Row],[V_mag_adj]]/20)*SIN(RADIANS(_10sept_0_20[[#This Row],[V_phase]]))</f>
        <v>-8.4575125808623516E-3</v>
      </c>
    </row>
    <row r="206" spans="1:11" x14ac:dyDescent="0.25">
      <c r="A206">
        <v>23</v>
      </c>
      <c r="B206">
        <v>-1.32</v>
      </c>
      <c r="C206">
        <v>-87.54</v>
      </c>
      <c r="D206">
        <v>-1.33</v>
      </c>
      <c r="E206">
        <v>-87.55</v>
      </c>
      <c r="F206">
        <f>_10sept_0_20[[#This Row],[H_mag]]-40</f>
        <v>-41.32</v>
      </c>
      <c r="G206">
        <f>_10sept_0_20[[#This Row],[V_mag]]-40</f>
        <v>-41.33</v>
      </c>
      <c r="H206">
        <f>10^(_10sept_0_20[[#This Row],[H_mag_adj]]/20)*COS(RADIANS(_10sept_0_20[[#This Row],[H_phase]]))</f>
        <v>3.6870500679239877E-4</v>
      </c>
      <c r="I206">
        <f>10^(_10sept_0_20[[#This Row],[H_mag_adj]]/20)*SIN(RADIANS(_10sept_0_20[[#This Row],[H_phase]]))</f>
        <v>-8.5822188058145097E-3</v>
      </c>
      <c r="J206">
        <f>10^(_10sept_0_20[[#This Row],[V_mag_adj]]/20)*COS(RADIANS(_10sept_0_20[[#This Row],[V_phase]]))</f>
        <v>3.6678460187797817E-4</v>
      </c>
      <c r="K206">
        <f>10^(_10sept_0_20[[#This Row],[V_mag_adj]]/20)*SIN(RADIANS(_10sept_0_20[[#This Row],[V_phase]]))</f>
        <v>-8.5724079933994449E-3</v>
      </c>
    </row>
    <row r="207" spans="1:11" x14ac:dyDescent="0.25">
      <c r="A207">
        <v>24</v>
      </c>
      <c r="B207">
        <v>-1.38</v>
      </c>
      <c r="C207">
        <v>-97.55</v>
      </c>
      <c r="D207">
        <v>-1.38</v>
      </c>
      <c r="E207">
        <v>-98.13</v>
      </c>
      <c r="F207">
        <f>_10sept_0_20[[#This Row],[H_mag]]-40</f>
        <v>-41.38</v>
      </c>
      <c r="G207">
        <f>_10sept_0_20[[#This Row],[V_mag]]-40</f>
        <v>-41.38</v>
      </c>
      <c r="H207">
        <f>10^(_10sept_0_20[[#This Row],[H_mag_adj]]/20)*COS(RADIANS(_10sept_0_20[[#This Row],[H_phase]]))</f>
        <v>-1.1208996821725026E-3</v>
      </c>
      <c r="I207">
        <f>10^(_10sept_0_20[[#This Row],[H_mag_adj]]/20)*SIN(RADIANS(_10sept_0_20[[#This Row],[H_phase]]))</f>
        <v>-8.457042293626536E-3</v>
      </c>
      <c r="J207">
        <f>10^(_10sept_0_20[[#This Row],[V_mag_adj]]/20)*COS(RADIANS(_10sept_0_20[[#This Row],[V_phase]]))</f>
        <v>-1.2064506645470766E-3</v>
      </c>
      <c r="K207">
        <f>10^(_10sept_0_20[[#This Row],[V_mag_adj]]/20)*SIN(RADIANS(_10sept_0_20[[#This Row],[V_phase]]))</f>
        <v>-8.4452624143774423E-3</v>
      </c>
    </row>
    <row r="208" spans="1:11" x14ac:dyDescent="0.25">
      <c r="A208">
        <v>25</v>
      </c>
      <c r="B208">
        <v>-1.41</v>
      </c>
      <c r="C208">
        <v>-108.07</v>
      </c>
      <c r="D208">
        <v>-1.41</v>
      </c>
      <c r="E208">
        <v>-108.54</v>
      </c>
      <c r="F208">
        <f>_10sept_0_20[[#This Row],[H_mag]]-40</f>
        <v>-41.41</v>
      </c>
      <c r="G208">
        <f>_10sept_0_20[[#This Row],[V_mag]]-40</f>
        <v>-41.41</v>
      </c>
      <c r="H208">
        <f>10^(_10sept_0_20[[#This Row],[H_mag_adj]]/20)*COS(RADIANS(_10sept_0_20[[#This Row],[H_phase]]))</f>
        <v>-2.6370111671064093E-3</v>
      </c>
      <c r="I208">
        <f>10^(_10sept_0_20[[#This Row],[H_mag_adj]]/20)*SIN(RADIANS(_10sept_0_20[[#This Row],[H_phase]]))</f>
        <v>-8.0822739662036406E-3</v>
      </c>
      <c r="J208">
        <f>10^(_10sept_0_20[[#This Row],[V_mag_adj]]/20)*COS(RADIANS(_10sept_0_20[[#This Row],[V_phase]]))</f>
        <v>-2.7032209789617074E-3</v>
      </c>
      <c r="K208">
        <f>10^(_10sept_0_20[[#This Row],[V_mag_adj]]/20)*SIN(RADIANS(_10sept_0_20[[#This Row],[V_phase]]))</f>
        <v>-8.0603707544453767E-3</v>
      </c>
    </row>
    <row r="209" spans="1:11" x14ac:dyDescent="0.25">
      <c r="A209">
        <v>26</v>
      </c>
      <c r="B209">
        <v>-1.42</v>
      </c>
      <c r="C209">
        <v>-119.45</v>
      </c>
      <c r="D209">
        <v>-1.43</v>
      </c>
      <c r="E209">
        <v>-119.83</v>
      </c>
      <c r="F209">
        <f>_10sept_0_20[[#This Row],[H_mag]]-40</f>
        <v>-41.42</v>
      </c>
      <c r="G209">
        <f>_10sept_0_20[[#This Row],[V_mag]]-40</f>
        <v>-41.43</v>
      </c>
      <c r="H209">
        <f>10^(_10sept_0_20[[#This Row],[H_mag_adj]]/20)*COS(RADIANS(_10sept_0_20[[#This Row],[H_phase]]))</f>
        <v>-4.1751133666639729E-3</v>
      </c>
      <c r="I209">
        <f>10^(_10sept_0_20[[#This Row],[H_mag_adj]]/20)*SIN(RADIANS(_10sept_0_20[[#This Row],[H_phase]]))</f>
        <v>-7.3945369222009928E-3</v>
      </c>
      <c r="J209">
        <f>10^(_10sept_0_20[[#This Row],[V_mag_adj]]/20)*COS(RADIANS(_10sept_0_20[[#This Row],[V_phase]]))</f>
        <v>-4.2192032741036655E-3</v>
      </c>
      <c r="K209">
        <f>10^(_10sept_0_20[[#This Row],[V_mag_adj]]/20)*SIN(RADIANS(_10sept_0_20[[#This Row],[V_phase]]))</f>
        <v>-7.3582077663085091E-3</v>
      </c>
    </row>
    <row r="210" spans="1:11" x14ac:dyDescent="0.25">
      <c r="A210">
        <v>27</v>
      </c>
      <c r="B210">
        <v>-1.4</v>
      </c>
      <c r="C210">
        <v>-130.32</v>
      </c>
      <c r="D210">
        <v>-1.4</v>
      </c>
      <c r="E210">
        <v>-130.87</v>
      </c>
      <c r="F210">
        <f>_10sept_0_20[[#This Row],[H_mag]]-40</f>
        <v>-41.4</v>
      </c>
      <c r="G210">
        <f>_10sept_0_20[[#This Row],[V_mag]]-40</f>
        <v>-41.4</v>
      </c>
      <c r="H210">
        <f>10^(_10sept_0_20[[#This Row],[H_mag_adj]]/20)*COS(RADIANS(_10sept_0_20[[#This Row],[H_phase]]))</f>
        <v>-5.5073394173736903E-3</v>
      </c>
      <c r="I210">
        <f>10^(_10sept_0_20[[#This Row],[H_mag_adj]]/20)*SIN(RADIANS(_10sept_0_20[[#This Row],[H_phase]]))</f>
        <v>-6.4894382306437794E-3</v>
      </c>
      <c r="J210">
        <f>10^(_10sept_0_20[[#This Row],[V_mag_adj]]/20)*COS(RADIANS(_10sept_0_20[[#This Row],[V_phase]]))</f>
        <v>-5.5693788559093571E-3</v>
      </c>
      <c r="K210">
        <f>10^(_10sept_0_20[[#This Row],[V_mag_adj]]/20)*SIN(RADIANS(_10sept_0_20[[#This Row],[V_phase]]))</f>
        <v>-6.4362733912450331E-3</v>
      </c>
    </row>
    <row r="211" spans="1:11" x14ac:dyDescent="0.25">
      <c r="A211">
        <v>28</v>
      </c>
      <c r="B211">
        <v>-1.35</v>
      </c>
      <c r="C211">
        <v>-142.02000000000001</v>
      </c>
      <c r="D211">
        <v>-1.36</v>
      </c>
      <c r="E211">
        <v>-142.29</v>
      </c>
      <c r="F211">
        <f>_10sept_0_20[[#This Row],[H_mag]]-40</f>
        <v>-41.35</v>
      </c>
      <c r="G211">
        <f>_10sept_0_20[[#This Row],[V_mag]]-40</f>
        <v>-41.36</v>
      </c>
      <c r="H211">
        <f>10^(_10sept_0_20[[#This Row],[H_mag_adj]]/20)*COS(RADIANS(_10sept_0_20[[#This Row],[H_phase]]))</f>
        <v>-6.7476188436603564E-3</v>
      </c>
      <c r="I211">
        <f>10^(_10sept_0_20[[#This Row],[H_mag_adj]]/20)*SIN(RADIANS(_10sept_0_20[[#This Row],[H_phase]]))</f>
        <v>-5.2680255556109556E-3</v>
      </c>
      <c r="J211">
        <f>10^(_10sept_0_20[[#This Row],[V_mag_adj]]/20)*COS(RADIANS(_10sept_0_20[[#This Row],[V_phase]]))</f>
        <v>-6.7645763254647441E-3</v>
      </c>
      <c r="K211">
        <f>10^(_10sept_0_20[[#This Row],[V_mag_adj]]/20)*SIN(RADIANS(_10sept_0_20[[#This Row],[V_phase]]))</f>
        <v>-5.2301448818654643E-3</v>
      </c>
    </row>
    <row r="212" spans="1:11" x14ac:dyDescent="0.25">
      <c r="A212">
        <v>29</v>
      </c>
      <c r="B212">
        <v>-1.28</v>
      </c>
      <c r="C212">
        <v>-153.18</v>
      </c>
      <c r="D212">
        <v>-1.29</v>
      </c>
      <c r="E212">
        <v>-153.34</v>
      </c>
      <c r="F212">
        <f>_10sept_0_20[[#This Row],[H_mag]]-40</f>
        <v>-41.28</v>
      </c>
      <c r="G212">
        <f>_10sept_0_20[[#This Row],[V_mag]]-40</f>
        <v>-41.29</v>
      </c>
      <c r="H212">
        <f>10^(_10sept_0_20[[#This Row],[H_mag_adj]]/20)*COS(RADIANS(_10sept_0_20[[#This Row],[H_phase]]))</f>
        <v>-7.701465457392382E-3</v>
      </c>
      <c r="I212">
        <f>10^(_10sept_0_20[[#This Row],[H_mag_adj]]/20)*SIN(RADIANS(_10sept_0_20[[#This Row],[H_phase]]))</f>
        <v>-3.8936650085993198E-3</v>
      </c>
      <c r="J212">
        <f>10^(_10sept_0_20[[#This Row],[V_mag_adj]]/20)*COS(RADIANS(_10sept_0_20[[#This Row],[V_phase]]))</f>
        <v>-7.703434564263114E-3</v>
      </c>
      <c r="K212">
        <f>10^(_10sept_0_20[[#This Row],[V_mag_adj]]/20)*SIN(RADIANS(_10sept_0_20[[#This Row],[V_phase]]))</f>
        <v>-3.8676879015487331E-3</v>
      </c>
    </row>
    <row r="213" spans="1:11" x14ac:dyDescent="0.25">
      <c r="A213">
        <v>30</v>
      </c>
      <c r="B213">
        <v>-1.18</v>
      </c>
      <c r="C213">
        <v>-164.74</v>
      </c>
      <c r="D213">
        <v>-1.18</v>
      </c>
      <c r="E213">
        <v>-164.97</v>
      </c>
      <c r="F213">
        <f>_10sept_0_20[[#This Row],[H_mag]]-40</f>
        <v>-41.18</v>
      </c>
      <c r="G213">
        <f>_10sept_0_20[[#This Row],[V_mag]]-40</f>
        <v>-41.18</v>
      </c>
      <c r="H213">
        <f>10^(_10sept_0_20[[#This Row],[H_mag_adj]]/20)*COS(RADIANS(_10sept_0_20[[#This Row],[H_phase]]))</f>
        <v>-8.421916214318783E-3</v>
      </c>
      <c r="I213">
        <f>10^(_10sept_0_20[[#This Row],[H_mag_adj]]/20)*SIN(RADIANS(_10sept_0_20[[#This Row],[H_phase]]))</f>
        <v>-2.2976571288021749E-3</v>
      </c>
      <c r="J213">
        <f>10^(_10sept_0_20[[#This Row],[V_mag_adj]]/20)*COS(RADIANS(_10sept_0_20[[#This Row],[V_phase]]))</f>
        <v>-8.4310717200137344E-3</v>
      </c>
      <c r="K213">
        <f>10^(_10sept_0_20[[#This Row],[V_mag_adj]]/20)*SIN(RADIANS(_10sept_0_20[[#This Row],[V_phase]]))</f>
        <v>-2.2638309686294393E-3</v>
      </c>
    </row>
    <row r="214" spans="1:11" x14ac:dyDescent="0.25">
      <c r="A214">
        <v>31</v>
      </c>
      <c r="B214">
        <v>-1.07</v>
      </c>
      <c r="C214">
        <v>-176.63</v>
      </c>
      <c r="D214">
        <v>-1.08</v>
      </c>
      <c r="E214">
        <v>-176.64</v>
      </c>
      <c r="F214">
        <f>_10sept_0_20[[#This Row],[H_mag]]-40</f>
        <v>-41.07</v>
      </c>
      <c r="G214">
        <f>_10sept_0_20[[#This Row],[V_mag]]-40</f>
        <v>-41.08</v>
      </c>
      <c r="H214">
        <f>10^(_10sept_0_20[[#This Row],[H_mag_adj]]/20)*COS(RADIANS(_10sept_0_20[[#This Row],[H_phase]]))</f>
        <v>-8.82568338716112E-3</v>
      </c>
      <c r="I214">
        <f>10^(_10sept_0_20[[#This Row],[H_mag_adj]]/20)*SIN(RADIANS(_10sept_0_20[[#This Row],[H_phase]]))</f>
        <v>-5.1970492437638854E-4</v>
      </c>
      <c r="J214">
        <f>10^(_10sept_0_20[[#This Row],[V_mag_adj]]/20)*COS(RADIANS(_10sept_0_20[[#This Row],[V_phase]]))</f>
        <v>-8.8156187575084144E-3</v>
      </c>
      <c r="K214">
        <f>10^(_10sept_0_20[[#This Row],[V_mag_adj]]/20)*SIN(RADIANS(_10sept_0_20[[#This Row],[V_phase]]))</f>
        <v>-5.1756832842789603E-4</v>
      </c>
    </row>
    <row r="215" spans="1:11" x14ac:dyDescent="0.25">
      <c r="A215">
        <v>32</v>
      </c>
      <c r="B215">
        <v>-0.96</v>
      </c>
      <c r="C215">
        <v>171.55</v>
      </c>
      <c r="D215">
        <v>-0.96</v>
      </c>
      <c r="E215">
        <v>171.79</v>
      </c>
      <c r="F215">
        <f>_10sept_0_20[[#This Row],[H_mag]]-40</f>
        <v>-40.96</v>
      </c>
      <c r="G215">
        <f>_10sept_0_20[[#This Row],[V_mag]]-40</f>
        <v>-40.96</v>
      </c>
      <c r="H215">
        <f>10^(_10sept_0_20[[#This Row],[H_mag_adj]]/20)*COS(RADIANS(_10sept_0_20[[#This Row],[H_phase]]))</f>
        <v>-8.8564511077462785E-3</v>
      </c>
      <c r="I215">
        <f>10^(_10sept_0_20[[#This Row],[H_mag_adj]]/20)*SIN(RADIANS(_10sept_0_20[[#This Row],[H_phase]]))</f>
        <v>1.3157051777915902E-3</v>
      </c>
      <c r="J215">
        <f>10^(_10sept_0_20[[#This Row],[V_mag_adj]]/20)*COS(RADIANS(_10sept_0_20[[#This Row],[V_phase]]))</f>
        <v>-8.8618846072210222E-3</v>
      </c>
      <c r="K215">
        <f>10^(_10sept_0_20[[#This Row],[V_mag_adj]]/20)*SIN(RADIANS(_10sept_0_20[[#This Row],[V_phase]]))</f>
        <v>1.2785959279877958E-3</v>
      </c>
    </row>
    <row r="216" spans="1:11" x14ac:dyDescent="0.25">
      <c r="A216">
        <v>33</v>
      </c>
      <c r="B216">
        <v>-0.87</v>
      </c>
      <c r="C216">
        <v>160.18</v>
      </c>
      <c r="D216">
        <v>-0.87</v>
      </c>
      <c r="E216">
        <v>160.44</v>
      </c>
      <c r="F216">
        <f>_10sept_0_20[[#This Row],[H_mag]]-40</f>
        <v>-40.869999999999997</v>
      </c>
      <c r="G216">
        <f>_10sept_0_20[[#This Row],[V_mag]]-40</f>
        <v>-40.869999999999997</v>
      </c>
      <c r="H216">
        <f>10^(_10sept_0_20[[#This Row],[H_mag_adj]]/20)*COS(RADIANS(_10sept_0_20[[#This Row],[H_phase]]))</f>
        <v>-8.5109881060616149E-3</v>
      </c>
      <c r="I216">
        <f>10^(_10sept_0_20[[#This Row],[H_mag_adj]]/20)*SIN(RADIANS(_10sept_0_20[[#This Row],[H_phase]]))</f>
        <v>3.0675006555755972E-3</v>
      </c>
      <c r="J216">
        <f>10^(_10sept_0_20[[#This Row],[V_mag_adj]]/20)*COS(RADIANS(_10sept_0_20[[#This Row],[V_phase]]))</f>
        <v>-8.52482030514389E-3</v>
      </c>
      <c r="K216">
        <f>10^(_10sept_0_20[[#This Row],[V_mag_adj]]/20)*SIN(RADIANS(_10sept_0_20[[#This Row],[V_phase]]))</f>
        <v>3.0288475660695496E-3</v>
      </c>
    </row>
    <row r="217" spans="1:11" x14ac:dyDescent="0.25">
      <c r="A217">
        <v>34</v>
      </c>
      <c r="B217">
        <v>-0.8</v>
      </c>
      <c r="C217">
        <v>148.09</v>
      </c>
      <c r="D217">
        <v>-0.8</v>
      </c>
      <c r="E217">
        <v>148.28</v>
      </c>
      <c r="F217">
        <f>_10sept_0_20[[#This Row],[H_mag]]-40</f>
        <v>-40.799999999999997</v>
      </c>
      <c r="G217">
        <f>_10sept_0_20[[#This Row],[V_mag]]-40</f>
        <v>-40.799999999999997</v>
      </c>
      <c r="H217">
        <f>10^(_10sept_0_20[[#This Row],[H_mag_adj]]/20)*COS(RADIANS(_10sept_0_20[[#This Row],[H_phase]]))</f>
        <v>-7.7418725497377062E-3</v>
      </c>
      <c r="I217">
        <f>10^(_10sept_0_20[[#This Row],[H_mag_adj]]/20)*SIN(RADIANS(_10sept_0_20[[#This Row],[H_phase]]))</f>
        <v>4.8207661770598995E-3</v>
      </c>
      <c r="J217">
        <f>10^(_10sept_0_20[[#This Row],[V_mag_adj]]/20)*COS(RADIANS(_10sept_0_20[[#This Row],[V_phase]]))</f>
        <v>-7.7578162190247201E-3</v>
      </c>
      <c r="K217">
        <f>10^(_10sept_0_20[[#This Row],[V_mag_adj]]/20)*SIN(RADIANS(_10sept_0_20[[#This Row],[V_phase]]))</f>
        <v>4.7950666963144459E-3</v>
      </c>
    </row>
    <row r="218" spans="1:11" x14ac:dyDescent="0.25">
      <c r="A218">
        <v>35</v>
      </c>
      <c r="B218">
        <v>-0.75</v>
      </c>
      <c r="C218">
        <v>135.94</v>
      </c>
      <c r="D218">
        <v>-0.75</v>
      </c>
      <c r="E218">
        <v>136.47999999999999</v>
      </c>
      <c r="F218">
        <f>_10sept_0_20[[#This Row],[H_mag]]-40</f>
        <v>-40.75</v>
      </c>
      <c r="G218">
        <f>_10sept_0_20[[#This Row],[V_mag]]-40</f>
        <v>-40.75</v>
      </c>
      <c r="H218">
        <f>10^(_10sept_0_20[[#This Row],[H_mag_adj]]/20)*COS(RADIANS(_10sept_0_20[[#This Row],[H_phase]]))</f>
        <v>-6.5916545917178108E-3</v>
      </c>
      <c r="I218">
        <f>10^(_10sept_0_20[[#This Row],[H_mag_adj]]/20)*SIN(RADIANS(_10sept_0_20[[#This Row],[H_phase]]))</f>
        <v>6.3788403262665895E-3</v>
      </c>
      <c r="J218">
        <f>10^(_10sept_0_20[[#This Row],[V_mag_adj]]/20)*COS(RADIANS(_10sept_0_20[[#This Row],[V_phase]]))</f>
        <v>-6.6514801009784083E-3</v>
      </c>
      <c r="K218">
        <f>10^(_10sept_0_20[[#This Row],[V_mag_adj]]/20)*SIN(RADIANS(_10sept_0_20[[#This Row],[V_phase]]))</f>
        <v>6.3164330623230397E-3</v>
      </c>
    </row>
    <row r="219" spans="1:11" x14ac:dyDescent="0.25">
      <c r="A219">
        <v>36</v>
      </c>
      <c r="B219">
        <v>-0.75</v>
      </c>
      <c r="C219">
        <v>123.95</v>
      </c>
      <c r="D219">
        <v>-0.76</v>
      </c>
      <c r="E219">
        <v>124.48</v>
      </c>
      <c r="F219">
        <f>_10sept_0_20[[#This Row],[H_mag]]-40</f>
        <v>-40.75</v>
      </c>
      <c r="G219">
        <f>_10sept_0_20[[#This Row],[V_mag]]-40</f>
        <v>-40.76</v>
      </c>
      <c r="H219">
        <f>10^(_10sept_0_20[[#This Row],[H_mag_adj]]/20)*COS(RADIANS(_10sept_0_20[[#This Row],[H_phase]]))</f>
        <v>-5.1227037512952484E-3</v>
      </c>
      <c r="I219">
        <f>10^(_10sept_0_20[[#This Row],[H_mag_adj]]/20)*SIN(RADIANS(_10sept_0_20[[#This Row],[H_phase]]))</f>
        <v>7.6090354474785396E-3</v>
      </c>
      <c r="J219">
        <f>10^(_10sept_0_20[[#This Row],[V_mag_adj]]/20)*COS(RADIANS(_10sept_0_20[[#This Row],[V_phase]]))</f>
        <v>-5.1868939529609E-3</v>
      </c>
      <c r="K219">
        <f>10^(_10sept_0_20[[#This Row],[V_mag_adj]]/20)*SIN(RADIANS(_10sept_0_20[[#This Row],[V_phase]]))</f>
        <v>7.5526240322603974E-3</v>
      </c>
    </row>
    <row r="220" spans="1:11" x14ac:dyDescent="0.25">
      <c r="A220">
        <v>37</v>
      </c>
      <c r="B220">
        <v>-0.76</v>
      </c>
      <c r="C220">
        <v>111.72</v>
      </c>
      <c r="D220">
        <v>-0.77</v>
      </c>
      <c r="E220">
        <v>112.51</v>
      </c>
      <c r="F220">
        <f>_10sept_0_20[[#This Row],[H_mag]]-40</f>
        <v>-40.76</v>
      </c>
      <c r="G220">
        <f>_10sept_0_20[[#This Row],[V_mag]]-40</f>
        <v>-40.770000000000003</v>
      </c>
      <c r="H220">
        <f>10^(_10sept_0_20[[#This Row],[H_mag_adj]]/20)*COS(RADIANS(_10sept_0_20[[#This Row],[H_phase]]))</f>
        <v>-3.3906669089792518E-3</v>
      </c>
      <c r="I220">
        <f>10^(_10sept_0_20[[#This Row],[H_mag_adj]]/20)*SIN(RADIANS(_10sept_0_20[[#This Row],[H_phase]]))</f>
        <v>8.5117199533521273E-3</v>
      </c>
      <c r="J220">
        <f>10^(_10sept_0_20[[#This Row],[V_mag_adj]]/20)*COS(RADIANS(_10sept_0_20[[#This Row],[V_phase]]))</f>
        <v>-3.5036652812903239E-3</v>
      </c>
      <c r="K220">
        <f>10^(_10sept_0_20[[#This Row],[V_mag_adj]]/20)*SIN(RADIANS(_10sept_0_20[[#This Row],[V_phase]]))</f>
        <v>8.4544223817697283E-3</v>
      </c>
    </row>
    <row r="221" spans="1:11" x14ac:dyDescent="0.25">
      <c r="A221">
        <v>38</v>
      </c>
      <c r="B221">
        <v>-0.8</v>
      </c>
      <c r="C221">
        <v>99.28</v>
      </c>
      <c r="D221">
        <v>-0.81</v>
      </c>
      <c r="E221">
        <v>99.8</v>
      </c>
      <c r="F221">
        <f>_10sept_0_20[[#This Row],[H_mag]]-40</f>
        <v>-40.799999999999997</v>
      </c>
      <c r="G221">
        <f>_10sept_0_20[[#This Row],[V_mag]]-40</f>
        <v>-40.81</v>
      </c>
      <c r="H221">
        <f>10^(_10sept_0_20[[#This Row],[H_mag_adj]]/20)*COS(RADIANS(_10sept_0_20[[#This Row],[H_phase]]))</f>
        <v>-1.4707026022244966E-3</v>
      </c>
      <c r="I221">
        <f>10^(_10sept_0_20[[#This Row],[H_mag_adj]]/20)*SIN(RADIANS(_10sept_0_20[[#This Row],[H_phase]]))</f>
        <v>9.0007450228343343E-3</v>
      </c>
      <c r="J221">
        <f>10^(_10sept_0_20[[#This Row],[V_mag_adj]]/20)*COS(RADIANS(_10sept_0_20[[#This Row],[V_phase]]))</f>
        <v>-1.5505429254974259E-3</v>
      </c>
      <c r="K221">
        <f>10^(_10sept_0_20[[#This Row],[V_mag_adj]]/20)*SIN(RADIANS(_10sept_0_20[[#This Row],[V_phase]]))</f>
        <v>8.97668610276821E-3</v>
      </c>
    </row>
    <row r="222" spans="1:11" x14ac:dyDescent="0.25">
      <c r="A222">
        <v>39</v>
      </c>
      <c r="B222">
        <v>-0.88</v>
      </c>
      <c r="C222">
        <v>86.55</v>
      </c>
      <c r="D222">
        <v>-0.88</v>
      </c>
      <c r="E222">
        <v>86.78</v>
      </c>
      <c r="F222">
        <f>_10sept_0_20[[#This Row],[H_mag]]-40</f>
        <v>-40.880000000000003</v>
      </c>
      <c r="G222">
        <f>_10sept_0_20[[#This Row],[V_mag]]-40</f>
        <v>-40.880000000000003</v>
      </c>
      <c r="H222">
        <f>10^(_10sept_0_20[[#This Row],[H_mag_adj]]/20)*COS(RADIANS(_10sept_0_20[[#This Row],[H_phase]]))</f>
        <v>5.43793476523617E-4</v>
      </c>
      <c r="I222">
        <f>10^(_10sept_0_20[[#This Row],[H_mag_adj]]/20)*SIN(RADIANS(_10sept_0_20[[#This Row],[H_phase]]))</f>
        <v>9.0201178368549909E-3</v>
      </c>
      <c r="J222">
        <f>10^(_10sept_0_20[[#This Row],[V_mag_adj]]/20)*COS(RADIANS(_10sept_0_20[[#This Row],[V_phase]]))</f>
        <v>5.0758011867203237E-4</v>
      </c>
      <c r="K222">
        <f>10^(_10sept_0_20[[#This Row],[V_mag_adj]]/20)*SIN(RADIANS(_10sept_0_20[[#This Row],[V_phase]]))</f>
        <v>9.0222280817427846E-3</v>
      </c>
    </row>
    <row r="223" spans="1:11" x14ac:dyDescent="0.25">
      <c r="A223">
        <v>40</v>
      </c>
      <c r="B223">
        <v>-0.97</v>
      </c>
      <c r="C223">
        <v>73.56</v>
      </c>
      <c r="D223">
        <v>-0.97</v>
      </c>
      <c r="E223">
        <v>73.83</v>
      </c>
      <c r="F223">
        <f>_10sept_0_20[[#This Row],[H_mag]]-40</f>
        <v>-40.97</v>
      </c>
      <c r="G223">
        <f>_10sept_0_20[[#This Row],[V_mag]]-40</f>
        <v>-40.97</v>
      </c>
      <c r="H223">
        <f>10^(_10sept_0_20[[#This Row],[H_mag_adj]]/20)*COS(RADIANS(_10sept_0_20[[#This Row],[H_phase]]))</f>
        <v>2.5310661349471405E-3</v>
      </c>
      <c r="I223">
        <f>10^(_10sept_0_20[[#This Row],[H_mag_adj]]/20)*SIN(RADIANS(_10sept_0_20[[#This Row],[H_phase]]))</f>
        <v>8.5777112169404847E-3</v>
      </c>
      <c r="J223">
        <f>10^(_10sept_0_20[[#This Row],[V_mag_adj]]/20)*COS(RADIANS(_10sept_0_20[[#This Row],[V_phase]]))</f>
        <v>2.4906166695883246E-3</v>
      </c>
      <c r="K223">
        <f>10^(_10sept_0_20[[#This Row],[V_mag_adj]]/20)*SIN(RADIANS(_10sept_0_20[[#This Row],[V_phase]]))</f>
        <v>8.5895433001919059E-3</v>
      </c>
    </row>
    <row r="224" spans="1:11" x14ac:dyDescent="0.25">
      <c r="A224">
        <v>41</v>
      </c>
      <c r="B224">
        <v>-1.07</v>
      </c>
      <c r="C224">
        <v>60.39</v>
      </c>
      <c r="D224">
        <v>-1.1000000000000001</v>
      </c>
      <c r="E224">
        <v>60.29</v>
      </c>
      <c r="F224">
        <f>_10sept_0_20[[#This Row],[H_mag]]-40</f>
        <v>-41.07</v>
      </c>
      <c r="G224">
        <f>_10sept_0_20[[#This Row],[V_mag]]-40</f>
        <v>-41.1</v>
      </c>
      <c r="H224">
        <f>10^(_10sept_0_20[[#This Row],[H_mag_adj]]/20)*COS(RADIANS(_10sept_0_20[[#This Row],[H_phase]]))</f>
        <v>4.3682676594704482E-3</v>
      </c>
      <c r="I224">
        <f>10^(_10sept_0_20[[#This Row],[H_mag_adj]]/20)*SIN(RADIANS(_10sept_0_20[[#This Row],[H_phase]]))</f>
        <v>7.6864177686395262E-3</v>
      </c>
      <c r="J224">
        <f>10^(_10sept_0_20[[#This Row],[V_mag_adj]]/20)*COS(RADIANS(_10sept_0_20[[#This Row],[V_phase]]))</f>
        <v>4.3665686603253616E-3</v>
      </c>
      <c r="K224">
        <f>10^(_10sept_0_20[[#This Row],[V_mag_adj]]/20)*SIN(RADIANS(_10sept_0_20[[#This Row],[V_phase]]))</f>
        <v>7.652306175103909E-3</v>
      </c>
    </row>
    <row r="225" spans="1:11" x14ac:dyDescent="0.25">
      <c r="A225">
        <v>42</v>
      </c>
      <c r="B225">
        <v>-1.18</v>
      </c>
      <c r="C225">
        <v>46.85</v>
      </c>
      <c r="D225">
        <v>-1.19</v>
      </c>
      <c r="E225">
        <v>46.89</v>
      </c>
      <c r="F225">
        <f>_10sept_0_20[[#This Row],[H_mag]]-40</f>
        <v>-41.18</v>
      </c>
      <c r="G225">
        <f>_10sept_0_20[[#This Row],[V_mag]]-40</f>
        <v>-41.19</v>
      </c>
      <c r="H225">
        <f>10^(_10sept_0_20[[#This Row],[H_mag_adj]]/20)*COS(RADIANS(_10sept_0_20[[#This Row],[H_phase]]))</f>
        <v>5.9703445982511837E-3</v>
      </c>
      <c r="I225">
        <f>10^(_10sept_0_20[[#This Row],[H_mag_adj]]/20)*SIN(RADIANS(_10sept_0_20[[#This Row],[H_phase]]))</f>
        <v>6.3688999348925227E-3</v>
      </c>
      <c r="J225">
        <f>10^(_10sept_0_20[[#This Row],[V_mag_adj]]/20)*COS(RADIANS(_10sept_0_20[[#This Row],[V_phase]]))</f>
        <v>5.9590322725034594E-3</v>
      </c>
      <c r="K225">
        <f>10^(_10sept_0_20[[#This Row],[V_mag_adj]]/20)*SIN(RADIANS(_10sept_0_20[[#This Row],[V_phase]]))</f>
        <v>6.3657334274441922E-3</v>
      </c>
    </row>
    <row r="226" spans="1:11" x14ac:dyDescent="0.25">
      <c r="A226">
        <v>43</v>
      </c>
      <c r="B226">
        <v>-1.32</v>
      </c>
      <c r="C226">
        <v>33.07</v>
      </c>
      <c r="D226">
        <v>-1.32</v>
      </c>
      <c r="E226">
        <v>33.31</v>
      </c>
      <c r="F226">
        <f>_10sept_0_20[[#This Row],[H_mag]]-40</f>
        <v>-41.32</v>
      </c>
      <c r="G226">
        <f>_10sept_0_20[[#This Row],[V_mag]]-40</f>
        <v>-41.32</v>
      </c>
      <c r="H226">
        <f>10^(_10sept_0_20[[#This Row],[H_mag_adj]]/20)*COS(RADIANS(_10sept_0_20[[#This Row],[H_phase]]))</f>
        <v>7.1985723102266303E-3</v>
      </c>
      <c r="I226">
        <f>10^(_10sept_0_20[[#This Row],[H_mag_adj]]/20)*SIN(RADIANS(_10sept_0_20[[#This Row],[H_phase]]))</f>
        <v>4.6873211653724418E-3</v>
      </c>
      <c r="J226">
        <f>10^(_10sept_0_20[[#This Row],[V_mag_adj]]/20)*COS(RADIANS(_10sept_0_20[[#This Row],[V_phase]]))</f>
        <v>7.1788750098084886E-3</v>
      </c>
      <c r="K226">
        <f>10^(_10sept_0_20[[#This Row],[V_mag_adj]]/20)*SIN(RADIANS(_10sept_0_20[[#This Row],[V_phase]]))</f>
        <v>4.7174332646532672E-3</v>
      </c>
    </row>
    <row r="227" spans="1:11" x14ac:dyDescent="0.25">
      <c r="A227">
        <v>44</v>
      </c>
      <c r="B227">
        <v>-1.42</v>
      </c>
      <c r="C227">
        <v>20.149999999999999</v>
      </c>
      <c r="D227">
        <v>-1.43</v>
      </c>
      <c r="E227">
        <v>20.04</v>
      </c>
      <c r="F227">
        <f>_10sept_0_20[[#This Row],[H_mag]]-40</f>
        <v>-41.42</v>
      </c>
      <c r="G227">
        <f>_10sept_0_20[[#This Row],[V_mag]]-40</f>
        <v>-41.43</v>
      </c>
      <c r="H227">
        <f>10^(_10sept_0_20[[#This Row],[H_mag_adj]]/20)*COS(RADIANS(_10sept_0_20[[#This Row],[H_phase]]))</f>
        <v>7.9720553054478636E-3</v>
      </c>
      <c r="I227">
        <f>10^(_10sept_0_20[[#This Row],[H_mag_adj]]/20)*SIN(RADIANS(_10sept_0_20[[#This Row],[H_phase]]))</f>
        <v>2.9252490706212445E-3</v>
      </c>
      <c r="J227">
        <f>10^(_10sept_0_20[[#This Row],[V_mag_adj]]/20)*COS(RADIANS(_10sept_0_20[[#This Row],[V_phase]]))</f>
        <v>7.9684773534509853E-3</v>
      </c>
      <c r="K227">
        <f>10^(_10sept_0_20[[#This Row],[V_mag_adj]]/20)*SIN(RADIANS(_10sept_0_20[[#This Row],[V_phase]]))</f>
        <v>2.9065901788708944E-3</v>
      </c>
    </row>
    <row r="228" spans="1:11" x14ac:dyDescent="0.25">
      <c r="A228">
        <v>45</v>
      </c>
      <c r="B228">
        <v>-1.54</v>
      </c>
      <c r="C228">
        <v>6.75</v>
      </c>
      <c r="D228">
        <v>-1.56</v>
      </c>
      <c r="E228">
        <v>6.88</v>
      </c>
      <c r="F228">
        <f>_10sept_0_20[[#This Row],[H_mag]]-40</f>
        <v>-41.54</v>
      </c>
      <c r="G228">
        <f>_10sept_0_20[[#This Row],[V_mag]]-40</f>
        <v>-41.56</v>
      </c>
      <c r="H228">
        <f>10^(_10sept_0_20[[#This Row],[H_mag_adj]]/20)*COS(RADIANS(_10sept_0_20[[#This Row],[H_phase]]))</f>
        <v>8.3172391185631009E-3</v>
      </c>
      <c r="I228">
        <f>10^(_10sept_0_20[[#This Row],[H_mag_adj]]/20)*SIN(RADIANS(_10sept_0_20[[#This Row],[H_phase]]))</f>
        <v>9.8441012115924801E-4</v>
      </c>
      <c r="J228">
        <f>10^(_10sept_0_20[[#This Row],[V_mag_adj]]/20)*COS(RADIANS(_10sept_0_20[[#This Row],[V_phase]]))</f>
        <v>8.295860223182204E-3</v>
      </c>
      <c r="K228">
        <f>10^(_10sept_0_20[[#This Row],[V_mag_adj]]/20)*SIN(RADIANS(_10sept_0_20[[#This Row],[V_phase]]))</f>
        <v>1.0009713108477915E-3</v>
      </c>
    </row>
    <row r="229" spans="1:11" x14ac:dyDescent="0.25">
      <c r="A229">
        <v>46</v>
      </c>
      <c r="B229">
        <v>-1.68</v>
      </c>
      <c r="C229">
        <v>-6.71</v>
      </c>
      <c r="D229">
        <v>-1.7</v>
      </c>
      <c r="E229">
        <v>-6.94</v>
      </c>
      <c r="F229">
        <f>_10sept_0_20[[#This Row],[H_mag]]-40</f>
        <v>-41.68</v>
      </c>
      <c r="G229">
        <f>_10sept_0_20[[#This Row],[V_mag]]-40</f>
        <v>-41.7</v>
      </c>
      <c r="H229">
        <f>10^(_10sept_0_20[[#This Row],[H_mag_adj]]/20)*COS(RADIANS(_10sept_0_20[[#This Row],[H_phase]]))</f>
        <v>8.1849299270066889E-3</v>
      </c>
      <c r="I229">
        <f>10^(_10sept_0_20[[#This Row],[H_mag_adj]]/20)*SIN(RADIANS(_10sept_0_20[[#This Row],[H_phase]]))</f>
        <v>-9.629565679243466E-4</v>
      </c>
      <c r="J229">
        <f>10^(_10sept_0_20[[#This Row],[V_mag_adj]]/20)*COS(RADIANS(_10sept_0_20[[#This Row],[V_phase]]))</f>
        <v>8.1621826607453339E-3</v>
      </c>
      <c r="K229">
        <f>10^(_10sept_0_20[[#This Row],[V_mag_adj]]/20)*SIN(RADIANS(_10sept_0_20[[#This Row],[V_phase]]))</f>
        <v>-9.9351484731046683E-4</v>
      </c>
    </row>
    <row r="230" spans="1:11" x14ac:dyDescent="0.25">
      <c r="A230">
        <v>47</v>
      </c>
      <c r="B230">
        <v>-1.85</v>
      </c>
      <c r="C230">
        <v>-20.39</v>
      </c>
      <c r="D230">
        <v>-1.86</v>
      </c>
      <c r="E230">
        <v>-20.14</v>
      </c>
      <c r="F230">
        <f>_10sept_0_20[[#This Row],[H_mag]]-40</f>
        <v>-41.85</v>
      </c>
      <c r="G230">
        <f>_10sept_0_20[[#This Row],[V_mag]]-40</f>
        <v>-41.86</v>
      </c>
      <c r="H230">
        <f>10^(_10sept_0_20[[#This Row],[H_mag_adj]]/20)*COS(RADIANS(_10sept_0_20[[#This Row],[H_phase]]))</f>
        <v>7.5752758763034918E-3</v>
      </c>
      <c r="I230">
        <f>10^(_10sept_0_20[[#This Row],[H_mag_adj]]/20)*SIN(RADIANS(_10sept_0_20[[#This Row],[H_phase]]))</f>
        <v>-2.8157149469790837E-3</v>
      </c>
      <c r="J230">
        <f>10^(_10sept_0_20[[#This Row],[V_mag_adj]]/20)*COS(RADIANS(_10sept_0_20[[#This Row],[V_phase]]))</f>
        <v>7.5787592066677003E-3</v>
      </c>
      <c r="K230">
        <f>10^(_10sept_0_20[[#This Row],[V_mag_adj]]/20)*SIN(RADIANS(_10sept_0_20[[#This Row],[V_phase]]))</f>
        <v>-2.7794330884973162E-3</v>
      </c>
    </row>
    <row r="231" spans="1:11" x14ac:dyDescent="0.25">
      <c r="A231">
        <v>48</v>
      </c>
      <c r="B231">
        <v>-2.0299999999999998</v>
      </c>
      <c r="C231">
        <v>-33.6</v>
      </c>
      <c r="D231">
        <v>-2.0299999999999998</v>
      </c>
      <c r="E231">
        <v>-33.49</v>
      </c>
      <c r="F231">
        <f>_10sept_0_20[[#This Row],[H_mag]]-40</f>
        <v>-42.03</v>
      </c>
      <c r="G231">
        <f>_10sept_0_20[[#This Row],[V_mag]]-40</f>
        <v>-42.03</v>
      </c>
      <c r="H231">
        <f>10^(_10sept_0_20[[#This Row],[H_mag_adj]]/20)*COS(RADIANS(_10sept_0_20[[#This Row],[H_phase]]))</f>
        <v>6.5933167067867031E-3</v>
      </c>
      <c r="I231">
        <f>10^(_10sept_0_20[[#This Row],[H_mag_adj]]/20)*SIN(RADIANS(_10sept_0_20[[#This Row],[H_phase]]))</f>
        <v>-4.380589146592135E-3</v>
      </c>
      <c r="J231">
        <f>10^(_10sept_0_20[[#This Row],[V_mag_adj]]/20)*COS(RADIANS(_10sept_0_20[[#This Row],[V_phase]]))</f>
        <v>6.6017146779836691E-3</v>
      </c>
      <c r="K231">
        <f>10^(_10sept_0_20[[#This Row],[V_mag_adj]]/20)*SIN(RADIANS(_10sept_0_20[[#This Row],[V_phase]]))</f>
        <v>-4.3679228218603469E-3</v>
      </c>
    </row>
    <row r="232" spans="1:11" x14ac:dyDescent="0.25">
      <c r="A232">
        <v>49</v>
      </c>
      <c r="B232">
        <v>-2.2400000000000002</v>
      </c>
      <c r="C232">
        <v>-46.84</v>
      </c>
      <c r="D232">
        <v>-2.2400000000000002</v>
      </c>
      <c r="E232">
        <v>-46.29</v>
      </c>
      <c r="F232">
        <f>_10sept_0_20[[#This Row],[H_mag]]-40</f>
        <v>-42.24</v>
      </c>
      <c r="G232">
        <f>_10sept_0_20[[#This Row],[V_mag]]-40</f>
        <v>-42.24</v>
      </c>
      <c r="H232">
        <f>10^(_10sept_0_20[[#This Row],[H_mag_adj]]/20)*COS(RADIANS(_10sept_0_20[[#This Row],[H_phase]]))</f>
        <v>5.2854289987208317E-3</v>
      </c>
      <c r="I232">
        <f>10^(_10sept_0_20[[#This Row],[H_mag_adj]]/20)*SIN(RADIANS(_10sept_0_20[[#This Row],[H_phase]]))</f>
        <v>-5.6362903542901783E-3</v>
      </c>
      <c r="J232">
        <f>10^(_10sept_0_20[[#This Row],[V_mag_adj]]/20)*COS(RADIANS(_10sept_0_20[[#This Row],[V_phase]]))</f>
        <v>5.3392891554193654E-3</v>
      </c>
      <c r="K232">
        <f>10^(_10sept_0_20[[#This Row],[V_mag_adj]]/20)*SIN(RADIANS(_10sept_0_20[[#This Row],[V_phase]]))</f>
        <v>-5.5852949763826043E-3</v>
      </c>
    </row>
    <row r="233" spans="1:11" x14ac:dyDescent="0.25">
      <c r="A233">
        <v>50</v>
      </c>
      <c r="B233">
        <v>-2.48</v>
      </c>
      <c r="C233">
        <v>-60.72</v>
      </c>
      <c r="D233">
        <v>-2.48</v>
      </c>
      <c r="E233">
        <v>-60.58</v>
      </c>
      <c r="F233">
        <f>_10sept_0_20[[#This Row],[H_mag]]-40</f>
        <v>-42.48</v>
      </c>
      <c r="G233">
        <f>_10sept_0_20[[#This Row],[V_mag]]-40</f>
        <v>-42.48</v>
      </c>
      <c r="H233">
        <f>10^(_10sept_0_20[[#This Row],[H_mag_adj]]/20)*COS(RADIANS(_10sept_0_20[[#This Row],[H_phase]]))</f>
        <v>3.6760223103412654E-3</v>
      </c>
      <c r="I233">
        <f>10^(_10sept_0_20[[#This Row],[H_mag_adj]]/20)*SIN(RADIANS(_10sept_0_20[[#This Row],[H_phase]]))</f>
        <v>-6.555955876537272E-3</v>
      </c>
      <c r="J233">
        <f>10^(_10sept_0_20[[#This Row],[V_mag_adj]]/20)*COS(RADIANS(_10sept_0_20[[#This Row],[V_phase]]))</f>
        <v>3.692030542750586E-3</v>
      </c>
      <c r="K233">
        <f>10^(_10sept_0_20[[#This Row],[V_mag_adj]]/20)*SIN(RADIANS(_10sept_0_20[[#This Row],[V_phase]]))</f>
        <v>-6.546954097336191E-3</v>
      </c>
    </row>
    <row r="234" spans="1:11" x14ac:dyDescent="0.25">
      <c r="A234">
        <v>51</v>
      </c>
      <c r="B234">
        <v>-2.75</v>
      </c>
      <c r="C234">
        <v>-74.58</v>
      </c>
      <c r="D234">
        <v>-2.75</v>
      </c>
      <c r="E234">
        <v>-74.47</v>
      </c>
      <c r="F234">
        <f>_10sept_0_20[[#This Row],[H_mag]]-40</f>
        <v>-42.75</v>
      </c>
      <c r="G234">
        <f>_10sept_0_20[[#This Row],[V_mag]]-40</f>
        <v>-42.75</v>
      </c>
      <c r="H234">
        <f>10^(_10sept_0_20[[#This Row],[H_mag_adj]]/20)*COS(RADIANS(_10sept_0_20[[#This Row],[H_phase]]))</f>
        <v>1.9373420566244448E-3</v>
      </c>
      <c r="I234">
        <f>10^(_10sept_0_20[[#This Row],[H_mag_adj]]/20)*SIN(RADIANS(_10sept_0_20[[#This Row],[H_phase]]))</f>
        <v>-7.0238985028780784E-3</v>
      </c>
      <c r="J234">
        <f>10^(_10sept_0_20[[#This Row],[V_mag_adj]]/20)*COS(RADIANS(_10sept_0_20[[#This Row],[V_phase]]))</f>
        <v>1.9508233950174855E-3</v>
      </c>
      <c r="K234">
        <f>10^(_10sept_0_20[[#This Row],[V_mag_adj]]/20)*SIN(RADIANS(_10sept_0_20[[#This Row],[V_phase]]))</f>
        <v>-7.0201661308370187E-3</v>
      </c>
    </row>
    <row r="235" spans="1:11" x14ac:dyDescent="0.25">
      <c r="A235">
        <v>52</v>
      </c>
      <c r="B235">
        <v>-3.03</v>
      </c>
      <c r="C235">
        <v>-87.95</v>
      </c>
      <c r="D235">
        <v>-3.03</v>
      </c>
      <c r="E235">
        <v>-87.81</v>
      </c>
      <c r="F235">
        <f>_10sept_0_20[[#This Row],[H_mag]]-40</f>
        <v>-43.03</v>
      </c>
      <c r="G235">
        <f>_10sept_0_20[[#This Row],[V_mag]]-40</f>
        <v>-43.03</v>
      </c>
      <c r="H235">
        <f>10^(_10sept_0_20[[#This Row],[H_mag_adj]]/20)*COS(RADIANS(_10sept_0_20[[#This Row],[H_phase]]))</f>
        <v>2.5237048597055592E-4</v>
      </c>
      <c r="I235">
        <f>10^(_10sept_0_20[[#This Row],[H_mag_adj]]/20)*SIN(RADIANS(_10sept_0_20[[#This Row],[H_phase]]))</f>
        <v>-7.0505331454936504E-3</v>
      </c>
      <c r="J235">
        <f>10^(_10sept_0_20[[#This Row],[V_mag_adj]]/20)*COS(RADIANS(_10sept_0_20[[#This Row],[V_phase]]))</f>
        <v>2.6959741787613766E-4</v>
      </c>
      <c r="K235">
        <f>10^(_10sept_0_20[[#This Row],[V_mag_adj]]/20)*SIN(RADIANS(_10sept_0_20[[#This Row],[V_phase]]))</f>
        <v>-7.0498954410805354E-3</v>
      </c>
    </row>
    <row r="236" spans="1:11" x14ac:dyDescent="0.25">
      <c r="A236">
        <v>53</v>
      </c>
      <c r="B236">
        <v>-3.3</v>
      </c>
      <c r="C236">
        <v>-100.88</v>
      </c>
      <c r="D236">
        <v>-3.31</v>
      </c>
      <c r="E236">
        <v>-101.26</v>
      </c>
      <c r="F236">
        <f>_10sept_0_20[[#This Row],[H_mag]]-40</f>
        <v>-43.3</v>
      </c>
      <c r="G236">
        <f>_10sept_0_20[[#This Row],[V_mag]]-40</f>
        <v>-43.31</v>
      </c>
      <c r="H236">
        <f>10^(_10sept_0_20[[#This Row],[H_mag_adj]]/20)*COS(RADIANS(_10sept_0_20[[#This Row],[H_phase]]))</f>
        <v>-1.2909014483386888E-3</v>
      </c>
      <c r="I236">
        <f>10^(_10sept_0_20[[#This Row],[H_mag_adj]]/20)*SIN(RADIANS(_10sept_0_20[[#This Row],[H_phase]]))</f>
        <v>-6.7161810264015987E-3</v>
      </c>
      <c r="J236">
        <f>10^(_10sept_0_20[[#This Row],[V_mag_adj]]/20)*COS(RADIANS(_10sept_0_20[[#This Row],[V_phase]]))</f>
        <v>-1.3338795600474828E-3</v>
      </c>
      <c r="K236">
        <f>10^(_10sept_0_20[[#This Row],[V_mag_adj]]/20)*SIN(RADIANS(_10sept_0_20[[#This Row],[V_phase]]))</f>
        <v>-6.6997539768797708E-3</v>
      </c>
    </row>
    <row r="237" spans="1:11" x14ac:dyDescent="0.25">
      <c r="A237">
        <v>54</v>
      </c>
      <c r="B237">
        <v>-3.62</v>
      </c>
      <c r="C237">
        <v>-114.94</v>
      </c>
      <c r="D237">
        <v>-3.62</v>
      </c>
      <c r="E237">
        <v>-115.68</v>
      </c>
      <c r="F237">
        <f>_10sept_0_20[[#This Row],[H_mag]]-40</f>
        <v>-43.62</v>
      </c>
      <c r="G237">
        <f>_10sept_0_20[[#This Row],[V_mag]]-40</f>
        <v>-43.62</v>
      </c>
      <c r="H237">
        <f>10^(_10sept_0_20[[#This Row],[H_mag_adj]]/20)*COS(RADIANS(_10sept_0_20[[#This Row],[H_phase]]))</f>
        <v>-2.7795316222675127E-3</v>
      </c>
      <c r="I237">
        <f>10^(_10sept_0_20[[#This Row],[H_mag_adj]]/20)*SIN(RADIANS(_10sept_0_20[[#This Row],[H_phase]]))</f>
        <v>-5.9770583381770718E-3</v>
      </c>
      <c r="J237">
        <f>10^(_10sept_0_20[[#This Row],[V_mag_adj]]/20)*COS(RADIANS(_10sept_0_20[[#This Row],[V_phase]]))</f>
        <v>-2.8564939718048123E-3</v>
      </c>
      <c r="K237">
        <f>10^(_10sept_0_20[[#This Row],[V_mag_adj]]/20)*SIN(RADIANS(_10sept_0_20[[#This Row],[V_phase]]))</f>
        <v>-5.9406619670033314E-3</v>
      </c>
    </row>
    <row r="238" spans="1:11" x14ac:dyDescent="0.25">
      <c r="A238">
        <v>55</v>
      </c>
      <c r="B238">
        <v>-3.94</v>
      </c>
      <c r="C238">
        <v>-129.01</v>
      </c>
      <c r="D238">
        <v>-3.95</v>
      </c>
      <c r="E238">
        <v>-129.43</v>
      </c>
      <c r="F238">
        <f>_10sept_0_20[[#This Row],[H_mag]]-40</f>
        <v>-43.94</v>
      </c>
      <c r="G238">
        <f>_10sept_0_20[[#This Row],[V_mag]]-40</f>
        <v>-43.95</v>
      </c>
      <c r="H238">
        <f>10^(_10sept_0_20[[#This Row],[H_mag_adj]]/20)*COS(RADIANS(_10sept_0_20[[#This Row],[H_phase]]))</f>
        <v>-3.9991287912494282E-3</v>
      </c>
      <c r="I238">
        <f>10^(_10sept_0_20[[#This Row],[H_mag_adj]]/20)*SIN(RADIANS(_10sept_0_20[[#This Row],[H_phase]]))</f>
        <v>-4.9367507743211352E-3</v>
      </c>
      <c r="J238">
        <f>10^(_10sept_0_20[[#This Row],[V_mag_adj]]/20)*COS(RADIANS(_10sept_0_20[[#This Row],[V_phase]]))</f>
        <v>-4.030566262144035E-3</v>
      </c>
      <c r="K238">
        <f>10^(_10sept_0_20[[#This Row],[V_mag_adj]]/20)*SIN(RADIANS(_10sept_0_20[[#This Row],[V_phase]]))</f>
        <v>-4.9016567647084466E-3</v>
      </c>
    </row>
    <row r="239" spans="1:11" x14ac:dyDescent="0.25">
      <c r="A239">
        <v>56</v>
      </c>
      <c r="B239">
        <v>-4.3</v>
      </c>
      <c r="C239">
        <v>-143.1</v>
      </c>
      <c r="D239">
        <v>-4.29</v>
      </c>
      <c r="E239">
        <v>-143.38999999999999</v>
      </c>
      <c r="F239">
        <f>_10sept_0_20[[#This Row],[H_mag]]-40</f>
        <v>-44.3</v>
      </c>
      <c r="G239">
        <f>_10sept_0_20[[#This Row],[V_mag]]-40</f>
        <v>-44.29</v>
      </c>
      <c r="H239">
        <f>10^(_10sept_0_20[[#This Row],[H_mag_adj]]/20)*COS(RADIANS(_10sept_0_20[[#This Row],[H_phase]]))</f>
        <v>-4.8743730550478547E-3</v>
      </c>
      <c r="I239">
        <f>10^(_10sept_0_20[[#This Row],[H_mag_adj]]/20)*SIN(RADIANS(_10sept_0_20[[#This Row],[H_phase]]))</f>
        <v>-3.6597828118538254E-3</v>
      </c>
      <c r="J239">
        <f>10^(_10sept_0_20[[#This Row],[V_mag_adj]]/20)*COS(RADIANS(_10sept_0_20[[#This Row],[V_phase]]))</f>
        <v>-4.8984706924897273E-3</v>
      </c>
      <c r="K239">
        <f>10^(_10sept_0_20[[#This Row],[V_mag_adj]]/20)*SIN(RADIANS(_10sept_0_20[[#This Row],[V_phase]]))</f>
        <v>-3.6392520523145979E-3</v>
      </c>
    </row>
    <row r="240" spans="1:11" x14ac:dyDescent="0.25">
      <c r="A240">
        <v>57</v>
      </c>
      <c r="B240">
        <v>-4.66</v>
      </c>
      <c r="C240">
        <v>-156.9</v>
      </c>
      <c r="D240">
        <v>-4.66</v>
      </c>
      <c r="E240">
        <v>-156.69999999999999</v>
      </c>
      <c r="F240">
        <f>_10sept_0_20[[#This Row],[H_mag]]-40</f>
        <v>-44.66</v>
      </c>
      <c r="G240">
        <f>_10sept_0_20[[#This Row],[V_mag]]-40</f>
        <v>-44.66</v>
      </c>
      <c r="H240">
        <f>10^(_10sept_0_20[[#This Row],[H_mag_adj]]/20)*COS(RADIANS(_10sept_0_20[[#This Row],[H_phase]]))</f>
        <v>-5.3790249081668148E-3</v>
      </c>
      <c r="I240">
        <f>10^(_10sept_0_20[[#This Row],[H_mag_adj]]/20)*SIN(RADIANS(_10sept_0_20[[#This Row],[H_phase]]))</f>
        <v>-2.2943485543159975E-3</v>
      </c>
      <c r="J240">
        <f>10^(_10sept_0_20[[#This Row],[V_mag_adj]]/20)*COS(RADIANS(_10sept_0_20[[#This Row],[V_phase]]))</f>
        <v>-5.3709833662781798E-3</v>
      </c>
      <c r="K240">
        <f>10^(_10sept_0_20[[#This Row],[V_mag_adj]]/20)*SIN(RADIANS(_10sept_0_20[[#This Row],[V_phase]]))</f>
        <v>-2.3131108772676736E-3</v>
      </c>
    </row>
    <row r="241" spans="1:11" x14ac:dyDescent="0.25">
      <c r="A241">
        <v>58</v>
      </c>
      <c r="B241">
        <v>-5.07</v>
      </c>
      <c r="C241">
        <v>-171.25</v>
      </c>
      <c r="D241">
        <v>-5.07</v>
      </c>
      <c r="E241">
        <v>-171.07</v>
      </c>
      <c r="F241">
        <f>_10sept_0_20[[#This Row],[H_mag]]-40</f>
        <v>-45.07</v>
      </c>
      <c r="G241">
        <f>_10sept_0_20[[#This Row],[V_mag]]-40</f>
        <v>-45.07</v>
      </c>
      <c r="H241">
        <f>10^(_10sept_0_20[[#This Row],[H_mag_adj]]/20)*COS(RADIANS(_10sept_0_20[[#This Row],[H_phase]]))</f>
        <v>-5.5133533143288593E-3</v>
      </c>
      <c r="I241">
        <f>10^(_10sept_0_20[[#This Row],[H_mag_adj]]/20)*SIN(RADIANS(_10sept_0_20[[#This Row],[H_phase]]))</f>
        <v>-8.4858623747921004E-4</v>
      </c>
      <c r="J241">
        <f>10^(_10sept_0_20[[#This Row],[V_mag_adj]]/20)*COS(RADIANS(_10sept_0_20[[#This Row],[V_phase]]))</f>
        <v>-5.5106601991388136E-3</v>
      </c>
      <c r="K241">
        <f>10^(_10sept_0_20[[#This Row],[V_mag_adj]]/20)*SIN(RADIANS(_10sept_0_20[[#This Row],[V_phase]]))</f>
        <v>-8.6590273165495168E-4</v>
      </c>
    </row>
    <row r="242" spans="1:11" x14ac:dyDescent="0.25">
      <c r="A242">
        <v>59</v>
      </c>
      <c r="B242">
        <v>-5.47</v>
      </c>
      <c r="C242">
        <v>174.64</v>
      </c>
      <c r="D242">
        <v>-5.49</v>
      </c>
      <c r="E242">
        <v>174.79</v>
      </c>
      <c r="F242">
        <f>_10sept_0_20[[#This Row],[H_mag]]-40</f>
        <v>-45.47</v>
      </c>
      <c r="G242">
        <f>_10sept_0_20[[#This Row],[V_mag]]-40</f>
        <v>-45.49</v>
      </c>
      <c r="H242">
        <f>10^(_10sept_0_20[[#This Row],[H_mag_adj]]/20)*COS(RADIANS(_10sept_0_20[[#This Row],[H_phase]]))</f>
        <v>-5.3039185920785879E-3</v>
      </c>
      <c r="I242">
        <f>10^(_10sept_0_20[[#This Row],[H_mag_adj]]/20)*SIN(RADIANS(_10sept_0_20[[#This Row],[H_phase]]))</f>
        <v>4.9763224676324018E-4</v>
      </c>
      <c r="J242">
        <f>10^(_10sept_0_20[[#This Row],[V_mag_adj]]/20)*COS(RADIANS(_10sept_0_20[[#This Row],[V_phase]]))</f>
        <v>-5.2930015837366062E-3</v>
      </c>
      <c r="K242">
        <f>10^(_10sept_0_20[[#This Row],[V_mag_adj]]/20)*SIN(RADIANS(_10sept_0_20[[#This Row],[V_phase]]))</f>
        <v>4.8263234839657232E-4</v>
      </c>
    </row>
    <row r="243" spans="1:11" x14ac:dyDescent="0.25">
      <c r="A243">
        <v>60</v>
      </c>
      <c r="B243">
        <v>-5.91</v>
      </c>
      <c r="C243">
        <v>160.63</v>
      </c>
      <c r="D243">
        <v>-5.91</v>
      </c>
      <c r="E243">
        <v>160.6</v>
      </c>
      <c r="F243">
        <f>_10sept_0_20[[#This Row],[H_mag]]-40</f>
        <v>-45.91</v>
      </c>
      <c r="G243">
        <f>_10sept_0_20[[#This Row],[V_mag]]-40</f>
        <v>-45.91</v>
      </c>
      <c r="H243">
        <f>10^(_10sept_0_20[[#This Row],[H_mag_adj]]/20)*COS(RADIANS(_10sept_0_20[[#This Row],[H_phase]]))</f>
        <v>-4.7774289468400155E-3</v>
      </c>
      <c r="I243">
        <f>10^(_10sept_0_20[[#This Row],[H_mag_adj]]/20)*SIN(RADIANS(_10sept_0_20[[#This Row],[H_phase]]))</f>
        <v>1.6795871585220826E-3</v>
      </c>
      <c r="J243">
        <f>10^(_10sept_0_20[[#This Row],[V_mag_adj]]/20)*COS(RADIANS(_10sept_0_20[[#This Row],[V_phase]]))</f>
        <v>-4.7765488622208653E-3</v>
      </c>
      <c r="K243">
        <f>10^(_10sept_0_20[[#This Row],[V_mag_adj]]/20)*SIN(RADIANS(_10sept_0_20[[#This Row],[V_phase]]))</f>
        <v>1.6820883841206871E-3</v>
      </c>
    </row>
    <row r="244" spans="1:11" x14ac:dyDescent="0.25">
      <c r="A244">
        <v>61</v>
      </c>
      <c r="B244">
        <v>-6.32</v>
      </c>
      <c r="C244">
        <v>146.71</v>
      </c>
      <c r="D244">
        <v>-6.32</v>
      </c>
      <c r="E244">
        <v>147.02000000000001</v>
      </c>
      <c r="F244">
        <f>_10sept_0_20[[#This Row],[H_mag]]-40</f>
        <v>-46.32</v>
      </c>
      <c r="G244">
        <f>_10sept_0_20[[#This Row],[V_mag]]-40</f>
        <v>-46.32</v>
      </c>
      <c r="H244">
        <f>10^(_10sept_0_20[[#This Row],[H_mag_adj]]/20)*COS(RADIANS(_10sept_0_20[[#This Row],[H_phase]]))</f>
        <v>-4.0379038449925263E-3</v>
      </c>
      <c r="I244">
        <f>10^(_10sept_0_20[[#This Row],[H_mag_adj]]/20)*SIN(RADIANS(_10sept_0_20[[#This Row],[H_phase]]))</f>
        <v>2.6513983407637199E-3</v>
      </c>
      <c r="J244">
        <f>10^(_10sept_0_20[[#This Row],[V_mag_adj]]/20)*COS(RADIANS(_10sept_0_20[[#This Row],[V_phase]]))</f>
        <v>-4.0521901184411473E-3</v>
      </c>
      <c r="K244">
        <f>10^(_10sept_0_20[[#This Row],[V_mag_adj]]/20)*SIN(RADIANS(_10sept_0_20[[#This Row],[V_phase]]))</f>
        <v>2.6295124770226806E-3</v>
      </c>
    </row>
    <row r="245" spans="1:11" x14ac:dyDescent="0.25">
      <c r="A245">
        <v>62</v>
      </c>
      <c r="B245">
        <v>-6.75</v>
      </c>
      <c r="C245">
        <v>131.94</v>
      </c>
      <c r="D245">
        <v>-6.75</v>
      </c>
      <c r="E245">
        <v>131.5</v>
      </c>
      <c r="F245">
        <f>_10sept_0_20[[#This Row],[H_mag]]-40</f>
        <v>-46.75</v>
      </c>
      <c r="G245">
        <f>_10sept_0_20[[#This Row],[V_mag]]-40</f>
        <v>-46.75</v>
      </c>
      <c r="H245">
        <f>10^(_10sept_0_20[[#This Row],[H_mag_adj]]/20)*COS(RADIANS(_10sept_0_20[[#This Row],[H_phase]]))</f>
        <v>-3.0725946151026434E-3</v>
      </c>
      <c r="I245">
        <f>10^(_10sept_0_20[[#This Row],[H_mag_adj]]/20)*SIN(RADIANS(_10sept_0_20[[#This Row],[H_phase]]))</f>
        <v>3.4196568145953934E-3</v>
      </c>
      <c r="J245">
        <f>10^(_10sept_0_20[[#This Row],[V_mag_adj]]/20)*COS(RADIANS(_10sept_0_20[[#This Row],[V_phase]]))</f>
        <v>-3.0462431930640241E-3</v>
      </c>
      <c r="K245">
        <f>10^(_10sept_0_20[[#This Row],[V_mag_adj]]/20)*SIN(RADIANS(_10sept_0_20[[#This Row],[V_phase]]))</f>
        <v>3.4431515806129672E-3</v>
      </c>
    </row>
    <row r="246" spans="1:11" x14ac:dyDescent="0.25">
      <c r="A246">
        <v>63</v>
      </c>
      <c r="B246">
        <v>-7.16</v>
      </c>
      <c r="C246">
        <v>117.63</v>
      </c>
      <c r="D246">
        <v>-7.16</v>
      </c>
      <c r="E246">
        <v>117.33</v>
      </c>
      <c r="F246">
        <f>_10sept_0_20[[#This Row],[H_mag]]-40</f>
        <v>-47.16</v>
      </c>
      <c r="G246">
        <f>_10sept_0_20[[#This Row],[V_mag]]-40</f>
        <v>-47.16</v>
      </c>
      <c r="H246">
        <f>10^(_10sept_0_20[[#This Row],[H_mag_adj]]/20)*COS(RADIANS(_10sept_0_20[[#This Row],[H_phase]]))</f>
        <v>-2.0337299056769446E-3</v>
      </c>
      <c r="I246">
        <f>10^(_10sept_0_20[[#This Row],[H_mag_adj]]/20)*SIN(RADIANS(_10sept_0_20[[#This Row],[H_phase]]))</f>
        <v>3.8852104138459263E-3</v>
      </c>
      <c r="J246">
        <f>10^(_10sept_0_20[[#This Row],[V_mag_adj]]/20)*COS(RADIANS(_10sept_0_20[[#This Row],[V_phase]]))</f>
        <v>-2.0133592066062462E-3</v>
      </c>
      <c r="K246">
        <f>10^(_10sept_0_20[[#This Row],[V_mag_adj]]/20)*SIN(RADIANS(_10sept_0_20[[#This Row],[V_phase]]))</f>
        <v>3.8958056925718783E-3</v>
      </c>
    </row>
    <row r="247" spans="1:11" x14ac:dyDescent="0.25">
      <c r="A247">
        <v>64</v>
      </c>
      <c r="B247">
        <v>-7.52</v>
      </c>
      <c r="C247">
        <v>103.6</v>
      </c>
      <c r="D247">
        <v>-7.52</v>
      </c>
      <c r="E247">
        <v>102.94</v>
      </c>
      <c r="F247">
        <f>_10sept_0_20[[#This Row],[H_mag]]-40</f>
        <v>-47.519999999999996</v>
      </c>
      <c r="G247">
        <f>_10sept_0_20[[#This Row],[V_mag]]-40</f>
        <v>-47.519999999999996</v>
      </c>
      <c r="H247">
        <f>10^(_10sept_0_20[[#This Row],[H_mag_adj]]/20)*COS(RADIANS(_10sept_0_20[[#This Row],[H_phase]]))</f>
        <v>-9.8930548436846201E-4</v>
      </c>
      <c r="I247">
        <f>10^(_10sept_0_20[[#This Row],[H_mag_adj]]/20)*SIN(RADIANS(_10sept_0_20[[#This Row],[H_phase]]))</f>
        <v>4.0892987469458237E-3</v>
      </c>
      <c r="J247">
        <f>10^(_10sept_0_20[[#This Row],[V_mag_adj]]/20)*COS(RADIANS(_10sept_0_20[[#This Row],[V_phase]]))</f>
        <v>-9.4213555072027914E-4</v>
      </c>
      <c r="K247">
        <f>10^(_10sept_0_20[[#This Row],[V_mag_adj]]/20)*SIN(RADIANS(_10sept_0_20[[#This Row],[V_phase]]))</f>
        <v>4.1004231717279129E-3</v>
      </c>
    </row>
    <row r="248" spans="1:11" x14ac:dyDescent="0.25">
      <c r="A248">
        <v>65</v>
      </c>
      <c r="B248">
        <v>-7.93</v>
      </c>
      <c r="C248">
        <v>89.2</v>
      </c>
      <c r="D248">
        <v>-7.94</v>
      </c>
      <c r="E248">
        <v>88.64</v>
      </c>
      <c r="F248">
        <f>_10sept_0_20[[#This Row],[H_mag]]-40</f>
        <v>-47.93</v>
      </c>
      <c r="G248">
        <f>_10sept_0_20[[#This Row],[V_mag]]-40</f>
        <v>-47.94</v>
      </c>
      <c r="H248">
        <f>10^(_10sept_0_20[[#This Row],[H_mag_adj]]/20)*COS(RADIANS(_10sept_0_20[[#This Row],[H_phase]]))</f>
        <v>5.6034208679827717E-5</v>
      </c>
      <c r="I248">
        <f>10^(_10sept_0_20[[#This Row],[H_mag_adj]]/20)*SIN(RADIANS(_10sept_0_20[[#This Row],[H_phase]]))</f>
        <v>4.0128937836977838E-3</v>
      </c>
      <c r="J248">
        <f>10^(_10sept_0_20[[#This Row],[V_mag_adj]]/20)*COS(RADIANS(_10sept_0_20[[#This Row],[V_phase]]))</f>
        <v>9.5142704735480128E-5</v>
      </c>
      <c r="K248">
        <f>10^(_10sept_0_20[[#This Row],[V_mag_adj]]/20)*SIN(RADIANS(_10sept_0_20[[#This Row],[V_phase]]))</f>
        <v>4.0075379469026113E-3</v>
      </c>
    </row>
    <row r="249" spans="1:11" x14ac:dyDescent="0.25">
      <c r="A249">
        <v>66</v>
      </c>
      <c r="B249">
        <v>-8.31</v>
      </c>
      <c r="C249">
        <v>74.540000000000006</v>
      </c>
      <c r="D249">
        <v>-8.33</v>
      </c>
      <c r="E249">
        <v>73.790000000000006</v>
      </c>
      <c r="F249">
        <f>_10sept_0_20[[#This Row],[H_mag]]-40</f>
        <v>-48.31</v>
      </c>
      <c r="G249">
        <f>_10sept_0_20[[#This Row],[V_mag]]-40</f>
        <v>-48.33</v>
      </c>
      <c r="H249">
        <f>10^(_10sept_0_20[[#This Row],[H_mag_adj]]/20)*COS(RADIANS(_10sept_0_20[[#This Row],[H_phase]]))</f>
        <v>1.0240096625392752E-3</v>
      </c>
      <c r="I249">
        <f>10^(_10sept_0_20[[#This Row],[H_mag_adj]]/20)*SIN(RADIANS(_10sept_0_20[[#This Row],[H_phase]]))</f>
        <v>3.7024950430466627E-3</v>
      </c>
      <c r="J249">
        <f>10^(_10sept_0_20[[#This Row],[V_mag_adj]]/20)*COS(RADIANS(_10sept_0_20[[#This Row],[V_phase]]))</f>
        <v>1.0699196762875617E-3</v>
      </c>
      <c r="K249">
        <f>10^(_10sept_0_20[[#This Row],[V_mag_adj]]/20)*SIN(RADIANS(_10sept_0_20[[#This Row],[V_phase]]))</f>
        <v>3.6802900242686514E-3</v>
      </c>
    </row>
    <row r="250" spans="1:11" x14ac:dyDescent="0.25">
      <c r="A250">
        <v>67</v>
      </c>
      <c r="B250">
        <v>-8.7200000000000006</v>
      </c>
      <c r="C250">
        <v>59.34</v>
      </c>
      <c r="D250">
        <v>-8.6999999999999993</v>
      </c>
      <c r="E250">
        <v>58.6</v>
      </c>
      <c r="F250">
        <f>_10sept_0_20[[#This Row],[H_mag]]-40</f>
        <v>-48.72</v>
      </c>
      <c r="G250">
        <f>_10sept_0_20[[#This Row],[V_mag]]-40</f>
        <v>-48.7</v>
      </c>
      <c r="H250">
        <f>10^(_10sept_0_20[[#This Row],[H_mag_adj]]/20)*COS(RADIANS(_10sept_0_20[[#This Row],[H_phase]]))</f>
        <v>1.8686209416136717E-3</v>
      </c>
      <c r="I250">
        <f>10^(_10sept_0_20[[#This Row],[H_mag_adj]]/20)*SIN(RADIANS(_10sept_0_20[[#This Row],[H_phase]]))</f>
        <v>3.1521271211582599E-3</v>
      </c>
      <c r="J250">
        <f>10^(_10sept_0_20[[#This Row],[V_mag_adj]]/20)*COS(RADIANS(_10sept_0_20[[#This Row],[V_phase]]))</f>
        <v>1.9135761616406687E-3</v>
      </c>
      <c r="K250">
        <f>10^(_10sept_0_20[[#This Row],[V_mag_adj]]/20)*SIN(RADIANS(_10sept_0_20[[#This Row],[V_phase]]))</f>
        <v>3.1349410041525637E-3</v>
      </c>
    </row>
    <row r="251" spans="1:11" x14ac:dyDescent="0.25">
      <c r="A251">
        <v>68</v>
      </c>
      <c r="B251">
        <v>-9.08</v>
      </c>
      <c r="C251">
        <v>44.04</v>
      </c>
      <c r="D251">
        <v>-9.08</v>
      </c>
      <c r="E251">
        <v>42.99</v>
      </c>
      <c r="F251">
        <f>_10sept_0_20[[#This Row],[H_mag]]-40</f>
        <v>-49.08</v>
      </c>
      <c r="G251">
        <f>_10sept_0_20[[#This Row],[V_mag]]-40</f>
        <v>-49.08</v>
      </c>
      <c r="H251">
        <f>10^(_10sept_0_20[[#This Row],[H_mag_adj]]/20)*COS(RADIANS(_10sept_0_20[[#This Row],[H_phase]]))</f>
        <v>2.5272086166600065E-3</v>
      </c>
      <c r="I251">
        <f>10^(_10sept_0_20[[#This Row],[H_mag_adj]]/20)*SIN(RADIANS(_10sept_0_20[[#This Row],[H_phase]]))</f>
        <v>2.4439089472246159E-3</v>
      </c>
      <c r="J251">
        <f>10^(_10sept_0_20[[#This Row],[V_mag_adj]]/20)*COS(RADIANS(_10sept_0_20[[#This Row],[V_phase]]))</f>
        <v>2.5715687225706576E-3</v>
      </c>
      <c r="K251">
        <f>10^(_10sept_0_20[[#This Row],[V_mag_adj]]/20)*SIN(RADIANS(_10sept_0_20[[#This Row],[V_phase]]))</f>
        <v>2.3971876521335224E-3</v>
      </c>
    </row>
    <row r="252" spans="1:11" x14ac:dyDescent="0.25">
      <c r="A252">
        <v>69</v>
      </c>
      <c r="B252">
        <v>-9.32</v>
      </c>
      <c r="C252">
        <v>28.95</v>
      </c>
      <c r="D252">
        <v>-9.35</v>
      </c>
      <c r="E252">
        <v>28.11</v>
      </c>
      <c r="F252">
        <f>_10sept_0_20[[#This Row],[H_mag]]-40</f>
        <v>-49.32</v>
      </c>
      <c r="G252">
        <f>_10sept_0_20[[#This Row],[V_mag]]-40</f>
        <v>-49.35</v>
      </c>
      <c r="H252">
        <f>10^(_10sept_0_20[[#This Row],[H_mag_adj]]/20)*COS(RADIANS(_10sept_0_20[[#This Row],[H_phase]]))</f>
        <v>2.9924652931613833E-3</v>
      </c>
      <c r="I252">
        <f>10^(_10sept_0_20[[#This Row],[H_mag_adj]]/20)*SIN(RADIANS(_10sept_0_20[[#This Row],[H_phase]]))</f>
        <v>1.6553384486029544E-3</v>
      </c>
      <c r="J252">
        <f>10^(_10sept_0_20[[#This Row],[V_mag_adj]]/20)*COS(RADIANS(_10sept_0_20[[#This Row],[V_phase]]))</f>
        <v>3.0060110167519447E-3</v>
      </c>
      <c r="K252">
        <f>10^(_10sept_0_20[[#This Row],[V_mag_adj]]/20)*SIN(RADIANS(_10sept_0_20[[#This Row],[V_phase]]))</f>
        <v>1.6057346933940663E-3</v>
      </c>
    </row>
    <row r="253" spans="1:11" x14ac:dyDescent="0.25">
      <c r="A253">
        <v>70</v>
      </c>
      <c r="B253">
        <v>-9.65</v>
      </c>
      <c r="C253">
        <v>13.2</v>
      </c>
      <c r="D253">
        <v>-9.64</v>
      </c>
      <c r="E253">
        <v>12.22</v>
      </c>
      <c r="F253">
        <f>_10sept_0_20[[#This Row],[H_mag]]-40</f>
        <v>-49.65</v>
      </c>
      <c r="G253">
        <f>_10sept_0_20[[#This Row],[V_mag]]-40</f>
        <v>-49.64</v>
      </c>
      <c r="H253">
        <f>10^(_10sept_0_20[[#This Row],[H_mag_adj]]/20)*COS(RADIANS(_10sept_0_20[[#This Row],[H_phase]]))</f>
        <v>3.20531823548771E-3</v>
      </c>
      <c r="I253">
        <f>10^(_10sept_0_20[[#This Row],[H_mag_adj]]/20)*SIN(RADIANS(_10sept_0_20[[#This Row],[H_phase]]))</f>
        <v>7.5180060485608986E-4</v>
      </c>
      <c r="J253">
        <f>10^(_10sept_0_20[[#This Row],[V_mag_adj]]/20)*COS(RADIANS(_10sept_0_20[[#This Row],[V_phase]]))</f>
        <v>3.221414378873928E-3</v>
      </c>
      <c r="K253">
        <f>10^(_10sept_0_20[[#This Row],[V_mag_adj]]/20)*SIN(RADIANS(_10sept_0_20[[#This Row],[V_phase]]))</f>
        <v>6.9767158158760042E-4</v>
      </c>
    </row>
    <row r="254" spans="1:11" x14ac:dyDescent="0.25">
      <c r="A254">
        <v>71</v>
      </c>
      <c r="B254">
        <v>-9.8699999999999992</v>
      </c>
      <c r="C254">
        <v>-2.14</v>
      </c>
      <c r="D254">
        <v>-9.86</v>
      </c>
      <c r="E254">
        <v>-2.69</v>
      </c>
      <c r="F254">
        <f>_10sept_0_20[[#This Row],[H_mag]]-40</f>
        <v>-49.87</v>
      </c>
      <c r="G254">
        <f>_10sept_0_20[[#This Row],[V_mag]]-40</f>
        <v>-49.86</v>
      </c>
      <c r="H254">
        <f>10^(_10sept_0_20[[#This Row],[H_mag_adj]]/20)*COS(RADIANS(_10sept_0_20[[#This Row],[H_phase]]))</f>
        <v>3.2077240738039091E-3</v>
      </c>
      <c r="I254">
        <f>10^(_10sept_0_20[[#This Row],[H_mag_adj]]/20)*SIN(RADIANS(_10sept_0_20[[#This Row],[H_phase]]))</f>
        <v>-1.1986438484802353E-4</v>
      </c>
      <c r="J254">
        <f>10^(_10sept_0_20[[#This Row],[V_mag_adj]]/20)*COS(RADIANS(_10sept_0_20[[#This Row],[V_phase]]))</f>
        <v>3.2101193462370859E-3</v>
      </c>
      <c r="K254">
        <f>10^(_10sept_0_20[[#This Row],[V_mag_adj]]/20)*SIN(RADIANS(_10sept_0_20[[#This Row],[V_phase]]))</f>
        <v>-1.5082387254126907E-4</v>
      </c>
    </row>
    <row r="255" spans="1:11" x14ac:dyDescent="0.25">
      <c r="A255">
        <v>72</v>
      </c>
      <c r="B255">
        <v>-10.1</v>
      </c>
      <c r="C255">
        <v>-16.989999999999998</v>
      </c>
      <c r="D255">
        <v>-10.11</v>
      </c>
      <c r="E255">
        <v>-17.64</v>
      </c>
      <c r="F255">
        <f>_10sept_0_20[[#This Row],[H_mag]]-40</f>
        <v>-50.1</v>
      </c>
      <c r="G255">
        <f>_10sept_0_20[[#This Row],[V_mag]]-40</f>
        <v>-50.11</v>
      </c>
      <c r="H255">
        <f>10^(_10sept_0_20[[#This Row],[H_mag_adj]]/20)*COS(RADIANS(_10sept_0_20[[#This Row],[H_phase]]))</f>
        <v>2.9896440398714851E-3</v>
      </c>
      <c r="I255">
        <f>10^(_10sept_0_20[[#This Row],[H_mag_adj]]/20)*SIN(RADIANS(_10sept_0_20[[#This Row],[H_phase]]))</f>
        <v>-9.1345537626039087E-4</v>
      </c>
      <c r="J255">
        <f>10^(_10sept_0_20[[#This Row],[V_mag_adj]]/20)*COS(RADIANS(_10sept_0_20[[#This Row],[V_phase]]))</f>
        <v>2.9756612273817524E-3</v>
      </c>
      <c r="K255">
        <f>10^(_10sept_0_20[[#This Row],[V_mag_adj]]/20)*SIN(RADIANS(_10sept_0_20[[#This Row],[V_phase]]))</f>
        <v>-9.4622229789346124E-4</v>
      </c>
    </row>
    <row r="256" spans="1:11" x14ac:dyDescent="0.25">
      <c r="A256">
        <v>73</v>
      </c>
      <c r="B256">
        <v>-10.4</v>
      </c>
      <c r="C256">
        <v>-31.49</v>
      </c>
      <c r="D256">
        <v>-10.41</v>
      </c>
      <c r="E256">
        <v>-32.28</v>
      </c>
      <c r="F256">
        <f>_10sept_0_20[[#This Row],[H_mag]]-40</f>
        <v>-50.4</v>
      </c>
      <c r="G256">
        <f>_10sept_0_20[[#This Row],[V_mag]]-40</f>
        <v>-50.41</v>
      </c>
      <c r="H256">
        <f>10^(_10sept_0_20[[#This Row],[H_mag_adj]]/20)*COS(RADIANS(_10sept_0_20[[#This Row],[H_phase]]))</f>
        <v>2.5752074910751635E-3</v>
      </c>
      <c r="I256">
        <f>10^(_10sept_0_20[[#This Row],[H_mag_adj]]/20)*SIN(RADIANS(_10sept_0_20[[#This Row],[H_phase]]))</f>
        <v>-1.5774710049536388E-3</v>
      </c>
      <c r="J256">
        <f>10^(_10sept_0_20[[#This Row],[V_mag_adj]]/20)*COS(RADIANS(_10sept_0_20[[#This Row],[V_phase]]))</f>
        <v>2.5502752621382567E-3</v>
      </c>
      <c r="K256">
        <f>10^(_10sept_0_20[[#This Row],[V_mag_adj]]/20)*SIN(RADIANS(_10sept_0_20[[#This Row],[V_phase]]))</f>
        <v>-1.6109713882152454E-3</v>
      </c>
    </row>
    <row r="257" spans="1:11" x14ac:dyDescent="0.25">
      <c r="A257">
        <v>74</v>
      </c>
      <c r="B257">
        <v>-10.78</v>
      </c>
      <c r="C257">
        <v>-46.63</v>
      </c>
      <c r="D257">
        <v>-10.74</v>
      </c>
      <c r="E257">
        <v>-47.15</v>
      </c>
      <c r="F257">
        <f>_10sept_0_20[[#This Row],[H_mag]]-40</f>
        <v>-50.78</v>
      </c>
      <c r="G257">
        <f>_10sept_0_20[[#This Row],[V_mag]]-40</f>
        <v>-50.74</v>
      </c>
      <c r="H257">
        <f>10^(_10sept_0_20[[#This Row],[H_mag_adj]]/20)*COS(RADIANS(_10sept_0_20[[#This Row],[H_phase]]))</f>
        <v>1.9850500609225005E-3</v>
      </c>
      <c r="I257">
        <f>10^(_10sept_0_20[[#This Row],[H_mag_adj]]/20)*SIN(RADIANS(_10sept_0_20[[#This Row],[H_phase]]))</f>
        <v>-2.1013344421923997E-3</v>
      </c>
      <c r="J257">
        <f>10^(_10sept_0_20[[#This Row],[V_mag_adj]]/20)*COS(RADIANS(_10sept_0_20[[#This Row],[V_phase]]))</f>
        <v>1.9749716344022766E-3</v>
      </c>
      <c r="K257">
        <f>10^(_10sept_0_20[[#This Row],[V_mag_adj]]/20)*SIN(RADIANS(_10sept_0_20[[#This Row],[V_phase]]))</f>
        <v>-2.1290454717899166E-3</v>
      </c>
    </row>
    <row r="258" spans="1:11" x14ac:dyDescent="0.25">
      <c r="A258">
        <v>75</v>
      </c>
      <c r="B258">
        <v>-11.19</v>
      </c>
      <c r="C258">
        <v>-61.67</v>
      </c>
      <c r="D258">
        <v>-11.23</v>
      </c>
      <c r="E258">
        <v>-62.48</v>
      </c>
      <c r="F258">
        <f>_10sept_0_20[[#This Row],[H_mag]]-40</f>
        <v>-51.19</v>
      </c>
      <c r="G258">
        <f>_10sept_0_20[[#This Row],[V_mag]]-40</f>
        <v>-51.230000000000004</v>
      </c>
      <c r="H258">
        <f>10^(_10sept_0_20[[#This Row],[H_mag_adj]]/20)*COS(RADIANS(_10sept_0_20[[#This Row],[H_phase]]))</f>
        <v>1.3085225454845196E-3</v>
      </c>
      <c r="I258">
        <f>10^(_10sept_0_20[[#This Row],[H_mag_adj]]/20)*SIN(RADIANS(_10sept_0_20[[#This Row],[H_phase]]))</f>
        <v>-2.4271447252606367E-3</v>
      </c>
      <c r="J258">
        <f>10^(_10sept_0_20[[#This Row],[V_mag_adj]]/20)*COS(RADIANS(_10sept_0_20[[#This Row],[V_phase]]))</f>
        <v>1.2682261143478523E-3</v>
      </c>
      <c r="K258">
        <f>10^(_10sept_0_20[[#This Row],[V_mag_adj]]/20)*SIN(RADIANS(_10sept_0_20[[#This Row],[V_phase]]))</f>
        <v>-2.4341647767197917E-3</v>
      </c>
    </row>
    <row r="259" spans="1:11" x14ac:dyDescent="0.25">
      <c r="A259">
        <v>76</v>
      </c>
      <c r="B259">
        <v>-11.66</v>
      </c>
      <c r="C259">
        <v>-77.02</v>
      </c>
      <c r="D259">
        <v>-11.66</v>
      </c>
      <c r="E259">
        <v>-77.37</v>
      </c>
      <c r="F259">
        <f>_10sept_0_20[[#This Row],[H_mag]]-40</f>
        <v>-51.66</v>
      </c>
      <c r="G259">
        <f>_10sept_0_20[[#This Row],[V_mag]]-40</f>
        <v>-51.66</v>
      </c>
      <c r="H259">
        <f>10^(_10sept_0_20[[#This Row],[H_mag_adj]]/20)*COS(RADIANS(_10sept_0_20[[#This Row],[H_phase]]))</f>
        <v>5.8671996847606289E-4</v>
      </c>
      <c r="I259">
        <f>10^(_10sept_0_20[[#This Row],[H_mag_adj]]/20)*SIN(RADIANS(_10sept_0_20[[#This Row],[H_phase]]))</f>
        <v>-2.5454167870916831E-3</v>
      </c>
      <c r="J259">
        <f>10^(_10sept_0_20[[#This Row],[V_mag_adj]]/20)*COS(RADIANS(_10sept_0_20[[#This Row],[V_phase]]))</f>
        <v>5.7116005198042075E-4</v>
      </c>
      <c r="K259">
        <f>10^(_10sept_0_20[[#This Row],[V_mag_adj]]/20)*SIN(RADIANS(_10sept_0_20[[#This Row],[V_phase]]))</f>
        <v>-2.5489533413615914E-3</v>
      </c>
    </row>
    <row r="260" spans="1:11" x14ac:dyDescent="0.25">
      <c r="A260">
        <v>77</v>
      </c>
      <c r="B260">
        <v>-12.11</v>
      </c>
      <c r="C260">
        <v>-92.38</v>
      </c>
      <c r="D260">
        <v>-12.12</v>
      </c>
      <c r="E260">
        <v>-92.5</v>
      </c>
      <c r="F260">
        <f>_10sept_0_20[[#This Row],[H_mag]]-40</f>
        <v>-52.11</v>
      </c>
      <c r="G260">
        <f>_10sept_0_20[[#This Row],[V_mag]]-40</f>
        <v>-52.12</v>
      </c>
      <c r="H260">
        <f>10^(_10sept_0_20[[#This Row],[H_mag_adj]]/20)*COS(RADIANS(_10sept_0_20[[#This Row],[H_phase]]))</f>
        <v>-1.0299814981597307E-4</v>
      </c>
      <c r="I260">
        <f>10^(_10sept_0_20[[#This Row],[H_mag_adj]]/20)*SIN(RADIANS(_10sept_0_20[[#This Row],[H_phase]]))</f>
        <v>-2.478136418406612E-3</v>
      </c>
      <c r="J260">
        <f>10^(_10sept_0_20[[#This Row],[V_mag_adj]]/20)*COS(RADIANS(_10sept_0_20[[#This Row],[V_phase]]))</f>
        <v>-1.080636323993337E-4</v>
      </c>
      <c r="K260">
        <f>10^(_10sept_0_20[[#This Row],[V_mag_adj]]/20)*SIN(RADIANS(_10sept_0_20[[#This Row],[V_phase]]))</f>
        <v>-2.4750641007861992E-3</v>
      </c>
    </row>
    <row r="261" spans="1:11" x14ac:dyDescent="0.25">
      <c r="A261">
        <v>78</v>
      </c>
      <c r="B261">
        <v>-12.6</v>
      </c>
      <c r="C261">
        <v>-109.07</v>
      </c>
      <c r="D261">
        <v>-12.61</v>
      </c>
      <c r="E261">
        <v>-109.01</v>
      </c>
      <c r="F261">
        <f>_10sept_0_20[[#This Row],[H_mag]]-40</f>
        <v>-52.6</v>
      </c>
      <c r="G261">
        <f>_10sept_0_20[[#This Row],[V_mag]]-40</f>
        <v>-52.61</v>
      </c>
      <c r="H261">
        <f>10^(_10sept_0_20[[#This Row],[H_mag_adj]]/20)*COS(RADIANS(_10sept_0_20[[#This Row],[H_phase]]))</f>
        <v>-7.6591365889262005E-4</v>
      </c>
      <c r="I261">
        <f>10^(_10sept_0_20[[#This Row],[H_mag_adj]]/20)*SIN(RADIANS(_10sept_0_20[[#This Row],[H_phase]]))</f>
        <v>-2.2155778040271923E-3</v>
      </c>
      <c r="J261">
        <f>10^(_10sept_0_20[[#This Row],[V_mag_adj]]/20)*COS(RADIANS(_10sept_0_20[[#This Row],[V_phase]]))</f>
        <v>-7.6271447853909925E-4</v>
      </c>
      <c r="K261">
        <f>10^(_10sept_0_20[[#This Row],[V_mag_adj]]/20)*SIN(RADIANS(_10sept_0_20[[#This Row],[V_phase]]))</f>
        <v>-2.2138284200532246E-3</v>
      </c>
    </row>
    <row r="262" spans="1:11" x14ac:dyDescent="0.25">
      <c r="A262">
        <v>79</v>
      </c>
      <c r="B262">
        <v>-13</v>
      </c>
      <c r="C262">
        <v>-125.89</v>
      </c>
      <c r="D262">
        <v>-13.02</v>
      </c>
      <c r="E262">
        <v>-125.41</v>
      </c>
      <c r="F262">
        <f>_10sept_0_20[[#This Row],[H_mag]]-40</f>
        <v>-53</v>
      </c>
      <c r="G262">
        <f>_10sept_0_20[[#This Row],[V_mag]]-40</f>
        <v>-53.019999999999996</v>
      </c>
      <c r="H262">
        <f>10^(_10sept_0_20[[#This Row],[H_mag_adj]]/20)*COS(RADIANS(_10sept_0_20[[#This Row],[H_phase]]))</f>
        <v>-1.3124076620893198E-3</v>
      </c>
      <c r="I262">
        <f>10^(_10sept_0_20[[#This Row],[H_mag_adj]]/20)*SIN(RADIANS(_10sept_0_20[[#This Row],[H_phase]]))</f>
        <v>-1.8136864295577567E-3</v>
      </c>
      <c r="J262">
        <f>10^(_10sept_0_20[[#This Row],[V_mag_adj]]/20)*COS(RADIANS(_10sept_0_20[[#This Row],[V_phase]]))</f>
        <v>-1.294184078857201E-3</v>
      </c>
      <c r="K262">
        <f>10^(_10sept_0_20[[#This Row],[V_mag_adj]]/20)*SIN(RADIANS(_10sept_0_20[[#This Row],[V_phase]]))</f>
        <v>-1.8204209525910916E-3</v>
      </c>
    </row>
    <row r="263" spans="1:11" x14ac:dyDescent="0.25">
      <c r="A263">
        <v>80</v>
      </c>
      <c r="B263">
        <v>-13.36</v>
      </c>
      <c r="C263">
        <v>-142.34</v>
      </c>
      <c r="D263">
        <v>-13.41</v>
      </c>
      <c r="E263">
        <v>-141.78</v>
      </c>
      <c r="F263">
        <f>_10sept_0_20[[#This Row],[H_mag]]-40</f>
        <v>-53.36</v>
      </c>
      <c r="G263">
        <f>_10sept_0_20[[#This Row],[V_mag]]-40</f>
        <v>-53.41</v>
      </c>
      <c r="H263">
        <f>10^(_10sept_0_20[[#This Row],[H_mag_adj]]/20)*COS(RADIANS(_10sept_0_20[[#This Row],[H_phase]]))</f>
        <v>-1.7003305673047376E-3</v>
      </c>
      <c r="I263">
        <f>10^(_10sept_0_20[[#This Row],[H_mag_adj]]/20)*SIN(RADIANS(_10sept_0_20[[#This Row],[H_phase]]))</f>
        <v>-1.3122696778836798E-3</v>
      </c>
      <c r="J263">
        <f>10^(_10sept_0_20[[#This Row],[V_mag_adj]]/20)*COS(RADIANS(_10sept_0_20[[#This Row],[V_phase]]))</f>
        <v>-1.6777379517816146E-3</v>
      </c>
      <c r="K263">
        <f>10^(_10sept_0_20[[#This Row],[V_mag_adj]]/20)*SIN(RADIANS(_10sept_0_20[[#This Row],[V_phase]]))</f>
        <v>-1.3211981398202912E-3</v>
      </c>
    </row>
    <row r="264" spans="1:11" x14ac:dyDescent="0.25">
      <c r="A264">
        <v>81</v>
      </c>
      <c r="B264">
        <v>-13.65</v>
      </c>
      <c r="C264">
        <v>-158.4</v>
      </c>
      <c r="D264">
        <v>-13.7</v>
      </c>
      <c r="E264">
        <v>-158.82</v>
      </c>
      <c r="F264">
        <f>_10sept_0_20[[#This Row],[H_mag]]-40</f>
        <v>-53.65</v>
      </c>
      <c r="G264">
        <f>_10sept_0_20[[#This Row],[V_mag]]-40</f>
        <v>-53.7</v>
      </c>
      <c r="H264">
        <f>10^(_10sept_0_20[[#This Row],[H_mag_adj]]/20)*COS(RADIANS(_10sept_0_20[[#This Row],[H_phase]]))</f>
        <v>-1.9314281580854291E-3</v>
      </c>
      <c r="I264">
        <f>10^(_10sept_0_20[[#This Row],[H_mag_adj]]/20)*SIN(RADIANS(_10sept_0_20[[#This Row],[H_phase]]))</f>
        <v>-7.6470650476661379E-4</v>
      </c>
      <c r="J264">
        <f>10^(_10sept_0_20[[#This Row],[V_mag_adj]]/20)*COS(RADIANS(_10sept_0_20[[#This Row],[V_phase]]))</f>
        <v>-1.9258636750653702E-3</v>
      </c>
      <c r="K264">
        <f>10^(_10sept_0_20[[#This Row],[V_mag_adj]]/20)*SIN(RADIANS(_10sept_0_20[[#This Row],[V_phase]]))</f>
        <v>-7.4622000313555206E-4</v>
      </c>
    </row>
    <row r="265" spans="1:11" x14ac:dyDescent="0.25">
      <c r="A265">
        <v>82</v>
      </c>
      <c r="B265">
        <v>-13.91</v>
      </c>
      <c r="C265">
        <v>-175.9</v>
      </c>
      <c r="D265">
        <v>-13.96</v>
      </c>
      <c r="E265">
        <v>-175.56</v>
      </c>
      <c r="F265">
        <f>_10sept_0_20[[#This Row],[H_mag]]-40</f>
        <v>-53.91</v>
      </c>
      <c r="G265">
        <f>_10sept_0_20[[#This Row],[V_mag]]-40</f>
        <v>-53.96</v>
      </c>
      <c r="H265">
        <f>10^(_10sept_0_20[[#This Row],[H_mag_adj]]/20)*COS(RADIANS(_10sept_0_20[[#This Row],[H_phase]]))</f>
        <v>-2.0108844765226695E-3</v>
      </c>
      <c r="I265">
        <f>10^(_10sept_0_20[[#This Row],[H_mag_adj]]/20)*SIN(RADIANS(_10sept_0_20[[#This Row],[H_phase]]))</f>
        <v>-1.4414199156482247E-4</v>
      </c>
      <c r="J265">
        <f>10^(_10sept_0_20[[#This Row],[V_mag_adj]]/20)*COS(RADIANS(_10sept_0_20[[#This Row],[V_phase]]))</f>
        <v>-1.9984565051241348E-3</v>
      </c>
      <c r="K265">
        <f>10^(_10sept_0_20[[#This Row],[V_mag_adj]]/20)*SIN(RADIANS(_10sept_0_20[[#This Row],[V_phase]]))</f>
        <v>-1.5517636938794778E-4</v>
      </c>
    </row>
    <row r="266" spans="1:11" x14ac:dyDescent="0.25">
      <c r="A266">
        <v>83</v>
      </c>
      <c r="B266">
        <v>-14.2</v>
      </c>
      <c r="C266">
        <v>167.52</v>
      </c>
      <c r="D266">
        <v>-14.18</v>
      </c>
      <c r="E266">
        <v>167.31</v>
      </c>
      <c r="F266">
        <f>_10sept_0_20[[#This Row],[H_mag]]-40</f>
        <v>-54.2</v>
      </c>
      <c r="G266">
        <f>_10sept_0_20[[#This Row],[V_mag]]-40</f>
        <v>-54.18</v>
      </c>
      <c r="H266">
        <f>10^(_10sept_0_20[[#This Row],[H_mag_adj]]/20)*COS(RADIANS(_10sept_0_20[[#This Row],[H_phase]]))</f>
        <v>-1.9037726953008097E-3</v>
      </c>
      <c r="I266">
        <f>10^(_10sept_0_20[[#This Row],[H_mag_adj]]/20)*SIN(RADIANS(_10sept_0_20[[#This Row],[H_phase]]))</f>
        <v>4.2135909606023355E-4</v>
      </c>
      <c r="J266">
        <f>10^(_10sept_0_20[[#This Row],[V_mag_adj]]/20)*COS(RADIANS(_10sept_0_20[[#This Row],[V_phase]]))</f>
        <v>-1.9066006094556958E-3</v>
      </c>
      <c r="K266">
        <f>10^(_10sept_0_20[[#This Row],[V_mag_adj]]/20)*SIN(RADIANS(_10sept_0_20[[#This Row],[V_phase]]))</f>
        <v>4.2932135332828279E-4</v>
      </c>
    </row>
    <row r="267" spans="1:11" x14ac:dyDescent="0.25">
      <c r="A267">
        <v>84</v>
      </c>
      <c r="B267">
        <v>-14.35</v>
      </c>
      <c r="C267">
        <v>150.43</v>
      </c>
      <c r="D267">
        <v>-14.36</v>
      </c>
      <c r="E267">
        <v>150.69999999999999</v>
      </c>
      <c r="F267">
        <f>_10sept_0_20[[#This Row],[H_mag]]-40</f>
        <v>-54.35</v>
      </c>
      <c r="G267">
        <f>_10sept_0_20[[#This Row],[V_mag]]-40</f>
        <v>-54.36</v>
      </c>
      <c r="H267">
        <f>10^(_10sept_0_20[[#This Row],[H_mag_adj]]/20)*COS(RADIANS(_10sept_0_20[[#This Row],[H_phase]]))</f>
        <v>-1.6668485974584706E-3</v>
      </c>
      <c r="I267">
        <f>10^(_10sept_0_20[[#This Row],[H_mag_adj]]/20)*SIN(RADIANS(_10sept_0_20[[#This Row],[H_phase]]))</f>
        <v>9.4574772435970713E-4</v>
      </c>
      <c r="J267">
        <f>10^(_10sept_0_20[[#This Row],[V_mag_adj]]/20)*COS(RADIANS(_10sept_0_20[[#This Row],[V_phase]]))</f>
        <v>-1.6693637717820138E-3</v>
      </c>
      <c r="K267">
        <f>10^(_10sept_0_20[[#This Row],[V_mag_adj]]/20)*SIN(RADIANS(_10sept_0_20[[#This Row],[V_phase]]))</f>
        <v>9.3680325786157481E-4</v>
      </c>
    </row>
    <row r="268" spans="1:11" x14ac:dyDescent="0.25">
      <c r="A268">
        <v>85</v>
      </c>
      <c r="B268">
        <v>-14.45</v>
      </c>
      <c r="C268">
        <v>134.02000000000001</v>
      </c>
      <c r="D268">
        <v>-14.43</v>
      </c>
      <c r="E268">
        <v>134.41999999999999</v>
      </c>
      <c r="F268">
        <f>_10sept_0_20[[#This Row],[H_mag]]-40</f>
        <v>-54.45</v>
      </c>
      <c r="G268">
        <f>_10sept_0_20[[#This Row],[V_mag]]-40</f>
        <v>-54.43</v>
      </c>
      <c r="H268">
        <f>10^(_10sept_0_20[[#This Row],[H_mag_adj]]/20)*COS(RADIANS(_10sept_0_20[[#This Row],[H_phase]]))</f>
        <v>-1.3165222461848545E-3</v>
      </c>
      <c r="I268">
        <f>10^(_10sept_0_20[[#This Row],[H_mag_adj]]/20)*SIN(RADIANS(_10sept_0_20[[#This Row],[H_phase]]))</f>
        <v>1.3623466966049549E-3</v>
      </c>
      <c r="J268">
        <f>10^(_10sept_0_20[[#This Row],[V_mag_adj]]/20)*COS(RADIANS(_10sept_0_20[[#This Row],[V_phase]]))</f>
        <v>-1.3290578085071543E-3</v>
      </c>
      <c r="K268">
        <f>10^(_10sept_0_20[[#This Row],[V_mag_adj]]/20)*SIN(RADIANS(_10sept_0_20[[#This Row],[V_phase]]))</f>
        <v>1.3562417822285911E-3</v>
      </c>
    </row>
    <row r="269" spans="1:11" x14ac:dyDescent="0.25">
      <c r="A269">
        <v>86</v>
      </c>
      <c r="B269">
        <v>-14.51</v>
      </c>
      <c r="C269">
        <v>117.8</v>
      </c>
      <c r="D269">
        <v>-14.53</v>
      </c>
      <c r="E269">
        <v>118.02</v>
      </c>
      <c r="F269">
        <f>_10sept_0_20[[#This Row],[H_mag]]-40</f>
        <v>-54.51</v>
      </c>
      <c r="G269">
        <f>_10sept_0_20[[#This Row],[V_mag]]-40</f>
        <v>-54.53</v>
      </c>
      <c r="H269">
        <f>10^(_10sept_0_20[[#This Row],[H_mag_adj]]/20)*COS(RADIANS(_10sept_0_20[[#This Row],[H_phase]]))</f>
        <v>-8.7749793182414636E-4</v>
      </c>
      <c r="I269">
        <f>10^(_10sept_0_20[[#This Row],[H_mag_adj]]/20)*SIN(RADIANS(_10sept_0_20[[#This Row],[H_phase]]))</f>
        <v>1.6643229225359758E-3</v>
      </c>
      <c r="J269">
        <f>10^(_10sept_0_20[[#This Row],[V_mag_adj]]/20)*COS(RADIANS(_10sept_0_20[[#This Row],[V_phase]]))</f>
        <v>-8.8184911653781475E-4</v>
      </c>
      <c r="K269">
        <f>10^(_10sept_0_20[[#This Row],[V_mag_adj]]/20)*SIN(RADIANS(_10sept_0_20[[#This Row],[V_phase]]))</f>
        <v>1.6571212526807872E-3</v>
      </c>
    </row>
    <row r="270" spans="1:11" x14ac:dyDescent="0.25">
      <c r="A270">
        <v>87</v>
      </c>
      <c r="B270">
        <v>-14.62</v>
      </c>
      <c r="C270">
        <v>101.46</v>
      </c>
      <c r="D270">
        <v>-14.62</v>
      </c>
      <c r="E270">
        <v>101.49</v>
      </c>
      <c r="F270">
        <f>_10sept_0_20[[#This Row],[H_mag]]-40</f>
        <v>-54.62</v>
      </c>
      <c r="G270">
        <f>_10sept_0_20[[#This Row],[V_mag]]-40</f>
        <v>-54.62</v>
      </c>
      <c r="H270">
        <f>10^(_10sept_0_20[[#This Row],[H_mag_adj]]/20)*COS(RADIANS(_10sept_0_20[[#This Row],[H_phase]]))</f>
        <v>-3.6911559192218102E-4</v>
      </c>
      <c r="I270">
        <f>10^(_10sept_0_20[[#This Row],[H_mag_adj]]/20)*SIN(RADIANS(_10sept_0_20[[#This Row],[H_phase]]))</f>
        <v>1.820766616883805E-3</v>
      </c>
      <c r="J270">
        <f>10^(_10sept_0_20[[#This Row],[V_mag_adj]]/20)*COS(RADIANS(_10sept_0_20[[#This Row],[V_phase]]))</f>
        <v>-3.7006889245230399E-4</v>
      </c>
      <c r="K270">
        <f>10^(_10sept_0_20[[#This Row],[V_mag_adj]]/20)*SIN(RADIANS(_10sept_0_20[[#This Row],[V_phase]]))</f>
        <v>1.8205730988339042E-3</v>
      </c>
    </row>
    <row r="271" spans="1:11" x14ac:dyDescent="0.25">
      <c r="A271">
        <v>88</v>
      </c>
      <c r="B271">
        <v>-14.74</v>
      </c>
      <c r="C271">
        <v>86.32</v>
      </c>
      <c r="D271">
        <v>-14.73</v>
      </c>
      <c r="E271">
        <v>86.13</v>
      </c>
      <c r="F271">
        <f>_10sept_0_20[[#This Row],[H_mag]]-40</f>
        <v>-54.74</v>
      </c>
      <c r="G271">
        <f>_10sept_0_20[[#This Row],[V_mag]]-40</f>
        <v>-54.730000000000004</v>
      </c>
      <c r="H271">
        <f>10^(_10sept_0_20[[#This Row],[H_mag_adj]]/20)*COS(RADIANS(_10sept_0_20[[#This Row],[H_phase]]))</f>
        <v>1.1760520670511519E-4</v>
      </c>
      <c r="I271">
        <f>10^(_10sept_0_20[[#This Row],[H_mag_adj]]/20)*SIN(RADIANS(_10sept_0_20[[#This Row],[H_phase]]))</f>
        <v>1.8285363430310558E-3</v>
      </c>
      <c r="J271">
        <f>10^(_10sept_0_20[[#This Row],[V_mag_adj]]/20)*COS(RADIANS(_10sept_0_20[[#This Row],[V_phase]]))</f>
        <v>1.2381066537105255E-4</v>
      </c>
      <c r="K271">
        <f>10^(_10sept_0_20[[#This Row],[V_mag_adj]]/20)*SIN(RADIANS(_10sept_0_20[[#This Row],[V_phase]]))</f>
        <v>1.8302422279292089E-3</v>
      </c>
    </row>
    <row r="272" spans="1:11" x14ac:dyDescent="0.25">
      <c r="A272">
        <v>89</v>
      </c>
      <c r="B272">
        <v>-14.91</v>
      </c>
      <c r="C272">
        <v>71.7</v>
      </c>
      <c r="D272">
        <v>-14.93</v>
      </c>
      <c r="E272">
        <v>71.45</v>
      </c>
      <c r="F272">
        <f>_10sept_0_20[[#This Row],[H_mag]]-40</f>
        <v>-54.91</v>
      </c>
      <c r="G272">
        <f>_10sept_0_20[[#This Row],[V_mag]]-40</f>
        <v>-54.93</v>
      </c>
      <c r="H272">
        <f>10^(_10sept_0_20[[#This Row],[H_mag_adj]]/20)*COS(RADIANS(_10sept_0_20[[#This Row],[H_phase]]))</f>
        <v>5.6418198404856147E-4</v>
      </c>
      <c r="I272">
        <f>10^(_10sept_0_20[[#This Row],[H_mag_adj]]/20)*SIN(RADIANS(_10sept_0_20[[#This Row],[H_phase]]))</f>
        <v>1.7059287237712088E-3</v>
      </c>
      <c r="J272">
        <f>10^(_10sept_0_20[[#This Row],[V_mag_adj]]/20)*COS(RADIANS(_10sept_0_20[[#This Row],[V_phase]]))</f>
        <v>5.7030541831591067E-4</v>
      </c>
      <c r="K272">
        <f>10^(_10sept_0_20[[#This Row],[V_mag_adj]]/20)*SIN(RADIANS(_10sept_0_20[[#This Row],[V_phase]]))</f>
        <v>1.6995329559852106E-3</v>
      </c>
    </row>
    <row r="273" spans="1:11" x14ac:dyDescent="0.25">
      <c r="A273">
        <v>90</v>
      </c>
      <c r="B273">
        <v>-15.17</v>
      </c>
      <c r="C273">
        <v>57.53</v>
      </c>
      <c r="D273">
        <v>-15.22</v>
      </c>
      <c r="E273">
        <v>56.86</v>
      </c>
      <c r="F273">
        <f>_10sept_0_20[[#This Row],[H_mag]]-40</f>
        <v>-55.17</v>
      </c>
      <c r="G273">
        <f>_10sept_0_20[[#This Row],[V_mag]]-40</f>
        <v>-55.22</v>
      </c>
      <c r="H273">
        <f>10^(_10sept_0_20[[#This Row],[H_mag_adj]]/20)*COS(RADIANS(_10sept_0_20[[#This Row],[H_phase]]))</f>
        <v>9.3618003983524513E-4</v>
      </c>
      <c r="I273">
        <f>10^(_10sept_0_20[[#This Row],[H_mag_adj]]/20)*SIN(RADIANS(_10sept_0_20[[#This Row],[H_phase]]))</f>
        <v>1.4712076531510948E-3</v>
      </c>
      <c r="J273">
        <f>10^(_10sept_0_20[[#This Row],[V_mag_adj]]/20)*COS(RADIANS(_10sept_0_20[[#This Row],[V_phase]]))</f>
        <v>9.478475268174893E-4</v>
      </c>
      <c r="K273">
        <f>10^(_10sept_0_20[[#This Row],[V_mag_adj]]/20)*SIN(RADIANS(_10sept_0_20[[#This Row],[V_phase]]))</f>
        <v>1.4517786913073884E-3</v>
      </c>
    </row>
    <row r="274" spans="1:11" x14ac:dyDescent="0.25">
      <c r="A274">
        <v>91</v>
      </c>
      <c r="B274">
        <v>-15.67</v>
      </c>
      <c r="C274">
        <v>42.44</v>
      </c>
      <c r="D274">
        <v>-15.68</v>
      </c>
      <c r="E274">
        <v>42.56</v>
      </c>
      <c r="F274">
        <f>_10sept_0_20[[#This Row],[H_mag]]-40</f>
        <v>-55.67</v>
      </c>
      <c r="G274">
        <f>_10sept_0_20[[#This Row],[V_mag]]-40</f>
        <v>-55.68</v>
      </c>
      <c r="H274">
        <f>10^(_10sept_0_20[[#This Row],[H_mag_adj]]/20)*COS(RADIANS(_10sept_0_20[[#This Row],[H_phase]]))</f>
        <v>1.214918615944892E-3</v>
      </c>
      <c r="I274">
        <f>10^(_10sept_0_20[[#This Row],[H_mag_adj]]/20)*SIN(RADIANS(_10sept_0_20[[#This Row],[H_phase]]))</f>
        <v>1.1109295155505529E-3</v>
      </c>
      <c r="J274">
        <f>10^(_10sept_0_20[[#This Row],[V_mag_adj]]/20)*COS(RADIANS(_10sept_0_20[[#This Row],[V_phase]]))</f>
        <v>1.2111939860756701E-3</v>
      </c>
      <c r="K274">
        <f>10^(_10sept_0_20[[#This Row],[V_mag_adj]]/20)*SIN(RADIANS(_10sept_0_20[[#This Row],[V_phase]]))</f>
        <v>1.1121904028550923E-3</v>
      </c>
    </row>
    <row r="275" spans="1:11" x14ac:dyDescent="0.25">
      <c r="A275">
        <v>92</v>
      </c>
      <c r="B275">
        <v>-16.3</v>
      </c>
      <c r="C275">
        <v>27.12</v>
      </c>
      <c r="D275">
        <v>-16.36</v>
      </c>
      <c r="E275">
        <v>27.32</v>
      </c>
      <c r="F275">
        <f>_10sept_0_20[[#This Row],[H_mag]]-40</f>
        <v>-56.3</v>
      </c>
      <c r="G275">
        <f>_10sept_0_20[[#This Row],[V_mag]]-40</f>
        <v>-56.36</v>
      </c>
      <c r="H275">
        <f>10^(_10sept_0_20[[#This Row],[H_mag_adj]]/20)*COS(RADIANS(_10sept_0_20[[#This Row],[H_phase]]))</f>
        <v>1.362750114201837E-3</v>
      </c>
      <c r="I275">
        <f>10^(_10sept_0_20[[#This Row],[H_mag_adj]]/20)*SIN(RADIANS(_10sept_0_20[[#This Row],[H_phase]]))</f>
        <v>6.9795482773801288E-4</v>
      </c>
      <c r="J275">
        <f>10^(_10sept_0_20[[#This Row],[V_mag_adj]]/20)*COS(RADIANS(_10sept_0_20[[#This Row],[V_phase]]))</f>
        <v>1.3509412176952722E-3</v>
      </c>
      <c r="K275">
        <f>10^(_10sept_0_20[[#This Row],[V_mag_adj]]/20)*SIN(RADIANS(_10sept_0_20[[#This Row],[V_phase]]))</f>
        <v>6.978700570361261E-4</v>
      </c>
    </row>
    <row r="276" spans="1:11" x14ac:dyDescent="0.25">
      <c r="A276">
        <v>93</v>
      </c>
      <c r="B276">
        <v>-16.96</v>
      </c>
      <c r="C276">
        <v>11</v>
      </c>
      <c r="D276">
        <v>-17.04</v>
      </c>
      <c r="E276">
        <v>11.29</v>
      </c>
      <c r="F276">
        <f>_10sept_0_20[[#This Row],[H_mag]]-40</f>
        <v>-56.96</v>
      </c>
      <c r="G276">
        <f>_10sept_0_20[[#This Row],[V_mag]]-40</f>
        <v>-57.04</v>
      </c>
      <c r="H276">
        <f>10^(_10sept_0_20[[#This Row],[H_mag_adj]]/20)*COS(RADIANS(_10sept_0_20[[#This Row],[H_phase]]))</f>
        <v>1.3929854381658851E-3</v>
      </c>
      <c r="I276">
        <f>10^(_10sept_0_20[[#This Row],[H_mag_adj]]/20)*SIN(RADIANS(_10sept_0_20[[#This Row],[H_phase]]))</f>
        <v>2.7076894009502495E-4</v>
      </c>
      <c r="J276">
        <f>10^(_10sept_0_20[[#This Row],[V_mag_adj]]/20)*COS(RADIANS(_10sept_0_20[[#This Row],[V_phase]]))</f>
        <v>1.3788388772693707E-3</v>
      </c>
      <c r="K276">
        <f>10^(_10sept_0_20[[#This Row],[V_mag_adj]]/20)*SIN(RADIANS(_10sept_0_20[[#This Row],[V_phase]]))</f>
        <v>2.7526894238617399E-4</v>
      </c>
    </row>
    <row r="277" spans="1:11" x14ac:dyDescent="0.25">
      <c r="A277">
        <v>94</v>
      </c>
      <c r="B277">
        <v>-17.79</v>
      </c>
      <c r="C277">
        <v>-8.18</v>
      </c>
      <c r="D277">
        <v>-17.75</v>
      </c>
      <c r="E277">
        <v>-7.2</v>
      </c>
      <c r="F277">
        <f>_10sept_0_20[[#This Row],[H_mag]]-40</f>
        <v>-57.79</v>
      </c>
      <c r="G277">
        <f>_10sept_0_20[[#This Row],[V_mag]]-40</f>
        <v>-57.75</v>
      </c>
      <c r="H277">
        <f>10^(_10sept_0_20[[#This Row],[H_mag_adj]]/20)*COS(RADIANS(_10sept_0_20[[#This Row],[H_phase]]))</f>
        <v>1.2766117538621077E-3</v>
      </c>
      <c r="I277">
        <f>10^(_10sept_0_20[[#This Row],[H_mag_adj]]/20)*SIN(RADIANS(_10sept_0_20[[#This Row],[H_phase]]))</f>
        <v>-1.8350771174880203E-4</v>
      </c>
      <c r="J277">
        <f>10^(_10sept_0_20[[#This Row],[V_mag_adj]]/20)*COS(RADIANS(_10sept_0_20[[#This Row],[V_phase]]))</f>
        <v>1.2854698209042389E-3</v>
      </c>
      <c r="K277">
        <f>10^(_10sept_0_20[[#This Row],[V_mag_adj]]/20)*SIN(RADIANS(_10sept_0_20[[#This Row],[V_phase]]))</f>
        <v>-1.623926034860625E-4</v>
      </c>
    </row>
    <row r="278" spans="1:11" x14ac:dyDescent="0.25">
      <c r="A278">
        <v>95</v>
      </c>
      <c r="B278">
        <v>-18.38</v>
      </c>
      <c r="C278">
        <v>-28.05</v>
      </c>
      <c r="D278">
        <v>-18.37</v>
      </c>
      <c r="E278">
        <v>-26.76</v>
      </c>
      <c r="F278">
        <f>_10sept_0_20[[#This Row],[H_mag]]-40</f>
        <v>-58.379999999999995</v>
      </c>
      <c r="G278">
        <f>_10sept_0_20[[#This Row],[V_mag]]-40</f>
        <v>-58.370000000000005</v>
      </c>
      <c r="H278">
        <f>10^(_10sept_0_20[[#This Row],[H_mag_adj]]/20)*COS(RADIANS(_10sept_0_20[[#This Row],[H_phase]]))</f>
        <v>1.0634894851360526E-3</v>
      </c>
      <c r="I278">
        <f>10^(_10sept_0_20[[#This Row],[H_mag_adj]]/20)*SIN(RADIANS(_10sept_0_20[[#This Row],[H_phase]]))</f>
        <v>-5.6665839144302496E-4</v>
      </c>
      <c r="J278">
        <f>10^(_10sept_0_20[[#This Row],[V_mag_adj]]/20)*COS(RADIANS(_10sept_0_20[[#This Row],[V_phase]]))</f>
        <v>1.0772165181218618E-3</v>
      </c>
      <c r="K278">
        <f>10^(_10sept_0_20[[#This Row],[V_mag_adj]]/20)*SIN(RADIANS(_10sept_0_20[[#This Row],[V_phase]]))</f>
        <v>-5.4319761934987795E-4</v>
      </c>
    </row>
    <row r="279" spans="1:11" x14ac:dyDescent="0.25">
      <c r="A279">
        <v>96</v>
      </c>
      <c r="B279">
        <v>-18.72</v>
      </c>
      <c r="C279">
        <v>-48.4</v>
      </c>
      <c r="D279">
        <v>-18.690000000000001</v>
      </c>
      <c r="E279">
        <v>-48.41</v>
      </c>
      <c r="F279">
        <f>_10sept_0_20[[#This Row],[H_mag]]-40</f>
        <v>-58.72</v>
      </c>
      <c r="G279">
        <f>_10sept_0_20[[#This Row],[V_mag]]-40</f>
        <v>-58.69</v>
      </c>
      <c r="H279">
        <f>10^(_10sept_0_20[[#This Row],[H_mag_adj]]/20)*COS(RADIANS(_10sept_0_20[[#This Row],[H_phase]]))</f>
        <v>7.6934266137925042E-4</v>
      </c>
      <c r="I279">
        <f>10^(_10sept_0_20[[#This Row],[H_mag_adj]]/20)*SIN(RADIANS(_10sept_0_20[[#This Row],[H_phase]]))</f>
        <v>-8.6653149424574039E-4</v>
      </c>
      <c r="J279">
        <f>10^(_10sept_0_20[[#This Row],[V_mag_adj]]/20)*COS(RADIANS(_10sept_0_20[[#This Row],[V_phase]]))</f>
        <v>7.7185269763499975E-4</v>
      </c>
      <c r="K279">
        <f>10^(_10sept_0_20[[#This Row],[V_mag_adj]]/20)*SIN(RADIANS(_10sept_0_20[[#This Row],[V_phase]]))</f>
        <v>-8.6966428945188425E-4</v>
      </c>
    </row>
    <row r="280" spans="1:11" x14ac:dyDescent="0.25">
      <c r="A280">
        <v>97</v>
      </c>
      <c r="B280">
        <v>-18.690000000000001</v>
      </c>
      <c r="C280">
        <v>-69.56</v>
      </c>
      <c r="D280">
        <v>-18.59</v>
      </c>
      <c r="E280">
        <v>-69.03</v>
      </c>
      <c r="F280">
        <f>_10sept_0_20[[#This Row],[H_mag]]-40</f>
        <v>-58.69</v>
      </c>
      <c r="G280">
        <f>_10sept_0_20[[#This Row],[V_mag]]-40</f>
        <v>-58.59</v>
      </c>
      <c r="H280">
        <f>10^(_10sept_0_20[[#This Row],[H_mag_adj]]/20)*COS(RADIANS(_10sept_0_20[[#This Row],[H_phase]]))</f>
        <v>4.0607565488874603E-4</v>
      </c>
      <c r="I280">
        <f>10^(_10sept_0_20[[#This Row],[H_mag_adj]]/20)*SIN(RADIANS(_10sept_0_20[[#This Row],[H_phase]]))</f>
        <v>-1.0895756631372384E-3</v>
      </c>
      <c r="J280">
        <f>10^(_10sept_0_20[[#This Row],[V_mag_adj]]/20)*COS(RADIANS(_10sept_0_20[[#This Row],[V_phase]]))</f>
        <v>4.2095561892489336E-4</v>
      </c>
      <c r="K280">
        <f>10^(_10sept_0_20[[#This Row],[V_mag_adj]]/20)*SIN(RADIANS(_10sept_0_20[[#This Row],[V_phase]]))</f>
        <v>-1.0983454583451137E-3</v>
      </c>
    </row>
    <row r="281" spans="1:11" x14ac:dyDescent="0.25">
      <c r="A281">
        <v>98</v>
      </c>
      <c r="B281">
        <v>-18.350000000000001</v>
      </c>
      <c r="C281">
        <v>-89.01</v>
      </c>
      <c r="D281">
        <v>-18.25</v>
      </c>
      <c r="E281">
        <v>-88.47</v>
      </c>
      <c r="F281">
        <f>_10sept_0_20[[#This Row],[H_mag]]-40</f>
        <v>-58.35</v>
      </c>
      <c r="G281">
        <f>_10sept_0_20[[#This Row],[V_mag]]-40</f>
        <v>-58.25</v>
      </c>
      <c r="H281">
        <f>10^(_10sept_0_20[[#This Row],[H_mag_adj]]/20)*COS(RADIANS(_10sept_0_20[[#This Row],[H_phase]]))</f>
        <v>2.0892526024041046E-5</v>
      </c>
      <c r="I281">
        <f>10^(_10sept_0_20[[#This Row],[H_mag_adj]]/20)*SIN(RADIANS(_10sept_0_20[[#This Row],[H_phase]]))</f>
        <v>-1.2090246799850908E-3</v>
      </c>
      <c r="J281">
        <f>10^(_10sept_0_20[[#This Row],[V_mag_adj]]/20)*COS(RADIANS(_10sept_0_20[[#This Row],[V_phase]]))</f>
        <v>3.2660075383579264E-5</v>
      </c>
      <c r="K281">
        <f>10^(_10sept_0_20[[#This Row],[V_mag_adj]]/20)*SIN(RADIANS(_10sept_0_20[[#This Row],[V_phase]]))</f>
        <v>-1.2227710233606169E-3</v>
      </c>
    </row>
    <row r="282" spans="1:11" x14ac:dyDescent="0.25">
      <c r="A282">
        <v>99</v>
      </c>
      <c r="B282">
        <v>-17.84</v>
      </c>
      <c r="C282">
        <v>-108.67</v>
      </c>
      <c r="D282">
        <v>-17.84</v>
      </c>
      <c r="E282">
        <v>-108.55</v>
      </c>
      <c r="F282">
        <f>_10sept_0_20[[#This Row],[H_mag]]-40</f>
        <v>-57.84</v>
      </c>
      <c r="G282">
        <f>_10sept_0_20[[#This Row],[V_mag]]-40</f>
        <v>-57.84</v>
      </c>
      <c r="H282">
        <f>10^(_10sept_0_20[[#This Row],[H_mag_adj]]/20)*COS(RADIANS(_10sept_0_20[[#This Row],[H_phase]]))</f>
        <v>-4.1049580440404547E-4</v>
      </c>
      <c r="I282">
        <f>10^(_10sept_0_20[[#This Row],[H_mag_adj]]/20)*SIN(RADIANS(_10sept_0_20[[#This Row],[H_phase]]))</f>
        <v>-1.2148518089798457E-3</v>
      </c>
      <c r="J282">
        <f>10^(_10sept_0_20[[#This Row],[V_mag_adj]]/20)*COS(RADIANS(_10sept_0_20[[#This Row],[V_phase]]))</f>
        <v>-4.0795052626761886E-4</v>
      </c>
      <c r="K282">
        <f>10^(_10sept_0_20[[#This Row],[V_mag_adj]]/20)*SIN(RADIANS(_10sept_0_20[[#This Row],[V_phase]]))</f>
        <v>-1.2157088842864069E-3</v>
      </c>
    </row>
    <row r="283" spans="1:11" x14ac:dyDescent="0.25">
      <c r="A283">
        <v>100</v>
      </c>
      <c r="B283">
        <v>-17.3</v>
      </c>
      <c r="C283">
        <v>-125.84</v>
      </c>
      <c r="D283">
        <v>-17.29</v>
      </c>
      <c r="E283">
        <v>-125.23</v>
      </c>
      <c r="F283">
        <f>_10sept_0_20[[#This Row],[H_mag]]-40</f>
        <v>-57.3</v>
      </c>
      <c r="G283">
        <f>_10sept_0_20[[#This Row],[V_mag]]-40</f>
        <v>-57.29</v>
      </c>
      <c r="H283">
        <f>10^(_10sept_0_20[[#This Row],[H_mag_adj]]/20)*COS(RADIANS(_10sept_0_20[[#This Row],[H_phase]]))</f>
        <v>-7.9899585136161124E-4</v>
      </c>
      <c r="I283">
        <f>10^(_10sept_0_20[[#This Row],[H_mag_adj]]/20)*SIN(RADIANS(_10sept_0_20[[#This Row],[H_phase]]))</f>
        <v>-1.1062064753787153E-3</v>
      </c>
      <c r="J283">
        <f>10^(_10sept_0_20[[#This Row],[V_mag_adj]]/20)*COS(RADIANS(_10sept_0_20[[#This Row],[V_phase]]))</f>
        <v>-7.8808034429170618E-4</v>
      </c>
      <c r="K283">
        <f>10^(_10sept_0_20[[#This Row],[V_mag_adj]]/20)*SIN(RADIANS(_10sept_0_20[[#This Row],[V_phase]]))</f>
        <v>-1.1159341655204099E-3</v>
      </c>
    </row>
    <row r="284" spans="1:11" x14ac:dyDescent="0.25">
      <c r="A284">
        <v>101</v>
      </c>
      <c r="B284">
        <v>-16.75</v>
      </c>
      <c r="C284">
        <v>-141.22999999999999</v>
      </c>
      <c r="D284">
        <v>-16.82</v>
      </c>
      <c r="E284">
        <v>-141.43</v>
      </c>
      <c r="F284">
        <f>_10sept_0_20[[#This Row],[H_mag]]-40</f>
        <v>-56.75</v>
      </c>
      <c r="G284">
        <f>_10sept_0_20[[#This Row],[V_mag]]-40</f>
        <v>-56.82</v>
      </c>
      <c r="H284">
        <f>10^(_10sept_0_20[[#This Row],[H_mag_adj]]/20)*COS(RADIANS(_10sept_0_20[[#This Row],[H_phase]]))</f>
        <v>-1.1334661798475523E-3</v>
      </c>
      <c r="I284">
        <f>10^(_10sept_0_20[[#This Row],[H_mag_adj]]/20)*SIN(RADIANS(_10sept_0_20[[#This Row],[H_phase]]))</f>
        <v>-9.1035348023635354E-4</v>
      </c>
      <c r="J284">
        <f>10^(_10sept_0_20[[#This Row],[V_mag_adj]]/20)*COS(RADIANS(_10sept_0_20[[#This Row],[V_phase]]))</f>
        <v>-1.1275136014321232E-3</v>
      </c>
      <c r="K284">
        <f>10^(_10sept_0_20[[#This Row],[V_mag_adj]]/20)*SIN(RADIANS(_10sept_0_20[[#This Row],[V_phase]]))</f>
        <v>-8.9911610245243319E-4</v>
      </c>
    </row>
    <row r="285" spans="1:11" x14ac:dyDescent="0.25">
      <c r="A285">
        <v>102</v>
      </c>
      <c r="B285">
        <v>-16.41</v>
      </c>
      <c r="C285">
        <v>-156.77000000000001</v>
      </c>
      <c r="D285">
        <v>-16.45</v>
      </c>
      <c r="E285">
        <v>-156.26</v>
      </c>
      <c r="F285">
        <f>_10sept_0_20[[#This Row],[H_mag]]-40</f>
        <v>-56.41</v>
      </c>
      <c r="G285">
        <f>_10sept_0_20[[#This Row],[V_mag]]-40</f>
        <v>-56.45</v>
      </c>
      <c r="H285">
        <f>10^(_10sept_0_20[[#This Row],[H_mag_adj]]/20)*COS(RADIANS(_10sept_0_20[[#This Row],[H_phase]]))</f>
        <v>-1.3892548825280393E-3</v>
      </c>
      <c r="I285">
        <f>10^(_10sept_0_20[[#This Row],[H_mag_adj]]/20)*SIN(RADIANS(_10sept_0_20[[#This Row],[H_phase]]))</f>
        <v>-5.9629663318471707E-4</v>
      </c>
      <c r="J285">
        <f>10^(_10sept_0_20[[#This Row],[V_mag_adj]]/20)*COS(RADIANS(_10sept_0_20[[#This Row],[V_phase]]))</f>
        <v>-1.3775337668117942E-3</v>
      </c>
      <c r="K285">
        <f>10^(_10sept_0_20[[#This Row],[V_mag_adj]]/20)*SIN(RADIANS(_10sept_0_20[[#This Row],[V_phase]]))</f>
        <v>-6.0584241258462737E-4</v>
      </c>
    </row>
    <row r="286" spans="1:11" x14ac:dyDescent="0.25">
      <c r="A286">
        <v>103</v>
      </c>
      <c r="B286">
        <v>-16.11</v>
      </c>
      <c r="C286">
        <v>-171.57</v>
      </c>
      <c r="D286">
        <v>-16.12</v>
      </c>
      <c r="E286">
        <v>-170.79</v>
      </c>
      <c r="F286">
        <f>_10sept_0_20[[#This Row],[H_mag]]-40</f>
        <v>-56.11</v>
      </c>
      <c r="G286">
        <f>_10sept_0_20[[#This Row],[V_mag]]-40</f>
        <v>-56.120000000000005</v>
      </c>
      <c r="H286">
        <f>10^(_10sept_0_20[[#This Row],[H_mag_adj]]/20)*COS(RADIANS(_10sept_0_20[[#This Row],[H_phase]]))</f>
        <v>-1.548040161345632E-3</v>
      </c>
      <c r="I286">
        <f>10^(_10sept_0_20[[#This Row],[H_mag_adj]]/20)*SIN(RADIANS(_10sept_0_20[[#This Row],[H_phase]]))</f>
        <v>-2.2942297336085111E-4</v>
      </c>
      <c r="J286">
        <f>10^(_10sept_0_20[[#This Row],[V_mag_adj]]/20)*COS(RADIANS(_10sept_0_20[[#This Row],[V_phase]]))</f>
        <v>-1.5429960833101852E-3</v>
      </c>
      <c r="K286">
        <f>10^(_10sept_0_20[[#This Row],[V_mag_adj]]/20)*SIN(RADIANS(_10sept_0_20[[#This Row],[V_phase]]))</f>
        <v>-2.5018720907232122E-4</v>
      </c>
    </row>
    <row r="287" spans="1:11" x14ac:dyDescent="0.25">
      <c r="A287">
        <v>104</v>
      </c>
      <c r="B287">
        <v>-15.96</v>
      </c>
      <c r="C287">
        <v>174.84</v>
      </c>
      <c r="D287">
        <v>-15.95</v>
      </c>
      <c r="E287">
        <v>175.14</v>
      </c>
      <c r="F287">
        <f>_10sept_0_20[[#This Row],[H_mag]]-40</f>
        <v>-55.96</v>
      </c>
      <c r="G287">
        <f>_10sept_0_20[[#This Row],[V_mag]]-40</f>
        <v>-55.95</v>
      </c>
      <c r="H287">
        <f>10^(_10sept_0_20[[#This Row],[H_mag_adj]]/20)*COS(RADIANS(_10sept_0_20[[#This Row],[H_phase]]))</f>
        <v>-1.585756188770421E-3</v>
      </c>
      <c r="I287">
        <f>10^(_10sept_0_20[[#This Row],[H_mag_adj]]/20)*SIN(RADIANS(_10sept_0_20[[#This Row],[H_phase]]))</f>
        <v>1.4319895346759715E-4</v>
      </c>
      <c r="J287">
        <f>10^(_10sept_0_20[[#This Row],[V_mag_adj]]/20)*COS(RADIANS(_10sept_0_20[[#This Row],[V_phase]]))</f>
        <v>-1.588311795460055E-3</v>
      </c>
      <c r="K287">
        <f>10^(_10sept_0_20[[#This Row],[V_mag_adj]]/20)*SIN(RADIANS(_10sept_0_20[[#This Row],[V_phase]]))</f>
        <v>1.3504942040509858E-4</v>
      </c>
    </row>
    <row r="288" spans="1:11" x14ac:dyDescent="0.25">
      <c r="A288">
        <v>105</v>
      </c>
      <c r="B288">
        <v>-15.92</v>
      </c>
      <c r="C288">
        <v>161.28</v>
      </c>
      <c r="D288">
        <v>-15.89</v>
      </c>
      <c r="E288">
        <v>161.68</v>
      </c>
      <c r="F288">
        <f>_10sept_0_20[[#This Row],[H_mag]]-40</f>
        <v>-55.92</v>
      </c>
      <c r="G288">
        <f>_10sept_0_20[[#This Row],[V_mag]]-40</f>
        <v>-55.89</v>
      </c>
      <c r="H288">
        <f>10^(_10sept_0_20[[#This Row],[H_mag_adj]]/20)*COS(RADIANS(_10sept_0_20[[#This Row],[H_phase]]))</f>
        <v>-1.5149386976416853E-3</v>
      </c>
      <c r="I288">
        <f>10^(_10sept_0_20[[#This Row],[H_mag_adj]]/20)*SIN(RADIANS(_10sept_0_20[[#This Row],[H_phase]]))</f>
        <v>5.1336792779969507E-4</v>
      </c>
      <c r="J288">
        <f>10^(_10sept_0_20[[#This Row],[V_mag_adj]]/20)*COS(RADIANS(_10sept_0_20[[#This Row],[V_phase]]))</f>
        <v>-1.5237394663623568E-3</v>
      </c>
      <c r="K288">
        <f>10^(_10sept_0_20[[#This Row],[V_mag_adj]]/20)*SIN(RADIANS(_10sept_0_20[[#This Row],[V_phase]]))</f>
        <v>5.0451877631296131E-4</v>
      </c>
    </row>
    <row r="289" spans="1:11" x14ac:dyDescent="0.25">
      <c r="A289">
        <v>106</v>
      </c>
      <c r="B289">
        <v>-15.86</v>
      </c>
      <c r="C289">
        <v>147.37</v>
      </c>
      <c r="D289">
        <v>-15.95</v>
      </c>
      <c r="E289">
        <v>147.21</v>
      </c>
      <c r="F289">
        <f>_10sept_0_20[[#This Row],[H_mag]]-40</f>
        <v>-55.86</v>
      </c>
      <c r="G289">
        <f>_10sept_0_20[[#This Row],[V_mag]]-40</f>
        <v>-55.95</v>
      </c>
      <c r="H289">
        <f>10^(_10sept_0_20[[#This Row],[H_mag_adj]]/20)*COS(RADIANS(_10sept_0_20[[#This Row],[H_phase]]))</f>
        <v>-1.3564377274178257E-3</v>
      </c>
      <c r="I289">
        <f>10^(_10sept_0_20[[#This Row],[H_mag_adj]]/20)*SIN(RADIANS(_10sept_0_20[[#This Row],[H_phase]]))</f>
        <v>8.6847916138291595E-4</v>
      </c>
      <c r="J289">
        <f>10^(_10sept_0_20[[#This Row],[V_mag_adj]]/20)*COS(RADIANS(_10sept_0_20[[#This Row],[V_phase]]))</f>
        <v>-1.3400498999065029E-3</v>
      </c>
      <c r="K289">
        <f>10^(_10sept_0_20[[#This Row],[V_mag_adj]]/20)*SIN(RADIANS(_10sept_0_20[[#This Row],[V_phase]]))</f>
        <v>8.6327224634518871E-4</v>
      </c>
    </row>
    <row r="290" spans="1:11" x14ac:dyDescent="0.25">
      <c r="A290">
        <v>107</v>
      </c>
      <c r="B290">
        <v>-15.98</v>
      </c>
      <c r="C290">
        <v>133.06</v>
      </c>
      <c r="D290">
        <v>-16.07</v>
      </c>
      <c r="E290">
        <v>133.31</v>
      </c>
      <c r="F290">
        <f>_10sept_0_20[[#This Row],[H_mag]]-40</f>
        <v>-55.980000000000004</v>
      </c>
      <c r="G290">
        <f>_10sept_0_20[[#This Row],[V_mag]]-40</f>
        <v>-56.07</v>
      </c>
      <c r="H290">
        <f>10^(_10sept_0_20[[#This Row],[H_mag_adj]]/20)*COS(RADIANS(_10sept_0_20[[#This Row],[H_phase]]))</f>
        <v>-1.0846023063372917E-3</v>
      </c>
      <c r="I290">
        <f>10^(_10sept_0_20[[#This Row],[H_mag_adj]]/20)*SIN(RADIANS(_10sept_0_20[[#This Row],[H_phase]]))</f>
        <v>1.1606543885103752E-3</v>
      </c>
      <c r="J290">
        <f>10^(_10sept_0_20[[#This Row],[V_mag_adj]]/20)*COS(RADIANS(_10sept_0_20[[#This Row],[V_phase]]))</f>
        <v>-1.0784239505482434E-3</v>
      </c>
      <c r="K290">
        <f>10^(_10sept_0_20[[#This Row],[V_mag_adj]]/20)*SIN(RADIANS(_10sept_0_20[[#This Row],[V_phase]]))</f>
        <v>1.1439955978499428E-3</v>
      </c>
    </row>
    <row r="291" spans="1:11" x14ac:dyDescent="0.25">
      <c r="A291">
        <v>108</v>
      </c>
      <c r="B291">
        <v>-16.22</v>
      </c>
      <c r="C291">
        <v>119.62</v>
      </c>
      <c r="D291">
        <v>-16.239999999999998</v>
      </c>
      <c r="E291">
        <v>119.66</v>
      </c>
      <c r="F291">
        <f>_10sept_0_20[[#This Row],[H_mag]]-40</f>
        <v>-56.22</v>
      </c>
      <c r="G291">
        <f>_10sept_0_20[[#This Row],[V_mag]]-40</f>
        <v>-56.239999999999995</v>
      </c>
      <c r="H291">
        <f>10^(_10sept_0_20[[#This Row],[H_mag_adj]]/20)*COS(RADIANS(_10sept_0_20[[#This Row],[H_phase]]))</f>
        <v>-7.6373481740292179E-4</v>
      </c>
      <c r="I291">
        <f>10^(_10sept_0_20[[#This Row],[H_mag_adj]]/20)*SIN(RADIANS(_10sept_0_20[[#This Row],[H_phase]]))</f>
        <v>1.3433243880759779E-3</v>
      </c>
      <c r="J291">
        <f>10^(_10sept_0_20[[#This Row],[V_mag_adj]]/20)*COS(RADIANS(_10sept_0_20[[#This Row],[V_phase]]))</f>
        <v>-7.6291375072066125E-4</v>
      </c>
      <c r="K291">
        <f>10^(_10sept_0_20[[#This Row],[V_mag_adj]]/20)*SIN(RADIANS(_10sept_0_20[[#This Row],[V_phase]]))</f>
        <v>1.3397025399640803E-3</v>
      </c>
    </row>
    <row r="292" spans="1:11" x14ac:dyDescent="0.25">
      <c r="A292">
        <v>109</v>
      </c>
      <c r="B292">
        <v>-16.48</v>
      </c>
      <c r="C292">
        <v>104.85</v>
      </c>
      <c r="D292">
        <v>-16.52</v>
      </c>
      <c r="E292">
        <v>104.79</v>
      </c>
      <c r="F292">
        <f>_10sept_0_20[[#This Row],[H_mag]]-40</f>
        <v>-56.480000000000004</v>
      </c>
      <c r="G292">
        <f>_10sept_0_20[[#This Row],[V_mag]]-40</f>
        <v>-56.519999999999996</v>
      </c>
      <c r="H292">
        <f>10^(_10sept_0_20[[#This Row],[H_mag_adj]]/20)*COS(RADIANS(_10sept_0_20[[#This Row],[H_phase]]))</f>
        <v>-3.8435328638796357E-4</v>
      </c>
      <c r="I292">
        <f>10^(_10sept_0_20[[#This Row],[H_mag_adj]]/20)*SIN(RADIANS(_10sept_0_20[[#This Row],[H_phase]]))</f>
        <v>1.4495955149898009E-3</v>
      </c>
      <c r="J292">
        <f>10^(_10sept_0_20[[#This Row],[V_mag_adj]]/20)*COS(RADIANS(_10sept_0_20[[#This Row],[V_phase]]))</f>
        <v>-3.810760957087364E-4</v>
      </c>
      <c r="K292">
        <f>10^(_10sept_0_20[[#This Row],[V_mag_adj]]/20)*SIN(RADIANS(_10sept_0_20[[#This Row],[V_phase]]))</f>
        <v>1.4433350818675794E-3</v>
      </c>
    </row>
    <row r="293" spans="1:11" x14ac:dyDescent="0.25">
      <c r="A293">
        <v>110</v>
      </c>
      <c r="B293">
        <v>-16.77</v>
      </c>
      <c r="C293">
        <v>89.69</v>
      </c>
      <c r="D293">
        <v>-16.73</v>
      </c>
      <c r="E293">
        <v>89.49</v>
      </c>
      <c r="F293">
        <f>_10sept_0_20[[#This Row],[H_mag]]-40</f>
        <v>-56.769999999999996</v>
      </c>
      <c r="G293">
        <f>_10sept_0_20[[#This Row],[V_mag]]-40</f>
        <v>-56.730000000000004</v>
      </c>
      <c r="H293">
        <f>10^(_10sept_0_20[[#This Row],[H_mag_adj]]/20)*COS(RADIANS(_10sept_0_20[[#This Row],[H_phase]]))</f>
        <v>7.8476015179769529E-6</v>
      </c>
      <c r="I293">
        <f>10^(_10sept_0_20[[#This Row],[H_mag_adj]]/20)*SIN(RADIANS(_10sept_0_20[[#This Row],[H_phase]]))</f>
        <v>1.4504195444480503E-3</v>
      </c>
      <c r="J293">
        <f>10^(_10sept_0_20[[#This Row],[V_mag_adj]]/20)*COS(RADIANS(_10sept_0_20[[#This Row],[V_phase]]))</f>
        <v>1.297005473161837E-5</v>
      </c>
      <c r="K293">
        <f>10^(_10sept_0_20[[#This Row],[V_mag_adj]]/20)*SIN(RADIANS(_10sept_0_20[[#This Row],[V_phase]]))</f>
        <v>1.4570779799586828E-3</v>
      </c>
    </row>
    <row r="294" spans="1:11" x14ac:dyDescent="0.25">
      <c r="A294">
        <v>111</v>
      </c>
      <c r="B294">
        <v>-16.97</v>
      </c>
      <c r="C294">
        <v>74.53</v>
      </c>
      <c r="D294">
        <v>-16.96</v>
      </c>
      <c r="E294">
        <v>74.209999999999994</v>
      </c>
      <c r="F294">
        <f>_10sept_0_20[[#This Row],[H_mag]]-40</f>
        <v>-56.97</v>
      </c>
      <c r="G294">
        <f>_10sept_0_20[[#This Row],[V_mag]]-40</f>
        <v>-56.96</v>
      </c>
      <c r="H294">
        <f>10^(_10sept_0_20[[#This Row],[H_mag_adj]]/20)*COS(RADIANS(_10sept_0_20[[#This Row],[H_phase]]))</f>
        <v>3.7807505645457047E-4</v>
      </c>
      <c r="I294">
        <f>10^(_10sept_0_20[[#This Row],[H_mag_adj]]/20)*SIN(RADIANS(_10sept_0_20[[#This Row],[H_phase]]))</f>
        <v>1.3660717639624933E-3</v>
      </c>
      <c r="J294">
        <f>10^(_10sept_0_20[[#This Row],[V_mag_adj]]/20)*COS(RADIANS(_10sept_0_20[[#This Row],[V_phase]]))</f>
        <v>3.8614301198123109E-4</v>
      </c>
      <c r="K294">
        <f>10^(_10sept_0_20[[#This Row],[V_mag_adj]]/20)*SIN(RADIANS(_10sept_0_20[[#This Row],[V_phase]]))</f>
        <v>1.3655100966893101E-3</v>
      </c>
    </row>
    <row r="295" spans="1:11" x14ac:dyDescent="0.25">
      <c r="A295">
        <v>112</v>
      </c>
      <c r="B295">
        <v>-17.190000000000001</v>
      </c>
      <c r="C295">
        <v>59.44</v>
      </c>
      <c r="D295">
        <v>-17.22</v>
      </c>
      <c r="E295">
        <v>59.49</v>
      </c>
      <c r="F295">
        <f>_10sept_0_20[[#This Row],[H_mag]]-40</f>
        <v>-57.19</v>
      </c>
      <c r="G295">
        <f>_10sept_0_20[[#This Row],[V_mag]]-40</f>
        <v>-57.22</v>
      </c>
      <c r="H295">
        <f>10^(_10sept_0_20[[#This Row],[H_mag_adj]]/20)*COS(RADIANS(_10sept_0_20[[#This Row],[H_phase]]))</f>
        <v>7.0265159271362383E-4</v>
      </c>
      <c r="I295">
        <f>10^(_10sept_0_20[[#This Row],[H_mag_adj]]/20)*SIN(RADIANS(_10sept_0_20[[#This Row],[H_phase]]))</f>
        <v>1.190014284713947E-3</v>
      </c>
      <c r="J295">
        <f>10^(_10sept_0_20[[#This Row],[V_mag_adj]]/20)*COS(RADIANS(_10sept_0_20[[#This Row],[V_phase]]))</f>
        <v>6.9919373706947953E-4</v>
      </c>
      <c r="K295">
        <f>10^(_10sept_0_20[[#This Row],[V_mag_adj]]/20)*SIN(RADIANS(_10sept_0_20[[#This Row],[V_phase]]))</f>
        <v>1.1865218241793791E-3</v>
      </c>
    </row>
    <row r="296" spans="1:11" x14ac:dyDescent="0.25">
      <c r="A296">
        <v>113</v>
      </c>
      <c r="B296">
        <v>-17.41</v>
      </c>
      <c r="C296">
        <v>44.47</v>
      </c>
      <c r="D296">
        <v>-17.46</v>
      </c>
      <c r="E296">
        <v>43.86</v>
      </c>
      <c r="F296">
        <f>_10sept_0_20[[#This Row],[H_mag]]-40</f>
        <v>-57.41</v>
      </c>
      <c r="G296">
        <f>_10sept_0_20[[#This Row],[V_mag]]-40</f>
        <v>-57.46</v>
      </c>
      <c r="H296">
        <f>10^(_10sept_0_20[[#This Row],[H_mag_adj]]/20)*COS(RADIANS(_10sept_0_20[[#This Row],[H_phase]]))</f>
        <v>9.6153566659954717E-4</v>
      </c>
      <c r="I296">
        <f>10^(_10sept_0_20[[#This Row],[H_mag_adj]]/20)*SIN(RADIANS(_10sept_0_20[[#This Row],[H_phase]]))</f>
        <v>9.4390933072520194E-4</v>
      </c>
      <c r="J296">
        <f>10^(_10sept_0_20[[#This Row],[V_mag_adj]]/20)*COS(RADIANS(_10sept_0_20[[#This Row],[V_phase]]))</f>
        <v>9.6595380958311211E-4</v>
      </c>
      <c r="K296">
        <f>10^(_10sept_0_20[[#This Row],[V_mag_adj]]/20)*SIN(RADIANS(_10sept_0_20[[#This Row],[V_phase]]))</f>
        <v>9.2826012764978482E-4</v>
      </c>
    </row>
    <row r="297" spans="1:11" x14ac:dyDescent="0.25">
      <c r="A297">
        <v>114</v>
      </c>
      <c r="B297">
        <v>-17.57</v>
      </c>
      <c r="C297">
        <v>28.25</v>
      </c>
      <c r="D297">
        <v>-17.579999999999998</v>
      </c>
      <c r="E297">
        <v>27.99</v>
      </c>
      <c r="F297">
        <f>_10sept_0_20[[#This Row],[H_mag]]-40</f>
        <v>-57.57</v>
      </c>
      <c r="G297">
        <f>_10sept_0_20[[#This Row],[V_mag]]-40</f>
        <v>-57.58</v>
      </c>
      <c r="H297">
        <f>10^(_10sept_0_20[[#This Row],[H_mag_adj]]/20)*COS(RADIANS(_10sept_0_20[[#This Row],[H_phase]]))</f>
        <v>1.1652578673200275E-3</v>
      </c>
      <c r="I297">
        <f>10^(_10sept_0_20[[#This Row],[H_mag_adj]]/20)*SIN(RADIANS(_10sept_0_20[[#This Row],[H_phase]]))</f>
        <v>6.2611563730147971E-4</v>
      </c>
      <c r="J297">
        <f>10^(_10sept_0_20[[#This Row],[V_mag_adj]]/20)*COS(RADIANS(_10sept_0_20[[#This Row],[V_phase]]))</f>
        <v>1.1667430465362228E-3</v>
      </c>
      <c r="K297">
        <f>10^(_10sept_0_20[[#This Row],[V_mag_adj]]/20)*SIN(RADIANS(_10sept_0_20[[#This Row],[V_phase]]))</f>
        <v>6.2010710065268286E-4</v>
      </c>
    </row>
    <row r="298" spans="1:11" x14ac:dyDescent="0.25">
      <c r="A298">
        <v>115</v>
      </c>
      <c r="B298">
        <v>-17.739999999999998</v>
      </c>
      <c r="C298">
        <v>12.61</v>
      </c>
      <c r="D298">
        <v>-17.760000000000002</v>
      </c>
      <c r="E298">
        <v>12.37</v>
      </c>
      <c r="F298">
        <f>_10sept_0_20[[#This Row],[H_mag]]-40</f>
        <v>-57.739999999999995</v>
      </c>
      <c r="G298">
        <f>_10sept_0_20[[#This Row],[V_mag]]-40</f>
        <v>-57.760000000000005</v>
      </c>
      <c r="H298">
        <f>10^(_10sept_0_20[[#This Row],[H_mag_adj]]/20)*COS(RADIANS(_10sept_0_20[[#This Row],[H_phase]]))</f>
        <v>1.2658895867742996E-3</v>
      </c>
      <c r="I298">
        <f>10^(_10sept_0_20[[#This Row],[H_mag_adj]]/20)*SIN(RADIANS(_10sept_0_20[[#This Row],[H_phase]]))</f>
        <v>2.8319183456954007E-4</v>
      </c>
      <c r="J298">
        <f>10^(_10sept_0_20[[#This Row],[V_mag_adj]]/20)*COS(RADIANS(_10sept_0_20[[#This Row],[V_phase]]))</f>
        <v>1.2641505409150501E-3</v>
      </c>
      <c r="K298">
        <f>10^(_10sept_0_20[[#This Row],[V_mag_adj]]/20)*SIN(RADIANS(_10sept_0_20[[#This Row],[V_phase]]))</f>
        <v>2.7724769779137866E-4</v>
      </c>
    </row>
    <row r="299" spans="1:11" x14ac:dyDescent="0.25">
      <c r="A299">
        <v>116</v>
      </c>
      <c r="B299">
        <v>-17.809999999999999</v>
      </c>
      <c r="C299">
        <v>-2.63</v>
      </c>
      <c r="D299">
        <v>-17.86</v>
      </c>
      <c r="E299">
        <v>-2.82</v>
      </c>
      <c r="F299">
        <f>_10sept_0_20[[#This Row],[H_mag]]-40</f>
        <v>-57.81</v>
      </c>
      <c r="G299">
        <f>_10sept_0_20[[#This Row],[V_mag]]-40</f>
        <v>-57.86</v>
      </c>
      <c r="H299">
        <f>10^(_10sept_0_20[[#This Row],[H_mag_adj]]/20)*COS(RADIANS(_10sept_0_20[[#This Row],[H_phase]]))</f>
        <v>1.2854118764405056E-3</v>
      </c>
      <c r="I299">
        <f>10^(_10sept_0_20[[#This Row],[H_mag_adj]]/20)*SIN(RADIANS(_10sept_0_20[[#This Row],[H_phase]]))</f>
        <v>-5.9044655771901854E-5</v>
      </c>
      <c r="J299">
        <f>10^(_10sept_0_20[[#This Row],[V_mag_adj]]/20)*COS(RADIANS(_10sept_0_20[[#This Row],[V_phase]]))</f>
        <v>1.2778320050047874E-3</v>
      </c>
      <c r="K299">
        <f>10^(_10sept_0_20[[#This Row],[V_mag_adj]]/20)*SIN(RADIANS(_10sept_0_20[[#This Row],[V_phase]]))</f>
        <v>-6.294353353008148E-5</v>
      </c>
    </row>
    <row r="300" spans="1:11" x14ac:dyDescent="0.25">
      <c r="A300">
        <v>117</v>
      </c>
      <c r="B300">
        <v>-17.850000000000001</v>
      </c>
      <c r="C300">
        <v>-17.059999999999999</v>
      </c>
      <c r="D300">
        <v>-17.829999999999998</v>
      </c>
      <c r="E300">
        <v>-17.57</v>
      </c>
      <c r="F300">
        <f>_10sept_0_20[[#This Row],[H_mag]]-40</f>
        <v>-57.85</v>
      </c>
      <c r="G300">
        <f>_10sept_0_20[[#This Row],[V_mag]]-40</f>
        <v>-57.83</v>
      </c>
      <c r="H300">
        <f>10^(_10sept_0_20[[#This Row],[H_mag_adj]]/20)*COS(RADIANS(_10sept_0_20[[#This Row],[H_phase]]))</f>
        <v>1.2244949864567423E-3</v>
      </c>
      <c r="I300">
        <f>10^(_10sept_0_20[[#This Row],[H_mag_adj]]/20)*SIN(RADIANS(_10sept_0_20[[#This Row],[H_phase]]))</f>
        <v>-3.7576828144727614E-4</v>
      </c>
      <c r="J300">
        <f>10^(_10sept_0_20[[#This Row],[V_mag_adj]]/20)*COS(RADIANS(_10sept_0_20[[#This Row],[V_phase]]))</f>
        <v>1.2239166713951342E-3</v>
      </c>
      <c r="K300">
        <f>10^(_10sept_0_20[[#This Row],[V_mag_adj]]/20)*SIN(RADIANS(_10sept_0_20[[#This Row],[V_phase]]))</f>
        <v>-3.8754402718473556E-4</v>
      </c>
    </row>
    <row r="301" spans="1:11" x14ac:dyDescent="0.25">
      <c r="A301">
        <v>118</v>
      </c>
      <c r="B301">
        <v>-17.87</v>
      </c>
      <c r="C301">
        <v>-31.43</v>
      </c>
      <c r="D301">
        <v>-17.829999999999998</v>
      </c>
      <c r="E301">
        <v>-32.229999999999997</v>
      </c>
      <c r="F301">
        <f>_10sept_0_20[[#This Row],[H_mag]]-40</f>
        <v>-57.870000000000005</v>
      </c>
      <c r="G301">
        <f>_10sept_0_20[[#This Row],[V_mag]]-40</f>
        <v>-57.83</v>
      </c>
      <c r="H301">
        <f>10^(_10sept_0_20[[#This Row],[H_mag_adj]]/20)*COS(RADIANS(_10sept_0_20[[#This Row],[H_phase]]))</f>
        <v>1.0904116615284866E-3</v>
      </c>
      <c r="I301">
        <f>10^(_10sept_0_20[[#This Row],[H_mag_adj]]/20)*SIN(RADIANS(_10sept_0_20[[#This Row],[H_phase]]))</f>
        <v>-6.6637403633170995E-4</v>
      </c>
      <c r="J301">
        <f>10^(_10sept_0_20[[#This Row],[V_mag_adj]]/20)*COS(RADIANS(_10sept_0_20[[#This Row],[V_phase]]))</f>
        <v>1.0859910135702744E-3</v>
      </c>
      <c r="K301">
        <f>10^(_10sept_0_20[[#This Row],[V_mag_adj]]/20)*SIN(RADIANS(_10sept_0_20[[#This Row],[V_phase]]))</f>
        <v>-6.8467942131344658E-4</v>
      </c>
    </row>
    <row r="302" spans="1:11" x14ac:dyDescent="0.25">
      <c r="A302">
        <v>119</v>
      </c>
      <c r="B302">
        <v>-18</v>
      </c>
      <c r="C302">
        <v>-46.66</v>
      </c>
      <c r="D302">
        <v>-17.93</v>
      </c>
      <c r="E302">
        <v>-46.47</v>
      </c>
      <c r="F302">
        <f>_10sept_0_20[[#This Row],[H_mag]]-40</f>
        <v>-58</v>
      </c>
      <c r="G302">
        <f>_10sept_0_20[[#This Row],[V_mag]]-40</f>
        <v>-57.93</v>
      </c>
      <c r="H302">
        <f>10^(_10sept_0_20[[#This Row],[H_mag_adj]]/20)*COS(RADIANS(_10sept_0_20[[#This Row],[H_phase]]))</f>
        <v>8.6403357829482701E-4</v>
      </c>
      <c r="I302">
        <f>10^(_10sept_0_20[[#This Row],[H_mag_adj]]/20)*SIN(RADIANS(_10sept_0_20[[#This Row],[H_phase]]))</f>
        <v>-9.1560863257188002E-4</v>
      </c>
      <c r="J302">
        <f>10^(_10sept_0_20[[#This Row],[V_mag_adj]]/20)*COS(RADIANS(_10sept_0_20[[#This Row],[V_phase]]))</f>
        <v>8.7408104723044728E-4</v>
      </c>
      <c r="K302">
        <f>10^(_10sept_0_20[[#This Row],[V_mag_adj]]/20)*SIN(RADIANS(_10sept_0_20[[#This Row],[V_phase]]))</f>
        <v>-9.2012388190438373E-4</v>
      </c>
    </row>
    <row r="303" spans="1:11" x14ac:dyDescent="0.25">
      <c r="A303">
        <v>120</v>
      </c>
      <c r="B303">
        <v>-18.05</v>
      </c>
      <c r="C303">
        <v>-60.1</v>
      </c>
      <c r="D303">
        <v>-18.07</v>
      </c>
      <c r="E303">
        <v>-60.22</v>
      </c>
      <c r="F303">
        <f>_10sept_0_20[[#This Row],[H_mag]]-40</f>
        <v>-58.05</v>
      </c>
      <c r="G303">
        <f>_10sept_0_20[[#This Row],[V_mag]]-40</f>
        <v>-58.07</v>
      </c>
      <c r="H303">
        <f>10^(_10sept_0_20[[#This Row],[H_mag_adj]]/20)*COS(RADIANS(_10sept_0_20[[#This Row],[H_phase]]))</f>
        <v>6.2395674146509673E-4</v>
      </c>
      <c r="I303">
        <f>10^(_10sept_0_20[[#This Row],[H_mag_adj]]/20)*SIN(RADIANS(_10sept_0_20[[#This Row],[H_phase]]))</f>
        <v>-1.0850940304362592E-3</v>
      </c>
      <c r="J303">
        <f>10^(_10sept_0_20[[#This Row],[V_mag_adj]]/20)*COS(RADIANS(_10sept_0_20[[#This Row],[V_phase]]))</f>
        <v>6.202529283454648E-4</v>
      </c>
      <c r="K303">
        <f>10^(_10sept_0_20[[#This Row],[V_mag_adj]]/20)*SIN(RADIANS(_10sept_0_20[[#This Row],[V_phase]]))</f>
        <v>-1.0838998144228208E-3</v>
      </c>
    </row>
    <row r="304" spans="1:11" x14ac:dyDescent="0.25">
      <c r="A304">
        <v>121</v>
      </c>
      <c r="B304">
        <v>-18.079999999999998</v>
      </c>
      <c r="C304">
        <v>-72.64</v>
      </c>
      <c r="D304">
        <v>-18.13</v>
      </c>
      <c r="E304">
        <v>-73.040000000000006</v>
      </c>
      <c r="F304">
        <f>_10sept_0_20[[#This Row],[H_mag]]-40</f>
        <v>-58.08</v>
      </c>
      <c r="G304">
        <f>_10sept_0_20[[#This Row],[V_mag]]-40</f>
        <v>-58.129999999999995</v>
      </c>
      <c r="H304">
        <f>10^(_10sept_0_20[[#This Row],[H_mag_adj]]/20)*COS(RADIANS(_10sept_0_20[[#This Row],[H_phase]]))</f>
        <v>3.7218747479681353E-4</v>
      </c>
      <c r="I304">
        <f>10^(_10sept_0_20[[#This Row],[H_mag_adj]]/20)*SIN(RADIANS(_10sept_0_20[[#This Row],[H_phase]]))</f>
        <v>-1.1905637804038233E-3</v>
      </c>
      <c r="J304">
        <f>10^(_10sept_0_20[[#This Row],[V_mag_adj]]/20)*COS(RADIANS(_10sept_0_20[[#This Row],[V_phase]]))</f>
        <v>3.6177820085209298E-4</v>
      </c>
      <c r="K304">
        <f>10^(_10sept_0_20[[#This Row],[V_mag_adj]]/20)*SIN(RADIANS(_10sept_0_20[[#This Row],[V_phase]]))</f>
        <v>-1.1862846090594187E-3</v>
      </c>
    </row>
    <row r="305" spans="1:11" x14ac:dyDescent="0.25">
      <c r="A305">
        <v>122</v>
      </c>
      <c r="B305">
        <v>-18.27</v>
      </c>
      <c r="C305">
        <v>-86.48</v>
      </c>
      <c r="D305">
        <v>-18.309999999999999</v>
      </c>
      <c r="E305">
        <v>-86.99</v>
      </c>
      <c r="F305">
        <f>_10sept_0_20[[#This Row],[H_mag]]-40</f>
        <v>-58.269999999999996</v>
      </c>
      <c r="G305">
        <f>_10sept_0_20[[#This Row],[V_mag]]-40</f>
        <v>-58.31</v>
      </c>
      <c r="H305">
        <f>10^(_10sept_0_20[[#This Row],[H_mag_adj]]/20)*COS(RADIANS(_10sept_0_20[[#This Row],[H_phase]]))</f>
        <v>7.4928459101249433E-5</v>
      </c>
      <c r="I305">
        <f>10^(_10sept_0_20[[#This Row],[H_mag_adj]]/20)*SIN(RADIANS(_10sept_0_20[[#This Row],[H_phase]]))</f>
        <v>-1.2180914595085323E-3</v>
      </c>
      <c r="J305">
        <f>10^(_10sept_0_20[[#This Row],[V_mag_adj]]/20)*COS(RADIANS(_10sept_0_20[[#This Row],[V_phase]]))</f>
        <v>6.3788748140050378E-5</v>
      </c>
      <c r="K305">
        <f>10^(_10sept_0_20[[#This Row],[V_mag_adj]]/20)*SIN(RADIANS(_10sept_0_20[[#This Row],[V_phase]]))</f>
        <v>-1.2131106828672383E-3</v>
      </c>
    </row>
    <row r="306" spans="1:11" x14ac:dyDescent="0.25">
      <c r="A306">
        <v>123</v>
      </c>
      <c r="B306">
        <v>-18.34</v>
      </c>
      <c r="C306">
        <v>-100.02</v>
      </c>
      <c r="D306">
        <v>-18.329999999999998</v>
      </c>
      <c r="E306">
        <v>-99.92</v>
      </c>
      <c r="F306">
        <f>_10sept_0_20[[#This Row],[H_mag]]-40</f>
        <v>-58.34</v>
      </c>
      <c r="G306">
        <f>_10sept_0_20[[#This Row],[V_mag]]-40</f>
        <v>-58.33</v>
      </c>
      <c r="H306">
        <f>10^(_10sept_0_20[[#This Row],[H_mag_adj]]/20)*COS(RADIANS(_10sept_0_20[[#This Row],[H_phase]]))</f>
        <v>-2.1063430551289131E-4</v>
      </c>
      <c r="I306">
        <f>10^(_10sept_0_20[[#This Row],[H_mag_adj]]/20)*SIN(RADIANS(_10sept_0_20[[#This Row],[H_phase]]))</f>
        <v>-1.1921329750900318E-3</v>
      </c>
      <c r="J306">
        <f>10^(_10sept_0_20[[#This Row],[V_mag_adj]]/20)*COS(RADIANS(_10sept_0_20[[#This Row],[V_phase]]))</f>
        <v>-2.0879356535459352E-4</v>
      </c>
      <c r="K306">
        <f>10^(_10sept_0_20[[#This Row],[V_mag_adj]]/20)*SIN(RADIANS(_10sept_0_20[[#This Row],[V_phase]]))</f>
        <v>-1.1938724909764786E-3</v>
      </c>
    </row>
    <row r="307" spans="1:11" x14ac:dyDescent="0.25">
      <c r="A307">
        <v>124</v>
      </c>
      <c r="B307">
        <v>-18.34</v>
      </c>
      <c r="C307">
        <v>-113.73</v>
      </c>
      <c r="D307">
        <v>-18.38</v>
      </c>
      <c r="E307">
        <v>-112.88</v>
      </c>
      <c r="F307">
        <f>_10sept_0_20[[#This Row],[H_mag]]-40</f>
        <v>-58.34</v>
      </c>
      <c r="G307">
        <f>_10sept_0_20[[#This Row],[V_mag]]-40</f>
        <v>-58.379999999999995</v>
      </c>
      <c r="H307">
        <f>10^(_10sept_0_20[[#This Row],[H_mag_adj]]/20)*COS(RADIANS(_10sept_0_20[[#This Row],[H_phase]]))</f>
        <v>-4.8717757041870108E-4</v>
      </c>
      <c r="I307">
        <f>10^(_10sept_0_20[[#This Row],[H_mag_adj]]/20)*SIN(RADIANS(_10sept_0_20[[#This Row],[H_phase]]))</f>
        <v>-1.1082444928069077E-3</v>
      </c>
      <c r="J307">
        <f>10^(_10sept_0_20[[#This Row],[V_mag_adj]]/20)*COS(RADIANS(_10sept_0_20[[#This Row],[V_phase]]))</f>
        <v>-4.6852083204975022E-4</v>
      </c>
      <c r="K307">
        <f>10^(_10sept_0_20[[#This Row],[V_mag_adj]]/20)*SIN(RADIANS(_10sept_0_20[[#This Row],[V_phase]]))</f>
        <v>-1.1102251337107949E-3</v>
      </c>
    </row>
    <row r="308" spans="1:11" x14ac:dyDescent="0.25">
      <c r="A308">
        <v>125</v>
      </c>
      <c r="B308">
        <v>-18.41</v>
      </c>
      <c r="C308">
        <v>-126</v>
      </c>
      <c r="D308">
        <v>-18.52</v>
      </c>
      <c r="E308">
        <v>-125.77</v>
      </c>
      <c r="F308">
        <f>_10sept_0_20[[#This Row],[H_mag]]-40</f>
        <v>-58.41</v>
      </c>
      <c r="G308">
        <f>_10sept_0_20[[#This Row],[V_mag]]-40</f>
        <v>-58.519999999999996</v>
      </c>
      <c r="H308">
        <f>10^(_10sept_0_20[[#This Row],[H_mag_adj]]/20)*COS(RADIANS(_10sept_0_20[[#This Row],[H_phase]]))</f>
        <v>-7.0586018447518436E-4</v>
      </c>
      <c r="I308">
        <f>10^(_10sept_0_20[[#This Row],[H_mag_adj]]/20)*SIN(RADIANS(_10sept_0_20[[#This Row],[H_phase]]))</f>
        <v>-9.7153319629209121E-4</v>
      </c>
      <c r="J308">
        <f>10^(_10sept_0_20[[#This Row],[V_mag_adj]]/20)*COS(RADIANS(_10sept_0_20[[#This Row],[V_phase]]))</f>
        <v>-6.9312087213025558E-4</v>
      </c>
      <c r="K308">
        <f>10^(_10sept_0_20[[#This Row],[V_mag_adj]]/20)*SIN(RADIANS(_10sept_0_20[[#This Row],[V_phase]]))</f>
        <v>-9.6209717843225527E-4</v>
      </c>
    </row>
    <row r="309" spans="1:11" x14ac:dyDescent="0.25">
      <c r="A309">
        <v>126</v>
      </c>
      <c r="B309">
        <v>-18.559999999999999</v>
      </c>
      <c r="C309">
        <v>-138.19999999999999</v>
      </c>
      <c r="D309">
        <v>-18.52</v>
      </c>
      <c r="E309">
        <v>-138.49</v>
      </c>
      <c r="F309">
        <f>_10sept_0_20[[#This Row],[H_mag]]-40</f>
        <v>-58.56</v>
      </c>
      <c r="G309">
        <f>_10sept_0_20[[#This Row],[V_mag]]-40</f>
        <v>-58.519999999999996</v>
      </c>
      <c r="H309">
        <f>10^(_10sept_0_20[[#This Row],[H_mag_adj]]/20)*COS(RADIANS(_10sept_0_20[[#This Row],[H_phase]]))</f>
        <v>-8.7990070580878336E-4</v>
      </c>
      <c r="I309">
        <f>10^(_10sept_0_20[[#This Row],[H_mag_adj]]/20)*SIN(RADIANS(_10sept_0_20[[#This Row],[H_phase]]))</f>
        <v>-7.8672202896735109E-4</v>
      </c>
      <c r="J309">
        <f>10^(_10sept_0_20[[#This Row],[V_mag_adj]]/20)*COS(RADIANS(_10sept_0_20[[#This Row],[V_phase]]))</f>
        <v>-8.8795114095883412E-4</v>
      </c>
      <c r="K309">
        <f>10^(_10sept_0_20[[#This Row],[V_mag_adj]]/20)*SIN(RADIANS(_10sept_0_20[[#This Row],[V_phase]]))</f>
        <v>-7.8586913376198827E-4</v>
      </c>
    </row>
    <row r="310" spans="1:11" x14ac:dyDescent="0.25">
      <c r="A310">
        <v>127</v>
      </c>
      <c r="B310">
        <v>-18.66</v>
      </c>
      <c r="C310">
        <v>-149.83000000000001</v>
      </c>
      <c r="D310">
        <v>-18.649999999999999</v>
      </c>
      <c r="E310">
        <v>-149.72999999999999</v>
      </c>
      <c r="F310">
        <f>_10sept_0_20[[#This Row],[H_mag]]-40</f>
        <v>-58.66</v>
      </c>
      <c r="G310">
        <f>_10sept_0_20[[#This Row],[V_mag]]-40</f>
        <v>-58.65</v>
      </c>
      <c r="H310">
        <f>10^(_10sept_0_20[[#This Row],[H_mag_adj]]/20)*COS(RADIANS(_10sept_0_20[[#This Row],[H_phase]]))</f>
        <v>-1.0087513275035393E-3</v>
      </c>
      <c r="I310">
        <f>10^(_10sept_0_20[[#This Row],[H_mag_adj]]/20)*SIN(RADIANS(_10sept_0_20[[#This Row],[H_phase]]))</f>
        <v>-5.8640041074831931E-4</v>
      </c>
      <c r="J310">
        <f>10^(_10sept_0_20[[#This Row],[V_mag_adj]]/20)*COS(RADIANS(_10sept_0_20[[#This Row],[V_phase]]))</f>
        <v>-1.0088871857437327E-3</v>
      </c>
      <c r="K310">
        <f>10^(_10sept_0_20[[#This Row],[V_mag_adj]]/20)*SIN(RADIANS(_10sept_0_20[[#This Row],[V_phase]]))</f>
        <v>-5.8883765422314152E-4</v>
      </c>
    </row>
    <row r="311" spans="1:11" x14ac:dyDescent="0.25">
      <c r="A311">
        <v>128</v>
      </c>
      <c r="B311">
        <v>-18.91</v>
      </c>
      <c r="C311">
        <v>-160.62</v>
      </c>
      <c r="D311">
        <v>-18.899999999999999</v>
      </c>
      <c r="E311">
        <v>-160.13</v>
      </c>
      <c r="F311">
        <f>_10sept_0_20[[#This Row],[H_mag]]-40</f>
        <v>-58.91</v>
      </c>
      <c r="G311">
        <f>_10sept_0_20[[#This Row],[V_mag]]-40</f>
        <v>-58.9</v>
      </c>
      <c r="H311">
        <f>10^(_10sept_0_20[[#This Row],[H_mag_adj]]/20)*COS(RADIANS(_10sept_0_20[[#This Row],[H_phase]]))</f>
        <v>-1.0694674742390562E-3</v>
      </c>
      <c r="I311">
        <f>10^(_10sept_0_20[[#This Row],[H_mag_adj]]/20)*SIN(RADIANS(_10sept_0_20[[#This Row],[H_phase]]))</f>
        <v>-3.7619939060071287E-4</v>
      </c>
      <c r="J311">
        <f>10^(_10sept_0_20[[#This Row],[V_mag_adj]]/20)*COS(RADIANS(_10sept_0_20[[#This Row],[V_phase]]))</f>
        <v>-1.0674393319572287E-3</v>
      </c>
      <c r="K311">
        <f>10^(_10sept_0_20[[#This Row],[V_mag_adj]]/20)*SIN(RADIANS(_10sept_0_20[[#This Row],[V_phase]]))</f>
        <v>-3.8577561390507601E-4</v>
      </c>
    </row>
    <row r="312" spans="1:11" x14ac:dyDescent="0.25">
      <c r="A312">
        <v>129</v>
      </c>
      <c r="B312">
        <v>-19.29</v>
      </c>
      <c r="C312">
        <v>-170.91</v>
      </c>
      <c r="D312">
        <v>-19.27</v>
      </c>
      <c r="E312">
        <v>-170.37</v>
      </c>
      <c r="F312">
        <f>_10sept_0_20[[#This Row],[H_mag]]-40</f>
        <v>-59.29</v>
      </c>
      <c r="G312">
        <f>_10sept_0_20[[#This Row],[V_mag]]-40</f>
        <v>-59.269999999999996</v>
      </c>
      <c r="H312">
        <f>10^(_10sept_0_20[[#This Row],[H_mag_adj]]/20)*COS(RADIANS(_10sept_0_20[[#This Row],[H_phase]]))</f>
        <v>-1.071547259093739E-3</v>
      </c>
      <c r="I312">
        <f>10^(_10sept_0_20[[#This Row],[H_mag_adj]]/20)*SIN(RADIANS(_10sept_0_20[[#This Row],[H_phase]]))</f>
        <v>-1.7144224989628759E-4</v>
      </c>
      <c r="J312">
        <f>10^(_10sept_0_20[[#This Row],[V_mag_adj]]/20)*COS(RADIANS(_10sept_0_20[[#This Row],[V_phase]]))</f>
        <v>-1.0723502244407138E-3</v>
      </c>
      <c r="K312">
        <f>10^(_10sept_0_20[[#This Row],[V_mag_adj]]/20)*SIN(RADIANS(_10sept_0_20[[#This Row],[V_phase]]))</f>
        <v>-1.8195205925494788E-4</v>
      </c>
    </row>
    <row r="313" spans="1:11" x14ac:dyDescent="0.25">
      <c r="A313">
        <v>130</v>
      </c>
      <c r="B313">
        <v>-19.86</v>
      </c>
      <c r="C313">
        <v>178.62</v>
      </c>
      <c r="D313">
        <v>-19.84</v>
      </c>
      <c r="E313">
        <v>178.43</v>
      </c>
      <c r="F313">
        <f>_10sept_0_20[[#This Row],[H_mag]]-40</f>
        <v>-59.86</v>
      </c>
      <c r="G313">
        <f>_10sept_0_20[[#This Row],[V_mag]]-40</f>
        <v>-59.84</v>
      </c>
      <c r="H313">
        <f>10^(_10sept_0_20[[#This Row],[H_mag_adj]]/20)*COS(RADIANS(_10sept_0_20[[#This Row],[H_phase]]))</f>
        <v>-1.0159539373709404E-3</v>
      </c>
      <c r="I313">
        <f>10^(_10sept_0_20[[#This Row],[H_mag_adj]]/20)*SIN(RADIANS(_10sept_0_20[[#This Row],[H_phase]]))</f>
        <v>2.4474535784779055E-5</v>
      </c>
      <c r="J313">
        <f>10^(_10sept_0_20[[#This Row],[V_mag_adj]]/20)*COS(RADIANS(_10sept_0_20[[#This Row],[V_phase]]))</f>
        <v>-1.0182090065563752E-3</v>
      </c>
      <c r="K313">
        <f>10^(_10sept_0_20[[#This Row],[V_mag_adj]]/20)*SIN(RADIANS(_10sept_0_20[[#This Row],[V_phase]]))</f>
        <v>2.7907611604924504E-5</v>
      </c>
    </row>
    <row r="314" spans="1:11" x14ac:dyDescent="0.25">
      <c r="A314">
        <v>131</v>
      </c>
      <c r="B314">
        <v>-20.57</v>
      </c>
      <c r="C314">
        <v>168.01</v>
      </c>
      <c r="D314">
        <v>-20.62</v>
      </c>
      <c r="E314">
        <v>168.13</v>
      </c>
      <c r="F314">
        <f>_10sept_0_20[[#This Row],[H_mag]]-40</f>
        <v>-60.57</v>
      </c>
      <c r="G314">
        <f>_10sept_0_20[[#This Row],[V_mag]]-40</f>
        <v>-60.620000000000005</v>
      </c>
      <c r="H314">
        <f>10^(_10sept_0_20[[#This Row],[H_mag_adj]]/20)*COS(RADIANS(_10sept_0_20[[#This Row],[H_phase]]))</f>
        <v>-9.1605278328967595E-4</v>
      </c>
      <c r="I314">
        <f>10^(_10sept_0_20[[#This Row],[H_mag_adj]]/20)*SIN(RADIANS(_10sept_0_20[[#This Row],[H_phase]]))</f>
        <v>1.9454593126269897E-4</v>
      </c>
      <c r="J314">
        <f>10^(_10sept_0_20[[#This Row],[V_mag_adj]]/20)*COS(RADIANS(_10sept_0_20[[#This Row],[V_phase]]))</f>
        <v>-9.1119782744469499E-4</v>
      </c>
      <c r="K314">
        <f>10^(_10sept_0_20[[#This Row],[V_mag_adj]]/20)*SIN(RADIANS(_10sept_0_20[[#This Row],[V_phase]]))</f>
        <v>1.9152126518557302E-4</v>
      </c>
    </row>
    <row r="315" spans="1:11" x14ac:dyDescent="0.25">
      <c r="A315">
        <v>132</v>
      </c>
      <c r="B315">
        <v>-21.44</v>
      </c>
      <c r="C315">
        <v>157.94</v>
      </c>
      <c r="D315">
        <v>-21.46</v>
      </c>
      <c r="E315">
        <v>157.44</v>
      </c>
      <c r="F315">
        <f>_10sept_0_20[[#This Row],[H_mag]]-40</f>
        <v>-61.44</v>
      </c>
      <c r="G315">
        <f>_10sept_0_20[[#This Row],[V_mag]]-40</f>
        <v>-61.46</v>
      </c>
      <c r="H315">
        <f>10^(_10sept_0_20[[#This Row],[H_mag_adj]]/20)*COS(RADIANS(_10sept_0_20[[#This Row],[H_phase]]))</f>
        <v>-7.8520279248872767E-4</v>
      </c>
      <c r="I315">
        <f>10^(_10sept_0_20[[#This Row],[H_mag_adj]]/20)*SIN(RADIANS(_10sept_0_20[[#This Row],[H_phase]]))</f>
        <v>3.1819941222331762E-4</v>
      </c>
      <c r="J315">
        <f>10^(_10sept_0_20[[#This Row],[V_mag_adj]]/20)*COS(RADIANS(_10sept_0_20[[#This Row],[V_phase]]))</f>
        <v>-7.8059665477399126E-4</v>
      </c>
      <c r="K315">
        <f>10^(_10sept_0_20[[#This Row],[V_mag_adj]]/20)*SIN(RADIANS(_10sept_0_20[[#This Row],[V_phase]]))</f>
        <v>3.2429182634036147E-4</v>
      </c>
    </row>
    <row r="316" spans="1:11" x14ac:dyDescent="0.25">
      <c r="A316">
        <v>133</v>
      </c>
      <c r="B316">
        <v>-22.8</v>
      </c>
      <c r="C316">
        <v>146.21</v>
      </c>
      <c r="D316">
        <v>-22.61</v>
      </c>
      <c r="E316">
        <v>146.41</v>
      </c>
      <c r="F316">
        <f>_10sept_0_20[[#This Row],[H_mag]]-40</f>
        <v>-62.8</v>
      </c>
      <c r="G316">
        <f>_10sept_0_20[[#This Row],[V_mag]]-40</f>
        <v>-62.61</v>
      </c>
      <c r="H316">
        <f>10^(_10sept_0_20[[#This Row],[H_mag_adj]]/20)*COS(RADIANS(_10sept_0_20[[#This Row],[H_phase]]))</f>
        <v>-6.0206535950144005E-4</v>
      </c>
      <c r="I316">
        <f>10^(_10sept_0_20[[#This Row],[H_mag_adj]]/20)*SIN(RADIANS(_10sept_0_20[[#This Row],[H_phase]]))</f>
        <v>4.0289547420909805E-4</v>
      </c>
      <c r="J316">
        <f>10^(_10sept_0_20[[#This Row],[V_mag_adj]]/20)*COS(RADIANS(_10sept_0_20[[#This Row],[V_phase]]))</f>
        <v>-6.1681409360326504E-4</v>
      </c>
      <c r="K316">
        <f>10^(_10sept_0_20[[#This Row],[V_mag_adj]]/20)*SIN(RADIANS(_10sept_0_20[[#This Row],[V_phase]]))</f>
        <v>4.0965514625503692E-4</v>
      </c>
    </row>
    <row r="317" spans="1:11" x14ac:dyDescent="0.25">
      <c r="A317">
        <v>134</v>
      </c>
      <c r="B317">
        <v>-24.14</v>
      </c>
      <c r="C317">
        <v>133.97</v>
      </c>
      <c r="D317">
        <v>-23.96</v>
      </c>
      <c r="E317">
        <v>133.5</v>
      </c>
      <c r="F317">
        <f>_10sept_0_20[[#This Row],[H_mag]]-40</f>
        <v>-64.14</v>
      </c>
      <c r="G317">
        <f>_10sept_0_20[[#This Row],[V_mag]]-40</f>
        <v>-63.96</v>
      </c>
      <c r="H317">
        <f>10^(_10sept_0_20[[#This Row],[H_mag_adj]]/20)*COS(RADIANS(_10sept_0_20[[#This Row],[H_phase]]))</f>
        <v>-4.310579649870655E-4</v>
      </c>
      <c r="I317">
        <f>10^(_10sept_0_20[[#This Row],[H_mag_adj]]/20)*SIN(RADIANS(_10sept_0_20[[#This Row],[H_phase]]))</f>
        <v>4.4684156978394649E-4</v>
      </c>
      <c r="J317">
        <f>10^(_10sept_0_20[[#This Row],[V_mag_adj]]/20)*COS(RADIANS(_10sept_0_20[[#This Row],[V_phase]]))</f>
        <v>-4.3632711613738381E-4</v>
      </c>
      <c r="K317">
        <f>10^(_10sept_0_20[[#This Row],[V_mag_adj]]/20)*SIN(RADIANS(_10sept_0_20[[#This Row],[V_phase]]))</f>
        <v>4.5979284310673351E-4</v>
      </c>
    </row>
    <row r="318" spans="1:11" x14ac:dyDescent="0.25">
      <c r="A318">
        <v>135</v>
      </c>
      <c r="B318">
        <v>-25.41</v>
      </c>
      <c r="C318">
        <v>117.85</v>
      </c>
      <c r="D318">
        <v>-25.48</v>
      </c>
      <c r="E318">
        <v>118.69</v>
      </c>
      <c r="F318">
        <f>_10sept_0_20[[#This Row],[H_mag]]-40</f>
        <v>-65.41</v>
      </c>
      <c r="G318">
        <f>_10sept_0_20[[#This Row],[V_mag]]-40</f>
        <v>-65.48</v>
      </c>
      <c r="H318">
        <f>10^(_10sept_0_20[[#This Row],[H_mag_adj]]/20)*COS(RADIANS(_10sept_0_20[[#This Row],[H_phase]]))</f>
        <v>-2.5059024869899117E-4</v>
      </c>
      <c r="I318">
        <f>10^(_10sept_0_20[[#This Row],[H_mag_adj]]/20)*SIN(RADIANS(_10sept_0_20[[#This Row],[H_phase]]))</f>
        <v>4.7428300489322253E-4</v>
      </c>
      <c r="J318">
        <f>10^(_10sept_0_20[[#This Row],[V_mag_adj]]/20)*COS(RADIANS(_10sept_0_20[[#This Row],[V_phase]]))</f>
        <v>-2.5544942446722091E-4</v>
      </c>
      <c r="K318">
        <f>10^(_10sept_0_20[[#This Row],[V_mag_adj]]/20)*SIN(RADIANS(_10sept_0_20[[#This Row],[V_phase]]))</f>
        <v>4.6678130973647929E-4</v>
      </c>
    </row>
    <row r="319" spans="1:11" x14ac:dyDescent="0.25">
      <c r="A319">
        <v>136</v>
      </c>
      <c r="B319">
        <v>-26.94</v>
      </c>
      <c r="C319">
        <v>101.07</v>
      </c>
      <c r="D319">
        <v>-26.76</v>
      </c>
      <c r="E319">
        <v>102.48</v>
      </c>
      <c r="F319">
        <f>_10sept_0_20[[#This Row],[H_mag]]-40</f>
        <v>-66.94</v>
      </c>
      <c r="G319">
        <f>_10sept_0_20[[#This Row],[V_mag]]-40</f>
        <v>-66.760000000000005</v>
      </c>
      <c r="H319">
        <f>10^(_10sept_0_20[[#This Row],[H_mag_adj]]/20)*COS(RADIANS(_10sept_0_20[[#This Row],[H_phase]]))</f>
        <v>-8.6361391782979819E-5</v>
      </c>
      <c r="I319">
        <f>10^(_10sept_0_20[[#This Row],[H_mag_adj]]/20)*SIN(RADIANS(_10sept_0_20[[#This Row],[H_phase]]))</f>
        <v>4.414109512428681E-4</v>
      </c>
      <c r="J319">
        <f>10^(_10sept_0_20[[#This Row],[V_mag_adj]]/20)*COS(RADIANS(_10sept_0_20[[#This Row],[V_phase]]))</f>
        <v>-9.9232143743972347E-5</v>
      </c>
      <c r="K319">
        <f>10^(_10sept_0_20[[#This Row],[V_mag_adj]]/20)*SIN(RADIANS(_10sept_0_20[[#This Row],[V_phase]]))</f>
        <v>4.4834785227689449E-4</v>
      </c>
    </row>
    <row r="320" spans="1:11" x14ac:dyDescent="0.25">
      <c r="A320">
        <v>137</v>
      </c>
      <c r="B320">
        <v>-28.16</v>
      </c>
      <c r="C320">
        <v>82.06</v>
      </c>
      <c r="D320">
        <v>-28.17</v>
      </c>
      <c r="E320">
        <v>83.75</v>
      </c>
      <c r="F320">
        <f>_10sept_0_20[[#This Row],[H_mag]]-40</f>
        <v>-68.16</v>
      </c>
      <c r="G320">
        <f>_10sept_0_20[[#This Row],[V_mag]]-40</f>
        <v>-68.17</v>
      </c>
      <c r="H320">
        <f>10^(_10sept_0_20[[#This Row],[H_mag_adj]]/20)*COS(RADIANS(_10sept_0_20[[#This Row],[H_phase]]))</f>
        <v>5.3989205228463924E-5</v>
      </c>
      <c r="I320">
        <f>10^(_10sept_0_20[[#This Row],[H_mag_adj]]/20)*SIN(RADIANS(_10sept_0_20[[#This Row],[H_phase]]))</f>
        <v>3.870940086627612E-4</v>
      </c>
      <c r="J320">
        <f>10^(_10sept_0_20[[#This Row],[V_mag_adj]]/20)*COS(RADIANS(_10sept_0_20[[#This Row],[V_phase]]))</f>
        <v>4.250066800937182E-5</v>
      </c>
      <c r="K320">
        <f>10^(_10sept_0_20[[#This Row],[V_mag_adj]]/20)*SIN(RADIANS(_10sept_0_20[[#This Row],[V_phase]]))</f>
        <v>3.8807082935784538E-4</v>
      </c>
    </row>
    <row r="321" spans="1:11" x14ac:dyDescent="0.25">
      <c r="A321">
        <v>138</v>
      </c>
      <c r="B321">
        <v>-28.89</v>
      </c>
      <c r="C321">
        <v>58.68</v>
      </c>
      <c r="D321">
        <v>-28.88</v>
      </c>
      <c r="E321">
        <v>57.33</v>
      </c>
      <c r="F321">
        <f>_10sept_0_20[[#This Row],[H_mag]]-40</f>
        <v>-68.89</v>
      </c>
      <c r="G321">
        <f>_10sept_0_20[[#This Row],[V_mag]]-40</f>
        <v>-68.88</v>
      </c>
      <c r="H321">
        <f>10^(_10sept_0_20[[#This Row],[H_mag_adj]]/20)*COS(RADIANS(_10sept_0_20[[#This Row],[H_phase]]))</f>
        <v>1.8678877105094479E-4</v>
      </c>
      <c r="I321">
        <f>10^(_10sept_0_20[[#This Row],[H_mag_adj]]/20)*SIN(RADIANS(_10sept_0_20[[#This Row],[H_phase]]))</f>
        <v>3.0697211985884125E-4</v>
      </c>
      <c r="J321">
        <f>10^(_10sept_0_20[[#This Row],[V_mag_adj]]/20)*COS(RADIANS(_10sept_0_20[[#This Row],[V_phase]]))</f>
        <v>1.9419255888319139E-4</v>
      </c>
      <c r="K321">
        <f>10^(_10sept_0_20[[#This Row],[V_mag_adj]]/20)*SIN(RADIANS(_10sept_0_20[[#This Row],[V_phase]]))</f>
        <v>3.0283466482454837E-4</v>
      </c>
    </row>
    <row r="322" spans="1:11" x14ac:dyDescent="0.25">
      <c r="A322">
        <v>139</v>
      </c>
      <c r="B322">
        <v>-28.72</v>
      </c>
      <c r="C322">
        <v>37.659999999999997</v>
      </c>
      <c r="D322">
        <v>-28.98</v>
      </c>
      <c r="E322">
        <v>38.31</v>
      </c>
      <c r="F322">
        <f>_10sept_0_20[[#This Row],[H_mag]]-40</f>
        <v>-68.72</v>
      </c>
      <c r="G322">
        <f>_10sept_0_20[[#This Row],[V_mag]]-40</f>
        <v>-68.98</v>
      </c>
      <c r="H322">
        <f>10^(_10sept_0_20[[#This Row],[H_mag_adj]]/20)*COS(RADIANS(_10sept_0_20[[#This Row],[H_phase]]))</f>
        <v>2.900904036362303E-4</v>
      </c>
      <c r="I322">
        <f>10^(_10sept_0_20[[#This Row],[H_mag_adj]]/20)*SIN(RADIANS(_10sept_0_20[[#This Row],[H_phase]]))</f>
        <v>2.2388401870601478E-4</v>
      </c>
      <c r="J322">
        <f>10^(_10sept_0_20[[#This Row],[V_mag_adj]]/20)*COS(RADIANS(_10sept_0_20[[#This Row],[V_phase]]))</f>
        <v>2.7905258188713647E-4</v>
      </c>
      <c r="K322">
        <f>10^(_10sept_0_20[[#This Row],[V_mag_adj]]/20)*SIN(RADIANS(_10sept_0_20[[#This Row],[V_phase]]))</f>
        <v>2.204615415196898E-4</v>
      </c>
    </row>
    <row r="323" spans="1:11" x14ac:dyDescent="0.25">
      <c r="A323">
        <v>140</v>
      </c>
      <c r="B323">
        <v>-28.32</v>
      </c>
      <c r="C323">
        <v>18</v>
      </c>
      <c r="D323">
        <v>-28.48</v>
      </c>
      <c r="E323">
        <v>18.62</v>
      </c>
      <c r="F323">
        <f>_10sept_0_20[[#This Row],[H_mag]]-40</f>
        <v>-68.319999999999993</v>
      </c>
      <c r="G323">
        <f>_10sept_0_20[[#This Row],[V_mag]]-40</f>
        <v>-68.48</v>
      </c>
      <c r="H323">
        <f>10^(_10sept_0_20[[#This Row],[H_mag_adj]]/20)*COS(RADIANS(_10sept_0_20[[#This Row],[H_phase]]))</f>
        <v>3.6492727617509622E-4</v>
      </c>
      <c r="I323">
        <f>10^(_10sept_0_20[[#This Row],[H_mag_adj]]/20)*SIN(RADIANS(_10sept_0_20[[#This Row],[H_phase]]))</f>
        <v>1.1857205972191418E-4</v>
      </c>
      <c r="J323">
        <f>10^(_10sept_0_20[[#This Row],[V_mag_adj]]/20)*COS(RADIANS(_10sept_0_20[[#This Row],[V_phase]]))</f>
        <v>3.5698599748382583E-4</v>
      </c>
      <c r="K323">
        <f>10^(_10sept_0_20[[#This Row],[V_mag_adj]]/20)*SIN(RADIANS(_10sept_0_20[[#This Row],[V_phase]]))</f>
        <v>1.2027780247987071E-4</v>
      </c>
    </row>
    <row r="324" spans="1:11" x14ac:dyDescent="0.25">
      <c r="A324">
        <v>141</v>
      </c>
      <c r="B324">
        <v>-27.41</v>
      </c>
      <c r="C324">
        <v>2.2599999999999998</v>
      </c>
      <c r="D324">
        <v>-27.61</v>
      </c>
      <c r="E324">
        <v>1.68</v>
      </c>
      <c r="F324">
        <f>_10sept_0_20[[#This Row],[H_mag]]-40</f>
        <v>-67.41</v>
      </c>
      <c r="G324">
        <f>_10sept_0_20[[#This Row],[V_mag]]-40</f>
        <v>-67.61</v>
      </c>
      <c r="H324">
        <f>10^(_10sept_0_20[[#This Row],[H_mag_adj]]/20)*COS(RADIANS(_10sept_0_20[[#This Row],[H_phase]]))</f>
        <v>4.257572585495653E-4</v>
      </c>
      <c r="I324">
        <f>10^(_10sept_0_20[[#This Row],[H_mag_adj]]/20)*SIN(RADIANS(_10sept_0_20[[#This Row],[H_phase]]))</f>
        <v>1.6802472129782921E-5</v>
      </c>
      <c r="J324">
        <f>10^(_10sept_0_20[[#This Row],[V_mag_adj]]/20)*COS(RADIANS(_10sept_0_20[[#This Row],[V_phase]]))</f>
        <v>4.1621073785862427E-4</v>
      </c>
      <c r="K324">
        <f>10^(_10sept_0_20[[#This Row],[V_mag_adj]]/20)*SIN(RADIANS(_10sept_0_20[[#This Row],[V_phase]]))</f>
        <v>1.2207434889977791E-5</v>
      </c>
    </row>
    <row r="325" spans="1:11" x14ac:dyDescent="0.25">
      <c r="A325">
        <v>142</v>
      </c>
      <c r="B325">
        <v>-26.6</v>
      </c>
      <c r="C325">
        <v>-10.46</v>
      </c>
      <c r="D325">
        <v>-26.76</v>
      </c>
      <c r="E325">
        <v>-8.69</v>
      </c>
      <c r="F325">
        <f>_10sept_0_20[[#This Row],[H_mag]]-40</f>
        <v>-66.599999999999994</v>
      </c>
      <c r="G325">
        <f>_10sept_0_20[[#This Row],[V_mag]]-40</f>
        <v>-66.760000000000005</v>
      </c>
      <c r="H325">
        <f>10^(_10sept_0_20[[#This Row],[H_mag_adj]]/20)*COS(RADIANS(_10sept_0_20[[#This Row],[H_phase]]))</f>
        <v>4.599622683518599E-4</v>
      </c>
      <c r="I325">
        <f>10^(_10sept_0_20[[#This Row],[H_mag_adj]]/20)*SIN(RADIANS(_10sept_0_20[[#This Row],[H_phase]]))</f>
        <v>-8.4916865742718032E-5</v>
      </c>
      <c r="J325">
        <f>10^(_10sept_0_20[[#This Row],[V_mag_adj]]/20)*COS(RADIANS(_10sept_0_20[[#This Row],[V_phase]]))</f>
        <v>4.5392654443488585E-4</v>
      </c>
      <c r="K325">
        <f>10^(_10sept_0_20[[#This Row],[V_mag_adj]]/20)*SIN(RADIANS(_10sept_0_20[[#This Row],[V_phase]]))</f>
        <v>-6.9379444007083447E-5</v>
      </c>
    </row>
    <row r="326" spans="1:11" x14ac:dyDescent="0.25">
      <c r="A326">
        <v>143</v>
      </c>
      <c r="B326">
        <v>-26.1</v>
      </c>
      <c r="C326">
        <v>-18.46</v>
      </c>
      <c r="D326">
        <v>-26.41</v>
      </c>
      <c r="E326">
        <v>-17.32</v>
      </c>
      <c r="F326">
        <f>_10sept_0_20[[#This Row],[H_mag]]-40</f>
        <v>-66.099999999999994</v>
      </c>
      <c r="G326">
        <f>_10sept_0_20[[#This Row],[V_mag]]-40</f>
        <v>-66.41</v>
      </c>
      <c r="H326">
        <f>10^(_10sept_0_20[[#This Row],[H_mag_adj]]/20)*COS(RADIANS(_10sept_0_20[[#This Row],[H_phase]]))</f>
        <v>4.6995677375279008E-4</v>
      </c>
      <c r="I326">
        <f>10^(_10sept_0_20[[#This Row],[H_mag_adj]]/20)*SIN(RADIANS(_10sept_0_20[[#This Row],[H_phase]]))</f>
        <v>-1.5688059909489018E-4</v>
      </c>
      <c r="J326">
        <f>10^(_10sept_0_20[[#This Row],[V_mag_adj]]/20)*COS(RADIANS(_10sept_0_20[[#This Row],[V_phase]]))</f>
        <v>4.5640178377268103E-4</v>
      </c>
      <c r="K326">
        <f>10^(_10sept_0_20[[#This Row],[V_mag_adj]]/20)*SIN(RADIANS(_10sept_0_20[[#This Row],[V_phase]]))</f>
        <v>-1.4232811425244713E-4</v>
      </c>
    </row>
    <row r="327" spans="1:11" x14ac:dyDescent="0.25">
      <c r="A327">
        <v>144</v>
      </c>
      <c r="B327">
        <v>-26.07</v>
      </c>
      <c r="C327">
        <v>-25.59</v>
      </c>
      <c r="D327">
        <v>-26.07</v>
      </c>
      <c r="E327">
        <v>-25.59</v>
      </c>
      <c r="F327">
        <f>_10sept_0_20[[#This Row],[H_mag]]-40</f>
        <v>-66.069999999999993</v>
      </c>
      <c r="G327">
        <f>_10sept_0_20[[#This Row],[V_mag]]-40</f>
        <v>-66.069999999999993</v>
      </c>
      <c r="H327">
        <f>10^(_10sept_0_20[[#This Row],[H_mag_adj]]/20)*COS(RADIANS(_10sept_0_20[[#This Row],[H_phase]]))</f>
        <v>4.4839648911737903E-4</v>
      </c>
      <c r="I327">
        <f>10^(_10sept_0_20[[#This Row],[H_mag_adj]]/20)*SIN(RADIANS(_10sept_0_20[[#This Row],[H_phase]]))</f>
        <v>-2.1473938401891051E-4</v>
      </c>
      <c r="J327">
        <f>10^(_10sept_0_20[[#This Row],[V_mag_adj]]/20)*COS(RADIANS(_10sept_0_20[[#This Row],[V_phase]]))</f>
        <v>4.4839648911737903E-4</v>
      </c>
      <c r="K327">
        <f>10^(_10sept_0_20[[#This Row],[V_mag_adj]]/20)*SIN(RADIANS(_10sept_0_20[[#This Row],[V_phase]]))</f>
        <v>-2.1473938401891051E-4</v>
      </c>
    </row>
    <row r="328" spans="1:11" x14ac:dyDescent="0.25">
      <c r="A328">
        <v>145</v>
      </c>
      <c r="B328">
        <v>-26.15</v>
      </c>
      <c r="C328">
        <v>-32.85</v>
      </c>
      <c r="D328">
        <v>-26.06</v>
      </c>
      <c r="E328">
        <v>-30.02</v>
      </c>
      <c r="F328">
        <f>_10sept_0_20[[#This Row],[H_mag]]-40</f>
        <v>-66.150000000000006</v>
      </c>
      <c r="G328">
        <f>_10sept_0_20[[#This Row],[V_mag]]-40</f>
        <v>-66.06</v>
      </c>
      <c r="H328">
        <f>10^(_10sept_0_20[[#This Row],[H_mag_adj]]/20)*COS(RADIANS(_10sept_0_20[[#This Row],[H_phase]]))</f>
        <v>4.1383541365770811E-4</v>
      </c>
      <c r="I328">
        <f>10^(_10sept_0_20[[#This Row],[H_mag_adj]]/20)*SIN(RADIANS(_10sept_0_20[[#This Row],[H_phase]]))</f>
        <v>-2.6721014185654424E-4</v>
      </c>
      <c r="J328">
        <f>10^(_10sept_0_20[[#This Row],[V_mag_adj]]/20)*COS(RADIANS(_10sept_0_20[[#This Row],[V_phase]]))</f>
        <v>4.3096606222846692E-4</v>
      </c>
      <c r="K328">
        <f>10^(_10sept_0_20[[#This Row],[V_mag_adj]]/20)*SIN(RADIANS(_10sept_0_20[[#This Row],[V_phase]]))</f>
        <v>-2.4901899319252209E-4</v>
      </c>
    </row>
    <row r="329" spans="1:11" x14ac:dyDescent="0.25">
      <c r="A329">
        <v>146</v>
      </c>
      <c r="B329">
        <v>-26.75</v>
      </c>
      <c r="C329">
        <v>-39.86</v>
      </c>
      <c r="D329">
        <v>-26.61</v>
      </c>
      <c r="E329">
        <v>-38.57</v>
      </c>
      <c r="F329">
        <f>_10sept_0_20[[#This Row],[H_mag]]-40</f>
        <v>-66.75</v>
      </c>
      <c r="G329">
        <f>_10sept_0_20[[#This Row],[V_mag]]-40</f>
        <v>-66.61</v>
      </c>
      <c r="H329">
        <f>10^(_10sept_0_20[[#This Row],[H_mag_adj]]/20)*COS(RADIANS(_10sept_0_20[[#This Row],[H_phase]]))</f>
        <v>3.5289231223483889E-4</v>
      </c>
      <c r="I329">
        <f>10^(_10sept_0_20[[#This Row],[H_mag_adj]]/20)*SIN(RADIANS(_10sept_0_20[[#This Row],[H_phase]]))</f>
        <v>-2.946454139286977E-4</v>
      </c>
      <c r="J329">
        <f>10^(_10sept_0_20[[#This Row],[V_mag_adj]]/20)*COS(RADIANS(_10sept_0_20[[#This Row],[V_phase]]))</f>
        <v>3.6527654770259253E-4</v>
      </c>
      <c r="K329">
        <f>10^(_10sept_0_20[[#This Row],[V_mag_adj]]/20)*SIN(RADIANS(_10sept_0_20[[#This Row],[V_phase]]))</f>
        <v>-2.9128342706507626E-4</v>
      </c>
    </row>
    <row r="330" spans="1:11" x14ac:dyDescent="0.25">
      <c r="A330">
        <v>147</v>
      </c>
      <c r="B330">
        <v>-27.78</v>
      </c>
      <c r="C330">
        <v>-45.7</v>
      </c>
      <c r="D330">
        <v>-27.75</v>
      </c>
      <c r="E330">
        <v>-47.07</v>
      </c>
      <c r="F330">
        <f>_10sept_0_20[[#This Row],[H_mag]]-40</f>
        <v>-67.78</v>
      </c>
      <c r="G330">
        <f>_10sept_0_20[[#This Row],[V_mag]]-40</f>
        <v>-67.75</v>
      </c>
      <c r="H330">
        <f>10^(_10sept_0_20[[#This Row],[H_mag_adj]]/20)*COS(RADIANS(_10sept_0_20[[#This Row],[H_phase]]))</f>
        <v>2.8517650075255991E-4</v>
      </c>
      <c r="I330">
        <f>10^(_10sept_0_20[[#This Row],[H_mag_adj]]/20)*SIN(RADIANS(_10sept_0_20[[#This Row],[H_phase]]))</f>
        <v>-2.9223121782867578E-4</v>
      </c>
      <c r="J330">
        <f>10^(_10sept_0_20[[#This Row],[V_mag_adj]]/20)*COS(RADIANS(_10sept_0_20[[#This Row],[V_phase]]))</f>
        <v>2.7907031585267059E-4</v>
      </c>
      <c r="K330">
        <f>10^(_10sept_0_20[[#This Row],[V_mag_adj]]/20)*SIN(RADIANS(_10sept_0_20[[#This Row],[V_phase]]))</f>
        <v>-3.0000026770345763E-4</v>
      </c>
    </row>
    <row r="331" spans="1:11" x14ac:dyDescent="0.25">
      <c r="A331">
        <v>148</v>
      </c>
      <c r="B331">
        <v>-28.94</v>
      </c>
      <c r="C331">
        <v>-54.21</v>
      </c>
      <c r="D331">
        <v>-29.12</v>
      </c>
      <c r="E331">
        <v>-52.88</v>
      </c>
      <c r="F331">
        <f>_10sept_0_20[[#This Row],[H_mag]]-40</f>
        <v>-68.94</v>
      </c>
      <c r="G331">
        <f>_10sept_0_20[[#This Row],[V_mag]]-40</f>
        <v>-69.12</v>
      </c>
      <c r="H331">
        <f>10^(_10sept_0_20[[#This Row],[H_mag_adj]]/20)*COS(RADIANS(_10sept_0_20[[#This Row],[H_phase]]))</f>
        <v>2.0893891096567348E-4</v>
      </c>
      <c r="I331">
        <f>10^(_10sept_0_20[[#This Row],[H_mag_adj]]/20)*SIN(RADIANS(_10sept_0_20[[#This Row],[H_phase]]))</f>
        <v>-2.8980754366581386E-4</v>
      </c>
      <c r="J331">
        <f>10^(_10sept_0_20[[#This Row],[V_mag_adj]]/20)*COS(RADIANS(_10sept_0_20[[#This Row],[V_phase]]))</f>
        <v>2.1118713515538528E-4</v>
      </c>
      <c r="K331">
        <f>10^(_10sept_0_20[[#This Row],[V_mag_adj]]/20)*SIN(RADIANS(_10sept_0_20[[#This Row],[V_phase]]))</f>
        <v>-2.7903693997635075E-4</v>
      </c>
    </row>
    <row r="332" spans="1:11" x14ac:dyDescent="0.25">
      <c r="A332">
        <v>149</v>
      </c>
      <c r="B332">
        <v>-30.82</v>
      </c>
      <c r="C332">
        <v>-66.13</v>
      </c>
      <c r="D332">
        <v>-31.3</v>
      </c>
      <c r="E332">
        <v>-64.72</v>
      </c>
      <c r="F332">
        <f>_10sept_0_20[[#This Row],[H_mag]]-40</f>
        <v>-70.819999999999993</v>
      </c>
      <c r="G332">
        <f>_10sept_0_20[[#This Row],[V_mag]]-40</f>
        <v>-71.3</v>
      </c>
      <c r="H332">
        <f>10^(_10sept_0_20[[#This Row],[H_mag_adj]]/20)*COS(RADIANS(_10sept_0_20[[#This Row],[H_phase]]))</f>
        <v>1.1643761827080768E-4</v>
      </c>
      <c r="I332">
        <f>10^(_10sept_0_20[[#This Row],[H_mag_adj]]/20)*SIN(RADIANS(_10sept_0_20[[#This Row],[H_phase]]))</f>
        <v>-2.6312829080632E-4</v>
      </c>
      <c r="J332">
        <f>10^(_10sept_0_20[[#This Row],[V_mag_adj]]/20)*COS(RADIANS(_10sept_0_20[[#This Row],[V_phase]]))</f>
        <v>1.1627085008842399E-4</v>
      </c>
      <c r="K332">
        <f>10^(_10sept_0_20[[#This Row],[V_mag_adj]]/20)*SIN(RADIANS(_10sept_0_20[[#This Row],[V_phase]]))</f>
        <v>-2.4619527523859342E-4</v>
      </c>
    </row>
    <row r="333" spans="1:11" x14ac:dyDescent="0.25">
      <c r="A333">
        <v>150</v>
      </c>
      <c r="B333">
        <v>-33.56</v>
      </c>
      <c r="C333">
        <v>-82.51</v>
      </c>
      <c r="D333">
        <v>-33.42</v>
      </c>
      <c r="E333">
        <v>-80.33</v>
      </c>
      <c r="F333">
        <f>_10sept_0_20[[#This Row],[H_mag]]-40</f>
        <v>-73.56</v>
      </c>
      <c r="G333">
        <f>_10sept_0_20[[#This Row],[V_mag]]-40</f>
        <v>-73.42</v>
      </c>
      <c r="H333">
        <f>10^(_10sept_0_20[[#This Row],[H_mag_adj]]/20)*COS(RADIANS(_10sept_0_20[[#This Row],[H_phase]]))</f>
        <v>2.7360342645872395E-5</v>
      </c>
      <c r="I333">
        <f>10^(_10sept_0_20[[#This Row],[H_mag_adj]]/20)*SIN(RADIANS(_10sept_0_20[[#This Row],[H_phase]]))</f>
        <v>-2.0810309464531211E-4</v>
      </c>
      <c r="J333">
        <f>10^(_10sept_0_20[[#This Row],[V_mag_adj]]/20)*COS(RADIANS(_10sept_0_20[[#This Row],[V_phase]]))</f>
        <v>3.5829447229998185E-5</v>
      </c>
      <c r="K333">
        <f>10^(_10sept_0_20[[#This Row],[V_mag_adj]]/20)*SIN(RADIANS(_10sept_0_20[[#This Row],[V_phase]]))</f>
        <v>-2.1027376613880661E-4</v>
      </c>
    </row>
    <row r="334" spans="1:11" x14ac:dyDescent="0.25">
      <c r="A334">
        <v>151</v>
      </c>
      <c r="B334">
        <v>-36.71</v>
      </c>
      <c r="C334">
        <v>-113.1</v>
      </c>
      <c r="D334">
        <v>-36.31</v>
      </c>
      <c r="E334">
        <v>-105.85</v>
      </c>
      <c r="F334">
        <f>_10sept_0_20[[#This Row],[H_mag]]-40</f>
        <v>-76.710000000000008</v>
      </c>
      <c r="G334">
        <f>_10sept_0_20[[#This Row],[V_mag]]-40</f>
        <v>-76.31</v>
      </c>
      <c r="H334">
        <f>10^(_10sept_0_20[[#This Row],[H_mag_adj]]/20)*COS(RADIANS(_10sept_0_20[[#This Row],[H_phase]]))</f>
        <v>-5.7300629881056937E-5</v>
      </c>
      <c r="I334">
        <f>10^(_10sept_0_20[[#This Row],[H_mag_adj]]/20)*SIN(RADIANS(_10sept_0_20[[#This Row],[H_phase]]))</f>
        <v>-1.3433944672619347E-4</v>
      </c>
      <c r="J334">
        <f>10^(_10sept_0_20[[#This Row],[V_mag_adj]]/20)*COS(RADIANS(_10sept_0_20[[#This Row],[V_phase]]))</f>
        <v>-4.1768919837200925E-5</v>
      </c>
      <c r="K334">
        <f>10^(_10sept_0_20[[#This Row],[V_mag_adj]]/20)*SIN(RADIANS(_10sept_0_20[[#This Row],[V_phase]]))</f>
        <v>-1.471180808814028E-4</v>
      </c>
    </row>
    <row r="335" spans="1:11" x14ac:dyDescent="0.25">
      <c r="A335">
        <v>152</v>
      </c>
      <c r="B335">
        <v>-38</v>
      </c>
      <c r="C335">
        <v>-146.62</v>
      </c>
      <c r="D335">
        <v>-37.79</v>
      </c>
      <c r="E335">
        <v>-140.06</v>
      </c>
      <c r="F335">
        <f>_10sept_0_20[[#This Row],[H_mag]]-40</f>
        <v>-78</v>
      </c>
      <c r="G335">
        <f>_10sept_0_20[[#This Row],[V_mag]]-40</f>
        <v>-77.789999999999992</v>
      </c>
      <c r="H335">
        <f>10^(_10sept_0_20[[#This Row],[H_mag_adj]]/20)*COS(RADIANS(_10sept_0_20[[#This Row],[H_phase]]))</f>
        <v>-1.0512530335965968E-4</v>
      </c>
      <c r="I335">
        <f>10^(_10sept_0_20[[#This Row],[H_mag_adj]]/20)*SIN(RADIANS(_10sept_0_20[[#This Row],[H_phase]]))</f>
        <v>-6.9264727806804102E-5</v>
      </c>
      <c r="J335">
        <f>10^(_10sept_0_20[[#This Row],[V_mag_adj]]/20)*COS(RADIANS(_10sept_0_20[[#This Row],[V_phase]]))</f>
        <v>-9.8886083593481314E-5</v>
      </c>
      <c r="K335">
        <f>10^(_10sept_0_20[[#This Row],[V_mag_adj]]/20)*SIN(RADIANS(_10sept_0_20[[#This Row],[V_phase]]))</f>
        <v>-8.2798967235375143E-5</v>
      </c>
    </row>
    <row r="336" spans="1:11" x14ac:dyDescent="0.25">
      <c r="A336">
        <v>153</v>
      </c>
      <c r="B336">
        <v>-37.56</v>
      </c>
      <c r="C336">
        <v>-176.15</v>
      </c>
      <c r="D336">
        <v>-37.159999999999997</v>
      </c>
      <c r="E336">
        <v>-176.07</v>
      </c>
      <c r="F336">
        <f>_10sept_0_20[[#This Row],[H_mag]]-40</f>
        <v>-77.56</v>
      </c>
      <c r="G336">
        <f>_10sept_0_20[[#This Row],[V_mag]]-40</f>
        <v>-77.16</v>
      </c>
      <c r="H336">
        <f>10^(_10sept_0_20[[#This Row],[H_mag_adj]]/20)*COS(RADIANS(_10sept_0_20[[#This Row],[H_phase]]))</f>
        <v>-1.3213528320388858E-4</v>
      </c>
      <c r="I336">
        <f>10^(_10sept_0_20[[#This Row],[H_mag_adj]]/20)*SIN(RADIANS(_10sept_0_20[[#This Row],[H_phase]]))</f>
        <v>-8.8922410586842093E-6</v>
      </c>
      <c r="J336">
        <f>10^(_10sept_0_20[[#This Row],[V_mag_adj]]/20)*COS(RADIANS(_10sept_0_20[[#This Row],[V_phase]]))</f>
        <v>-1.3834949132470099E-4</v>
      </c>
      <c r="K336">
        <f>10^(_10sept_0_20[[#This Row],[V_mag_adj]]/20)*SIN(RADIANS(_10sept_0_20[[#This Row],[V_phase]]))</f>
        <v>-9.504501002053631E-6</v>
      </c>
    </row>
    <row r="337" spans="1:11" x14ac:dyDescent="0.25">
      <c r="A337">
        <v>154</v>
      </c>
      <c r="B337">
        <v>-35.01</v>
      </c>
      <c r="C337">
        <v>159.75</v>
      </c>
      <c r="D337">
        <v>-35.479999999999997</v>
      </c>
      <c r="E337">
        <v>159.32</v>
      </c>
      <c r="F337">
        <f>_10sept_0_20[[#This Row],[H_mag]]-40</f>
        <v>-75.009999999999991</v>
      </c>
      <c r="G337">
        <f>_10sept_0_20[[#This Row],[V_mag]]-40</f>
        <v>-75.47999999999999</v>
      </c>
      <c r="H337">
        <f>10^(_10sept_0_20[[#This Row],[H_mag_adj]]/20)*COS(RADIANS(_10sept_0_20[[#This Row],[H_phase]]))</f>
        <v>-1.6664466628854899E-4</v>
      </c>
      <c r="I337">
        <f>10^(_10sept_0_20[[#This Row],[H_mag_adj]]/20)*SIN(RADIANS(_10sept_0_20[[#This Row],[H_phase]]))</f>
        <v>6.1478463150313088E-5</v>
      </c>
      <c r="J337">
        <f>10^(_10sept_0_20[[#This Row],[V_mag_adj]]/20)*COS(RADIANS(_10sept_0_20[[#This Row],[V_phase]]))</f>
        <v>-1.5742549287764998E-4</v>
      </c>
      <c r="K337">
        <f>10^(_10sept_0_20[[#This Row],[V_mag_adj]]/20)*SIN(RADIANS(_10sept_0_20[[#This Row],[V_phase]]))</f>
        <v>5.9423346844676627E-5</v>
      </c>
    </row>
    <row r="338" spans="1:11" x14ac:dyDescent="0.25">
      <c r="A338">
        <v>155</v>
      </c>
      <c r="B338">
        <v>-33.47</v>
      </c>
      <c r="C338">
        <v>146.93</v>
      </c>
      <c r="D338">
        <v>-33.840000000000003</v>
      </c>
      <c r="E338">
        <v>146.51</v>
      </c>
      <c r="F338">
        <f>_10sept_0_20[[#This Row],[H_mag]]-40</f>
        <v>-73.47</v>
      </c>
      <c r="G338">
        <f>_10sept_0_20[[#This Row],[V_mag]]-40</f>
        <v>-73.84</v>
      </c>
      <c r="H338">
        <f>10^(_10sept_0_20[[#This Row],[H_mag_adj]]/20)*COS(RADIANS(_10sept_0_20[[#This Row],[H_phase]]))</f>
        <v>-1.7772411960447244E-4</v>
      </c>
      <c r="I338">
        <f>10^(_10sept_0_20[[#This Row],[H_mag_adj]]/20)*SIN(RADIANS(_10sept_0_20[[#This Row],[H_phase]]))</f>
        <v>1.1572433970493795E-4</v>
      </c>
      <c r="J338">
        <f>10^(_10sept_0_20[[#This Row],[V_mag_adj]]/20)*COS(RADIANS(_10sept_0_20[[#This Row],[V_phase]]))</f>
        <v>-1.6949494503270304E-4</v>
      </c>
      <c r="K338">
        <f>10^(_10sept_0_20[[#This Row],[V_mag_adj]]/20)*SIN(RADIANS(_10sept_0_20[[#This Row],[V_phase]]))</f>
        <v>1.1214371942902986E-4</v>
      </c>
    </row>
    <row r="339" spans="1:11" x14ac:dyDescent="0.25">
      <c r="A339">
        <v>156</v>
      </c>
      <c r="B339">
        <v>-32.840000000000003</v>
      </c>
      <c r="C339">
        <v>132.96</v>
      </c>
      <c r="D339">
        <v>-32.54</v>
      </c>
      <c r="E339">
        <v>134.97</v>
      </c>
      <c r="F339">
        <f>_10sept_0_20[[#This Row],[H_mag]]-40</f>
        <v>-72.84</v>
      </c>
      <c r="G339">
        <f>_10sept_0_20[[#This Row],[V_mag]]-40</f>
        <v>-72.539999999999992</v>
      </c>
      <c r="H339">
        <f>10^(_10sept_0_20[[#This Row],[H_mag_adj]]/20)*COS(RADIANS(_10sept_0_20[[#This Row],[H_phase]]))</f>
        <v>-1.5540248747903981E-4</v>
      </c>
      <c r="I339">
        <f>10^(_10sept_0_20[[#This Row],[H_mag_adj]]/20)*SIN(RADIANS(_10sept_0_20[[#This Row],[H_phase]]))</f>
        <v>1.6688219359379906E-4</v>
      </c>
      <c r="J339">
        <f>10^(_10sept_0_20[[#This Row],[V_mag_adj]]/20)*COS(RADIANS(_10sept_0_20[[#This Row],[V_phase]]))</f>
        <v>-1.6682359927281415E-4</v>
      </c>
      <c r="K339">
        <f>10^(_10sept_0_20[[#This Row],[V_mag_adj]]/20)*SIN(RADIANS(_10sept_0_20[[#This Row],[V_phase]]))</f>
        <v>1.6699838807262917E-4</v>
      </c>
    </row>
    <row r="340" spans="1:11" x14ac:dyDescent="0.25">
      <c r="A340">
        <v>157</v>
      </c>
      <c r="B340">
        <v>-32.049999999999997</v>
      </c>
      <c r="C340">
        <v>125.77</v>
      </c>
      <c r="D340">
        <v>-32.200000000000003</v>
      </c>
      <c r="E340">
        <v>126.06</v>
      </c>
      <c r="F340">
        <f>_10sept_0_20[[#This Row],[H_mag]]-40</f>
        <v>-72.05</v>
      </c>
      <c r="G340">
        <f>_10sept_0_20[[#This Row],[V_mag]]-40</f>
        <v>-72.2</v>
      </c>
      <c r="H340">
        <f>10^(_10sept_0_20[[#This Row],[H_mag_adj]]/20)*COS(RADIANS(_10sept_0_20[[#This Row],[H_phase]]))</f>
        <v>-1.4598524971112109E-4</v>
      </c>
      <c r="I340">
        <f>10^(_10sept_0_20[[#This Row],[H_mag_adj]]/20)*SIN(RADIANS(_10sept_0_20[[#This Row],[H_phase]]))</f>
        <v>2.0263709042281328E-4</v>
      </c>
      <c r="J340">
        <f>10^(_10sept_0_20[[#This Row],[V_mag_adj]]/20)*COS(RADIANS(_10sept_0_20[[#This Row],[V_phase]]))</f>
        <v>-1.4449205387079576E-4</v>
      </c>
      <c r="K340">
        <f>10^(_10sept_0_20[[#This Row],[V_mag_adj]]/20)*SIN(RADIANS(_10sept_0_20[[#This Row],[V_phase]]))</f>
        <v>1.9843892001226646E-4</v>
      </c>
    </row>
    <row r="341" spans="1:11" x14ac:dyDescent="0.25">
      <c r="A341">
        <v>158</v>
      </c>
      <c r="B341">
        <v>-31.43</v>
      </c>
      <c r="C341">
        <v>121.78</v>
      </c>
      <c r="D341">
        <v>-31.76</v>
      </c>
      <c r="E341">
        <v>118.43</v>
      </c>
      <c r="F341">
        <f>_10sept_0_20[[#This Row],[H_mag]]-40</f>
        <v>-71.430000000000007</v>
      </c>
      <c r="G341">
        <f>_10sept_0_20[[#This Row],[V_mag]]-40</f>
        <v>-71.760000000000005</v>
      </c>
      <c r="H341">
        <f>10^(_10sept_0_20[[#This Row],[H_mag_adj]]/20)*COS(RADIANS(_10sept_0_20[[#This Row],[H_phase]]))</f>
        <v>-1.4126337838890978E-4</v>
      </c>
      <c r="I341">
        <f>10^(_10sept_0_20[[#This Row],[H_mag_adj]]/20)*SIN(RADIANS(_10sept_0_20[[#This Row],[H_phase]]))</f>
        <v>2.2801218328528309E-4</v>
      </c>
      <c r="J341">
        <f>10^(_10sept_0_20[[#This Row],[V_mag_adj]]/20)*COS(RADIANS(_10sept_0_20[[#This Row],[V_phase]]))</f>
        <v>-1.229374637300611E-4</v>
      </c>
      <c r="K341">
        <f>10^(_10sept_0_20[[#This Row],[V_mag_adj]]/20)*SIN(RADIANS(_10sept_0_20[[#This Row],[V_phase]]))</f>
        <v>2.2708381037181386E-4</v>
      </c>
    </row>
    <row r="342" spans="1:11" x14ac:dyDescent="0.25">
      <c r="A342">
        <v>159</v>
      </c>
      <c r="B342">
        <v>-31.92</v>
      </c>
      <c r="C342">
        <v>114.15</v>
      </c>
      <c r="D342">
        <v>-32.14</v>
      </c>
      <c r="E342">
        <v>113.03</v>
      </c>
      <c r="F342">
        <f>_10sept_0_20[[#This Row],[H_mag]]-40</f>
        <v>-71.92</v>
      </c>
      <c r="G342">
        <f>_10sept_0_20[[#This Row],[V_mag]]-40</f>
        <v>-72.14</v>
      </c>
      <c r="H342">
        <f>10^(_10sept_0_20[[#This Row],[H_mag_adj]]/20)*COS(RADIANS(_10sept_0_20[[#This Row],[H_phase]]))</f>
        <v>-1.0371893250371822E-4</v>
      </c>
      <c r="I342">
        <f>10^(_10sept_0_20[[#This Row],[H_mag_adj]]/20)*SIN(RADIANS(_10sept_0_20[[#This Row],[H_phase]]))</f>
        <v>2.313247820100369E-4</v>
      </c>
      <c r="J342">
        <f>10^(_10sept_0_20[[#This Row],[V_mag_adj]]/20)*COS(RADIANS(_10sept_0_20[[#This Row],[V_phase]]))</f>
        <v>-9.6697074182916821E-5</v>
      </c>
      <c r="K342">
        <f>10^(_10sept_0_20[[#This Row],[V_mag_adj]]/20)*SIN(RADIANS(_10sept_0_20[[#This Row],[V_phase]]))</f>
        <v>2.2747280790244052E-4</v>
      </c>
    </row>
    <row r="343" spans="1:11" x14ac:dyDescent="0.25">
      <c r="A343">
        <v>160</v>
      </c>
      <c r="B343">
        <v>-32.29</v>
      </c>
      <c r="C343">
        <v>110.53</v>
      </c>
      <c r="D343">
        <v>-32.22</v>
      </c>
      <c r="E343">
        <v>110.74</v>
      </c>
      <c r="F343">
        <f>_10sept_0_20[[#This Row],[H_mag]]-40</f>
        <v>-72.289999999999992</v>
      </c>
      <c r="G343">
        <f>_10sept_0_20[[#This Row],[V_mag]]-40</f>
        <v>-72.22</v>
      </c>
      <c r="H343">
        <f>10^(_10sept_0_20[[#This Row],[H_mag_adj]]/20)*COS(RADIANS(_10sept_0_20[[#This Row],[H_phase]]))</f>
        <v>-8.5198707979230179E-5</v>
      </c>
      <c r="I343">
        <f>10^(_10sept_0_20[[#This Row],[H_mag_adj]]/20)*SIN(RADIANS(_10sept_0_20[[#This Row],[H_phase]]))</f>
        <v>2.2751107264450717E-4</v>
      </c>
      <c r="J343">
        <f>10^(_10sept_0_20[[#This Row],[V_mag_adj]]/20)*COS(RADIANS(_10sept_0_20[[#This Row],[V_phase]]))</f>
        <v>-8.6728142863694955E-5</v>
      </c>
      <c r="K343">
        <f>10^(_10sept_0_20[[#This Row],[V_mag_adj]]/20)*SIN(RADIANS(_10sept_0_20[[#This Row],[V_phase]]))</f>
        <v>2.2903566722448594E-4</v>
      </c>
    </row>
    <row r="344" spans="1:11" x14ac:dyDescent="0.25">
      <c r="A344">
        <v>161</v>
      </c>
      <c r="B344">
        <v>-32.979999999999997</v>
      </c>
      <c r="C344">
        <v>106.4</v>
      </c>
      <c r="D344">
        <v>-33.28</v>
      </c>
      <c r="E344">
        <v>105.13</v>
      </c>
      <c r="F344">
        <f>_10sept_0_20[[#This Row],[H_mag]]-40</f>
        <v>-72.97999999999999</v>
      </c>
      <c r="G344">
        <f>_10sept_0_20[[#This Row],[V_mag]]-40</f>
        <v>-73.28</v>
      </c>
      <c r="H344">
        <f>10^(_10sept_0_20[[#This Row],[H_mag_adj]]/20)*COS(RADIANS(_10sept_0_20[[#This Row],[H_phase]]))</f>
        <v>-6.3354089134422272E-5</v>
      </c>
      <c r="I344">
        <f>10^(_10sept_0_20[[#This Row],[H_mag_adj]]/20)*SIN(RADIANS(_10sept_0_20[[#This Row],[H_phase]]))</f>
        <v>2.152587286702636E-4</v>
      </c>
      <c r="J344">
        <f>10^(_10sept_0_20[[#This Row],[V_mag_adj]]/20)*COS(RADIANS(_10sept_0_20[[#This Row],[V_phase]]))</f>
        <v>-5.6579243365330514E-5</v>
      </c>
      <c r="K344">
        <f>10^(_10sept_0_20[[#This Row],[V_mag_adj]]/20)*SIN(RADIANS(_10sept_0_20[[#This Row],[V_phase]]))</f>
        <v>2.092563023680006E-4</v>
      </c>
    </row>
    <row r="345" spans="1:11" x14ac:dyDescent="0.25">
      <c r="A345">
        <v>162</v>
      </c>
      <c r="B345">
        <v>-33.79</v>
      </c>
      <c r="C345">
        <v>101.11</v>
      </c>
      <c r="D345">
        <v>-34.22</v>
      </c>
      <c r="E345">
        <v>100.93</v>
      </c>
      <c r="F345">
        <f>_10sept_0_20[[#This Row],[H_mag]]-40</f>
        <v>-73.789999999999992</v>
      </c>
      <c r="G345">
        <f>_10sept_0_20[[#This Row],[V_mag]]-40</f>
        <v>-74.22</v>
      </c>
      <c r="H345">
        <f>10^(_10sept_0_20[[#This Row],[H_mag_adj]]/20)*COS(RADIANS(_10sept_0_20[[#This Row],[H_phase]]))</f>
        <v>-3.9388229518745511E-5</v>
      </c>
      <c r="I345">
        <f>10^(_10sept_0_20[[#This Row],[H_mag_adj]]/20)*SIN(RADIANS(_10sept_0_20[[#This Row],[H_phase]]))</f>
        <v>2.0057817438605034E-4</v>
      </c>
      <c r="J345">
        <f>10^(_10sept_0_20[[#This Row],[V_mag_adj]]/20)*COS(RADIANS(_10sept_0_20[[#This Row],[V_phase]]))</f>
        <v>-3.6885888745356196E-5</v>
      </c>
      <c r="K345">
        <f>10^(_10sept_0_20[[#This Row],[V_mag_adj]]/20)*SIN(RADIANS(_10sept_0_20[[#This Row],[V_phase]]))</f>
        <v>1.9100704092565407E-4</v>
      </c>
    </row>
    <row r="346" spans="1:11" x14ac:dyDescent="0.25">
      <c r="A346">
        <v>163</v>
      </c>
      <c r="B346">
        <v>-35.01</v>
      </c>
      <c r="C346">
        <v>96.67</v>
      </c>
      <c r="D346">
        <v>-35.15</v>
      </c>
      <c r="E346">
        <v>96.4</v>
      </c>
      <c r="F346">
        <f>_10sept_0_20[[#This Row],[H_mag]]-40</f>
        <v>-75.009999999999991</v>
      </c>
      <c r="G346">
        <f>_10sept_0_20[[#This Row],[V_mag]]-40</f>
        <v>-75.150000000000006</v>
      </c>
      <c r="H346">
        <f>10^(_10sept_0_20[[#This Row],[H_mag_adj]]/20)*COS(RADIANS(_10sept_0_20[[#This Row],[H_phase]]))</f>
        <v>-2.0631073426722577E-5</v>
      </c>
      <c r="I346">
        <f>10^(_10sept_0_20[[#This Row],[H_mag_adj]]/20)*SIN(RADIANS(_10sept_0_20[[#This Row],[H_phase]]))</f>
        <v>1.7642110146750428E-4</v>
      </c>
      <c r="J346">
        <f>10^(_10sept_0_20[[#This Row],[V_mag_adj]]/20)*COS(RADIANS(_10sept_0_20[[#This Row],[V_phase]]))</f>
        <v>-1.9482910743645698E-5</v>
      </c>
      <c r="K346">
        <f>10^(_10sept_0_20[[#This Row],[V_mag_adj]]/20)*SIN(RADIANS(_10sept_0_20[[#This Row],[V_phase]]))</f>
        <v>1.7369406242330273E-4</v>
      </c>
    </row>
    <row r="347" spans="1:11" x14ac:dyDescent="0.25">
      <c r="A347">
        <v>164</v>
      </c>
      <c r="B347">
        <v>-36.619999999999997</v>
      </c>
      <c r="C347">
        <v>87.15</v>
      </c>
      <c r="D347">
        <v>-36.700000000000003</v>
      </c>
      <c r="E347">
        <v>91.46</v>
      </c>
      <c r="F347">
        <f>_10sept_0_20[[#This Row],[H_mag]]-40</f>
        <v>-76.62</v>
      </c>
      <c r="G347">
        <f>_10sept_0_20[[#This Row],[V_mag]]-40</f>
        <v>-76.7</v>
      </c>
      <c r="H347">
        <f>10^(_10sept_0_20[[#This Row],[H_mag_adj]]/20)*COS(RADIANS(_10sept_0_20[[#This Row],[H_phase]]))</f>
        <v>7.3374156261431409E-6</v>
      </c>
      <c r="I347">
        <f>10^(_10sept_0_20[[#This Row],[H_mag_adj]]/20)*SIN(RADIANS(_10sept_0_20[[#This Row],[H_phase]]))</f>
        <v>1.4738812725406601E-4</v>
      </c>
      <c r="J347">
        <f>10^(_10sept_0_20[[#This Row],[V_mag_adj]]/20)*COS(RADIANS(_10sept_0_20[[#This Row],[V_phase]]))</f>
        <v>-3.7254884630464182E-6</v>
      </c>
      <c r="K347">
        <f>10^(_10sept_0_20[[#This Row],[V_mag_adj]]/20)*SIN(RADIANS(_10sept_0_20[[#This Row],[V_phase]]))</f>
        <v>1.4617024878795957E-4</v>
      </c>
    </row>
    <row r="348" spans="1:11" x14ac:dyDescent="0.25">
      <c r="A348">
        <v>165</v>
      </c>
      <c r="B348">
        <v>-38.49</v>
      </c>
      <c r="C348">
        <v>72.52</v>
      </c>
      <c r="D348">
        <v>-38.54</v>
      </c>
      <c r="E348">
        <v>76.03</v>
      </c>
      <c r="F348">
        <f>_10sept_0_20[[#This Row],[H_mag]]-40</f>
        <v>-78.490000000000009</v>
      </c>
      <c r="G348">
        <f>_10sept_0_20[[#This Row],[V_mag]]-40</f>
        <v>-78.539999999999992</v>
      </c>
      <c r="H348">
        <f>10^(_10sept_0_20[[#This Row],[H_mag_adj]]/20)*COS(RADIANS(_10sept_0_20[[#This Row],[H_phase]]))</f>
        <v>3.5740506746568318E-5</v>
      </c>
      <c r="I348">
        <f>10^(_10sept_0_20[[#This Row],[H_mag_adj]]/20)*SIN(RADIANS(_10sept_0_20[[#This Row],[H_phase]]))</f>
        <v>1.1349252828741321E-4</v>
      </c>
      <c r="J348">
        <f>10^(_10sept_0_20[[#This Row],[V_mag_adj]]/20)*COS(RADIANS(_10sept_0_20[[#This Row],[V_phase]]))</f>
        <v>2.8560257740831825E-5</v>
      </c>
      <c r="K348">
        <f>10^(_10sept_0_20[[#This Row],[V_mag_adj]]/20)*SIN(RADIANS(_10sept_0_20[[#This Row],[V_phase]]))</f>
        <v>1.1480498640522308E-4</v>
      </c>
    </row>
    <row r="349" spans="1:11" x14ac:dyDescent="0.25">
      <c r="A349">
        <v>166</v>
      </c>
      <c r="B349">
        <v>-40.799999999999997</v>
      </c>
      <c r="C349">
        <v>52.07</v>
      </c>
      <c r="D349">
        <v>-40.35</v>
      </c>
      <c r="E349">
        <v>46.43</v>
      </c>
      <c r="F349">
        <f>_10sept_0_20[[#This Row],[H_mag]]-40</f>
        <v>-80.8</v>
      </c>
      <c r="G349">
        <f>_10sept_0_20[[#This Row],[V_mag]]-40</f>
        <v>-80.349999999999994</v>
      </c>
      <c r="H349">
        <f>10^(_10sept_0_20[[#This Row],[H_mag_adj]]/20)*COS(RADIANS(_10sept_0_20[[#This Row],[H_phase]]))</f>
        <v>5.6061149368771493E-5</v>
      </c>
      <c r="I349">
        <f>10^(_10sept_0_20[[#This Row],[H_mag_adj]]/20)*SIN(RADIANS(_10sept_0_20[[#This Row],[H_phase]]))</f>
        <v>7.1935980166249172E-5</v>
      </c>
      <c r="J349">
        <f>10^(_10sept_0_20[[#This Row],[V_mag_adj]]/20)*COS(RADIANS(_10sept_0_20[[#This Row],[V_phase]]))</f>
        <v>6.6201929317593364E-5</v>
      </c>
      <c r="K349">
        <f>10^(_10sept_0_20[[#This Row],[V_mag_adj]]/20)*SIN(RADIANS(_10sept_0_20[[#This Row],[V_phase]]))</f>
        <v>6.9591801429306238E-5</v>
      </c>
    </row>
    <row r="350" spans="1:11" x14ac:dyDescent="0.25">
      <c r="A350">
        <v>167</v>
      </c>
      <c r="B350">
        <v>-39.659999999999997</v>
      </c>
      <c r="C350">
        <v>27.94</v>
      </c>
      <c r="D350">
        <v>-39.01</v>
      </c>
      <c r="E350">
        <v>27.89</v>
      </c>
      <c r="F350">
        <f>_10sept_0_20[[#This Row],[H_mag]]-40</f>
        <v>-79.66</v>
      </c>
      <c r="G350">
        <f>_10sept_0_20[[#This Row],[V_mag]]-40</f>
        <v>-79.009999999999991</v>
      </c>
      <c r="H350">
        <f>10^(_10sept_0_20[[#This Row],[H_mag_adj]]/20)*COS(RADIANS(_10sept_0_20[[#This Row],[H_phase]]))</f>
        <v>9.1870575903498975E-5</v>
      </c>
      <c r="I350">
        <f>10^(_10sept_0_20[[#This Row],[H_mag_adj]]/20)*SIN(RADIANS(_10sept_0_20[[#This Row],[H_phase]]))</f>
        <v>4.8725114634434912E-5</v>
      </c>
      <c r="J350">
        <f>10^(_10sept_0_20[[#This Row],[V_mag_adj]]/20)*COS(RADIANS(_10sept_0_20[[#This Row],[V_phase]]))</f>
        <v>9.905518936979596E-5</v>
      </c>
      <c r="K350">
        <f>10^(_10sept_0_20[[#This Row],[V_mag_adj]]/20)*SIN(RADIANS(_10sept_0_20[[#This Row],[V_phase]]))</f>
        <v>5.2424890041492816E-5</v>
      </c>
    </row>
    <row r="351" spans="1:11" x14ac:dyDescent="0.25">
      <c r="A351">
        <v>168</v>
      </c>
      <c r="B351">
        <v>-36.54</v>
      </c>
      <c r="C351">
        <v>3.37</v>
      </c>
      <c r="D351">
        <v>-36.89</v>
      </c>
      <c r="E351">
        <v>4.8899999999999997</v>
      </c>
      <c r="F351">
        <f>_10sept_0_20[[#This Row],[H_mag]]-40</f>
        <v>-76.539999999999992</v>
      </c>
      <c r="G351">
        <f>_10sept_0_20[[#This Row],[V_mag]]-40</f>
        <v>-76.89</v>
      </c>
      <c r="H351">
        <f>10^(_10sept_0_20[[#This Row],[H_mag_adj]]/20)*COS(RADIANS(_10sept_0_20[[#This Row],[H_phase]]))</f>
        <v>1.4867855908784925E-4</v>
      </c>
      <c r="I351">
        <f>10^(_10sept_0_20[[#This Row],[H_mag_adj]]/20)*SIN(RADIANS(_10sept_0_20[[#This Row],[H_phase]]))</f>
        <v>8.7550137386013262E-6</v>
      </c>
      <c r="J351">
        <f>10^(_10sept_0_20[[#This Row],[V_mag_adj]]/20)*COS(RADIANS(_10sept_0_20[[#This Row],[V_phase]]))</f>
        <v>1.425333085777926E-4</v>
      </c>
      <c r="K351">
        <f>10^(_10sept_0_20[[#This Row],[V_mag_adj]]/20)*SIN(RADIANS(_10sept_0_20[[#This Row],[V_phase]]))</f>
        <v>1.2194355789236386E-5</v>
      </c>
    </row>
    <row r="352" spans="1:11" x14ac:dyDescent="0.25">
      <c r="A352">
        <v>169</v>
      </c>
      <c r="B352">
        <v>-33.71</v>
      </c>
      <c r="C352">
        <v>-3.59</v>
      </c>
      <c r="D352">
        <v>-33.39</v>
      </c>
      <c r="E352">
        <v>-3.07</v>
      </c>
      <c r="F352">
        <f>_10sept_0_20[[#This Row],[H_mag]]-40</f>
        <v>-73.710000000000008</v>
      </c>
      <c r="G352">
        <f>_10sept_0_20[[#This Row],[V_mag]]-40</f>
        <v>-73.39</v>
      </c>
      <c r="H352">
        <f>10^(_10sept_0_20[[#This Row],[H_mag_adj]]/20)*COS(RADIANS(_10sept_0_20[[#This Row],[H_phase]]))</f>
        <v>2.0589553779462848E-4</v>
      </c>
      <c r="I352">
        <f>10^(_10sept_0_20[[#This Row],[H_mag_adj]]/20)*SIN(RADIANS(_10sept_0_20[[#This Row],[H_phase]]))</f>
        <v>-1.2917771852566357E-5</v>
      </c>
      <c r="J352">
        <f>10^(_10sept_0_20[[#This Row],[V_mag_adj]]/20)*COS(RADIANS(_10sept_0_20[[#This Row],[V_phase]]))</f>
        <v>2.1373530939001494E-4</v>
      </c>
      <c r="K352">
        <f>10^(_10sept_0_20[[#This Row],[V_mag_adj]]/20)*SIN(RADIANS(_10sept_0_20[[#This Row],[V_phase]]))</f>
        <v>-1.1463253962456245E-5</v>
      </c>
    </row>
    <row r="353" spans="1:11" x14ac:dyDescent="0.25">
      <c r="A353">
        <v>170</v>
      </c>
      <c r="B353">
        <v>-31.8</v>
      </c>
      <c r="C353">
        <v>-7.79</v>
      </c>
      <c r="D353">
        <v>-31.28</v>
      </c>
      <c r="E353">
        <v>-7.94</v>
      </c>
      <c r="F353">
        <f>_10sept_0_20[[#This Row],[H_mag]]-40</f>
        <v>-71.8</v>
      </c>
      <c r="G353">
        <f>_10sept_0_20[[#This Row],[V_mag]]-40</f>
        <v>-71.28</v>
      </c>
      <c r="H353">
        <f>10^(_10sept_0_20[[#This Row],[H_mag_adj]]/20)*COS(RADIANS(_10sept_0_20[[#This Row],[H_phase]]))</f>
        <v>2.5466749166906763E-4</v>
      </c>
      <c r="I353">
        <f>10^(_10sept_0_20[[#This Row],[H_mag_adj]]/20)*SIN(RADIANS(_10sept_0_20[[#This Row],[H_phase]]))</f>
        <v>-3.4839826172712135E-5</v>
      </c>
      <c r="J353">
        <f>10^(_10sept_0_20[[#This Row],[V_mag_adj]]/20)*COS(RADIANS(_10sept_0_20[[#This Row],[V_phase]]))</f>
        <v>2.7028158027246911E-4</v>
      </c>
      <c r="K353">
        <f>10^(_10sept_0_20[[#This Row],[V_mag_adj]]/20)*SIN(RADIANS(_10sept_0_20[[#This Row],[V_phase]]))</f>
        <v>-3.7697012560886191E-5</v>
      </c>
    </row>
    <row r="354" spans="1:11" x14ac:dyDescent="0.25">
      <c r="A354">
        <v>171</v>
      </c>
      <c r="B354">
        <v>-29.77</v>
      </c>
      <c r="C354">
        <v>-9.6300000000000008</v>
      </c>
      <c r="D354">
        <v>-29.79</v>
      </c>
      <c r="E354">
        <v>-11.38</v>
      </c>
      <c r="F354">
        <f>_10sept_0_20[[#This Row],[H_mag]]-40</f>
        <v>-69.77</v>
      </c>
      <c r="G354">
        <f>_10sept_0_20[[#This Row],[V_mag]]-40</f>
        <v>-69.789999999999992</v>
      </c>
      <c r="H354">
        <f>10^(_10sept_0_20[[#This Row],[H_mag_adj]]/20)*COS(RADIANS(_10sept_0_20[[#This Row],[H_phase]]))</f>
        <v>3.2013757214380815E-4</v>
      </c>
      <c r="I354">
        <f>10^(_10sept_0_20[[#This Row],[H_mag_adj]]/20)*SIN(RADIANS(_10sept_0_20[[#This Row],[H_phase]]))</f>
        <v>-5.4319651517605273E-5</v>
      </c>
      <c r="J354">
        <f>10^(_10sept_0_20[[#This Row],[V_mag_adj]]/20)*COS(RADIANS(_10sept_0_20[[#This Row],[V_phase]]))</f>
        <v>3.1759727831182251E-4</v>
      </c>
      <c r="K354">
        <f>10^(_10sept_0_20[[#This Row],[V_mag_adj]]/20)*SIN(RADIANS(_10sept_0_20[[#This Row],[V_phase]]))</f>
        <v>-6.3923482963266213E-5</v>
      </c>
    </row>
    <row r="355" spans="1:11" x14ac:dyDescent="0.25">
      <c r="A355">
        <v>172</v>
      </c>
      <c r="B355">
        <v>-27.96</v>
      </c>
      <c r="C355">
        <v>-8.32</v>
      </c>
      <c r="D355">
        <v>-27.74</v>
      </c>
      <c r="E355">
        <v>-9.6999999999999993</v>
      </c>
      <c r="F355">
        <f>_10sept_0_20[[#This Row],[H_mag]]-40</f>
        <v>-67.960000000000008</v>
      </c>
      <c r="G355">
        <f>_10sept_0_20[[#This Row],[V_mag]]-40</f>
        <v>-67.739999999999995</v>
      </c>
      <c r="H355">
        <f>10^(_10sept_0_20[[#This Row],[H_mag_adj]]/20)*COS(RADIANS(_10sept_0_20[[#This Row],[H_phase]]))</f>
        <v>3.9573546683696224E-4</v>
      </c>
      <c r="I355">
        <f>10^(_10sept_0_20[[#This Row],[H_mag_adj]]/20)*SIN(RADIANS(_10sept_0_20[[#This Row],[H_phase]]))</f>
        <v>-5.7872645946059178E-5</v>
      </c>
      <c r="J355">
        <f>10^(_10sept_0_20[[#This Row],[V_mag_adj]]/20)*COS(RADIANS(_10sept_0_20[[#This Row],[V_phase]]))</f>
        <v>4.0433960734837963E-4</v>
      </c>
      <c r="K355">
        <f>10^(_10sept_0_20[[#This Row],[V_mag_adj]]/20)*SIN(RADIANS(_10sept_0_20[[#This Row],[V_phase]]))</f>
        <v>-6.9115034807231795E-5</v>
      </c>
    </row>
    <row r="356" spans="1:11" x14ac:dyDescent="0.25">
      <c r="A356">
        <v>173</v>
      </c>
      <c r="B356">
        <v>-26.67</v>
      </c>
      <c r="C356">
        <v>-8.3000000000000007</v>
      </c>
      <c r="D356">
        <v>-26.66</v>
      </c>
      <c r="E356">
        <v>-7.35</v>
      </c>
      <c r="F356">
        <f>_10sept_0_20[[#This Row],[H_mag]]-40</f>
        <v>-66.67</v>
      </c>
      <c r="G356">
        <f>_10sept_0_20[[#This Row],[V_mag]]-40</f>
        <v>-66.66</v>
      </c>
      <c r="H356">
        <f>10^(_10sept_0_20[[#This Row],[H_mag_adj]]/20)*COS(RADIANS(_10sept_0_20[[#This Row],[H_phase]]))</f>
        <v>4.5912095731990616E-4</v>
      </c>
      <c r="I356">
        <f>10^(_10sept_0_20[[#This Row],[H_mag_adj]]/20)*SIN(RADIANS(_10sept_0_20[[#This Row],[H_phase]]))</f>
        <v>-6.6978504179249993E-5</v>
      </c>
      <c r="J356">
        <f>10^(_10sept_0_20[[#This Row],[V_mag_adj]]/20)*COS(RADIANS(_10sept_0_20[[#This Row],[V_phase]]))</f>
        <v>4.606984368791842E-4</v>
      </c>
      <c r="K356">
        <f>10^(_10sept_0_20[[#This Row],[V_mag_adj]]/20)*SIN(RADIANS(_10sept_0_20[[#This Row],[V_phase]]))</f>
        <v>-5.9425509441171242E-5</v>
      </c>
    </row>
    <row r="357" spans="1:11" x14ac:dyDescent="0.25">
      <c r="A357">
        <v>174</v>
      </c>
      <c r="B357">
        <v>-25.73</v>
      </c>
      <c r="C357">
        <v>-5.39</v>
      </c>
      <c r="D357">
        <v>-25.95</v>
      </c>
      <c r="E357">
        <v>-5.34</v>
      </c>
      <c r="F357">
        <f>_10sept_0_20[[#This Row],[H_mag]]-40</f>
        <v>-65.73</v>
      </c>
      <c r="G357">
        <f>_10sept_0_20[[#This Row],[V_mag]]-40</f>
        <v>-65.95</v>
      </c>
      <c r="H357">
        <f>10^(_10sept_0_20[[#This Row],[H_mag_adj]]/20)*COS(RADIANS(_10sept_0_20[[#This Row],[H_phase]]))</f>
        <v>5.147252277750594E-4</v>
      </c>
      <c r="I357">
        <f>10^(_10sept_0_20[[#This Row],[H_mag_adj]]/20)*SIN(RADIANS(_10sept_0_20[[#This Row],[H_phase]]))</f>
        <v>-4.8565221694582573E-5</v>
      </c>
      <c r="J357">
        <f>10^(_10sept_0_20[[#This Row],[V_mag_adj]]/20)*COS(RADIANS(_10sept_0_20[[#This Row],[V_phase]]))</f>
        <v>5.0189289343927068E-4</v>
      </c>
      <c r="K357">
        <f>10^(_10sept_0_20[[#This Row],[V_mag_adj]]/20)*SIN(RADIANS(_10sept_0_20[[#This Row],[V_phase]]))</f>
        <v>-4.6912621650113535E-5</v>
      </c>
    </row>
    <row r="358" spans="1:11" x14ac:dyDescent="0.25">
      <c r="A358">
        <v>175</v>
      </c>
      <c r="B358">
        <v>-25.17</v>
      </c>
      <c r="C358">
        <v>-2.25</v>
      </c>
      <c r="D358">
        <v>-25.1</v>
      </c>
      <c r="E358">
        <v>-2.2799999999999998</v>
      </c>
      <c r="F358">
        <f>_10sept_0_20[[#This Row],[H_mag]]-40</f>
        <v>-65.17</v>
      </c>
      <c r="G358">
        <f>_10sept_0_20[[#This Row],[V_mag]]-40</f>
        <v>-65.099999999999994</v>
      </c>
      <c r="H358">
        <f>10^(_10sept_0_20[[#This Row],[H_mag_adj]]/20)*COS(RADIANS(_10sept_0_20[[#This Row],[H_phase]]))</f>
        <v>5.5101706042837097E-4</v>
      </c>
      <c r="I358">
        <f>10^(_10sept_0_20[[#This Row],[H_mag_adj]]/20)*SIN(RADIANS(_10sept_0_20[[#This Row],[H_phase]]))</f>
        <v>-2.1649519267282265E-5</v>
      </c>
      <c r="J358">
        <f>10^(_10sept_0_20[[#This Row],[V_mag_adj]]/20)*COS(RADIANS(_10sept_0_20[[#This Row],[V_phase]]))</f>
        <v>5.5546417170601093E-4</v>
      </c>
      <c r="K358">
        <f>10^(_10sept_0_20[[#This Row],[V_mag_adj]]/20)*SIN(RADIANS(_10sept_0_20[[#This Row],[V_phase]]))</f>
        <v>-2.211554209857328E-5</v>
      </c>
    </row>
    <row r="359" spans="1:11" x14ac:dyDescent="0.25">
      <c r="A359">
        <v>176</v>
      </c>
      <c r="B359">
        <v>-24.81</v>
      </c>
      <c r="C359">
        <v>1.62</v>
      </c>
      <c r="D359">
        <v>-24.86</v>
      </c>
      <c r="E359">
        <v>1.06</v>
      </c>
      <c r="F359">
        <f>_10sept_0_20[[#This Row],[H_mag]]-40</f>
        <v>-64.81</v>
      </c>
      <c r="G359">
        <f>_10sept_0_20[[#This Row],[V_mag]]-40</f>
        <v>-64.86</v>
      </c>
      <c r="H359">
        <f>10^(_10sept_0_20[[#This Row],[H_mag_adj]]/20)*COS(RADIANS(_10sept_0_20[[#This Row],[H_phase]]))</f>
        <v>5.745480845485262E-4</v>
      </c>
      <c r="I359">
        <f>10^(_10sept_0_20[[#This Row],[H_mag_adj]]/20)*SIN(RADIANS(_10sept_0_20[[#This Row],[H_phase]]))</f>
        <v>1.6249294705744325E-5</v>
      </c>
      <c r="J359">
        <f>10^(_10sept_0_20[[#This Row],[V_mag_adj]]/20)*COS(RADIANS(_10sept_0_20[[#This Row],[V_phase]]))</f>
        <v>5.7138083999832981E-4</v>
      </c>
      <c r="K359">
        <f>10^(_10sept_0_20[[#This Row],[V_mag_adj]]/20)*SIN(RADIANS(_10sept_0_20[[#This Row],[V_phase]]))</f>
        <v>1.0572031741273084E-5</v>
      </c>
    </row>
    <row r="360" spans="1:11" x14ac:dyDescent="0.25">
      <c r="A360">
        <v>177</v>
      </c>
      <c r="B360">
        <v>-24.46</v>
      </c>
      <c r="C360">
        <v>6</v>
      </c>
      <c r="D360">
        <v>-24.48</v>
      </c>
      <c r="E360">
        <v>4.58</v>
      </c>
      <c r="F360">
        <f>_10sept_0_20[[#This Row],[H_mag]]-40</f>
        <v>-64.460000000000008</v>
      </c>
      <c r="G360">
        <f>_10sept_0_20[[#This Row],[V_mag]]-40</f>
        <v>-64.48</v>
      </c>
      <c r="H360">
        <f>10^(_10sept_0_20[[#This Row],[H_mag_adj]]/20)*COS(RADIANS(_10sept_0_20[[#This Row],[H_phase]]))</f>
        <v>5.9513343372973981E-4</v>
      </c>
      <c r="I360">
        <f>10^(_10sept_0_20[[#This Row],[H_mag_adj]]/20)*SIN(RADIANS(_10sept_0_20[[#This Row],[H_phase]]))</f>
        <v>6.2551044433200451E-5</v>
      </c>
      <c r="J360">
        <f>10^(_10sept_0_20[[#This Row],[V_mag_adj]]/20)*COS(RADIANS(_10sept_0_20[[#This Row],[V_phase]]))</f>
        <v>5.9512884093034825E-4</v>
      </c>
      <c r="K360">
        <f>10^(_10sept_0_20[[#This Row],[V_mag_adj]]/20)*SIN(RADIANS(_10sept_0_20[[#This Row],[V_phase]]))</f>
        <v>4.7673851524115247E-5</v>
      </c>
    </row>
    <row r="361" spans="1:11" x14ac:dyDescent="0.25">
      <c r="A361">
        <v>178</v>
      </c>
      <c r="B361">
        <v>-24.38</v>
      </c>
      <c r="C361">
        <v>9.7200000000000006</v>
      </c>
      <c r="D361">
        <v>-24.46</v>
      </c>
      <c r="E361">
        <v>9.92</v>
      </c>
      <c r="F361">
        <f>_10sept_0_20[[#This Row],[H_mag]]-40</f>
        <v>-64.38</v>
      </c>
      <c r="G361">
        <f>_10sept_0_20[[#This Row],[V_mag]]-40</f>
        <v>-64.460000000000008</v>
      </c>
      <c r="H361">
        <f>10^(_10sept_0_20[[#This Row],[H_mag_adj]]/20)*COS(RADIANS(_10sept_0_20[[#This Row],[H_phase]]))</f>
        <v>5.9527870229247393E-4</v>
      </c>
      <c r="I361">
        <f>10^(_10sept_0_20[[#This Row],[H_mag_adj]]/20)*SIN(RADIANS(_10sept_0_20[[#This Row],[H_phase]]))</f>
        <v>1.0196672752714839E-4</v>
      </c>
      <c r="J361">
        <f>10^(_10sept_0_20[[#This Row],[V_mag_adj]]/20)*COS(RADIANS(_10sept_0_20[[#This Row],[V_phase]]))</f>
        <v>5.8946489384025164E-4</v>
      </c>
      <c r="K361">
        <f>10^(_10sept_0_20[[#This Row],[V_mag_adj]]/20)*SIN(RADIANS(_10sept_0_20[[#This Row],[V_phase]]))</f>
        <v>1.0309013547636715E-4</v>
      </c>
    </row>
    <row r="362" spans="1:11" x14ac:dyDescent="0.25">
      <c r="A362">
        <v>179</v>
      </c>
      <c r="B362">
        <v>-24.7</v>
      </c>
      <c r="C362">
        <v>15.08</v>
      </c>
      <c r="D362">
        <v>-24.79</v>
      </c>
      <c r="E362">
        <v>14.92</v>
      </c>
      <c r="F362">
        <f>_10sept_0_20[[#This Row],[H_mag]]-40</f>
        <v>-64.7</v>
      </c>
      <c r="G362">
        <f>_10sept_0_20[[#This Row],[V_mag]]-40</f>
        <v>-64.789999999999992</v>
      </c>
      <c r="H362">
        <f>10^(_10sept_0_20[[#This Row],[H_mag_adj]]/20)*COS(RADIANS(_10sept_0_20[[#This Row],[H_phase]]))</f>
        <v>5.6205762338867383E-4</v>
      </c>
      <c r="I362">
        <f>10^(_10sept_0_20[[#This Row],[H_mag_adj]]/20)*SIN(RADIANS(_10sept_0_20[[#This Row],[H_phase]]))</f>
        <v>1.5144432683292412E-4</v>
      </c>
      <c r="J362">
        <f>10^(_10sept_0_20[[#This Row],[V_mag_adj]]/20)*COS(RADIANS(_10sept_0_20[[#This Row],[V_phase]]))</f>
        <v>5.5668024032461399E-4</v>
      </c>
      <c r="K362">
        <f>10^(_10sept_0_20[[#This Row],[V_mag_adj]]/20)*SIN(RADIANS(_10sept_0_20[[#This Row],[V_phase]]))</f>
        <v>1.4832925397486679E-4</v>
      </c>
    </row>
    <row r="363" spans="1:11" x14ac:dyDescent="0.25">
      <c r="A363">
        <v>180</v>
      </c>
      <c r="B363">
        <v>-25.14</v>
      </c>
      <c r="C363">
        <v>20.37</v>
      </c>
      <c r="D363">
        <v>-25.15</v>
      </c>
      <c r="E363">
        <v>20.94</v>
      </c>
      <c r="F363">
        <f>_10sept_0_20[[#This Row],[H_mag]]-40</f>
        <v>-65.14</v>
      </c>
      <c r="G363">
        <f>_10sept_0_20[[#This Row],[V_mag]]-40</f>
        <v>-65.150000000000006</v>
      </c>
      <c r="H363">
        <f>10^(_10sept_0_20[[#This Row],[H_mag_adj]]/20)*COS(RADIANS(_10sept_0_20[[#This Row],[H_phase]]))</f>
        <v>5.1874601313015988E-4</v>
      </c>
      <c r="I363">
        <f>10^(_10sept_0_20[[#This Row],[H_mag_adj]]/20)*SIN(RADIANS(_10sept_0_20[[#This Row],[H_phase]]))</f>
        <v>1.9261079209283901E-4</v>
      </c>
      <c r="J363">
        <f>10^(_10sept_0_20[[#This Row],[V_mag_adj]]/20)*COS(RADIANS(_10sept_0_20[[#This Row],[V_phase]]))</f>
        <v>5.1620955956643735E-4</v>
      </c>
      <c r="K363">
        <f>10^(_10sept_0_20[[#This Row],[V_mag_adj]]/20)*SIN(RADIANS(_10sept_0_20[[#This Row],[V_phase]]))</f>
        <v>1.9753430571365355E-4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ED5F-83CC-430A-951B-E65BAC650D81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9.7109375" bestFit="1" customWidth="1"/>
    <col min="8" max="8" width="13" bestFit="1" customWidth="1"/>
    <col min="9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-33.69</v>
      </c>
      <c r="C3">
        <v>143.19</v>
      </c>
      <c r="D3">
        <v>-33.58</v>
      </c>
      <c r="E3">
        <v>144.56</v>
      </c>
      <c r="F3">
        <f>_10sept_0_30[[#This Row],[H_mag]]-40</f>
        <v>-73.69</v>
      </c>
      <c r="G3">
        <f>_10sept_0_30[[#This Row],[V_mag]]-40</f>
        <v>-73.58</v>
      </c>
      <c r="H3">
        <f>10^(_10sept_0_30[[#This Row],[H_mag_adj]]/20)*COS(RADIANS(_10sept_0_30[[#This Row],[H_phase]]))</f>
        <v>-1.6555035965789563E-4</v>
      </c>
      <c r="I3">
        <f>10^(_10sept_0_30[[#This Row],[H_mag_adj]]/20)*SIN(RADIANS(_10sept_0_30[[#This Row],[H_phase]]))</f>
        <v>1.2389256245755849E-4</v>
      </c>
      <c r="J3">
        <f>10^(_10sept_0_30[[#This Row],[V_mag_adj]]/20)*COS(RADIANS(_10sept_0_30[[#This Row],[V_phase]]))</f>
        <v>-1.7061219646895333E-4</v>
      </c>
      <c r="K3">
        <f>10^(_10sept_0_30[[#This Row],[V_mag_adj]]/20)*SIN(RADIANS(_10sept_0_30[[#This Row],[V_phase]]))</f>
        <v>1.2142713120854772E-4</v>
      </c>
    </row>
    <row r="4" spans="1:11" x14ac:dyDescent="0.25">
      <c r="A4">
        <v>-179</v>
      </c>
      <c r="B4">
        <v>-30.9</v>
      </c>
      <c r="C4">
        <v>128.29</v>
      </c>
      <c r="D4">
        <v>-31.21</v>
      </c>
      <c r="E4">
        <v>128.18</v>
      </c>
      <c r="F4">
        <f>_10sept_0_30[[#This Row],[H_mag]]-40</f>
        <v>-70.900000000000006</v>
      </c>
      <c r="G4">
        <f>_10sept_0_30[[#This Row],[V_mag]]-40</f>
        <v>-71.210000000000008</v>
      </c>
      <c r="H4">
        <f>10^(_10sept_0_30[[#This Row],[H_mag_adj]]/20)*COS(RADIANS(_10sept_0_30[[#This Row],[H_phase]]))</f>
        <v>-1.7666108125320441E-4</v>
      </c>
      <c r="I4">
        <f>10^(_10sept_0_30[[#This Row],[H_mag_adj]]/20)*SIN(RADIANS(_10sept_0_30[[#This Row],[H_phase]]))</f>
        <v>2.2377201341288946E-4</v>
      </c>
      <c r="J4">
        <f>10^(_10sept_0_30[[#This Row],[V_mag_adj]]/20)*COS(RADIANS(_10sept_0_30[[#This Row],[V_phase]]))</f>
        <v>-1.700523593093255E-4</v>
      </c>
      <c r="K4">
        <f>10^(_10sept_0_30[[#This Row],[V_mag_adj]]/20)*SIN(RADIANS(_10sept_0_30[[#This Row],[V_phase]]))</f>
        <v>2.1625328805692002E-4</v>
      </c>
    </row>
    <row r="5" spans="1:11" x14ac:dyDescent="0.25">
      <c r="A5">
        <v>-178</v>
      </c>
      <c r="B5">
        <v>-28.94</v>
      </c>
      <c r="C5">
        <v>122.81</v>
      </c>
      <c r="D5">
        <v>-29.04</v>
      </c>
      <c r="E5">
        <v>123.2</v>
      </c>
      <c r="F5">
        <f>_10sept_0_30[[#This Row],[H_mag]]-40</f>
        <v>-68.94</v>
      </c>
      <c r="G5">
        <f>_10sept_0_30[[#This Row],[V_mag]]-40</f>
        <v>-69.039999999999992</v>
      </c>
      <c r="H5">
        <f>10^(_10sept_0_30[[#This Row],[H_mag_adj]]/20)*COS(RADIANS(_10sept_0_30[[#This Row],[H_phase]]))</f>
        <v>-1.9359004105473044E-4</v>
      </c>
      <c r="I5">
        <f>10^(_10sept_0_30[[#This Row],[H_mag_adj]]/20)*SIN(RADIANS(_10sept_0_30[[#This Row],[H_phase]]))</f>
        <v>3.0027783282413978E-4</v>
      </c>
      <c r="J5">
        <f>10^(_10sept_0_30[[#This Row],[V_mag_adj]]/20)*COS(RADIANS(_10sept_0_30[[#This Row],[V_phase]]))</f>
        <v>-1.9339011493460073E-4</v>
      </c>
      <c r="K5">
        <f>10^(_10sept_0_30[[#This Row],[V_mag_adj]]/20)*SIN(RADIANS(_10sept_0_30[[#This Row],[V_phase]]))</f>
        <v>2.9553107259622696E-4</v>
      </c>
    </row>
    <row r="6" spans="1:11" x14ac:dyDescent="0.25">
      <c r="A6">
        <v>-177</v>
      </c>
      <c r="B6">
        <v>-27.65</v>
      </c>
      <c r="C6">
        <v>121.74</v>
      </c>
      <c r="D6">
        <v>-27.7</v>
      </c>
      <c r="E6">
        <v>120.91</v>
      </c>
      <c r="F6">
        <f>_10sept_0_30[[#This Row],[H_mag]]-40</f>
        <v>-67.650000000000006</v>
      </c>
      <c r="G6">
        <f>_10sept_0_30[[#This Row],[V_mag]]-40</f>
        <v>-67.7</v>
      </c>
      <c r="H6">
        <f>10^(_10sept_0_30[[#This Row],[H_mag_adj]]/20)*COS(RADIANS(_10sept_0_30[[#This Row],[H_phase]]))</f>
        <v>-2.1804183190790322E-4</v>
      </c>
      <c r="I6">
        <f>10^(_10sept_0_30[[#This Row],[H_mag_adj]]/20)*SIN(RADIANS(_10sept_0_30[[#This Row],[H_phase]]))</f>
        <v>3.5248914629248371E-4</v>
      </c>
      <c r="J6">
        <f>10^(_10sept_0_30[[#This Row],[V_mag_adj]]/20)*COS(RADIANS(_10sept_0_30[[#This Row],[V_phase]]))</f>
        <v>-2.1169078866635515E-4</v>
      </c>
      <c r="K6">
        <f>10^(_10sept_0_30[[#This Row],[V_mag_adj]]/20)*SIN(RADIANS(_10sept_0_30[[#This Row],[V_phase]]))</f>
        <v>3.5356947724597291E-4</v>
      </c>
    </row>
    <row r="7" spans="1:11" x14ac:dyDescent="0.25">
      <c r="A7">
        <v>-176</v>
      </c>
      <c r="B7">
        <v>-26.14</v>
      </c>
      <c r="C7">
        <v>120.18</v>
      </c>
      <c r="D7">
        <v>-26.28</v>
      </c>
      <c r="E7">
        <v>119.68</v>
      </c>
      <c r="F7">
        <f>_10sept_0_30[[#This Row],[H_mag]]-40</f>
        <v>-66.14</v>
      </c>
      <c r="G7">
        <f>_10sept_0_30[[#This Row],[V_mag]]-40</f>
        <v>-66.28</v>
      </c>
      <c r="H7">
        <f>10^(_10sept_0_30[[#This Row],[H_mag_adj]]/20)*COS(RADIANS(_10sept_0_30[[#This Row],[H_phase]]))</f>
        <v>-2.4792746041185328E-4</v>
      </c>
      <c r="I7">
        <f>10^(_10sept_0_30[[#This Row],[H_mag_adj]]/20)*SIN(RADIANS(_10sept_0_30[[#This Row],[H_phase]]))</f>
        <v>4.2632426072311444E-4</v>
      </c>
      <c r="J7">
        <f>10^(_10sept_0_30[[#This Row],[V_mag_adj]]/20)*COS(RADIANS(_10sept_0_30[[#This Row],[V_phase]]))</f>
        <v>-2.4029323531922693E-4</v>
      </c>
      <c r="K7">
        <f>10^(_10sept_0_30[[#This Row],[V_mag_adj]]/20)*SIN(RADIANS(_10sept_0_30[[#This Row],[V_phase]]))</f>
        <v>4.2162078868269689E-4</v>
      </c>
    </row>
    <row r="8" spans="1:11" x14ac:dyDescent="0.25">
      <c r="A8">
        <v>-175</v>
      </c>
      <c r="B8">
        <v>-25.03</v>
      </c>
      <c r="C8">
        <v>120.46</v>
      </c>
      <c r="D8">
        <v>-25.23</v>
      </c>
      <c r="E8">
        <v>120.5</v>
      </c>
      <c r="F8">
        <f>_10sept_0_30[[#This Row],[H_mag]]-40</f>
        <v>-65.03</v>
      </c>
      <c r="G8">
        <f>_10sept_0_30[[#This Row],[V_mag]]-40</f>
        <v>-65.23</v>
      </c>
      <c r="H8">
        <f>10^(_10sept_0_30[[#This Row],[H_mag_adj]]/20)*COS(RADIANS(_10sept_0_30[[#This Row],[H_phase]]))</f>
        <v>-2.840885570029372E-4</v>
      </c>
      <c r="I8">
        <f>10^(_10sept_0_30[[#This Row],[H_mag_adj]]/20)*SIN(RADIANS(_10sept_0_30[[#This Row],[H_phase]]))</f>
        <v>4.8305751331245223E-4</v>
      </c>
      <c r="J8">
        <f>10^(_10sept_0_30[[#This Row],[V_mag_adj]]/20)*COS(RADIANS(_10sept_0_30[[#This Row],[V_phase]]))</f>
        <v>-2.7795140556401203E-4</v>
      </c>
      <c r="K8">
        <f>10^(_10sept_0_30[[#This Row],[V_mag_adj]]/20)*SIN(RADIANS(_10sept_0_30[[#This Row],[V_phase]]))</f>
        <v>4.7186785019087132E-4</v>
      </c>
    </row>
    <row r="9" spans="1:11" x14ac:dyDescent="0.25">
      <c r="A9">
        <v>-174</v>
      </c>
      <c r="B9">
        <v>-24.09</v>
      </c>
      <c r="C9">
        <v>121.24</v>
      </c>
      <c r="D9">
        <v>-24.06</v>
      </c>
      <c r="E9">
        <v>121.52</v>
      </c>
      <c r="F9">
        <f>_10sept_0_30[[#This Row],[H_mag]]-40</f>
        <v>-64.09</v>
      </c>
      <c r="G9">
        <f>_10sept_0_30[[#This Row],[V_mag]]-40</f>
        <v>-64.06</v>
      </c>
      <c r="H9">
        <f>10^(_10sept_0_30[[#This Row],[H_mag_adj]]/20)*COS(RADIANS(_10sept_0_30[[#This Row],[H_phase]]))</f>
        <v>-3.2385651930797246E-4</v>
      </c>
      <c r="I9">
        <f>10^(_10sept_0_30[[#This Row],[H_mag_adj]]/20)*SIN(RADIANS(_10sept_0_30[[#This Row],[H_phase]]))</f>
        <v>5.3390911359356538E-4</v>
      </c>
      <c r="J9">
        <f>10^(_10sept_0_30[[#This Row],[V_mag_adj]]/20)*COS(RADIANS(_10sept_0_30[[#This Row],[V_phase]]))</f>
        <v>-3.2759132253012269E-4</v>
      </c>
      <c r="K9">
        <f>10^(_10sept_0_30[[#This Row],[V_mag_adj]]/20)*SIN(RADIANS(_10sept_0_30[[#This Row],[V_phase]]))</f>
        <v>5.3416183016251134E-4</v>
      </c>
    </row>
    <row r="10" spans="1:11" x14ac:dyDescent="0.25">
      <c r="A10">
        <v>-173</v>
      </c>
      <c r="B10">
        <v>-23.39</v>
      </c>
      <c r="C10">
        <v>124.24</v>
      </c>
      <c r="D10">
        <v>-23.54</v>
      </c>
      <c r="E10">
        <v>122.71</v>
      </c>
      <c r="F10">
        <f>_10sept_0_30[[#This Row],[H_mag]]-40</f>
        <v>-63.39</v>
      </c>
      <c r="G10">
        <f>_10sept_0_30[[#This Row],[V_mag]]-40</f>
        <v>-63.54</v>
      </c>
      <c r="H10">
        <f>10^(_10sept_0_30[[#This Row],[H_mag_adj]]/20)*COS(RADIANS(_10sept_0_30[[#This Row],[H_phase]]))</f>
        <v>-3.8084349771603956E-4</v>
      </c>
      <c r="I10">
        <f>10^(_10sept_0_30[[#This Row],[H_mag_adj]]/20)*SIN(RADIANS(_10sept_0_30[[#This Row],[H_phase]]))</f>
        <v>5.5955349785516059E-4</v>
      </c>
      <c r="J10">
        <f>10^(_10sept_0_30[[#This Row],[V_mag_adj]]/20)*COS(RADIANS(_10sept_0_30[[#This Row],[V_phase]]))</f>
        <v>-3.5950508719585224E-4</v>
      </c>
      <c r="K10">
        <f>10^(_10sept_0_30[[#This Row],[V_mag_adj]]/20)*SIN(RADIANS(_10sept_0_30[[#This Row],[V_phase]]))</f>
        <v>5.5977179693418708E-4</v>
      </c>
    </row>
    <row r="11" spans="1:11" x14ac:dyDescent="0.25">
      <c r="A11">
        <v>-172</v>
      </c>
      <c r="B11">
        <v>-23.28</v>
      </c>
      <c r="C11">
        <v>126.77</v>
      </c>
      <c r="D11">
        <v>-23.31</v>
      </c>
      <c r="E11">
        <v>126.85</v>
      </c>
      <c r="F11">
        <f>_10sept_0_30[[#This Row],[H_mag]]-40</f>
        <v>-63.28</v>
      </c>
      <c r="G11">
        <f>_10sept_0_30[[#This Row],[V_mag]]-40</f>
        <v>-63.31</v>
      </c>
      <c r="H11">
        <f>10^(_10sept_0_30[[#This Row],[H_mag_adj]]/20)*COS(RADIANS(_10sept_0_30[[#This Row],[H_phase]]))</f>
        <v>-4.1033616873438472E-4</v>
      </c>
      <c r="I11">
        <f>10^(_10sept_0_30[[#This Row],[H_mag_adj]]/20)*SIN(RADIANS(_10sept_0_30[[#This Row],[H_phase]]))</f>
        <v>5.491068541127502E-4</v>
      </c>
      <c r="J11">
        <f>10^(_10sept_0_30[[#This Row],[V_mag_adj]]/20)*COS(RADIANS(_10sept_0_30[[#This Row],[V_phase]]))</f>
        <v>-4.0968501794333542E-4</v>
      </c>
      <c r="K11">
        <f>10^(_10sept_0_30[[#This Row],[V_mag_adj]]/20)*SIN(RADIANS(_10sept_0_30[[#This Row],[V_phase]]))</f>
        <v>5.4664208252480574E-4</v>
      </c>
    </row>
    <row r="12" spans="1:11" x14ac:dyDescent="0.25">
      <c r="A12">
        <v>-171</v>
      </c>
      <c r="B12">
        <v>-23.08</v>
      </c>
      <c r="C12">
        <v>131.33000000000001</v>
      </c>
      <c r="D12">
        <v>-23.12</v>
      </c>
      <c r="E12">
        <v>130.29</v>
      </c>
      <c r="F12">
        <f>_10sept_0_30[[#This Row],[H_mag]]-40</f>
        <v>-63.08</v>
      </c>
      <c r="G12">
        <f>_10sept_0_30[[#This Row],[V_mag]]-40</f>
        <v>-63.120000000000005</v>
      </c>
      <c r="H12">
        <f>10^(_10sept_0_30[[#This Row],[H_mag_adj]]/20)*COS(RADIANS(_10sept_0_30[[#This Row],[H_phase]]))</f>
        <v>-4.6323752862675735E-4</v>
      </c>
      <c r="I12">
        <f>10^(_10sept_0_30[[#This Row],[H_mag_adj]]/20)*SIN(RADIANS(_10sept_0_30[[#This Row],[H_phase]]))</f>
        <v>5.2673572857100265E-4</v>
      </c>
      <c r="J12">
        <f>10^(_10sept_0_30[[#This Row],[V_mag_adj]]/20)*COS(RADIANS(_10sept_0_30[[#This Row],[V_phase]]))</f>
        <v>-4.5151663357401037E-4</v>
      </c>
      <c r="K12">
        <f>10^(_10sept_0_30[[#This Row],[V_mag_adj]]/20)*SIN(RADIANS(_10sept_0_30[[#This Row],[V_phase]]))</f>
        <v>5.3259855398731458E-4</v>
      </c>
    </row>
    <row r="13" spans="1:11" x14ac:dyDescent="0.25">
      <c r="A13">
        <v>-170</v>
      </c>
      <c r="B13">
        <v>-23.14</v>
      </c>
      <c r="C13">
        <v>135.19</v>
      </c>
      <c r="D13">
        <v>-23.37</v>
      </c>
      <c r="E13">
        <v>134.55000000000001</v>
      </c>
      <c r="F13">
        <f>_10sept_0_30[[#This Row],[H_mag]]-40</f>
        <v>-63.14</v>
      </c>
      <c r="G13">
        <f>_10sept_0_30[[#This Row],[V_mag]]-40</f>
        <v>-63.370000000000005</v>
      </c>
      <c r="H13">
        <f>10^(_10sept_0_30[[#This Row],[H_mag_adj]]/20)*COS(RADIANS(_10sept_0_30[[#This Row],[H_phase]]))</f>
        <v>-4.9422010874887435E-4</v>
      </c>
      <c r="I13">
        <f>10^(_10sept_0_30[[#This Row],[H_mag_adj]]/20)*SIN(RADIANS(_10sept_0_30[[#This Row],[H_phase]]))</f>
        <v>4.9095313856861267E-4</v>
      </c>
      <c r="J13">
        <f>10^(_10sept_0_30[[#This Row],[V_mag_adj]]/20)*COS(RADIANS(_10sept_0_30[[#This Row],[V_phase]]))</f>
        <v>-4.7593443746763109E-4</v>
      </c>
      <c r="K13">
        <f>10^(_10sept_0_30[[#This Row],[V_mag_adj]]/20)*SIN(RADIANS(_10sept_0_30[[#This Row],[V_phase]]))</f>
        <v>4.834697351579768E-4</v>
      </c>
    </row>
    <row r="14" spans="1:11" x14ac:dyDescent="0.25">
      <c r="A14">
        <v>-169</v>
      </c>
      <c r="B14">
        <v>-23.66</v>
      </c>
      <c r="C14">
        <v>139.4</v>
      </c>
      <c r="D14">
        <v>-23.7</v>
      </c>
      <c r="E14">
        <v>139.08000000000001</v>
      </c>
      <c r="F14">
        <f>_10sept_0_30[[#This Row],[H_mag]]-40</f>
        <v>-63.66</v>
      </c>
      <c r="G14">
        <f>_10sept_0_30[[#This Row],[V_mag]]-40</f>
        <v>-63.7</v>
      </c>
      <c r="H14">
        <f>10^(_10sept_0_30[[#This Row],[H_mag_adj]]/20)*COS(RADIANS(_10sept_0_30[[#This Row],[H_phase]]))</f>
        <v>-4.9819227414740037E-4</v>
      </c>
      <c r="I14">
        <f>10^(_10sept_0_30[[#This Row],[H_mag_adj]]/20)*SIN(RADIANS(_10sept_0_30[[#This Row],[H_phase]]))</f>
        <v>4.2700242209096651E-4</v>
      </c>
      <c r="J14">
        <f>10^(_10sept_0_30[[#This Row],[V_mag_adj]]/20)*COS(RADIANS(_10sept_0_30[[#This Row],[V_phase]]))</f>
        <v>-4.9352169250606033E-4</v>
      </c>
      <c r="K14">
        <f>10^(_10sept_0_30[[#This Row],[V_mag_adj]]/20)*SIN(RADIANS(_10sept_0_30[[#This Row],[V_phase]]))</f>
        <v>4.2780352713312891E-4</v>
      </c>
    </row>
    <row r="15" spans="1:11" x14ac:dyDescent="0.25">
      <c r="A15">
        <v>-168</v>
      </c>
      <c r="B15">
        <v>-24.36</v>
      </c>
      <c r="C15">
        <v>144.86000000000001</v>
      </c>
      <c r="D15">
        <v>-24.48</v>
      </c>
      <c r="E15">
        <v>144.44999999999999</v>
      </c>
      <c r="F15">
        <f>_10sept_0_30[[#This Row],[H_mag]]-40</f>
        <v>-64.36</v>
      </c>
      <c r="G15">
        <f>_10sept_0_30[[#This Row],[V_mag]]-40</f>
        <v>-64.48</v>
      </c>
      <c r="H15">
        <f>10^(_10sept_0_30[[#This Row],[H_mag_adj]]/20)*COS(RADIANS(_10sept_0_30[[#This Row],[H_phase]]))</f>
        <v>-4.9501634333288158E-4</v>
      </c>
      <c r="I15">
        <f>10^(_10sept_0_30[[#This Row],[H_mag_adj]]/20)*SIN(RADIANS(_10sept_0_30[[#This Row],[H_phase]]))</f>
        <v>3.4841985374139565E-4</v>
      </c>
      <c r="J15">
        <f>10^(_10sept_0_30[[#This Row],[V_mag_adj]]/20)*COS(RADIANS(_10sept_0_30[[#This Row],[V_phase]]))</f>
        <v>-4.8575295381473276E-4</v>
      </c>
      <c r="K15">
        <f>10^(_10sept_0_30[[#This Row],[V_mag_adj]]/20)*SIN(RADIANS(_10sept_0_30[[#This Row],[V_phase]]))</f>
        <v>3.4712418712401076E-4</v>
      </c>
    </row>
    <row r="16" spans="1:11" x14ac:dyDescent="0.25">
      <c r="A16">
        <v>-167</v>
      </c>
      <c r="B16">
        <v>-25.58</v>
      </c>
      <c r="C16">
        <v>149.53</v>
      </c>
      <c r="D16">
        <v>-25.42</v>
      </c>
      <c r="E16">
        <v>148.97</v>
      </c>
      <c r="F16">
        <f>_10sept_0_30[[#This Row],[H_mag]]-40</f>
        <v>-65.58</v>
      </c>
      <c r="G16">
        <f>_10sept_0_30[[#This Row],[V_mag]]-40</f>
        <v>-65.42</v>
      </c>
      <c r="H16">
        <f>10^(_10sept_0_30[[#This Row],[H_mag_adj]]/20)*COS(RADIANS(_10sept_0_30[[#This Row],[H_phase]]))</f>
        <v>-4.533715407128374E-4</v>
      </c>
      <c r="I16">
        <f>10^(_10sept_0_30[[#This Row],[H_mag_adj]]/20)*SIN(RADIANS(_10sept_0_30[[#This Row],[H_phase]]))</f>
        <v>2.6673659406391677E-4</v>
      </c>
      <c r="J16">
        <f>10^(_10sept_0_30[[#This Row],[V_mag_adj]]/20)*COS(RADIANS(_10sept_0_30[[#This Row],[V_phase]]))</f>
        <v>-4.5912282164149032E-4</v>
      </c>
      <c r="K16">
        <f>10^(_10sept_0_30[[#This Row],[V_mag_adj]]/20)*SIN(RADIANS(_10sept_0_30[[#This Row],[V_phase]]))</f>
        <v>2.7619611302555488E-4</v>
      </c>
    </row>
    <row r="17" spans="1:11" x14ac:dyDescent="0.25">
      <c r="A17">
        <v>-166</v>
      </c>
      <c r="B17">
        <v>-27</v>
      </c>
      <c r="C17">
        <v>155.74</v>
      </c>
      <c r="D17">
        <v>-27.14</v>
      </c>
      <c r="E17">
        <v>153.61000000000001</v>
      </c>
      <c r="F17">
        <f>_10sept_0_30[[#This Row],[H_mag]]-40</f>
        <v>-67</v>
      </c>
      <c r="G17">
        <f>_10sept_0_30[[#This Row],[V_mag]]-40</f>
        <v>-67.14</v>
      </c>
      <c r="H17">
        <f>10^(_10sept_0_30[[#This Row],[H_mag_adj]]/20)*COS(RADIANS(_10sept_0_30[[#This Row],[H_phase]]))</f>
        <v>-4.0723711855902058E-4</v>
      </c>
      <c r="I17">
        <f>10^(_10sept_0_30[[#This Row],[H_mag_adj]]/20)*SIN(RADIANS(_10sept_0_30[[#This Row],[H_phase]]))</f>
        <v>1.8353245153005995E-4</v>
      </c>
      <c r="J17">
        <f>10^(_10sept_0_30[[#This Row],[V_mag_adj]]/20)*COS(RADIANS(_10sept_0_30[[#This Row],[V_phase]]))</f>
        <v>-3.9373669802397201E-4</v>
      </c>
      <c r="K17">
        <f>10^(_10sept_0_30[[#This Row],[V_mag_adj]]/20)*SIN(RADIANS(_10sept_0_30[[#This Row],[V_phase]]))</f>
        <v>1.9536694789772246E-4</v>
      </c>
    </row>
    <row r="18" spans="1:11" x14ac:dyDescent="0.25">
      <c r="A18">
        <v>-165</v>
      </c>
      <c r="B18">
        <v>-29.12</v>
      </c>
      <c r="C18">
        <v>161.59</v>
      </c>
      <c r="D18">
        <v>-28.98</v>
      </c>
      <c r="E18">
        <v>160.87</v>
      </c>
      <c r="F18">
        <f>_10sept_0_30[[#This Row],[H_mag]]-40</f>
        <v>-69.12</v>
      </c>
      <c r="G18">
        <f>_10sept_0_30[[#This Row],[V_mag]]-40</f>
        <v>-68.98</v>
      </c>
      <c r="H18">
        <f>10^(_10sept_0_30[[#This Row],[H_mag_adj]]/20)*COS(RADIANS(_10sept_0_30[[#This Row],[H_phase]]))</f>
        <v>-3.3203529044514916E-4</v>
      </c>
      <c r="I18">
        <f>10^(_10sept_0_30[[#This Row],[H_mag_adj]]/20)*SIN(RADIANS(_10sept_0_30[[#This Row],[H_phase]]))</f>
        <v>1.1051780773029286E-4</v>
      </c>
      <c r="J18">
        <f>10^(_10sept_0_30[[#This Row],[V_mag_adj]]/20)*COS(RADIANS(_10sept_0_30[[#This Row],[V_phase]]))</f>
        <v>-3.3599245091744809E-4</v>
      </c>
      <c r="K18">
        <f>10^(_10sept_0_30[[#This Row],[V_mag_adj]]/20)*SIN(RADIANS(_10sept_0_30[[#This Row],[V_phase]]))</f>
        <v>1.1654487407690286E-4</v>
      </c>
    </row>
    <row r="19" spans="1:11" x14ac:dyDescent="0.25">
      <c r="A19">
        <v>-164</v>
      </c>
      <c r="B19">
        <v>-31.43</v>
      </c>
      <c r="C19">
        <v>167.42</v>
      </c>
      <c r="D19">
        <v>-31.63</v>
      </c>
      <c r="E19">
        <v>165.67</v>
      </c>
      <c r="F19">
        <f>_10sept_0_30[[#This Row],[H_mag]]-40</f>
        <v>-71.430000000000007</v>
      </c>
      <c r="G19">
        <f>_10sept_0_30[[#This Row],[V_mag]]-40</f>
        <v>-71.63</v>
      </c>
      <c r="H19">
        <f>10^(_10sept_0_30[[#This Row],[H_mag_adj]]/20)*COS(RADIANS(_10sept_0_30[[#This Row],[H_phase]]))</f>
        <v>-2.6178613157860328E-4</v>
      </c>
      <c r="I19">
        <f>10^(_10sept_0_30[[#This Row],[H_mag_adj]]/20)*SIN(RADIANS(_10sept_0_30[[#This Row],[H_phase]]))</f>
        <v>5.8420194397828191E-5</v>
      </c>
      <c r="J19">
        <f>10^(_10sept_0_30[[#This Row],[V_mag_adj]]/20)*COS(RADIANS(_10sept_0_30[[#This Row],[V_phase]]))</f>
        <v>-2.5396437599992241E-4</v>
      </c>
      <c r="K19">
        <f>10^(_10sept_0_30[[#This Row],[V_mag_adj]]/20)*SIN(RADIANS(_10sept_0_30[[#This Row],[V_phase]]))</f>
        <v>6.4876341792622437E-5</v>
      </c>
    </row>
    <row r="20" spans="1:11" x14ac:dyDescent="0.25">
      <c r="A20">
        <v>-163</v>
      </c>
      <c r="B20">
        <v>-34.549999999999997</v>
      </c>
      <c r="C20">
        <v>170.3</v>
      </c>
      <c r="D20">
        <v>-34.6</v>
      </c>
      <c r="E20">
        <v>171.15</v>
      </c>
      <c r="F20">
        <f>_10sept_0_30[[#This Row],[H_mag]]-40</f>
        <v>-74.55</v>
      </c>
      <c r="G20">
        <f>_10sept_0_30[[#This Row],[V_mag]]-40</f>
        <v>-74.599999999999994</v>
      </c>
      <c r="H20">
        <f>10^(_10sept_0_30[[#This Row],[H_mag_adj]]/20)*COS(RADIANS(_10sept_0_30[[#This Row],[H_phase]]))</f>
        <v>-1.8460620097686438E-4</v>
      </c>
      <c r="I20">
        <f>10^(_10sept_0_30[[#This Row],[H_mag_adj]]/20)*SIN(RADIANS(_10sept_0_30[[#This Row],[H_phase]]))</f>
        <v>3.1555315814395514E-5</v>
      </c>
      <c r="J20">
        <f>10^(_10sept_0_30[[#This Row],[V_mag_adj]]/20)*COS(RADIANS(_10sept_0_30[[#This Row],[V_phase]]))</f>
        <v>-1.8399180579713919E-4</v>
      </c>
      <c r="K20">
        <f>10^(_10sept_0_30[[#This Row],[V_mag_adj]]/20)*SIN(RADIANS(_10sept_0_30[[#This Row],[V_phase]]))</f>
        <v>2.8647869811924576E-5</v>
      </c>
    </row>
    <row r="21" spans="1:11" x14ac:dyDescent="0.25">
      <c r="A21">
        <v>-162</v>
      </c>
      <c r="B21">
        <v>-39.18</v>
      </c>
      <c r="C21">
        <v>166.22</v>
      </c>
      <c r="D21">
        <v>-38.68</v>
      </c>
      <c r="E21">
        <v>168.66</v>
      </c>
      <c r="F21">
        <f>_10sept_0_30[[#This Row],[H_mag]]-40</f>
        <v>-79.180000000000007</v>
      </c>
      <c r="G21">
        <f>_10sept_0_30[[#This Row],[V_mag]]-40</f>
        <v>-78.680000000000007</v>
      </c>
      <c r="H21">
        <f>10^(_10sept_0_30[[#This Row],[H_mag_adj]]/20)*COS(RADIANS(_10sept_0_30[[#This Row],[H_phase]]))</f>
        <v>-1.0673736869643431E-4</v>
      </c>
      <c r="I21">
        <f>10^(_10sept_0_30[[#This Row],[H_mag_adj]]/20)*SIN(RADIANS(_10sept_0_30[[#This Row],[H_phase]]))</f>
        <v>2.6177709503109486E-5</v>
      </c>
      <c r="J21">
        <f>10^(_10sept_0_30[[#This Row],[V_mag_adj]]/20)*COS(RADIANS(_10sept_0_30[[#This Row],[V_phase]]))</f>
        <v>-1.1413995226229799E-4</v>
      </c>
      <c r="K21">
        <f>10^(_10sept_0_30[[#This Row],[V_mag_adj]]/20)*SIN(RADIANS(_10sept_0_30[[#This Row],[V_phase]]))</f>
        <v>2.2890290978287593E-5</v>
      </c>
    </row>
    <row r="22" spans="1:11" x14ac:dyDescent="0.25">
      <c r="A22">
        <v>-161</v>
      </c>
      <c r="B22">
        <v>-42.35</v>
      </c>
      <c r="C22">
        <v>152.38</v>
      </c>
      <c r="D22">
        <v>-42.84</v>
      </c>
      <c r="E22">
        <v>148.59</v>
      </c>
      <c r="F22">
        <f>_10sept_0_30[[#This Row],[H_mag]]-40</f>
        <v>-82.35</v>
      </c>
      <c r="G22">
        <f>_10sept_0_30[[#This Row],[V_mag]]-40</f>
        <v>-82.84</v>
      </c>
      <c r="H22">
        <f>10^(_10sept_0_30[[#This Row],[H_mag_adj]]/20)*COS(RADIANS(_10sept_0_30[[#This Row],[H_phase]]))</f>
        <v>-6.7601170053898391E-5</v>
      </c>
      <c r="I22">
        <f>10^(_10sept_0_30[[#This Row],[H_mag_adj]]/20)*SIN(RADIANS(_10sept_0_30[[#This Row],[H_phase]]))</f>
        <v>3.5371089678615049E-5</v>
      </c>
      <c r="J22">
        <f>10^(_10sept_0_30[[#This Row],[V_mag_adj]]/20)*COS(RADIANS(_10sept_0_30[[#This Row],[V_phase]]))</f>
        <v>-6.1543628169541913E-5</v>
      </c>
      <c r="K22">
        <f>10^(_10sept_0_30[[#This Row],[V_mag_adj]]/20)*SIN(RADIANS(_10sept_0_30[[#This Row],[V_phase]]))</f>
        <v>3.7581136186447554E-5</v>
      </c>
    </row>
    <row r="23" spans="1:11" x14ac:dyDescent="0.25">
      <c r="A23">
        <v>-160</v>
      </c>
      <c r="B23">
        <v>-42.21</v>
      </c>
      <c r="C23">
        <v>127.7</v>
      </c>
      <c r="D23">
        <v>-42.61</v>
      </c>
      <c r="E23">
        <v>127</v>
      </c>
      <c r="F23">
        <f>_10sept_0_30[[#This Row],[H_mag]]-40</f>
        <v>-82.210000000000008</v>
      </c>
      <c r="G23">
        <f>_10sept_0_30[[#This Row],[V_mag]]-40</f>
        <v>-82.61</v>
      </c>
      <c r="H23">
        <f>10^(_10sept_0_30[[#This Row],[H_mag_adj]]/20)*COS(RADIANS(_10sept_0_30[[#This Row],[H_phase]]))</f>
        <v>-4.7414990207910707E-5</v>
      </c>
      <c r="I23">
        <f>10^(_10sept_0_30[[#This Row],[H_mag_adj]]/20)*SIN(RADIANS(_10sept_0_30[[#This Row],[H_phase]]))</f>
        <v>6.1347828636525587E-5</v>
      </c>
      <c r="J23">
        <f>10^(_10sept_0_30[[#This Row],[V_mag_adj]]/20)*COS(RADIANS(_10sept_0_30[[#This Row],[V_phase]]))</f>
        <v>-4.4561830755406594E-5</v>
      </c>
      <c r="K23">
        <f>10^(_10sept_0_30[[#This Row],[V_mag_adj]]/20)*SIN(RADIANS(_10sept_0_30[[#This Row],[V_phase]]))</f>
        <v>5.9135546745887424E-5</v>
      </c>
    </row>
    <row r="24" spans="1:11" x14ac:dyDescent="0.25">
      <c r="A24">
        <v>-159</v>
      </c>
      <c r="B24">
        <v>-41.63</v>
      </c>
      <c r="C24">
        <v>135.29</v>
      </c>
      <c r="D24">
        <v>-40.57</v>
      </c>
      <c r="E24">
        <v>129.57</v>
      </c>
      <c r="F24">
        <f>_10sept_0_30[[#This Row],[H_mag]]-40</f>
        <v>-81.63</v>
      </c>
      <c r="G24">
        <f>_10sept_0_30[[#This Row],[V_mag]]-40</f>
        <v>-80.569999999999993</v>
      </c>
      <c r="H24">
        <f>10^(_10sept_0_30[[#This Row],[H_mag_adj]]/20)*COS(RADIANS(_10sept_0_30[[#This Row],[H_phase]]))</f>
        <v>-5.8907701235854279E-5</v>
      </c>
      <c r="I24">
        <f>10^(_10sept_0_30[[#This Row],[H_mag_adj]]/20)*SIN(RADIANS(_10sept_0_30[[#This Row],[H_phase]]))</f>
        <v>5.8314381890316209E-5</v>
      </c>
      <c r="J24">
        <f>10^(_10sept_0_30[[#This Row],[V_mag_adj]]/20)*COS(RADIANS(_10sept_0_30[[#This Row],[V_phase]]))</f>
        <v>-5.9655897395414615E-5</v>
      </c>
      <c r="K24">
        <f>10^(_10sept_0_30[[#This Row],[V_mag_adj]]/20)*SIN(RADIANS(_10sept_0_30[[#This Row],[V_phase]]))</f>
        <v>7.21885179054406E-5</v>
      </c>
    </row>
    <row r="25" spans="1:11" x14ac:dyDescent="0.25">
      <c r="A25">
        <v>-158</v>
      </c>
      <c r="B25">
        <v>-39.08</v>
      </c>
      <c r="C25">
        <v>146.59</v>
      </c>
      <c r="D25">
        <v>-38.85</v>
      </c>
      <c r="E25">
        <v>144.87</v>
      </c>
      <c r="F25">
        <f>_10sept_0_30[[#This Row],[H_mag]]-40</f>
        <v>-79.08</v>
      </c>
      <c r="G25">
        <f>_10sept_0_30[[#This Row],[V_mag]]-40</f>
        <v>-78.849999999999994</v>
      </c>
      <c r="H25">
        <f>10^(_10sept_0_30[[#This Row],[H_mag_adj]]/20)*COS(RADIANS(_10sept_0_30[[#This Row],[H_phase]]))</f>
        <v>-9.2802003104299366E-5</v>
      </c>
      <c r="I25">
        <f>10^(_10sept_0_30[[#This Row],[H_mag_adj]]/20)*SIN(RADIANS(_10sept_0_30[[#This Row],[H_phase]]))</f>
        <v>6.1214888338334019E-5</v>
      </c>
      <c r="J25">
        <f>10^(_10sept_0_30[[#This Row],[V_mag_adj]]/20)*COS(RADIANS(_10sept_0_30[[#This Row],[V_phase]]))</f>
        <v>-9.3362587428615982E-5</v>
      </c>
      <c r="K25">
        <f>10^(_10sept_0_30[[#This Row],[V_mag_adj]]/20)*SIN(RADIANS(_10sept_0_30[[#This Row],[V_phase]]))</f>
        <v>6.5689383108360778E-5</v>
      </c>
    </row>
    <row r="26" spans="1:11" x14ac:dyDescent="0.25">
      <c r="A26">
        <v>-157</v>
      </c>
      <c r="B26">
        <v>-37</v>
      </c>
      <c r="C26">
        <v>164.75</v>
      </c>
      <c r="D26">
        <v>-35.950000000000003</v>
      </c>
      <c r="E26">
        <v>161.38</v>
      </c>
      <c r="F26">
        <f>_10sept_0_30[[#This Row],[H_mag]]-40</f>
        <v>-77</v>
      </c>
      <c r="G26">
        <f>_10sept_0_30[[#This Row],[V_mag]]-40</f>
        <v>-75.95</v>
      </c>
      <c r="H26">
        <f>10^(_10sept_0_30[[#This Row],[H_mag_adj]]/20)*COS(RADIANS(_10sept_0_30[[#This Row],[H_phase]]))</f>
        <v>-1.362798317484309E-4</v>
      </c>
      <c r="I26">
        <f>10^(_10sept_0_30[[#This Row],[H_mag_adj]]/20)*SIN(RADIANS(_10sept_0_30[[#This Row],[H_phase]]))</f>
        <v>3.7154146582960861E-5</v>
      </c>
      <c r="J26">
        <f>10^(_10sept_0_30[[#This Row],[V_mag_adj]]/20)*COS(RADIANS(_10sept_0_30[[#This Row],[V_phase]]))</f>
        <v>-1.5106059172696306E-4</v>
      </c>
      <c r="K26">
        <f>10^(_10sept_0_30[[#This Row],[V_mag_adj]]/20)*SIN(RADIANS(_10sept_0_30[[#This Row],[V_phase]]))</f>
        <v>5.0896214815964247E-5</v>
      </c>
    </row>
    <row r="27" spans="1:11" x14ac:dyDescent="0.25">
      <c r="A27">
        <v>-156</v>
      </c>
      <c r="B27">
        <v>-34.369999999999997</v>
      </c>
      <c r="C27">
        <v>-179.09</v>
      </c>
      <c r="D27">
        <v>-34.07</v>
      </c>
      <c r="E27">
        <v>-178.89</v>
      </c>
      <c r="F27">
        <f>_10sept_0_30[[#This Row],[H_mag]]-40</f>
        <v>-74.37</v>
      </c>
      <c r="G27">
        <f>_10sept_0_30[[#This Row],[V_mag]]-40</f>
        <v>-74.069999999999993</v>
      </c>
      <c r="H27">
        <f>10^(_10sept_0_30[[#This Row],[H_mag_adj]]/20)*COS(RADIANS(_10sept_0_30[[#This Row],[H_phase]]))</f>
        <v>-1.9118121684251387E-4</v>
      </c>
      <c r="I27">
        <f>10^(_10sept_0_30[[#This Row],[H_mag_adj]]/20)*SIN(RADIANS(_10sept_0_30[[#This Row],[H_phase]]))</f>
        <v>-3.0366902917692526E-6</v>
      </c>
      <c r="J27">
        <f>10^(_10sept_0_30[[#This Row],[V_mag_adj]]/20)*COS(RADIANS(_10sept_0_30[[#This Row],[V_phase]]))</f>
        <v>-1.9788756082263074E-4</v>
      </c>
      <c r="K27">
        <f>10^(_10sept_0_30[[#This Row],[V_mag_adj]]/20)*SIN(RADIANS(_10sept_0_30[[#This Row],[V_phase]]))</f>
        <v>-3.8341860215702307E-6</v>
      </c>
    </row>
    <row r="28" spans="1:11" x14ac:dyDescent="0.25">
      <c r="A28">
        <v>-155</v>
      </c>
      <c r="B28">
        <v>-32.18</v>
      </c>
      <c r="C28">
        <v>-161.46</v>
      </c>
      <c r="D28">
        <v>-32.270000000000003</v>
      </c>
      <c r="E28">
        <v>-160.41999999999999</v>
      </c>
      <c r="F28">
        <f>_10sept_0_30[[#This Row],[H_mag]]-40</f>
        <v>-72.180000000000007</v>
      </c>
      <c r="G28">
        <f>_10sept_0_30[[#This Row],[V_mag]]-40</f>
        <v>-72.27000000000001</v>
      </c>
      <c r="H28">
        <f>10^(_10sept_0_30[[#This Row],[H_mag_adj]]/20)*COS(RADIANS(_10sept_0_30[[#This Row],[H_phase]]))</f>
        <v>-2.3326792092548816E-4</v>
      </c>
      <c r="I28">
        <f>10^(_10sept_0_30[[#This Row],[H_mag_adj]]/20)*SIN(RADIANS(_10sept_0_30[[#This Row],[H_phase]]))</f>
        <v>-7.823148050811331E-5</v>
      </c>
      <c r="J28">
        <f>10^(_10sept_0_30[[#This Row],[V_mag_adj]]/20)*COS(RADIANS(_10sept_0_30[[#This Row],[V_phase]]))</f>
        <v>-2.294200347909104E-4</v>
      </c>
      <c r="K28">
        <f>10^(_10sept_0_30[[#This Row],[V_mag_adj]]/20)*SIN(RADIANS(_10sept_0_30[[#This Row],[V_phase]]))</f>
        <v>-8.160257406808465E-5</v>
      </c>
    </row>
    <row r="29" spans="1:11" x14ac:dyDescent="0.25">
      <c r="A29">
        <v>-154</v>
      </c>
      <c r="B29">
        <v>-30.32</v>
      </c>
      <c r="C29">
        <v>-145.11000000000001</v>
      </c>
      <c r="D29">
        <v>-30.47</v>
      </c>
      <c r="E29">
        <v>-146</v>
      </c>
      <c r="F29">
        <f>_10sept_0_30[[#This Row],[H_mag]]-40</f>
        <v>-70.319999999999993</v>
      </c>
      <c r="G29">
        <f>_10sept_0_30[[#This Row],[V_mag]]-40</f>
        <v>-70.47</v>
      </c>
      <c r="H29">
        <f>10^(_10sept_0_30[[#This Row],[H_mag_adj]]/20)*COS(RADIANS(_10sept_0_30[[#This Row],[H_phase]]))</f>
        <v>-2.5000411127256545E-4</v>
      </c>
      <c r="I29">
        <f>10^(_10sept_0_30[[#This Row],[H_mag_adj]]/20)*SIN(RADIANS(_10sept_0_30[[#This Row],[H_phase]]))</f>
        <v>-1.7434042280781742E-4</v>
      </c>
      <c r="J29">
        <f>10^(_10sept_0_30[[#This Row],[V_mag_adj]]/20)*COS(RADIANS(_10sept_0_30[[#This Row],[V_phase]]))</f>
        <v>-2.4835574666615026E-4</v>
      </c>
      <c r="K29">
        <f>10^(_10sept_0_30[[#This Row],[V_mag_adj]]/20)*SIN(RADIANS(_10sept_0_30[[#This Row],[V_phase]]))</f>
        <v>-1.6751806633307851E-4</v>
      </c>
    </row>
    <row r="30" spans="1:11" x14ac:dyDescent="0.25">
      <c r="A30">
        <v>-153</v>
      </c>
      <c r="B30">
        <v>-29.1</v>
      </c>
      <c r="C30">
        <v>-127.87</v>
      </c>
      <c r="D30">
        <v>-29.16</v>
      </c>
      <c r="E30">
        <v>-129.06</v>
      </c>
      <c r="F30">
        <f>_10sept_0_30[[#This Row],[H_mag]]-40</f>
        <v>-69.099999999999994</v>
      </c>
      <c r="G30">
        <f>_10sept_0_30[[#This Row],[V_mag]]-40</f>
        <v>-69.16</v>
      </c>
      <c r="H30">
        <f>10^(_10sept_0_30[[#This Row],[H_mag_adj]]/20)*COS(RADIANS(_10sept_0_30[[#This Row],[H_phase]]))</f>
        <v>-2.1531673768955629E-4</v>
      </c>
      <c r="I30">
        <f>10^(_10sept_0_30[[#This Row],[H_mag_adj]]/20)*SIN(RADIANS(_10sept_0_30[[#This Row],[H_phase]]))</f>
        <v>-2.7688549899184854E-4</v>
      </c>
      <c r="J30">
        <f>10^(_10sept_0_30[[#This Row],[V_mag_adj]]/20)*COS(RADIANS(_10sept_0_30[[#This Row],[V_phase]]))</f>
        <v>-2.1949914080195959E-4</v>
      </c>
      <c r="K30">
        <f>10^(_10sept_0_30[[#This Row],[V_mag_adj]]/20)*SIN(RADIANS(_10sept_0_30[[#This Row],[V_phase]]))</f>
        <v>-2.7047922699109292E-4</v>
      </c>
    </row>
    <row r="31" spans="1:11" x14ac:dyDescent="0.25">
      <c r="A31">
        <v>-152</v>
      </c>
      <c r="B31">
        <v>-28.41</v>
      </c>
      <c r="C31">
        <v>-112.65</v>
      </c>
      <c r="D31">
        <v>-28.24</v>
      </c>
      <c r="E31">
        <v>-113.59</v>
      </c>
      <c r="F31">
        <f>_10sept_0_30[[#This Row],[H_mag]]-40</f>
        <v>-68.41</v>
      </c>
      <c r="G31">
        <f>_10sept_0_30[[#This Row],[V_mag]]-40</f>
        <v>-68.239999999999995</v>
      </c>
      <c r="H31">
        <f>10^(_10sept_0_30[[#This Row],[H_mag_adj]]/20)*COS(RADIANS(_10sept_0_30[[#This Row],[H_phase]]))</f>
        <v>-1.4624278656066573E-4</v>
      </c>
      <c r="I31">
        <f>10^(_10sept_0_30[[#This Row],[H_mag_adj]]/20)*SIN(RADIANS(_10sept_0_30[[#This Row],[H_phase]]))</f>
        <v>-3.5046338258291486E-4</v>
      </c>
      <c r="J31">
        <f>10^(_10sept_0_30[[#This Row],[V_mag_adj]]/20)*COS(RADIANS(_10sept_0_30[[#This Row],[V_phase]]))</f>
        <v>-1.5497628490100399E-4</v>
      </c>
      <c r="K31">
        <f>10^(_10sept_0_30[[#This Row],[V_mag_adj]]/20)*SIN(RADIANS(_10sept_0_30[[#This Row],[V_phase]]))</f>
        <v>-3.5489552641378841E-4</v>
      </c>
    </row>
    <row r="32" spans="1:11" x14ac:dyDescent="0.25">
      <c r="A32">
        <v>-151</v>
      </c>
      <c r="B32">
        <v>-27.63</v>
      </c>
      <c r="C32">
        <v>-99.23</v>
      </c>
      <c r="D32">
        <v>-27.61</v>
      </c>
      <c r="E32">
        <v>-98.89</v>
      </c>
      <c r="F32">
        <f>_10sept_0_30[[#This Row],[H_mag]]-40</f>
        <v>-67.63</v>
      </c>
      <c r="G32">
        <f>_10sept_0_30[[#This Row],[V_mag]]-40</f>
        <v>-67.61</v>
      </c>
      <c r="H32">
        <f>10^(_10sept_0_30[[#This Row],[H_mag_adj]]/20)*COS(RADIANS(_10sept_0_30[[#This Row],[H_phase]]))</f>
        <v>-6.6634482240754761E-5</v>
      </c>
      <c r="I32">
        <f>10^(_10sept_0_30[[#This Row],[H_mag_adj]]/20)*SIN(RADIANS(_10sept_0_30[[#This Row],[H_phase]]))</f>
        <v>-4.1005320993198755E-4</v>
      </c>
      <c r="J32">
        <f>10^(_10sept_0_30[[#This Row],[V_mag_adj]]/20)*COS(RADIANS(_10sept_0_30[[#This Row],[V_phase]]))</f>
        <v>-6.4348014895388038E-5</v>
      </c>
      <c r="K32">
        <f>10^(_10sept_0_30[[#This Row],[V_mag_adj]]/20)*SIN(RADIANS(_10sept_0_30[[#This Row],[V_phase]]))</f>
        <v>-4.1138757000477833E-4</v>
      </c>
    </row>
    <row r="33" spans="1:11" x14ac:dyDescent="0.25">
      <c r="A33">
        <v>-150</v>
      </c>
      <c r="B33">
        <v>-27.06</v>
      </c>
      <c r="C33">
        <v>-83.1</v>
      </c>
      <c r="D33">
        <v>-27</v>
      </c>
      <c r="E33">
        <v>-83.73</v>
      </c>
      <c r="F33">
        <f>_10sept_0_30[[#This Row],[H_mag]]-40</f>
        <v>-67.06</v>
      </c>
      <c r="G33">
        <f>_10sept_0_30[[#This Row],[V_mag]]-40</f>
        <v>-67</v>
      </c>
      <c r="H33">
        <f>10^(_10sept_0_30[[#This Row],[H_mag_adj]]/20)*COS(RADIANS(_10sept_0_30[[#This Row],[H_phase]]))</f>
        <v>5.3293740161646836E-5</v>
      </c>
      <c r="I33">
        <f>10^(_10sept_0_30[[#This Row],[H_mag_adj]]/20)*SIN(RADIANS(_10sept_0_30[[#This Row],[H_phase]]))</f>
        <v>-4.4039573820629427E-4</v>
      </c>
      <c r="J33">
        <f>10^(_10sept_0_30[[#This Row],[V_mag_adj]]/20)*COS(RADIANS(_10sept_0_30[[#This Row],[V_phase]]))</f>
        <v>4.8784038999719563E-5</v>
      </c>
      <c r="K33">
        <f>10^(_10sept_0_30[[#This Row],[V_mag_adj]]/20)*SIN(RADIANS(_10sept_0_30[[#This Row],[V_phase]]))</f>
        <v>-4.4401165416660111E-4</v>
      </c>
    </row>
    <row r="34" spans="1:11" x14ac:dyDescent="0.25">
      <c r="A34">
        <v>-149</v>
      </c>
      <c r="B34">
        <v>-26.74</v>
      </c>
      <c r="C34">
        <v>-66.42</v>
      </c>
      <c r="D34">
        <v>-26.69</v>
      </c>
      <c r="E34">
        <v>-66.81</v>
      </c>
      <c r="F34">
        <f>_10sept_0_30[[#This Row],[H_mag]]-40</f>
        <v>-66.739999999999995</v>
      </c>
      <c r="G34">
        <f>_10sept_0_30[[#This Row],[V_mag]]-40</f>
        <v>-66.69</v>
      </c>
      <c r="H34">
        <f>10^(_10sept_0_30[[#This Row],[H_mag_adj]]/20)*COS(RADIANS(_10sept_0_30[[#This Row],[H_phase]]))</f>
        <v>1.8411604003752954E-4</v>
      </c>
      <c r="I34">
        <f>10^(_10sept_0_30[[#This Row],[H_mag_adj]]/20)*SIN(RADIANS(_10sept_0_30[[#This Row],[H_phase]]))</f>
        <v>-4.2182626438588329E-4</v>
      </c>
      <c r="J34">
        <f>10^(_10sept_0_30[[#This Row],[V_mag_adj]]/20)*COS(RADIANS(_10sept_0_30[[#This Row],[V_phase]]))</f>
        <v>1.8228682958448632E-4</v>
      </c>
      <c r="K34">
        <f>10^(_10sept_0_30[[#This Row],[V_mag_adj]]/20)*SIN(RADIANS(_10sept_0_30[[#This Row],[V_phase]]))</f>
        <v>-4.2551212893646406E-4</v>
      </c>
    </row>
    <row r="35" spans="1:11" x14ac:dyDescent="0.25">
      <c r="A35">
        <v>-148</v>
      </c>
      <c r="B35">
        <v>-26.46</v>
      </c>
      <c r="C35">
        <v>-49.76</v>
      </c>
      <c r="D35">
        <v>-26.5</v>
      </c>
      <c r="E35">
        <v>-51.02</v>
      </c>
      <c r="F35">
        <f>_10sept_0_30[[#This Row],[H_mag]]-40</f>
        <v>-66.460000000000008</v>
      </c>
      <c r="G35">
        <f>_10sept_0_30[[#This Row],[V_mag]]-40</f>
        <v>-66.5</v>
      </c>
      <c r="H35">
        <f>10^(_10sept_0_30[[#This Row],[H_mag_adj]]/20)*COS(RADIANS(_10sept_0_30[[#This Row],[H_phase]]))</f>
        <v>3.0706216415011677E-4</v>
      </c>
      <c r="I35">
        <f>10^(_10sept_0_30[[#This Row],[H_mag_adj]]/20)*SIN(RADIANS(_10sept_0_30[[#This Row],[H_phase]]))</f>
        <v>-3.6284487645486167E-4</v>
      </c>
      <c r="J35">
        <f>10^(_10sept_0_30[[#This Row],[V_mag_adj]]/20)*COS(RADIANS(_10sept_0_30[[#This Row],[V_phase]]))</f>
        <v>2.9763536301454158E-4</v>
      </c>
      <c r="K35">
        <f>10^(_10sept_0_30[[#This Row],[V_mag_adj]]/20)*SIN(RADIANS(_10sept_0_30[[#This Row],[V_phase]]))</f>
        <v>-3.6781150680754331E-4</v>
      </c>
    </row>
    <row r="36" spans="1:11" x14ac:dyDescent="0.25">
      <c r="A36">
        <v>-147</v>
      </c>
      <c r="B36">
        <v>-26.25</v>
      </c>
      <c r="C36">
        <v>-34.020000000000003</v>
      </c>
      <c r="D36">
        <v>-26.56</v>
      </c>
      <c r="E36">
        <v>-34.51</v>
      </c>
      <c r="F36">
        <f>_10sept_0_30[[#This Row],[H_mag]]-40</f>
        <v>-66.25</v>
      </c>
      <c r="G36">
        <f>_10sept_0_30[[#This Row],[V_mag]]-40</f>
        <v>-66.56</v>
      </c>
      <c r="H36">
        <f>10^(_10sept_0_30[[#This Row],[H_mag_adj]]/20)*COS(RADIANS(_10sept_0_30[[#This Row],[H_phase]]))</f>
        <v>4.0361929668552703E-4</v>
      </c>
      <c r="I36">
        <f>10^(_10sept_0_30[[#This Row],[H_mag_adj]]/20)*SIN(RADIANS(_10sept_0_30[[#This Row],[H_phase]]))</f>
        <v>-2.7244969060222083E-4</v>
      </c>
      <c r="J36">
        <f>10^(_10sept_0_30[[#This Row],[V_mag_adj]]/20)*COS(RADIANS(_10sept_0_30[[#This Row],[V_phase]]))</f>
        <v>3.8720558277829237E-4</v>
      </c>
      <c r="K36">
        <f>10^(_10sept_0_30[[#This Row],[V_mag_adj]]/20)*SIN(RADIANS(_10sept_0_30[[#This Row],[V_phase]]))</f>
        <v>-2.6621853798564131E-4</v>
      </c>
    </row>
    <row r="37" spans="1:11" x14ac:dyDescent="0.25">
      <c r="A37">
        <v>-146</v>
      </c>
      <c r="B37">
        <v>-26.33</v>
      </c>
      <c r="C37">
        <v>-16.05</v>
      </c>
      <c r="D37">
        <v>-26.53</v>
      </c>
      <c r="E37">
        <v>-19.18</v>
      </c>
      <c r="F37">
        <f>_10sept_0_30[[#This Row],[H_mag]]-40</f>
        <v>-66.33</v>
      </c>
      <c r="G37">
        <f>_10sept_0_30[[#This Row],[V_mag]]-40</f>
        <v>-66.53</v>
      </c>
      <c r="H37">
        <f>10^(_10sept_0_30[[#This Row],[H_mag_adj]]/20)*COS(RADIANS(_10sept_0_30[[#This Row],[H_phase]]))</f>
        <v>4.6369539554599534E-4</v>
      </c>
      <c r="I37">
        <f>10^(_10sept_0_30[[#This Row],[H_mag_adj]]/20)*SIN(RADIANS(_10sept_0_30[[#This Row],[H_phase]]))</f>
        <v>-1.3340054691021134E-4</v>
      </c>
      <c r="J37">
        <f>10^(_10sept_0_30[[#This Row],[V_mag_adj]]/20)*COS(RADIANS(_10sept_0_30[[#This Row],[V_phase]]))</f>
        <v>4.4534632610741576E-4</v>
      </c>
      <c r="K37">
        <f>10^(_10sept_0_30[[#This Row],[V_mag_adj]]/20)*SIN(RADIANS(_10sept_0_30[[#This Row],[V_phase]]))</f>
        <v>-1.5491171320389905E-4</v>
      </c>
    </row>
    <row r="38" spans="1:11" x14ac:dyDescent="0.25">
      <c r="A38">
        <v>-145</v>
      </c>
      <c r="B38">
        <v>-26.43</v>
      </c>
      <c r="C38">
        <v>0.77</v>
      </c>
      <c r="D38">
        <v>-26.68</v>
      </c>
      <c r="E38">
        <v>-0.72</v>
      </c>
      <c r="F38">
        <f>_10sept_0_30[[#This Row],[H_mag]]-40</f>
        <v>-66.430000000000007</v>
      </c>
      <c r="G38">
        <f>_10sept_0_30[[#This Row],[V_mag]]-40</f>
        <v>-66.680000000000007</v>
      </c>
      <c r="H38">
        <f>10^(_10sept_0_30[[#This Row],[H_mag_adj]]/20)*COS(RADIANS(_10sept_0_30[[#This Row],[H_phase]]))</f>
        <v>4.7693674166149347E-4</v>
      </c>
      <c r="I38">
        <f>10^(_10sept_0_30[[#This Row],[H_mag_adj]]/20)*SIN(RADIANS(_10sept_0_30[[#This Row],[H_phase]]))</f>
        <v>6.409955578966108E-6</v>
      </c>
      <c r="J38">
        <f>10^(_10sept_0_30[[#This Row],[V_mag_adj]]/20)*COS(RADIANS(_10sept_0_30[[#This Row],[V_phase]]))</f>
        <v>4.6341032791575031E-4</v>
      </c>
      <c r="K38">
        <f>10^(_10sept_0_30[[#This Row],[V_mag_adj]]/20)*SIN(RADIANS(_10sept_0_30[[#This Row],[V_phase]]))</f>
        <v>-5.823692477223097E-6</v>
      </c>
    </row>
    <row r="39" spans="1:11" x14ac:dyDescent="0.25">
      <c r="A39">
        <v>-144</v>
      </c>
      <c r="B39">
        <v>-26.84</v>
      </c>
      <c r="C39">
        <v>15.79</v>
      </c>
      <c r="D39">
        <v>-26.81</v>
      </c>
      <c r="E39">
        <v>15.11</v>
      </c>
      <c r="F39">
        <f>_10sept_0_30[[#This Row],[H_mag]]-40</f>
        <v>-66.84</v>
      </c>
      <c r="G39">
        <f>_10sept_0_30[[#This Row],[V_mag]]-40</f>
        <v>-66.81</v>
      </c>
      <c r="H39">
        <f>10^(_10sept_0_30[[#This Row],[H_mag_adj]]/20)*COS(RADIANS(_10sept_0_30[[#This Row],[H_phase]]))</f>
        <v>4.3781931353174277E-4</v>
      </c>
      <c r="I39">
        <f>10^(_10sept_0_30[[#This Row],[H_mag_adj]]/20)*SIN(RADIANS(_10sept_0_30[[#This Row],[H_phase]]))</f>
        <v>1.2380784941875669E-4</v>
      </c>
      <c r="J39">
        <f>10^(_10sept_0_30[[#This Row],[V_mag_adj]]/20)*COS(RADIANS(_10sept_0_30[[#This Row],[V_phase]]))</f>
        <v>4.4077759180969299E-4</v>
      </c>
      <c r="K39">
        <f>10^(_10sept_0_30[[#This Row],[V_mag_adj]]/20)*SIN(RADIANS(_10sept_0_30[[#This Row],[V_phase]]))</f>
        <v>1.1901345666846416E-4</v>
      </c>
    </row>
    <row r="40" spans="1:11" x14ac:dyDescent="0.25">
      <c r="A40">
        <v>-143</v>
      </c>
      <c r="B40">
        <v>-27.34</v>
      </c>
      <c r="C40">
        <v>32.549999999999997</v>
      </c>
      <c r="D40">
        <v>-27.28</v>
      </c>
      <c r="E40">
        <v>32.5</v>
      </c>
      <c r="F40">
        <f>_10sept_0_30[[#This Row],[H_mag]]-40</f>
        <v>-67.34</v>
      </c>
      <c r="G40">
        <f>_10sept_0_30[[#This Row],[V_mag]]-40</f>
        <v>-67.28</v>
      </c>
      <c r="H40">
        <f>10^(_10sept_0_30[[#This Row],[H_mag_adj]]/20)*COS(RADIANS(_10sept_0_30[[#This Row],[H_phase]]))</f>
        <v>3.6206580802868309E-4</v>
      </c>
      <c r="I40">
        <f>10^(_10sept_0_30[[#This Row],[H_mag_adj]]/20)*SIN(RADIANS(_10sept_0_30[[#This Row],[H_phase]]))</f>
        <v>2.3110580385287606E-4</v>
      </c>
      <c r="J40">
        <f>10^(_10sept_0_30[[#This Row],[V_mag_adj]]/20)*COS(RADIANS(_10sept_0_30[[#This Row],[V_phase]]))</f>
        <v>3.6477846529068614E-4</v>
      </c>
      <c r="K40">
        <f>10^(_10sept_0_30[[#This Row],[V_mag_adj]]/20)*SIN(RADIANS(_10sept_0_30[[#This Row],[V_phase]]))</f>
        <v>2.3238951201969455E-4</v>
      </c>
    </row>
    <row r="41" spans="1:11" x14ac:dyDescent="0.25">
      <c r="A41">
        <v>-142</v>
      </c>
      <c r="B41">
        <v>-28.04</v>
      </c>
      <c r="C41">
        <v>50.53</v>
      </c>
      <c r="D41">
        <v>-27.82</v>
      </c>
      <c r="E41">
        <v>50.66</v>
      </c>
      <c r="F41">
        <f>_10sept_0_30[[#This Row],[H_mag]]-40</f>
        <v>-68.039999999999992</v>
      </c>
      <c r="G41">
        <f>_10sept_0_30[[#This Row],[V_mag]]-40</f>
        <v>-67.819999999999993</v>
      </c>
      <c r="H41">
        <f>10^(_10sept_0_30[[#This Row],[H_mag_adj]]/20)*COS(RADIANS(_10sept_0_30[[#This Row],[H_phase]]))</f>
        <v>2.5190368729936856E-4</v>
      </c>
      <c r="I41">
        <f>10^(_10sept_0_30[[#This Row],[H_mag_adj]]/20)*SIN(RADIANS(_10sept_0_30[[#This Row],[H_phase]]))</f>
        <v>3.0590981147772496E-4</v>
      </c>
      <c r="J41">
        <f>10^(_10sept_0_30[[#This Row],[V_mag_adj]]/20)*COS(RADIANS(_10sept_0_30[[#This Row],[V_phase]]))</f>
        <v>2.5765294565970878E-4</v>
      </c>
      <c r="K41">
        <f>10^(_10sept_0_30[[#This Row],[V_mag_adj]]/20)*SIN(RADIANS(_10sept_0_30[[#This Row],[V_phase]]))</f>
        <v>3.1434239201192195E-4</v>
      </c>
    </row>
    <row r="42" spans="1:11" x14ac:dyDescent="0.25">
      <c r="A42">
        <v>-141</v>
      </c>
      <c r="B42">
        <v>-28.72</v>
      </c>
      <c r="C42">
        <v>70.61</v>
      </c>
      <c r="D42">
        <v>-28.75</v>
      </c>
      <c r="E42">
        <v>71.2</v>
      </c>
      <c r="F42">
        <f>_10sept_0_30[[#This Row],[H_mag]]-40</f>
        <v>-68.72</v>
      </c>
      <c r="G42">
        <f>_10sept_0_30[[#This Row],[V_mag]]-40</f>
        <v>-68.75</v>
      </c>
      <c r="H42">
        <f>10^(_10sept_0_30[[#This Row],[H_mag_adj]]/20)*COS(RADIANS(_10sept_0_30[[#This Row],[H_phase]]))</f>
        <v>1.216559935032577E-4</v>
      </c>
      <c r="I42">
        <f>10^(_10sept_0_30[[#This Row],[H_mag_adj]]/20)*SIN(RADIANS(_10sept_0_30[[#This Row],[H_phase]]))</f>
        <v>3.4565346137211111E-4</v>
      </c>
      <c r="J42">
        <f>10^(_10sept_0_30[[#This Row],[V_mag_adj]]/20)*COS(RADIANS(_10sept_0_30[[#This Row],[V_phase]]))</f>
        <v>1.176830939999753E-4</v>
      </c>
      <c r="K42">
        <f>10^(_10sept_0_30[[#This Row],[V_mag_adj]]/20)*SIN(RADIANS(_10sept_0_30[[#This Row],[V_phase]]))</f>
        <v>3.4569181737918698E-4</v>
      </c>
    </row>
    <row r="43" spans="1:11" x14ac:dyDescent="0.25">
      <c r="A43">
        <v>-140</v>
      </c>
      <c r="B43">
        <v>-29.35</v>
      </c>
      <c r="C43">
        <v>91.61</v>
      </c>
      <c r="D43">
        <v>-29.34</v>
      </c>
      <c r="E43">
        <v>91.23</v>
      </c>
      <c r="F43">
        <f>_10sept_0_30[[#This Row],[H_mag]]-40</f>
        <v>-69.349999999999994</v>
      </c>
      <c r="G43">
        <f>_10sept_0_30[[#This Row],[V_mag]]-40</f>
        <v>-69.34</v>
      </c>
      <c r="H43">
        <f>10^(_10sept_0_30[[#This Row],[H_mag_adj]]/20)*COS(RADIANS(_10sept_0_30[[#This Row],[H_phase]]))</f>
        <v>-9.5751610876131521E-6</v>
      </c>
      <c r="I43">
        <f>10^(_10sept_0_30[[#This Row],[H_mag_adj]]/20)*SIN(RADIANS(_10sept_0_30[[#This Row],[H_phase]]))</f>
        <v>3.4066578588725407E-4</v>
      </c>
      <c r="J43">
        <f>10^(_10sept_0_30[[#This Row],[V_mag_adj]]/20)*COS(RADIANS(_10sept_0_30[[#This Row],[V_phase]]))</f>
        <v>-7.3240132390413402E-6</v>
      </c>
      <c r="K43">
        <f>10^(_10sept_0_30[[#This Row],[V_mag_adj]]/20)*SIN(RADIANS(_10sept_0_30[[#This Row],[V_phase]]))</f>
        <v>3.4111429429316389E-4</v>
      </c>
    </row>
    <row r="44" spans="1:11" x14ac:dyDescent="0.25">
      <c r="A44">
        <v>-139</v>
      </c>
      <c r="B44">
        <v>-29.56</v>
      </c>
      <c r="C44">
        <v>113.04</v>
      </c>
      <c r="D44">
        <v>-29.61</v>
      </c>
      <c r="E44">
        <v>113.53</v>
      </c>
      <c r="F44">
        <f>_10sept_0_30[[#This Row],[H_mag]]-40</f>
        <v>-69.56</v>
      </c>
      <c r="G44">
        <f>_10sept_0_30[[#This Row],[V_mag]]-40</f>
        <v>-69.61</v>
      </c>
      <c r="H44">
        <f>10^(_10sept_0_30[[#This Row],[H_mag_adj]]/20)*COS(RADIANS(_10sept_0_30[[#This Row],[H_phase]]))</f>
        <v>-1.3019418918110018E-4</v>
      </c>
      <c r="I44">
        <f>10^(_10sept_0_30[[#This Row],[H_mag_adj]]/20)*SIN(RADIANS(_10sept_0_30[[#This Row],[H_phase]]))</f>
        <v>3.0612391527164672E-4</v>
      </c>
      <c r="J44">
        <f>10^(_10sept_0_30[[#This Row],[V_mag_adj]]/20)*COS(RADIANS(_10sept_0_30[[#This Row],[V_phase]]))</f>
        <v>-1.3204509793265232E-4</v>
      </c>
      <c r="K44">
        <f>10^(_10sept_0_30[[#This Row],[V_mag_adj]]/20)*SIN(RADIANS(_10sept_0_30[[#This Row],[V_phase]]))</f>
        <v>3.0324862528817084E-4</v>
      </c>
    </row>
    <row r="45" spans="1:11" x14ac:dyDescent="0.25">
      <c r="A45">
        <v>-138</v>
      </c>
      <c r="B45">
        <v>-29.62</v>
      </c>
      <c r="C45">
        <v>131.97</v>
      </c>
      <c r="D45">
        <v>-29.58</v>
      </c>
      <c r="E45">
        <v>134.28</v>
      </c>
      <c r="F45">
        <f>_10sept_0_30[[#This Row],[H_mag]]-40</f>
        <v>-69.62</v>
      </c>
      <c r="G45">
        <f>_10sept_0_30[[#This Row],[V_mag]]-40</f>
        <v>-69.58</v>
      </c>
      <c r="H45">
        <f>10^(_10sept_0_30[[#This Row],[H_mag_adj]]/20)*COS(RADIANS(_10sept_0_30[[#This Row],[H_phase]]))</f>
        <v>-2.2093179102001319E-4</v>
      </c>
      <c r="I45">
        <f>10^(_10sept_0_30[[#This Row],[H_mag_adj]]/20)*SIN(RADIANS(_10sept_0_30[[#This Row],[H_phase]]))</f>
        <v>2.456281281970056E-4</v>
      </c>
      <c r="J45">
        <f>10^(_10sept_0_30[[#This Row],[V_mag_adj]]/20)*COS(RADIANS(_10sept_0_30[[#This Row],[V_phase]]))</f>
        <v>-2.3171723301882913E-4</v>
      </c>
      <c r="K45">
        <f>10^(_10sept_0_30[[#This Row],[V_mag_adj]]/20)*SIN(RADIANS(_10sept_0_30[[#This Row],[V_phase]]))</f>
        <v>2.3761535067465397E-4</v>
      </c>
    </row>
    <row r="46" spans="1:11" x14ac:dyDescent="0.25">
      <c r="A46">
        <v>-137</v>
      </c>
      <c r="B46">
        <v>-29.91</v>
      </c>
      <c r="C46">
        <v>151.15</v>
      </c>
      <c r="D46">
        <v>-29.7</v>
      </c>
      <c r="E46">
        <v>151.74</v>
      </c>
      <c r="F46">
        <f>_10sept_0_30[[#This Row],[H_mag]]-40</f>
        <v>-69.91</v>
      </c>
      <c r="G46">
        <f>_10sept_0_30[[#This Row],[V_mag]]-40</f>
        <v>-69.7</v>
      </c>
      <c r="H46">
        <f>10^(_10sept_0_30[[#This Row],[H_mag_adj]]/20)*COS(RADIANS(_10sept_0_30[[#This Row],[H_phase]]))</f>
        <v>-2.7986433279463398E-4</v>
      </c>
      <c r="I46">
        <f>10^(_10sept_0_30[[#This Row],[H_mag_adj]]/20)*SIN(RADIANS(_10sept_0_30[[#This Row],[H_phase]]))</f>
        <v>1.541749123566548E-4</v>
      </c>
      <c r="J46">
        <f>10^(_10sept_0_30[[#This Row],[V_mag_adj]]/20)*COS(RADIANS(_10sept_0_30[[#This Row],[V_phase]]))</f>
        <v>-2.8832434039381487E-4</v>
      </c>
      <c r="K46">
        <f>10^(_10sept_0_30[[#This Row],[V_mag_adj]]/20)*SIN(RADIANS(_10sept_0_30[[#This Row],[V_phase]]))</f>
        <v>1.5498711320697511E-4</v>
      </c>
    </row>
    <row r="47" spans="1:11" x14ac:dyDescent="0.25">
      <c r="A47">
        <v>-136</v>
      </c>
      <c r="B47">
        <v>-29.92</v>
      </c>
      <c r="C47">
        <v>165.59</v>
      </c>
      <c r="D47">
        <v>-29.79</v>
      </c>
      <c r="E47">
        <v>165.77</v>
      </c>
      <c r="F47">
        <f>_10sept_0_30[[#This Row],[H_mag]]-40</f>
        <v>-69.92</v>
      </c>
      <c r="G47">
        <f>_10sept_0_30[[#This Row],[V_mag]]-40</f>
        <v>-69.789999999999992</v>
      </c>
      <c r="H47">
        <f>10^(_10sept_0_30[[#This Row],[H_mag_adj]]/20)*COS(RADIANS(_10sept_0_30[[#This Row],[H_phase]]))</f>
        <v>-3.0911312501338264E-4</v>
      </c>
      <c r="I47">
        <f>10^(_10sept_0_30[[#This Row],[H_mag_adj]]/20)*SIN(RADIANS(_10sept_0_30[[#This Row],[H_phase]]))</f>
        <v>7.9424270534090048E-5</v>
      </c>
      <c r="J47">
        <f>10^(_10sept_0_30[[#This Row],[V_mag_adj]]/20)*COS(RADIANS(_10sept_0_30[[#This Row],[V_phase]]))</f>
        <v>-3.1402608759699792E-4</v>
      </c>
      <c r="K47">
        <f>10^(_10sept_0_30[[#This Row],[V_mag_adj]]/20)*SIN(RADIANS(_10sept_0_30[[#This Row],[V_phase]]))</f>
        <v>7.9635790783760149E-5</v>
      </c>
    </row>
    <row r="48" spans="1:11" x14ac:dyDescent="0.25">
      <c r="A48">
        <v>-135</v>
      </c>
      <c r="B48">
        <v>-30.34</v>
      </c>
      <c r="C48">
        <v>178.06</v>
      </c>
      <c r="D48">
        <v>-30.29</v>
      </c>
      <c r="E48">
        <v>177.25</v>
      </c>
      <c r="F48">
        <f>_10sept_0_30[[#This Row],[H_mag]]-40</f>
        <v>-70.34</v>
      </c>
      <c r="G48">
        <f>_10sept_0_30[[#This Row],[V_mag]]-40</f>
        <v>-70.289999999999992</v>
      </c>
      <c r="H48">
        <f>10^(_10sept_0_30[[#This Row],[H_mag_adj]]/20)*COS(RADIANS(_10sept_0_30[[#This Row],[H_phase]]))</f>
        <v>-3.039142068538244E-4</v>
      </c>
      <c r="I48">
        <f>10^(_10sept_0_30[[#This Row],[H_mag_adj]]/20)*SIN(RADIANS(_10sept_0_30[[#This Row],[H_phase]]))</f>
        <v>1.0294283182076172E-5</v>
      </c>
      <c r="J48">
        <f>10^(_10sept_0_30[[#This Row],[V_mag_adj]]/20)*COS(RADIANS(_10sept_0_30[[#This Row],[V_phase]]))</f>
        <v>-3.0549181053876991E-4</v>
      </c>
      <c r="K48">
        <f>10^(_10sept_0_30[[#This Row],[V_mag_adj]]/20)*SIN(RADIANS(_10sept_0_30[[#This Row],[V_phase]]))</f>
        <v>1.4673823922193485E-5</v>
      </c>
    </row>
    <row r="49" spans="1:11" x14ac:dyDescent="0.25">
      <c r="A49">
        <v>-134</v>
      </c>
      <c r="B49">
        <v>-31.27</v>
      </c>
      <c r="C49">
        <v>-174.65</v>
      </c>
      <c r="D49">
        <v>-31.13</v>
      </c>
      <c r="E49">
        <v>-174.73</v>
      </c>
      <c r="F49">
        <f>_10sept_0_30[[#This Row],[H_mag]]-40</f>
        <v>-71.27</v>
      </c>
      <c r="G49">
        <f>_10sept_0_30[[#This Row],[V_mag]]-40</f>
        <v>-71.13</v>
      </c>
      <c r="H49">
        <f>10^(_10sept_0_30[[#This Row],[H_mag_adj]]/20)*COS(RADIANS(_10sept_0_30[[#This Row],[H_phase]]))</f>
        <v>-2.720219531938452E-4</v>
      </c>
      <c r="I49">
        <f>10^(_10sept_0_30[[#This Row],[H_mag_adj]]/20)*SIN(RADIANS(_10sept_0_30[[#This Row],[H_phase]]))</f>
        <v>-2.5474159880398072E-5</v>
      </c>
      <c r="J49">
        <f>10^(_10sept_0_30[[#This Row],[V_mag_adj]]/20)*COS(RADIANS(_10sept_0_30[[#This Row],[V_phase]]))</f>
        <v>-2.7647783146575379E-4</v>
      </c>
      <c r="K49">
        <f>10^(_10sept_0_30[[#This Row],[V_mag_adj]]/20)*SIN(RADIANS(_10sept_0_30[[#This Row],[V_phase]]))</f>
        <v>-2.5502070787234317E-5</v>
      </c>
    </row>
    <row r="50" spans="1:11" x14ac:dyDescent="0.25">
      <c r="A50">
        <v>-133</v>
      </c>
      <c r="B50">
        <v>-32.659999999999997</v>
      </c>
      <c r="C50">
        <v>-174.74</v>
      </c>
      <c r="D50">
        <v>-32.619999999999997</v>
      </c>
      <c r="E50">
        <v>-175.2</v>
      </c>
      <c r="F50">
        <f>_10sept_0_30[[#This Row],[H_mag]]-40</f>
        <v>-72.66</v>
      </c>
      <c r="G50">
        <f>_10sept_0_30[[#This Row],[V_mag]]-40</f>
        <v>-72.62</v>
      </c>
      <c r="H50">
        <f>10^(_10sept_0_30[[#This Row],[H_mag_adj]]/20)*COS(RADIANS(_10sept_0_30[[#This Row],[H_phase]]))</f>
        <v>-2.3182875311938525E-4</v>
      </c>
      <c r="I50">
        <f>10^(_10sept_0_30[[#This Row],[H_mag_adj]]/20)*SIN(RADIANS(_10sept_0_30[[#This Row],[H_phase]]))</f>
        <v>-2.1342873922538756E-5</v>
      </c>
      <c r="J50">
        <f>10^(_10sept_0_30[[#This Row],[V_mag_adj]]/20)*COS(RADIANS(_10sept_0_30[[#This Row],[V_phase]]))</f>
        <v>-2.3306346072708727E-4</v>
      </c>
      <c r="K50">
        <f>10^(_10sept_0_30[[#This Row],[V_mag_adj]]/20)*SIN(RADIANS(_10sept_0_30[[#This Row],[V_phase]]))</f>
        <v>-1.9570885603632316E-5</v>
      </c>
    </row>
    <row r="51" spans="1:11" x14ac:dyDescent="0.25">
      <c r="A51">
        <v>-132</v>
      </c>
      <c r="B51">
        <v>-34.01</v>
      </c>
      <c r="C51">
        <v>179.45</v>
      </c>
      <c r="D51">
        <v>-34.19</v>
      </c>
      <c r="E51">
        <v>179.61</v>
      </c>
      <c r="F51">
        <f>_10sept_0_30[[#This Row],[H_mag]]-40</f>
        <v>-74.009999999999991</v>
      </c>
      <c r="G51">
        <f>_10sept_0_30[[#This Row],[V_mag]]-40</f>
        <v>-74.19</v>
      </c>
      <c r="H51">
        <f>10^(_10sept_0_30[[#This Row],[H_mag_adj]]/20)*COS(RADIANS(_10sept_0_30[[#This Row],[H_phase]]))</f>
        <v>-1.9928746841571974E-4</v>
      </c>
      <c r="I51">
        <f>10^(_10sept_0_30[[#This Row],[H_mag_adj]]/20)*SIN(RADIANS(_10sept_0_30[[#This Row],[H_phase]]))</f>
        <v>1.913081126776447E-6</v>
      </c>
      <c r="J51">
        <f>10^(_10sept_0_30[[#This Row],[V_mag_adj]]/20)*COS(RADIANS(_10sept_0_30[[#This Row],[V_phase]]))</f>
        <v>-1.9520455117818316E-4</v>
      </c>
      <c r="K51">
        <f>10^(_10sept_0_30[[#This Row],[V_mag_adj]]/20)*SIN(RADIANS(_10sept_0_30[[#This Row],[V_phase]]))</f>
        <v>1.3287357530408588E-6</v>
      </c>
    </row>
    <row r="52" spans="1:11" x14ac:dyDescent="0.25">
      <c r="A52">
        <v>-131</v>
      </c>
      <c r="B52">
        <v>-34.659999999999997</v>
      </c>
      <c r="C52">
        <v>165.57</v>
      </c>
      <c r="D52">
        <v>-34.79</v>
      </c>
      <c r="E52">
        <v>167.83</v>
      </c>
      <c r="F52">
        <f>_10sept_0_30[[#This Row],[H_mag]]-40</f>
        <v>-74.66</v>
      </c>
      <c r="G52">
        <f>_10sept_0_30[[#This Row],[V_mag]]-40</f>
        <v>-74.789999999999992</v>
      </c>
      <c r="H52">
        <f>10^(_10sept_0_30[[#This Row],[H_mag_adj]]/20)*COS(RADIANS(_10sept_0_30[[#This Row],[H_phase]]))</f>
        <v>-1.7909293990800605E-4</v>
      </c>
      <c r="I52">
        <f>10^(_10sept_0_30[[#This Row],[H_mag_adj]]/20)*SIN(RADIANS(_10sept_0_30[[#This Row],[H_phase]]))</f>
        <v>4.6083219575873908E-5</v>
      </c>
      <c r="J52">
        <f>10^(_10sept_0_30[[#This Row],[V_mag_adj]]/20)*COS(RADIANS(_10sept_0_30[[#This Row],[V_phase]]))</f>
        <v>-1.7808547520681371E-4</v>
      </c>
      <c r="K52">
        <f>10^(_10sept_0_30[[#This Row],[V_mag_adj]]/20)*SIN(RADIANS(_10sept_0_30[[#This Row],[V_phase]]))</f>
        <v>3.8405849497497434E-5</v>
      </c>
    </row>
    <row r="53" spans="1:11" x14ac:dyDescent="0.25">
      <c r="A53">
        <v>-130</v>
      </c>
      <c r="B53">
        <v>-33.32</v>
      </c>
      <c r="C53">
        <v>154.88</v>
      </c>
      <c r="D53">
        <v>-33.57</v>
      </c>
      <c r="E53">
        <v>152.59</v>
      </c>
      <c r="F53">
        <f>_10sept_0_30[[#This Row],[H_mag]]-40</f>
        <v>-73.319999999999993</v>
      </c>
      <c r="G53">
        <f>_10sept_0_30[[#This Row],[V_mag]]-40</f>
        <v>-73.569999999999993</v>
      </c>
      <c r="H53">
        <f>10^(_10sept_0_30[[#This Row],[H_mag_adj]]/20)*COS(RADIANS(_10sept_0_30[[#This Row],[H_phase]]))</f>
        <v>-1.9536663892959035E-4</v>
      </c>
      <c r="I53">
        <f>10^(_10sept_0_30[[#This Row],[H_mag_adj]]/20)*SIN(RADIANS(_10sept_0_30[[#This Row],[H_phase]]))</f>
        <v>9.1599594680604431E-5</v>
      </c>
      <c r="J53">
        <f>10^(_10sept_0_30[[#This Row],[V_mag_adj]]/20)*COS(RADIANS(_10sept_0_30[[#This Row],[V_phase]]))</f>
        <v>-1.8611585340131472E-4</v>
      </c>
      <c r="K53">
        <f>10^(_10sept_0_30[[#This Row],[V_mag_adj]]/20)*SIN(RADIANS(_10sept_0_30[[#This Row],[V_phase]]))</f>
        <v>9.6514510082592461E-5</v>
      </c>
    </row>
    <row r="54" spans="1:11" x14ac:dyDescent="0.25">
      <c r="A54">
        <v>-129</v>
      </c>
      <c r="B54">
        <v>-31.87</v>
      </c>
      <c r="C54">
        <v>150.16999999999999</v>
      </c>
      <c r="D54">
        <v>-32.11</v>
      </c>
      <c r="E54">
        <v>149.53</v>
      </c>
      <c r="F54">
        <f>_10sept_0_30[[#This Row],[H_mag]]-40</f>
        <v>-71.87</v>
      </c>
      <c r="G54">
        <f>_10sept_0_30[[#This Row],[V_mag]]-40</f>
        <v>-72.11</v>
      </c>
      <c r="H54">
        <f>10^(_10sept_0_30[[#This Row],[H_mag_adj]]/20)*COS(RADIANS(_10sept_0_30[[#This Row],[H_phase]]))</f>
        <v>-2.2119333996114973E-4</v>
      </c>
      <c r="I54">
        <f>10^(_10sept_0_30[[#This Row],[H_mag_adj]]/20)*SIN(RADIANS(_10sept_0_30[[#This Row],[H_phase]]))</f>
        <v>1.2683246978254453E-4</v>
      </c>
      <c r="J54">
        <f>10^(_10sept_0_30[[#This Row],[V_mag_adj]]/20)*COS(RADIANS(_10sept_0_30[[#This Row],[V_phase]]))</f>
        <v>-2.137736905445241E-4</v>
      </c>
      <c r="K54">
        <f>10^(_10sept_0_30[[#This Row],[V_mag_adj]]/20)*SIN(RADIANS(_10sept_0_30[[#This Row],[V_phase]]))</f>
        <v>1.2577160451374028E-4</v>
      </c>
    </row>
    <row r="55" spans="1:11" x14ac:dyDescent="0.25">
      <c r="A55">
        <v>-128</v>
      </c>
      <c r="B55">
        <v>-30.37</v>
      </c>
      <c r="C55">
        <v>153.88</v>
      </c>
      <c r="D55">
        <v>-30.21</v>
      </c>
      <c r="E55">
        <v>153.11000000000001</v>
      </c>
      <c r="F55">
        <f>_10sept_0_30[[#This Row],[H_mag]]-40</f>
        <v>-70.37</v>
      </c>
      <c r="G55">
        <f>_10sept_0_30[[#This Row],[V_mag]]-40</f>
        <v>-70.210000000000008</v>
      </c>
      <c r="H55">
        <f>10^(_10sept_0_30[[#This Row],[H_mag_adj]]/20)*COS(RADIANS(_10sept_0_30[[#This Row],[H_phase]]))</f>
        <v>-2.720917495494058E-4</v>
      </c>
      <c r="I55">
        <f>10^(_10sept_0_30[[#This Row],[H_mag_adj]]/20)*SIN(RADIANS(_10sept_0_30[[#This Row],[H_phase]]))</f>
        <v>1.3341416519808291E-4</v>
      </c>
      <c r="J55">
        <f>10^(_10sept_0_30[[#This Row],[V_mag_adj]]/20)*COS(RADIANS(_10sept_0_30[[#This Row],[V_phase]]))</f>
        <v>-2.7529904922619198E-4</v>
      </c>
      <c r="K55">
        <f>10^(_10sept_0_30[[#This Row],[V_mag_adj]]/20)*SIN(RADIANS(_10sept_0_30[[#This Row],[V_phase]]))</f>
        <v>1.3960676880982336E-4</v>
      </c>
    </row>
    <row r="56" spans="1:11" x14ac:dyDescent="0.25">
      <c r="A56">
        <v>-127</v>
      </c>
      <c r="B56">
        <v>-28.81</v>
      </c>
      <c r="C56">
        <v>162.88</v>
      </c>
      <c r="D56">
        <v>-28.93</v>
      </c>
      <c r="E56">
        <v>160.16999999999999</v>
      </c>
      <c r="F56">
        <f>_10sept_0_30[[#This Row],[H_mag]]-40</f>
        <v>-68.81</v>
      </c>
      <c r="G56">
        <f>_10sept_0_30[[#This Row],[V_mag]]-40</f>
        <v>-68.930000000000007</v>
      </c>
      <c r="H56">
        <f>10^(_10sept_0_30[[#This Row],[H_mag_adj]]/20)*COS(RADIANS(_10sept_0_30[[#This Row],[H_phase]]))</f>
        <v>-3.4659092397328197E-4</v>
      </c>
      <c r="I56">
        <f>10^(_10sept_0_30[[#This Row],[H_mag_adj]]/20)*SIN(RADIANS(_10sept_0_30[[#This Row],[H_phase]]))</f>
        <v>1.0675773807350079E-4</v>
      </c>
      <c r="J56">
        <f>10^(_10sept_0_30[[#This Row],[V_mag_adj]]/20)*COS(RADIANS(_10sept_0_30[[#This Row],[V_phase]]))</f>
        <v>-3.3647488783567284E-4</v>
      </c>
      <c r="K56">
        <f>10^(_10sept_0_30[[#This Row],[V_mag_adj]]/20)*SIN(RADIANS(_10sept_0_30[[#This Row],[V_phase]]))</f>
        <v>1.213374644193762E-4</v>
      </c>
    </row>
    <row r="57" spans="1:11" x14ac:dyDescent="0.25">
      <c r="A57">
        <v>-126</v>
      </c>
      <c r="B57">
        <v>-27.56</v>
      </c>
      <c r="C57">
        <v>172.75</v>
      </c>
      <c r="D57">
        <v>-27.97</v>
      </c>
      <c r="E57">
        <v>170.85</v>
      </c>
      <c r="F57">
        <f>_10sept_0_30[[#This Row],[H_mag]]-40</f>
        <v>-67.56</v>
      </c>
      <c r="G57">
        <f>_10sept_0_30[[#This Row],[V_mag]]-40</f>
        <v>-67.97</v>
      </c>
      <c r="H57">
        <f>10^(_10sept_0_30[[#This Row],[H_mag_adj]]/20)*COS(RADIANS(_10sept_0_30[[#This Row],[H_phase]]))</f>
        <v>-4.1544528949098865E-4</v>
      </c>
      <c r="I57">
        <f>10^(_10sept_0_30[[#This Row],[H_mag_adj]]/20)*SIN(RADIANS(_10sept_0_30[[#This Row],[H_phase]]))</f>
        <v>5.285131619860035E-5</v>
      </c>
      <c r="J57">
        <f>10^(_10sept_0_30[[#This Row],[V_mag_adj]]/20)*COS(RADIANS(_10sept_0_30[[#This Row],[V_phase]]))</f>
        <v>-3.9440128478877449E-4</v>
      </c>
      <c r="K57">
        <f>10^(_10sept_0_30[[#This Row],[V_mag_adj]]/20)*SIN(RADIANS(_10sept_0_30[[#This Row],[V_phase]]))</f>
        <v>6.3525910309394026E-5</v>
      </c>
    </row>
    <row r="58" spans="1:11" x14ac:dyDescent="0.25">
      <c r="A58">
        <v>-125</v>
      </c>
      <c r="B58">
        <v>-26.86</v>
      </c>
      <c r="C58">
        <v>-173.16</v>
      </c>
      <c r="D58">
        <v>-26.93</v>
      </c>
      <c r="E58">
        <v>-174.77</v>
      </c>
      <c r="F58">
        <f>_10sept_0_30[[#This Row],[H_mag]]-40</f>
        <v>-66.86</v>
      </c>
      <c r="G58">
        <f>_10sept_0_30[[#This Row],[V_mag]]-40</f>
        <v>-66.930000000000007</v>
      </c>
      <c r="H58">
        <f>10^(_10sept_0_30[[#This Row],[H_mag_adj]]/20)*COS(RADIANS(_10sept_0_30[[#This Row],[H_phase]]))</f>
        <v>-4.5071073466228538E-4</v>
      </c>
      <c r="I58">
        <f>10^(_10sept_0_30[[#This Row],[H_mag_adj]]/20)*SIN(RADIANS(_10sept_0_30[[#This Row],[H_phase]]))</f>
        <v>-5.4063157391913319E-5</v>
      </c>
      <c r="J58">
        <f>10^(_10sept_0_30[[#This Row],[V_mag_adj]]/20)*COS(RADIANS(_10sept_0_30[[#This Row],[V_phase]]))</f>
        <v>-4.4842330388287279E-4</v>
      </c>
      <c r="K58">
        <f>10^(_10sept_0_30[[#This Row],[V_mag_adj]]/20)*SIN(RADIANS(_10sept_0_30[[#This Row],[V_phase]]))</f>
        <v>-4.1046467410686483E-5</v>
      </c>
    </row>
    <row r="59" spans="1:11" x14ac:dyDescent="0.25">
      <c r="A59">
        <v>-124</v>
      </c>
      <c r="B59">
        <v>-26.31</v>
      </c>
      <c r="C59">
        <v>-156.81</v>
      </c>
      <c r="D59">
        <v>-26.41</v>
      </c>
      <c r="E59">
        <v>-157.63</v>
      </c>
      <c r="F59">
        <f>_10sept_0_30[[#This Row],[H_mag]]-40</f>
        <v>-66.31</v>
      </c>
      <c r="G59">
        <f>_10sept_0_30[[#This Row],[V_mag]]-40</f>
        <v>-66.41</v>
      </c>
      <c r="H59">
        <f>10^(_10sept_0_30[[#This Row],[H_mag_adj]]/20)*COS(RADIANS(_10sept_0_30[[#This Row],[H_phase]]))</f>
        <v>-4.4454112462361206E-4</v>
      </c>
      <c r="I59">
        <f>10^(_10sept_0_30[[#This Row],[H_mag_adj]]/20)*SIN(RADIANS(_10sept_0_30[[#This Row],[H_phase]]))</f>
        <v>-1.904387365645691E-4</v>
      </c>
      <c r="J59">
        <f>10^(_10sept_0_30[[#This Row],[V_mag_adj]]/20)*COS(RADIANS(_10sept_0_30[[#This Row],[V_phase]]))</f>
        <v>-4.4210171134280934E-4</v>
      </c>
      <c r="K59">
        <f>10^(_10sept_0_30[[#This Row],[V_mag_adj]]/20)*SIN(RADIANS(_10sept_0_30[[#This Row],[V_phase]]))</f>
        <v>-1.8195042502094368E-4</v>
      </c>
    </row>
    <row r="60" spans="1:11" x14ac:dyDescent="0.25">
      <c r="A60">
        <v>-123</v>
      </c>
      <c r="B60">
        <v>-25.55</v>
      </c>
      <c r="C60">
        <v>-138.61000000000001</v>
      </c>
      <c r="D60">
        <v>-25.76</v>
      </c>
      <c r="E60">
        <v>-139.28</v>
      </c>
      <c r="F60">
        <f>_10sept_0_30[[#This Row],[H_mag]]-40</f>
        <v>-65.55</v>
      </c>
      <c r="G60">
        <f>_10sept_0_30[[#This Row],[V_mag]]-40</f>
        <v>-65.760000000000005</v>
      </c>
      <c r="H60">
        <f>10^(_10sept_0_30[[#This Row],[H_mag_adj]]/20)*COS(RADIANS(_10sept_0_30[[#This Row],[H_phase]]))</f>
        <v>-3.9599744907581162E-4</v>
      </c>
      <c r="I60">
        <f>10^(_10sept_0_30[[#This Row],[H_mag_adj]]/20)*SIN(RADIANS(_10sept_0_30[[#This Row],[H_phase]]))</f>
        <v>-3.4899589852665412E-4</v>
      </c>
      <c r="J60">
        <f>10^(_10sept_0_30[[#This Row],[V_mag_adj]]/20)*COS(RADIANS(_10sept_0_30[[#This Row],[V_phase]]))</f>
        <v>-3.9049522358842727E-4</v>
      </c>
      <c r="K60">
        <f>10^(_10sept_0_30[[#This Row],[V_mag_adj]]/20)*SIN(RADIANS(_10sept_0_30[[#This Row],[V_phase]]))</f>
        <v>-3.3611610576135385E-4</v>
      </c>
    </row>
    <row r="61" spans="1:11" x14ac:dyDescent="0.25">
      <c r="A61">
        <v>-122</v>
      </c>
      <c r="B61">
        <v>-24.87</v>
      </c>
      <c r="C61">
        <v>-117.96</v>
      </c>
      <c r="D61">
        <v>-25.03</v>
      </c>
      <c r="E61">
        <v>-118.7</v>
      </c>
      <c r="F61">
        <f>_10sept_0_30[[#This Row],[H_mag]]-40</f>
        <v>-64.87</v>
      </c>
      <c r="G61">
        <f>_10sept_0_30[[#This Row],[V_mag]]-40</f>
        <v>-65.03</v>
      </c>
      <c r="H61">
        <f>10^(_10sept_0_30[[#This Row],[H_mag_adj]]/20)*COS(RADIANS(_10sept_0_30[[#This Row],[H_phase]]))</f>
        <v>-2.6763233548968124E-4</v>
      </c>
      <c r="I61">
        <f>10^(_10sept_0_30[[#This Row],[H_mag_adj]]/20)*SIN(RADIANS(_10sept_0_30[[#This Row],[H_phase]]))</f>
        <v>-5.0419206063002117E-4</v>
      </c>
      <c r="J61">
        <f>10^(_10sept_0_30[[#This Row],[V_mag_adj]]/20)*COS(RADIANS(_10sept_0_30[[#This Row],[V_phase]]))</f>
        <v>-2.6911840884224602E-4</v>
      </c>
      <c r="K61">
        <f>10^(_10sept_0_30[[#This Row],[V_mag_adj]]/20)*SIN(RADIANS(_10sept_0_30[[#This Row],[V_phase]]))</f>
        <v>-4.9155483052233228E-4</v>
      </c>
    </row>
    <row r="62" spans="1:11" x14ac:dyDescent="0.25">
      <c r="A62">
        <v>-121</v>
      </c>
      <c r="B62">
        <v>-24.12</v>
      </c>
      <c r="C62">
        <v>-97.9</v>
      </c>
      <c r="D62">
        <v>-24.26</v>
      </c>
      <c r="E62">
        <v>-98.74</v>
      </c>
      <c r="F62">
        <f>_10sept_0_30[[#This Row],[H_mag]]-40</f>
        <v>-64.12</v>
      </c>
      <c r="G62">
        <f>_10sept_0_30[[#This Row],[V_mag]]-40</f>
        <v>-64.260000000000005</v>
      </c>
      <c r="H62">
        <f>10^(_10sept_0_30[[#This Row],[H_mag_adj]]/20)*COS(RADIANS(_10sept_0_30[[#This Row],[H_phase]]))</f>
        <v>-8.5531780193861859E-5</v>
      </c>
      <c r="I62">
        <f>10^(_10sept_0_30[[#This Row],[H_mag_adj]]/20)*SIN(RADIANS(_10sept_0_30[[#This Row],[H_phase]]))</f>
        <v>-6.1639432143594929E-4</v>
      </c>
      <c r="J62">
        <f>10^(_10sept_0_30[[#This Row],[V_mag_adj]]/20)*COS(RADIANS(_10sept_0_30[[#This Row],[V_phase]]))</f>
        <v>-9.3047182267637146E-5</v>
      </c>
      <c r="K62">
        <f>10^(_10sept_0_30[[#This Row],[V_mag_adj]]/20)*SIN(RADIANS(_10sept_0_30[[#This Row],[V_phase]]))</f>
        <v>-6.0523980711577128E-4</v>
      </c>
    </row>
    <row r="63" spans="1:11" x14ac:dyDescent="0.25">
      <c r="A63">
        <v>-120</v>
      </c>
      <c r="B63">
        <v>-23.27</v>
      </c>
      <c r="C63">
        <v>-79.599999999999994</v>
      </c>
      <c r="D63">
        <v>-23.36</v>
      </c>
      <c r="E63">
        <v>-79.36</v>
      </c>
      <c r="F63">
        <f>_10sept_0_30[[#This Row],[H_mag]]-40</f>
        <v>-63.269999999999996</v>
      </c>
      <c r="G63">
        <f>_10sept_0_30[[#This Row],[V_mag]]-40</f>
        <v>-63.36</v>
      </c>
      <c r="H63">
        <f>10^(_10sept_0_30[[#This Row],[H_mag_adj]]/20)*COS(RADIANS(_10sept_0_30[[#This Row],[H_phase]]))</f>
        <v>1.2388629601520687E-4</v>
      </c>
      <c r="I63">
        <f>10^(_10sept_0_30[[#This Row],[H_mag_adj]]/20)*SIN(RADIANS(_10sept_0_30[[#This Row],[H_phase]]))</f>
        <v>-6.750033422558623E-4</v>
      </c>
      <c r="J63">
        <f>10^(_10sept_0_30[[#This Row],[V_mag_adj]]/20)*COS(RADIANS(_10sept_0_30[[#This Row],[V_phase]]))</f>
        <v>1.2540647705643201E-4</v>
      </c>
      <c r="K63">
        <f>10^(_10sept_0_30[[#This Row],[V_mag_adj]]/20)*SIN(RADIANS(_10sept_0_30[[#This Row],[V_phase]]))</f>
        <v>-6.6752587221221096E-4</v>
      </c>
    </row>
    <row r="64" spans="1:11" x14ac:dyDescent="0.25">
      <c r="A64">
        <v>-119</v>
      </c>
      <c r="B64">
        <v>-22.49</v>
      </c>
      <c r="C64">
        <v>-62.34</v>
      </c>
      <c r="D64">
        <v>-22.67</v>
      </c>
      <c r="E64">
        <v>-61.92</v>
      </c>
      <c r="F64">
        <f>_10sept_0_30[[#This Row],[H_mag]]-40</f>
        <v>-62.489999999999995</v>
      </c>
      <c r="G64">
        <f>_10sept_0_30[[#This Row],[V_mag]]-40</f>
        <v>-62.67</v>
      </c>
      <c r="H64">
        <f>10^(_10sept_0_30[[#This Row],[H_mag_adj]]/20)*COS(RADIANS(_10sept_0_30[[#This Row],[H_phase]]))</f>
        <v>3.4851976512597391E-4</v>
      </c>
      <c r="I64">
        <f>10^(_10sept_0_30[[#This Row],[H_mag_adj]]/20)*SIN(RADIANS(_10sept_0_30[[#This Row],[H_phase]]))</f>
        <v>-6.6495987032488683E-4</v>
      </c>
      <c r="J64">
        <f>10^(_10sept_0_30[[#This Row],[V_mag_adj]]/20)*COS(RADIANS(_10sept_0_30[[#This Row],[V_phase]]))</f>
        <v>3.4613684142735177E-4</v>
      </c>
      <c r="K64">
        <f>10^(_10sept_0_30[[#This Row],[V_mag_adj]]/20)*SIN(RADIANS(_10sept_0_30[[#This Row],[V_phase]]))</f>
        <v>-6.4880167227919212E-4</v>
      </c>
    </row>
    <row r="65" spans="1:11" x14ac:dyDescent="0.25">
      <c r="A65">
        <v>-118</v>
      </c>
      <c r="B65">
        <v>-21.79</v>
      </c>
      <c r="C65">
        <v>-44.67</v>
      </c>
      <c r="D65">
        <v>-21.84</v>
      </c>
      <c r="E65">
        <v>-44.36</v>
      </c>
      <c r="F65">
        <f>_10sept_0_30[[#This Row],[H_mag]]-40</f>
        <v>-61.79</v>
      </c>
      <c r="G65">
        <f>_10sept_0_30[[#This Row],[V_mag]]-40</f>
        <v>-61.84</v>
      </c>
      <c r="H65">
        <f>10^(_10sept_0_30[[#This Row],[H_mag_adj]]/20)*COS(RADIANS(_10sept_0_30[[#This Row],[H_phase]]))</f>
        <v>5.7872468476610024E-4</v>
      </c>
      <c r="I65">
        <f>10^(_10sept_0_30[[#This Row],[H_mag_adj]]/20)*SIN(RADIANS(_10sept_0_30[[#This Row],[H_phase]]))</f>
        <v>-5.720963580937553E-4</v>
      </c>
      <c r="J65">
        <f>10^(_10sept_0_30[[#This Row],[V_mag_adj]]/20)*COS(RADIANS(_10sept_0_30[[#This Row],[V_phase]]))</f>
        <v>5.7847198294333426E-4</v>
      </c>
      <c r="K65">
        <f>10^(_10sept_0_30[[#This Row],[V_mag_adj]]/20)*SIN(RADIANS(_10sept_0_30[[#This Row],[V_phase]]))</f>
        <v>-5.6569102787376797E-4</v>
      </c>
    </row>
    <row r="66" spans="1:11" x14ac:dyDescent="0.25">
      <c r="A66">
        <v>-117</v>
      </c>
      <c r="B66">
        <v>-21.27</v>
      </c>
      <c r="C66">
        <v>-28.05</v>
      </c>
      <c r="D66">
        <v>-21.44</v>
      </c>
      <c r="E66">
        <v>-28.73</v>
      </c>
      <c r="F66">
        <f>_10sept_0_30[[#This Row],[H_mag]]-40</f>
        <v>-61.269999999999996</v>
      </c>
      <c r="G66">
        <f>_10sept_0_30[[#This Row],[V_mag]]-40</f>
        <v>-61.44</v>
      </c>
      <c r="H66">
        <f>10^(_10sept_0_30[[#This Row],[H_mag_adj]]/20)*COS(RADIANS(_10sept_0_30[[#This Row],[H_phase]]))</f>
        <v>7.6248832860485217E-4</v>
      </c>
      <c r="I66">
        <f>10^(_10sept_0_30[[#This Row],[H_mag_adj]]/20)*SIN(RADIANS(_10sept_0_30[[#This Row],[H_phase]]))</f>
        <v>-4.0627614642191903E-4</v>
      </c>
      <c r="J66">
        <f>10^(_10sept_0_30[[#This Row],[V_mag_adj]]/20)*COS(RADIANS(_10sept_0_30[[#This Row],[V_phase]]))</f>
        <v>7.4292914362233096E-4</v>
      </c>
      <c r="K66">
        <f>10^(_10sept_0_30[[#This Row],[V_mag_adj]]/20)*SIN(RADIANS(_10sept_0_30[[#This Row],[V_phase]]))</f>
        <v>-4.0724756454514345E-4</v>
      </c>
    </row>
    <row r="67" spans="1:11" x14ac:dyDescent="0.25">
      <c r="A67">
        <v>-116</v>
      </c>
      <c r="B67">
        <v>-21</v>
      </c>
      <c r="C67">
        <v>-11.32</v>
      </c>
      <c r="D67">
        <v>-21.07</v>
      </c>
      <c r="E67">
        <v>-12.94</v>
      </c>
      <c r="F67">
        <f>_10sept_0_30[[#This Row],[H_mag]]-40</f>
        <v>-61</v>
      </c>
      <c r="G67">
        <f>_10sept_0_30[[#This Row],[V_mag]]-40</f>
        <v>-61.07</v>
      </c>
      <c r="H67">
        <f>10^(_10sept_0_30[[#This Row],[H_mag_adj]]/20)*COS(RADIANS(_10sept_0_30[[#This Row],[H_phase]]))</f>
        <v>8.7391272125563369E-4</v>
      </c>
      <c r="I67">
        <f>10^(_10sept_0_30[[#This Row],[H_mag_adj]]/20)*SIN(RADIANS(_10sept_0_30[[#This Row],[H_phase]]))</f>
        <v>-1.7494224861894976E-4</v>
      </c>
      <c r="J67">
        <f>10^(_10sept_0_30[[#This Row],[V_mag_adj]]/20)*COS(RADIANS(_10sept_0_30[[#This Row],[V_phase]]))</f>
        <v>8.6164560882897527E-4</v>
      </c>
      <c r="K67">
        <f>10^(_10sept_0_30[[#This Row],[V_mag_adj]]/20)*SIN(RADIANS(_10sept_0_30[[#This Row],[V_phase]]))</f>
        <v>-1.9797638590011949E-4</v>
      </c>
    </row>
    <row r="68" spans="1:11" x14ac:dyDescent="0.25">
      <c r="A68">
        <v>-115</v>
      </c>
      <c r="B68">
        <v>-20.97</v>
      </c>
      <c r="C68">
        <v>5.22</v>
      </c>
      <c r="D68">
        <v>-21.06</v>
      </c>
      <c r="E68">
        <v>3.72</v>
      </c>
      <c r="F68">
        <f>_10sept_0_30[[#This Row],[H_mag]]-40</f>
        <v>-60.97</v>
      </c>
      <c r="G68">
        <f>_10sept_0_30[[#This Row],[V_mag]]-40</f>
        <v>-61.06</v>
      </c>
      <c r="H68">
        <f>10^(_10sept_0_30[[#This Row],[H_mag_adj]]/20)*COS(RADIANS(_10sept_0_30[[#This Row],[H_phase]]))</f>
        <v>8.9062545940611366E-4</v>
      </c>
      <c r="I68">
        <f>10^(_10sept_0_30[[#This Row],[H_mag_adj]]/20)*SIN(RADIANS(_10sept_0_30[[#This Row],[H_phase]]))</f>
        <v>8.1366738073227921E-5</v>
      </c>
      <c r="J68">
        <f>10^(_10sept_0_30[[#This Row],[V_mag_adj]]/20)*COS(RADIANS(_10sept_0_30[[#This Row],[V_phase]]))</f>
        <v>8.832506990787655E-4</v>
      </c>
      <c r="K68">
        <f>10^(_10sept_0_30[[#This Row],[V_mag_adj]]/20)*SIN(RADIANS(_10sept_0_30[[#This Row],[V_phase]]))</f>
        <v>5.7426869521881426E-5</v>
      </c>
    </row>
    <row r="69" spans="1:11" x14ac:dyDescent="0.25">
      <c r="A69">
        <v>-114</v>
      </c>
      <c r="B69">
        <v>-21.16</v>
      </c>
      <c r="C69">
        <v>22.46</v>
      </c>
      <c r="D69">
        <v>-21.04</v>
      </c>
      <c r="E69">
        <v>22.68</v>
      </c>
      <c r="F69">
        <f>_10sept_0_30[[#This Row],[H_mag]]-40</f>
        <v>-61.16</v>
      </c>
      <c r="G69">
        <f>_10sept_0_30[[#This Row],[V_mag]]-40</f>
        <v>-61.04</v>
      </c>
      <c r="H69">
        <f>10^(_10sept_0_30[[#This Row],[H_mag_adj]]/20)*COS(RADIANS(_10sept_0_30[[#This Row],[H_phase]]))</f>
        <v>8.0861316786729647E-4</v>
      </c>
      <c r="I69">
        <f>10^(_10sept_0_30[[#This Row],[H_mag_adj]]/20)*SIN(RADIANS(_10sept_0_30[[#This Row],[H_phase]]))</f>
        <v>3.3427735738884683E-4</v>
      </c>
      <c r="J69">
        <f>10^(_10sept_0_30[[#This Row],[V_mag_adj]]/20)*COS(RADIANS(_10sept_0_30[[#This Row],[V_phase]]))</f>
        <v>8.1855466831930938E-4</v>
      </c>
      <c r="K69">
        <f>10^(_10sept_0_30[[#This Row],[V_mag_adj]]/20)*SIN(RADIANS(_10sept_0_30[[#This Row],[V_phase]]))</f>
        <v>3.4207315689449081E-4</v>
      </c>
    </row>
    <row r="70" spans="1:11" x14ac:dyDescent="0.25">
      <c r="A70">
        <v>-113</v>
      </c>
      <c r="B70">
        <v>-21.16</v>
      </c>
      <c r="C70">
        <v>42.71</v>
      </c>
      <c r="D70">
        <v>-21.19</v>
      </c>
      <c r="E70">
        <v>41.43</v>
      </c>
      <c r="F70">
        <f>_10sept_0_30[[#This Row],[H_mag]]-40</f>
        <v>-61.16</v>
      </c>
      <c r="G70">
        <f>_10sept_0_30[[#This Row],[V_mag]]-40</f>
        <v>-61.19</v>
      </c>
      <c r="H70">
        <f>10^(_10sept_0_30[[#This Row],[H_mag_adj]]/20)*COS(RADIANS(_10sept_0_30[[#This Row],[H_phase]]))</f>
        <v>6.4293477301886187E-4</v>
      </c>
      <c r="I70">
        <f>10^(_10sept_0_30[[#This Row],[H_mag_adj]]/20)*SIN(RADIANS(_10sept_0_30[[#This Row],[H_phase]]))</f>
        <v>5.9349093047361733E-4</v>
      </c>
      <c r="J70">
        <f>10^(_10sept_0_30[[#This Row],[V_mag_adj]]/20)*COS(RADIANS(_10sept_0_30[[#This Row],[V_phase]]))</f>
        <v>6.5377000628629995E-4</v>
      </c>
      <c r="K70">
        <f>10^(_10sept_0_30[[#This Row],[V_mag_adj]]/20)*SIN(RADIANS(_10sept_0_30[[#This Row],[V_phase]]))</f>
        <v>5.7698445024159206E-4</v>
      </c>
    </row>
    <row r="71" spans="1:11" x14ac:dyDescent="0.25">
      <c r="A71">
        <v>-112</v>
      </c>
      <c r="B71">
        <v>-21.17</v>
      </c>
      <c r="C71">
        <v>64.489999999999995</v>
      </c>
      <c r="D71">
        <v>-21.11</v>
      </c>
      <c r="E71">
        <v>63.44</v>
      </c>
      <c r="F71">
        <f>_10sept_0_30[[#This Row],[H_mag]]-40</f>
        <v>-61.17</v>
      </c>
      <c r="G71">
        <f>_10sept_0_30[[#This Row],[V_mag]]-40</f>
        <v>-61.11</v>
      </c>
      <c r="H71">
        <f>10^(_10sept_0_30[[#This Row],[H_mag_adj]]/20)*COS(RADIANS(_10sept_0_30[[#This Row],[H_phase]]))</f>
        <v>3.7639446627242481E-4</v>
      </c>
      <c r="I71">
        <f>10^(_10sept_0_30[[#This Row],[H_mag_adj]]/20)*SIN(RADIANS(_10sept_0_30[[#This Row],[H_phase]]))</f>
        <v>7.8877309115941952E-4</v>
      </c>
      <c r="J71">
        <f>10^(_10sept_0_30[[#This Row],[V_mag_adj]]/20)*COS(RADIANS(_10sept_0_30[[#This Row],[V_phase]]))</f>
        <v>3.934942720477766E-4</v>
      </c>
      <c r="K71">
        <f>10^(_10sept_0_30[[#This Row],[V_mag_adj]]/20)*SIN(RADIANS(_10sept_0_30[[#This Row],[V_phase]]))</f>
        <v>7.8716202631231419E-4</v>
      </c>
    </row>
    <row r="72" spans="1:11" x14ac:dyDescent="0.25">
      <c r="A72">
        <v>-111</v>
      </c>
      <c r="B72">
        <v>-20.8</v>
      </c>
      <c r="C72">
        <v>84.74</v>
      </c>
      <c r="D72">
        <v>-20.75</v>
      </c>
      <c r="E72">
        <v>83.15</v>
      </c>
      <c r="F72">
        <f>_10sept_0_30[[#This Row],[H_mag]]-40</f>
        <v>-60.8</v>
      </c>
      <c r="G72">
        <f>_10sept_0_30[[#This Row],[V_mag]]-40</f>
        <v>-60.75</v>
      </c>
      <c r="H72">
        <f>10^(_10sept_0_30[[#This Row],[H_mag_adj]]/20)*COS(RADIANS(_10sept_0_30[[#This Row],[H_phase]]))</f>
        <v>8.3608974932901204E-5</v>
      </c>
      <c r="I72">
        <f>10^(_10sept_0_30[[#This Row],[H_mag_adj]]/20)*SIN(RADIANS(_10sept_0_30[[#This Row],[H_phase]]))</f>
        <v>9.0817030914544798E-4</v>
      </c>
      <c r="J72">
        <f>10^(_10sept_0_30[[#This Row],[V_mag_adj]]/20)*COS(RADIANS(_10sept_0_30[[#This Row],[V_phase]]))</f>
        <v>1.0940391265743394E-4</v>
      </c>
      <c r="K72">
        <f>10^(_10sept_0_30[[#This Row],[V_mag_adj]]/20)*SIN(RADIANS(_10sept_0_30[[#This Row],[V_phase]]))</f>
        <v>9.107282391253922E-4</v>
      </c>
    </row>
    <row r="73" spans="1:11" x14ac:dyDescent="0.25">
      <c r="A73">
        <v>-110</v>
      </c>
      <c r="B73">
        <v>-20.260000000000002</v>
      </c>
      <c r="C73">
        <v>103.77</v>
      </c>
      <c r="D73">
        <v>-20.260000000000002</v>
      </c>
      <c r="E73">
        <v>102.57</v>
      </c>
      <c r="F73">
        <f>_10sept_0_30[[#This Row],[H_mag]]-40</f>
        <v>-60.260000000000005</v>
      </c>
      <c r="G73">
        <f>_10sept_0_30[[#This Row],[V_mag]]-40</f>
        <v>-60.260000000000005</v>
      </c>
      <c r="H73">
        <f>10^(_10sept_0_30[[#This Row],[H_mag_adj]]/20)*COS(RADIANS(_10sept_0_30[[#This Row],[H_phase]]))</f>
        <v>-2.3100557690183772E-4</v>
      </c>
      <c r="I73">
        <f>10^(_10sept_0_30[[#This Row],[H_mag_adj]]/20)*SIN(RADIANS(_10sept_0_30[[#This Row],[H_phase]]))</f>
        <v>9.4261658162960783E-4</v>
      </c>
      <c r="J73">
        <f>10^(_10sept_0_30[[#This Row],[V_mag_adj]]/20)*COS(RADIANS(_10sept_0_30[[#This Row],[V_phase]]))</f>
        <v>-2.1121424131991838E-4</v>
      </c>
      <c r="K73">
        <f>10^(_10sept_0_30[[#This Row],[V_mag_adj]]/20)*SIN(RADIANS(_10sept_0_30[[#This Row],[V_phase]]))</f>
        <v>9.472476660232471E-4</v>
      </c>
    </row>
    <row r="74" spans="1:11" x14ac:dyDescent="0.25">
      <c r="A74">
        <v>-109</v>
      </c>
      <c r="B74">
        <v>-19.809999999999999</v>
      </c>
      <c r="C74">
        <v>121.35</v>
      </c>
      <c r="D74">
        <v>-19.739999999999998</v>
      </c>
      <c r="E74">
        <v>120.9</v>
      </c>
      <c r="F74">
        <f>_10sept_0_30[[#This Row],[H_mag]]-40</f>
        <v>-59.81</v>
      </c>
      <c r="G74">
        <f>_10sept_0_30[[#This Row],[V_mag]]-40</f>
        <v>-59.739999999999995</v>
      </c>
      <c r="H74">
        <f>10^(_10sept_0_30[[#This Row],[H_mag_adj]]/20)*COS(RADIANS(_10sept_0_30[[#This Row],[H_phase]]))</f>
        <v>-5.3177051258716118E-4</v>
      </c>
      <c r="I74">
        <f>10^(_10sept_0_30[[#This Row],[H_mag_adj]]/20)*SIN(RADIANS(_10sept_0_30[[#This Row],[H_phase]]))</f>
        <v>8.7289194128688545E-4</v>
      </c>
      <c r="J74">
        <f>10^(_10sept_0_30[[#This Row],[V_mag_adj]]/20)*COS(RADIANS(_10sept_0_30[[#This Row],[V_phase]]))</f>
        <v>-5.2914577839494839E-4</v>
      </c>
      <c r="K74">
        <f>10^(_10sept_0_30[[#This Row],[V_mag_adj]]/20)*SIN(RADIANS(_10sept_0_30[[#This Row],[V_phase]]))</f>
        <v>8.8413816929568752E-4</v>
      </c>
    </row>
    <row r="75" spans="1:11" x14ac:dyDescent="0.25">
      <c r="A75">
        <v>-108</v>
      </c>
      <c r="B75">
        <v>-19.260000000000002</v>
      </c>
      <c r="C75">
        <v>137.49</v>
      </c>
      <c r="D75">
        <v>-19.36</v>
      </c>
      <c r="E75">
        <v>136.63999999999999</v>
      </c>
      <c r="F75">
        <f>_10sept_0_30[[#This Row],[H_mag]]-40</f>
        <v>-59.260000000000005</v>
      </c>
      <c r="G75">
        <f>_10sept_0_30[[#This Row],[V_mag]]-40</f>
        <v>-59.36</v>
      </c>
      <c r="H75">
        <f>10^(_10sept_0_30[[#This Row],[H_mag_adj]]/20)*COS(RADIANS(_10sept_0_30[[#This Row],[H_phase]]))</f>
        <v>-8.0271506823220489E-4</v>
      </c>
      <c r="I75">
        <f>10^(_10sept_0_30[[#This Row],[H_mag_adj]]/20)*SIN(RADIANS(_10sept_0_30[[#This Row],[H_phase]]))</f>
        <v>7.3581061924935963E-4</v>
      </c>
      <c r="J75">
        <f>10^(_10sept_0_30[[#This Row],[V_mag_adj]]/20)*COS(RADIANS(_10sept_0_30[[#This Row],[V_phase]]))</f>
        <v>-7.8264852398251931E-4</v>
      </c>
      <c r="K75">
        <f>10^(_10sept_0_30[[#This Row],[V_mag_adj]]/20)*SIN(RADIANS(_10sept_0_30[[#This Row],[V_phase]]))</f>
        <v>7.3907959250889114E-4</v>
      </c>
    </row>
    <row r="76" spans="1:11" x14ac:dyDescent="0.25">
      <c r="A76">
        <v>-107</v>
      </c>
      <c r="B76">
        <v>-19.239999999999998</v>
      </c>
      <c r="C76">
        <v>152.02000000000001</v>
      </c>
      <c r="D76">
        <v>-19.28</v>
      </c>
      <c r="E76">
        <v>151.74</v>
      </c>
      <c r="F76">
        <f>_10sept_0_30[[#This Row],[H_mag]]-40</f>
        <v>-59.239999999999995</v>
      </c>
      <c r="G76">
        <f>_10sept_0_30[[#This Row],[V_mag]]-40</f>
        <v>-59.28</v>
      </c>
      <c r="H76">
        <f>10^(_10sept_0_30[[#This Row],[H_mag_adj]]/20)*COS(RADIANS(_10sept_0_30[[#This Row],[H_phase]]))</f>
        <v>-9.6386342051362243E-4</v>
      </c>
      <c r="I76">
        <f>10^(_10sept_0_30[[#This Row],[H_mag_adj]]/20)*SIN(RADIANS(_10sept_0_30[[#This Row],[H_phase]]))</f>
        <v>5.12063779839148E-4</v>
      </c>
      <c r="J76">
        <f>10^(_10sept_0_30[[#This Row],[V_mag_adj]]/20)*COS(RADIANS(_10sept_0_30[[#This Row],[V_phase]]))</f>
        <v>-9.5693250554219574E-4</v>
      </c>
      <c r="K76">
        <f>10^(_10sept_0_30[[#This Row],[V_mag_adj]]/20)*SIN(RADIANS(_10sept_0_30[[#This Row],[V_phase]]))</f>
        <v>5.1439363865474121E-4</v>
      </c>
    </row>
    <row r="77" spans="1:11" x14ac:dyDescent="0.25">
      <c r="A77">
        <v>-106</v>
      </c>
      <c r="B77">
        <v>-19.22</v>
      </c>
      <c r="C77">
        <v>168.03</v>
      </c>
      <c r="D77">
        <v>-19.399999999999999</v>
      </c>
      <c r="E77">
        <v>166.97</v>
      </c>
      <c r="F77">
        <f>_10sept_0_30[[#This Row],[H_mag]]-40</f>
        <v>-59.22</v>
      </c>
      <c r="G77">
        <f>_10sept_0_30[[#This Row],[V_mag]]-40</f>
        <v>-59.4</v>
      </c>
      <c r="H77">
        <f>10^(_10sept_0_30[[#This Row],[H_mag_adj]]/20)*COS(RADIANS(_10sept_0_30[[#This Row],[H_phase]]))</f>
        <v>-1.0701697389043428E-3</v>
      </c>
      <c r="I77">
        <f>10^(_10sept_0_30[[#This Row],[H_mag_adj]]/20)*SIN(RADIANS(_10sept_0_30[[#This Row],[H_phase]]))</f>
        <v>2.2688600935415692E-4</v>
      </c>
      <c r="J77">
        <f>10^(_10sept_0_30[[#This Row],[V_mag_adj]]/20)*COS(RADIANS(_10sept_0_30[[#This Row],[V_phase]]))</f>
        <v>-1.0439299838183981E-3</v>
      </c>
      <c r="K77">
        <f>10^(_10sept_0_30[[#This Row],[V_mag_adj]]/20)*SIN(RADIANS(_10sept_0_30[[#This Row],[V_phase]]))</f>
        <v>2.4158603101545779E-4</v>
      </c>
    </row>
    <row r="78" spans="1:11" x14ac:dyDescent="0.25">
      <c r="A78">
        <v>-105</v>
      </c>
      <c r="B78">
        <v>-19.63</v>
      </c>
      <c r="C78">
        <v>-175.56</v>
      </c>
      <c r="D78">
        <v>-19.72</v>
      </c>
      <c r="E78">
        <v>-175.99</v>
      </c>
      <c r="F78">
        <f>_10sept_0_30[[#This Row],[H_mag]]-40</f>
        <v>-59.629999999999995</v>
      </c>
      <c r="G78">
        <f>_10sept_0_30[[#This Row],[V_mag]]-40</f>
        <v>-59.72</v>
      </c>
      <c r="H78">
        <f>10^(_10sept_0_30[[#This Row],[H_mag_adj]]/20)*COS(RADIANS(_10sept_0_30[[#This Row],[H_phase]]))</f>
        <v>-1.0403864818746109E-3</v>
      </c>
      <c r="I78">
        <f>10^(_10sept_0_30[[#This Row],[H_mag_adj]]/20)*SIN(RADIANS(_10sept_0_30[[#This Row],[H_phase]]))</f>
        <v>-8.0784043387311028E-5</v>
      </c>
      <c r="J78">
        <f>10^(_10sept_0_30[[#This Row],[V_mag_adj]]/20)*COS(RADIANS(_10sept_0_30[[#This Row],[V_phase]]))</f>
        <v>-1.0302330615268715E-3</v>
      </c>
      <c r="K78">
        <f>10^(_10sept_0_30[[#This Row],[V_mag_adj]]/20)*SIN(RADIANS(_10sept_0_30[[#This Row],[V_phase]]))</f>
        <v>-7.2221604573891138E-5</v>
      </c>
    </row>
    <row r="79" spans="1:11" x14ac:dyDescent="0.25">
      <c r="A79">
        <v>-104</v>
      </c>
      <c r="B79">
        <v>-20.12</v>
      </c>
      <c r="C79">
        <v>-157.97999999999999</v>
      </c>
      <c r="D79">
        <v>-20.190000000000001</v>
      </c>
      <c r="E79">
        <v>-159.38999999999999</v>
      </c>
      <c r="F79">
        <f>_10sept_0_30[[#This Row],[H_mag]]-40</f>
        <v>-60.120000000000005</v>
      </c>
      <c r="G79">
        <f>_10sept_0_30[[#This Row],[V_mag]]-40</f>
        <v>-60.19</v>
      </c>
      <c r="H79">
        <f>10^(_10sept_0_30[[#This Row],[H_mag_adj]]/20)*COS(RADIANS(_10sept_0_30[[#This Row],[H_phase]]))</f>
        <v>-9.1433339121594454E-4</v>
      </c>
      <c r="I79">
        <f>10^(_10sept_0_30[[#This Row],[H_mag_adj]]/20)*SIN(RADIANS(_10sept_0_30[[#This Row],[H_phase]]))</f>
        <v>-3.6978598335322694E-4</v>
      </c>
      <c r="J79">
        <f>10^(_10sept_0_30[[#This Row],[V_mag_adj]]/20)*COS(RADIANS(_10sept_0_30[[#This Row],[V_phase]]))</f>
        <v>-9.1574588002619301E-4</v>
      </c>
      <c r="K79">
        <f>10^(_10sept_0_30[[#This Row],[V_mag_adj]]/20)*SIN(RADIANS(_10sept_0_30[[#This Row],[V_phase]]))</f>
        <v>-3.4438866780121504E-4</v>
      </c>
    </row>
    <row r="80" spans="1:11" x14ac:dyDescent="0.25">
      <c r="A80">
        <v>-103</v>
      </c>
      <c r="B80">
        <v>-20.73</v>
      </c>
      <c r="C80">
        <v>-140.24</v>
      </c>
      <c r="D80">
        <v>-20.71</v>
      </c>
      <c r="E80">
        <v>-140.46</v>
      </c>
      <c r="F80">
        <f>_10sept_0_30[[#This Row],[H_mag]]-40</f>
        <v>-60.730000000000004</v>
      </c>
      <c r="G80">
        <f>_10sept_0_30[[#This Row],[V_mag]]-40</f>
        <v>-60.71</v>
      </c>
      <c r="H80">
        <f>10^(_10sept_0_30[[#This Row],[H_mag_adj]]/20)*COS(RADIANS(_10sept_0_30[[#This Row],[H_phase]]))</f>
        <v>-7.0676323939171371E-4</v>
      </c>
      <c r="I80">
        <f>10^(_10sept_0_30[[#This Row],[H_mag_adj]]/20)*SIN(RADIANS(_10sept_0_30[[#This Row],[H_phase]]))</f>
        <v>-5.880174900500996E-4</v>
      </c>
      <c r="J80">
        <f>10^(_10sept_0_30[[#This Row],[V_mag_adj]]/20)*COS(RADIANS(_10sept_0_30[[#This Row],[V_phase]]))</f>
        <v>-7.1065029918409911E-4</v>
      </c>
      <c r="K80">
        <f>10^(_10sept_0_30[[#This Row],[V_mag_adj]]/20)*SIN(RADIANS(_10sept_0_30[[#This Row],[V_phase]]))</f>
        <v>-5.8664864041934261E-4</v>
      </c>
    </row>
    <row r="81" spans="1:11" x14ac:dyDescent="0.25">
      <c r="A81">
        <v>-102</v>
      </c>
      <c r="B81">
        <v>-21.31</v>
      </c>
      <c r="C81">
        <v>-119.95</v>
      </c>
      <c r="D81">
        <v>-21.36</v>
      </c>
      <c r="E81">
        <v>-120.44</v>
      </c>
      <c r="F81">
        <f>_10sept_0_30[[#This Row],[H_mag]]-40</f>
        <v>-61.31</v>
      </c>
      <c r="G81">
        <f>_10sept_0_30[[#This Row],[V_mag]]-40</f>
        <v>-61.36</v>
      </c>
      <c r="H81">
        <f>10^(_10sept_0_30[[#This Row],[H_mag_adj]]/20)*COS(RADIANS(_10sept_0_30[[#This Row],[H_phase]]))</f>
        <v>-4.2935142270450005E-4</v>
      </c>
      <c r="I81">
        <f>10^(_10sept_0_30[[#This Row],[H_mag_adj]]/20)*SIN(RADIANS(_10sept_0_30[[#This Row],[H_phase]]))</f>
        <v>-7.4515946674511056E-4</v>
      </c>
      <c r="J81">
        <f>10^(_10sept_0_30[[#This Row],[V_mag_adj]]/20)*COS(RADIANS(_10sept_0_30[[#This Row],[V_phase]]))</f>
        <v>-4.3320739863568828E-4</v>
      </c>
      <c r="K81">
        <f>10^(_10sept_0_30[[#This Row],[V_mag_adj]]/20)*SIN(RADIANS(_10sept_0_30[[#This Row],[V_phase]]))</f>
        <v>-7.3720447180596743E-4</v>
      </c>
    </row>
    <row r="82" spans="1:11" x14ac:dyDescent="0.25">
      <c r="A82">
        <v>-101</v>
      </c>
      <c r="B82">
        <v>-21.84</v>
      </c>
      <c r="C82">
        <v>-97.93</v>
      </c>
      <c r="D82">
        <v>-21.88</v>
      </c>
      <c r="E82">
        <v>-99.46</v>
      </c>
      <c r="F82">
        <f>_10sept_0_30[[#This Row],[H_mag]]-40</f>
        <v>-61.84</v>
      </c>
      <c r="G82">
        <f>_10sept_0_30[[#This Row],[V_mag]]-40</f>
        <v>-61.879999999999995</v>
      </c>
      <c r="H82">
        <f>10^(_10sept_0_30[[#This Row],[H_mag_adj]]/20)*COS(RADIANS(_10sept_0_30[[#This Row],[H_phase]]))</f>
        <v>-1.1162542433582566E-4</v>
      </c>
      <c r="I82">
        <f>10^(_10sept_0_30[[#This Row],[H_mag_adj]]/20)*SIN(RADIANS(_10sept_0_30[[#This Row],[H_phase]]))</f>
        <v>-8.0135880771918901E-4</v>
      </c>
      <c r="J82">
        <f>10^(_10sept_0_30[[#This Row],[V_mag_adj]]/20)*COS(RADIANS(_10sept_0_30[[#This Row],[V_phase]]))</f>
        <v>-1.323712020233207E-4</v>
      </c>
      <c r="K82">
        <f>10^(_10sept_0_30[[#This Row],[V_mag_adj]]/20)*SIN(RADIANS(_10sept_0_30[[#This Row],[V_phase]]))</f>
        <v>-7.944257664647714E-4</v>
      </c>
    </row>
    <row r="83" spans="1:11" x14ac:dyDescent="0.25">
      <c r="A83">
        <v>-100</v>
      </c>
      <c r="B83">
        <v>-22.19</v>
      </c>
      <c r="C83">
        <v>-74.89</v>
      </c>
      <c r="D83">
        <v>-22.22</v>
      </c>
      <c r="E83">
        <v>-76.650000000000006</v>
      </c>
      <c r="F83">
        <f>_10sept_0_30[[#This Row],[H_mag]]-40</f>
        <v>-62.19</v>
      </c>
      <c r="G83">
        <f>_10sept_0_30[[#This Row],[V_mag]]-40</f>
        <v>-62.22</v>
      </c>
      <c r="H83">
        <f>10^(_10sept_0_30[[#This Row],[H_mag_adj]]/20)*COS(RADIANS(_10sept_0_30[[#This Row],[H_phase]]))</f>
        <v>2.0257976788172016E-4</v>
      </c>
      <c r="I83">
        <f>10^(_10sept_0_30[[#This Row],[H_mag_adj]]/20)*SIN(RADIANS(_10sept_0_30[[#This Row],[H_phase]]))</f>
        <v>-7.5027332820870552E-4</v>
      </c>
      <c r="J83">
        <f>10^(_10sept_0_30[[#This Row],[V_mag_adj]]/20)*COS(RADIANS(_10sept_0_30[[#This Row],[V_phase]]))</f>
        <v>1.7882238360238497E-4</v>
      </c>
      <c r="K83">
        <f>10^(_10sept_0_30[[#This Row],[V_mag_adj]]/20)*SIN(RADIANS(_10sept_0_30[[#This Row],[V_phase]]))</f>
        <v>-7.5353409437016873E-4</v>
      </c>
    </row>
    <row r="84" spans="1:11" x14ac:dyDescent="0.25">
      <c r="A84">
        <v>-99</v>
      </c>
      <c r="B84">
        <v>-22.25</v>
      </c>
      <c r="C84">
        <v>-51.44</v>
      </c>
      <c r="D84">
        <v>-22.24</v>
      </c>
      <c r="E84">
        <v>-52.05</v>
      </c>
      <c r="F84">
        <f>_10sept_0_30[[#This Row],[H_mag]]-40</f>
        <v>-62.25</v>
      </c>
      <c r="G84">
        <f>_10sept_0_30[[#This Row],[V_mag]]-40</f>
        <v>-62.239999999999995</v>
      </c>
      <c r="H84">
        <f>10^(_10sept_0_30[[#This Row],[H_mag_adj]]/20)*COS(RADIANS(_10sept_0_30[[#This Row],[H_phase]]))</f>
        <v>4.8108376947601723E-4</v>
      </c>
      <c r="I84">
        <f>10^(_10sept_0_30[[#This Row],[H_mag_adj]]/20)*SIN(RADIANS(_10sept_0_30[[#This Row],[H_phase]]))</f>
        <v>-6.0350687674272298E-4</v>
      </c>
      <c r="J84">
        <f>10^(_10sept_0_30[[#This Row],[V_mag_adj]]/20)*COS(RADIANS(_10sept_0_30[[#This Row],[V_phase]]))</f>
        <v>4.7517813933620938E-4</v>
      </c>
      <c r="K84">
        <f>10^(_10sept_0_30[[#This Row],[V_mag_adj]]/20)*SIN(RADIANS(_10sept_0_30[[#This Row],[V_phase]]))</f>
        <v>-6.0929551326168059E-4</v>
      </c>
    </row>
    <row r="85" spans="1:11" x14ac:dyDescent="0.25">
      <c r="A85">
        <v>-98</v>
      </c>
      <c r="B85">
        <v>-21.93</v>
      </c>
      <c r="C85">
        <v>-26.98</v>
      </c>
      <c r="D85">
        <v>-21.94</v>
      </c>
      <c r="E85">
        <v>-29.19</v>
      </c>
      <c r="F85">
        <f>_10sept_0_30[[#This Row],[H_mag]]-40</f>
        <v>-61.93</v>
      </c>
      <c r="G85">
        <f>_10sept_0_30[[#This Row],[V_mag]]-40</f>
        <v>-61.94</v>
      </c>
      <c r="H85">
        <f>10^(_10sept_0_30[[#This Row],[H_mag_adj]]/20)*COS(RADIANS(_10sept_0_30[[#This Row],[H_phase]]))</f>
        <v>7.1360534362014619E-4</v>
      </c>
      <c r="I85">
        <f>10^(_10sept_0_30[[#This Row],[H_mag_adj]]/20)*SIN(RADIANS(_10sept_0_30[[#This Row],[H_phase]]))</f>
        <v>-3.6328637483662207E-4</v>
      </c>
      <c r="J85">
        <f>10^(_10sept_0_30[[#This Row],[V_mag_adj]]/20)*COS(RADIANS(_10sept_0_30[[#This Row],[V_phase]]))</f>
        <v>6.9826107266378584E-4</v>
      </c>
      <c r="K85">
        <f>10^(_10sept_0_30[[#This Row],[V_mag_adj]]/20)*SIN(RADIANS(_10sept_0_30[[#This Row],[V_phase]]))</f>
        <v>-3.9008500340959918E-4</v>
      </c>
    </row>
    <row r="86" spans="1:11" x14ac:dyDescent="0.25">
      <c r="A86">
        <v>-97</v>
      </c>
      <c r="B86">
        <v>-21.44</v>
      </c>
      <c r="C86">
        <v>-5.36</v>
      </c>
      <c r="D86">
        <v>-21.41</v>
      </c>
      <c r="E86">
        <v>-6.23</v>
      </c>
      <c r="F86">
        <f>_10sept_0_30[[#This Row],[H_mag]]-40</f>
        <v>-61.44</v>
      </c>
      <c r="G86">
        <f>_10sept_0_30[[#This Row],[V_mag]]-40</f>
        <v>-61.41</v>
      </c>
      <c r="H86">
        <f>10^(_10sept_0_30[[#This Row],[H_mag_adj]]/20)*COS(RADIANS(_10sept_0_30[[#This Row],[H_phase]]))</f>
        <v>8.4352284617342666E-4</v>
      </c>
      <c r="I86">
        <f>10^(_10sept_0_30[[#This Row],[H_mag_adj]]/20)*SIN(RADIANS(_10sept_0_30[[#This Row],[H_phase]]))</f>
        <v>-7.9142272237044426E-5</v>
      </c>
      <c r="J86">
        <f>10^(_10sept_0_30[[#This Row],[V_mag_adj]]/20)*COS(RADIANS(_10sept_0_30[[#This Row],[V_phase]]))</f>
        <v>8.451378934529654E-4</v>
      </c>
      <c r="K86">
        <f>10^(_10sept_0_30[[#This Row],[V_mag_adj]]/20)*SIN(RADIANS(_10sept_0_30[[#This Row],[V_phase]]))</f>
        <v>-9.2259116904801702E-5</v>
      </c>
    </row>
    <row r="87" spans="1:11" x14ac:dyDescent="0.25">
      <c r="A87">
        <v>-96</v>
      </c>
      <c r="B87">
        <v>-20.71</v>
      </c>
      <c r="C87">
        <v>15.12</v>
      </c>
      <c r="D87">
        <v>-20.78</v>
      </c>
      <c r="E87">
        <v>14.23</v>
      </c>
      <c r="F87">
        <f>_10sept_0_30[[#This Row],[H_mag]]-40</f>
        <v>-60.71</v>
      </c>
      <c r="G87">
        <f>_10sept_0_30[[#This Row],[V_mag]]-40</f>
        <v>-60.78</v>
      </c>
      <c r="H87">
        <f>10^(_10sept_0_30[[#This Row],[H_mag_adj]]/20)*COS(RADIANS(_10sept_0_30[[#This Row],[H_phase]]))</f>
        <v>8.8960872658802061E-4</v>
      </c>
      <c r="I87">
        <f>10^(_10sept_0_30[[#This Row],[H_mag_adj]]/20)*SIN(RADIANS(_10sept_0_30[[#This Row],[H_phase]]))</f>
        <v>2.403680274386615E-4</v>
      </c>
      <c r="J87">
        <f>10^(_10sept_0_30[[#This Row],[V_mag_adj]]/20)*COS(RADIANS(_10sept_0_30[[#This Row],[V_phase]]))</f>
        <v>8.8606529862595242E-4</v>
      </c>
      <c r="K87">
        <f>10^(_10sept_0_30[[#This Row],[V_mag_adj]]/20)*SIN(RADIANS(_10sept_0_30[[#This Row],[V_phase]]))</f>
        <v>2.2470270314828758E-4</v>
      </c>
    </row>
    <row r="88" spans="1:11" x14ac:dyDescent="0.25">
      <c r="A88">
        <v>-95</v>
      </c>
      <c r="B88">
        <v>-20.12</v>
      </c>
      <c r="C88">
        <v>32.83</v>
      </c>
      <c r="D88">
        <v>-20.18</v>
      </c>
      <c r="E88">
        <v>32.32</v>
      </c>
      <c r="F88">
        <f>_10sept_0_30[[#This Row],[H_mag]]-40</f>
        <v>-60.120000000000005</v>
      </c>
      <c r="G88">
        <f>_10sept_0_30[[#This Row],[V_mag]]-40</f>
        <v>-60.18</v>
      </c>
      <c r="H88">
        <f>10^(_10sept_0_30[[#This Row],[H_mag_adj]]/20)*COS(RADIANS(_10sept_0_30[[#This Row],[H_phase]]))</f>
        <v>8.2875373760541316E-4</v>
      </c>
      <c r="I88">
        <f>10^(_10sept_0_30[[#This Row],[H_mag_adj]]/20)*SIN(RADIANS(_10sept_0_30[[#This Row],[H_phase]]))</f>
        <v>5.3470970271916744E-4</v>
      </c>
      <c r="J88">
        <f>10^(_10sept_0_30[[#This Row],[V_mag_adj]]/20)*COS(RADIANS(_10sept_0_30[[#This Row],[V_phase]]))</f>
        <v>8.2774275170854471E-4</v>
      </c>
      <c r="K88">
        <f>10^(_10sept_0_30[[#This Row],[V_mag_adj]]/20)*SIN(RADIANS(_10sept_0_30[[#This Row],[V_phase]]))</f>
        <v>5.2368174353312961E-4</v>
      </c>
    </row>
    <row r="89" spans="1:11" x14ac:dyDescent="0.25">
      <c r="A89">
        <v>-94</v>
      </c>
      <c r="B89">
        <v>-19.54</v>
      </c>
      <c r="C89">
        <v>50.97</v>
      </c>
      <c r="D89">
        <v>-19.52</v>
      </c>
      <c r="E89">
        <v>49.95</v>
      </c>
      <c r="F89">
        <f>_10sept_0_30[[#This Row],[H_mag]]-40</f>
        <v>-59.54</v>
      </c>
      <c r="G89">
        <f>_10sept_0_30[[#This Row],[V_mag]]-40</f>
        <v>-59.519999999999996</v>
      </c>
      <c r="H89">
        <f>10^(_10sept_0_30[[#This Row],[H_mag_adj]]/20)*COS(RADIANS(_10sept_0_30[[#This Row],[H_phase]]))</f>
        <v>6.6397612636887114E-4</v>
      </c>
      <c r="I89">
        <f>10^(_10sept_0_30[[#This Row],[H_mag_adj]]/20)*SIN(RADIANS(_10sept_0_30[[#This Row],[H_phase]]))</f>
        <v>8.1906497354836203E-4</v>
      </c>
      <c r="J89">
        <f>10^(_10sept_0_30[[#This Row],[V_mag_adj]]/20)*COS(RADIANS(_10sept_0_30[[#This Row],[V_phase]]))</f>
        <v>6.8001542425687254E-4</v>
      </c>
      <c r="K89">
        <f>10^(_10sept_0_30[[#This Row],[V_mag_adj]]/20)*SIN(RADIANS(_10sept_0_30[[#This Row],[V_phase]]))</f>
        <v>8.0897606302863211E-4</v>
      </c>
    </row>
    <row r="90" spans="1:11" x14ac:dyDescent="0.25">
      <c r="A90">
        <v>-93</v>
      </c>
      <c r="B90">
        <v>-19.100000000000001</v>
      </c>
      <c r="C90">
        <v>68.86</v>
      </c>
      <c r="D90">
        <v>-19.2</v>
      </c>
      <c r="E90">
        <v>66.760000000000005</v>
      </c>
      <c r="F90">
        <f>_10sept_0_30[[#This Row],[H_mag]]-40</f>
        <v>-59.1</v>
      </c>
      <c r="G90">
        <f>_10sept_0_30[[#This Row],[V_mag]]-40</f>
        <v>-59.2</v>
      </c>
      <c r="H90">
        <f>10^(_10sept_0_30[[#This Row],[H_mag_adj]]/20)*COS(RADIANS(_10sept_0_30[[#This Row],[H_phase]]))</f>
        <v>4.0002172843932158E-4</v>
      </c>
      <c r="I90">
        <f>10^(_10sept_0_30[[#This Row],[H_mag_adj]]/20)*SIN(RADIANS(_10sept_0_30[[#This Row],[H_phase]]))</f>
        <v>1.0345295489200858E-3</v>
      </c>
      <c r="J90">
        <f>10^(_10sept_0_30[[#This Row],[V_mag_adj]]/20)*COS(RADIANS(_10sept_0_30[[#This Row],[V_phase]]))</f>
        <v>4.3265219450012326E-4</v>
      </c>
      <c r="K90">
        <f>10^(_10sept_0_30[[#This Row],[V_mag_adj]]/20)*SIN(RADIANS(_10sept_0_30[[#This Row],[V_phase]]))</f>
        <v>1.0075100561342503E-3</v>
      </c>
    </row>
    <row r="91" spans="1:11" x14ac:dyDescent="0.25">
      <c r="A91">
        <v>-92</v>
      </c>
      <c r="B91">
        <v>-18.850000000000001</v>
      </c>
      <c r="C91">
        <v>86.03</v>
      </c>
      <c r="D91">
        <v>-18.89</v>
      </c>
      <c r="E91">
        <v>83.99</v>
      </c>
      <c r="F91">
        <f>_10sept_0_30[[#This Row],[H_mag]]-40</f>
        <v>-58.85</v>
      </c>
      <c r="G91">
        <f>_10sept_0_30[[#This Row],[V_mag]]-40</f>
        <v>-58.89</v>
      </c>
      <c r="H91">
        <f>10^(_10sept_0_30[[#This Row],[H_mag_adj]]/20)*COS(RADIANS(_10sept_0_30[[#This Row],[H_phase]]))</f>
        <v>7.9035154667552262E-5</v>
      </c>
      <c r="I91">
        <f>10^(_10sept_0_30[[#This Row],[H_mag_adj]]/20)*SIN(RADIANS(_10sept_0_30[[#This Row],[H_phase]]))</f>
        <v>1.1388240525994236E-3</v>
      </c>
      <c r="J91">
        <f>10^(_10sept_0_30[[#This Row],[V_mag_adj]]/20)*COS(RADIANS(_10sept_0_30[[#This Row],[V_phase]]))</f>
        <v>1.1897484213957933E-4</v>
      </c>
      <c r="K91">
        <f>10^(_10sept_0_30[[#This Row],[V_mag_adj]]/20)*SIN(RADIANS(_10sept_0_30[[#This Row],[V_phase]]))</f>
        <v>1.1300726793226151E-3</v>
      </c>
    </row>
    <row r="92" spans="1:11" x14ac:dyDescent="0.25">
      <c r="A92">
        <v>-91</v>
      </c>
      <c r="B92">
        <v>-18.7</v>
      </c>
      <c r="C92">
        <v>101.53</v>
      </c>
      <c r="D92">
        <v>-18.760000000000002</v>
      </c>
      <c r="E92">
        <v>100.56</v>
      </c>
      <c r="F92">
        <f>_10sept_0_30[[#This Row],[H_mag]]-40</f>
        <v>-58.7</v>
      </c>
      <c r="G92">
        <f>_10sept_0_30[[#This Row],[V_mag]]-40</f>
        <v>-58.760000000000005</v>
      </c>
      <c r="H92">
        <f>10^(_10sept_0_30[[#This Row],[H_mag_adj]]/20)*COS(RADIANS(_10sept_0_30[[#This Row],[H_phase]]))</f>
        <v>-2.3215150392576897E-4</v>
      </c>
      <c r="I92">
        <f>10^(_10sept_0_30[[#This Row],[H_mag_adj]]/20)*SIN(RADIANS(_10sept_0_30[[#This Row],[H_phase]]))</f>
        <v>1.1380107916081712E-3</v>
      </c>
      <c r="J92">
        <f>10^(_10sept_0_30[[#This Row],[V_mag_adj]]/20)*COS(RADIANS(_10sept_0_30[[#This Row],[V_phase]]))</f>
        <v>-2.1138771223738295E-4</v>
      </c>
      <c r="K92">
        <f>10^(_10sept_0_30[[#This Row],[V_mag_adj]]/20)*SIN(RADIANS(_10sept_0_30[[#This Row],[V_phase]]))</f>
        <v>1.133917833484038E-3</v>
      </c>
    </row>
    <row r="93" spans="1:11" x14ac:dyDescent="0.25">
      <c r="A93">
        <v>-90</v>
      </c>
      <c r="B93">
        <v>-18.64</v>
      </c>
      <c r="C93">
        <v>118.92</v>
      </c>
      <c r="D93">
        <v>-18.66</v>
      </c>
      <c r="E93">
        <v>117.96</v>
      </c>
      <c r="F93">
        <f>_10sept_0_30[[#This Row],[H_mag]]-40</f>
        <v>-58.64</v>
      </c>
      <c r="G93">
        <f>_10sept_0_30[[#This Row],[V_mag]]-40</f>
        <v>-58.66</v>
      </c>
      <c r="H93">
        <f>10^(_10sept_0_30[[#This Row],[H_mag_adj]]/20)*COS(RADIANS(_10sept_0_30[[#This Row],[H_phase]]))</f>
        <v>-5.6555581136319996E-4</v>
      </c>
      <c r="I93">
        <f>10^(_10sept_0_30[[#This Row],[H_mag_adj]]/20)*SIN(RADIANS(_10sept_0_30[[#This Row],[H_phase]]))</f>
        <v>1.0236578773345913E-3</v>
      </c>
      <c r="J93">
        <f>10^(_10sept_0_30[[#This Row],[V_mag_adj]]/20)*COS(RADIANS(_10sept_0_30[[#This Row],[V_phase]]))</f>
        <v>-5.4706456352327079E-4</v>
      </c>
      <c r="K93">
        <f>10^(_10sept_0_30[[#This Row],[V_mag_adj]]/20)*SIN(RADIANS(_10sept_0_30[[#This Row],[V_phase]]))</f>
        <v>1.0306139169461296E-3</v>
      </c>
    </row>
    <row r="94" spans="1:11" x14ac:dyDescent="0.25">
      <c r="A94">
        <v>-89</v>
      </c>
      <c r="B94">
        <v>-18.489999999999998</v>
      </c>
      <c r="C94">
        <v>136.88</v>
      </c>
      <c r="D94">
        <v>-18.59</v>
      </c>
      <c r="E94">
        <v>135.81</v>
      </c>
      <c r="F94">
        <f>_10sept_0_30[[#This Row],[H_mag]]-40</f>
        <v>-58.489999999999995</v>
      </c>
      <c r="G94">
        <f>_10sept_0_30[[#This Row],[V_mag]]-40</f>
        <v>-58.59</v>
      </c>
      <c r="H94">
        <f>10^(_10sept_0_30[[#This Row],[H_mag_adj]]/20)*COS(RADIANS(_10sept_0_30[[#This Row],[H_phase]]))</f>
        <v>-8.6851531237608413E-4</v>
      </c>
      <c r="I94">
        <f>10^(_10sept_0_30[[#This Row],[H_mag_adj]]/20)*SIN(RADIANS(_10sept_0_30[[#This Row],[H_phase]]))</f>
        <v>8.1331109184945615E-4</v>
      </c>
      <c r="J94">
        <f>10^(_10sept_0_30[[#This Row],[V_mag_adj]]/20)*COS(RADIANS(_10sept_0_30[[#This Row],[V_phase]]))</f>
        <v>-8.434099195141129E-4</v>
      </c>
      <c r="K94">
        <f>10^(_10sept_0_30[[#This Row],[V_mag_adj]]/20)*SIN(RADIANS(_10sept_0_30[[#This Row],[V_phase]]))</f>
        <v>8.1989394840855832E-4</v>
      </c>
    </row>
    <row r="95" spans="1:11" x14ac:dyDescent="0.25">
      <c r="A95">
        <v>-88</v>
      </c>
      <c r="B95">
        <v>-18.559999999999999</v>
      </c>
      <c r="C95">
        <v>154.05000000000001</v>
      </c>
      <c r="D95">
        <v>-18.57</v>
      </c>
      <c r="E95">
        <v>153.56</v>
      </c>
      <c r="F95">
        <f>_10sept_0_30[[#This Row],[H_mag]]-40</f>
        <v>-58.56</v>
      </c>
      <c r="G95">
        <f>_10sept_0_30[[#This Row],[V_mag]]-40</f>
        <v>-58.57</v>
      </c>
      <c r="H95">
        <f>10^(_10sept_0_30[[#This Row],[H_mag_adj]]/20)*COS(RADIANS(_10sept_0_30[[#This Row],[H_phase]]))</f>
        <v>-1.0613162888740901E-3</v>
      </c>
      <c r="I95">
        <f>10^(_10sept_0_30[[#This Row],[H_mag_adj]]/20)*SIN(RADIANS(_10sept_0_30[[#This Row],[H_phase]]))</f>
        <v>5.1649253423048593E-4</v>
      </c>
      <c r="J95">
        <f>10^(_10sept_0_30[[#This Row],[V_mag_adj]]/20)*COS(RADIANS(_10sept_0_30[[#This Row],[V_phase]]))</f>
        <v>-1.0556443732661928E-3</v>
      </c>
      <c r="K95">
        <f>10^(_10sept_0_30[[#This Row],[V_mag_adj]]/20)*SIN(RADIANS(_10sept_0_30[[#This Row],[V_phase]]))</f>
        <v>5.2494531944267985E-4</v>
      </c>
    </row>
    <row r="96" spans="1:11" x14ac:dyDescent="0.25">
      <c r="A96">
        <v>-87</v>
      </c>
      <c r="B96">
        <v>-18.5</v>
      </c>
      <c r="C96">
        <v>171.67</v>
      </c>
      <c r="D96">
        <v>-18.55</v>
      </c>
      <c r="E96">
        <v>169.81</v>
      </c>
      <c r="F96">
        <f>_10sept_0_30[[#This Row],[H_mag]]-40</f>
        <v>-58.5</v>
      </c>
      <c r="G96">
        <f>_10sept_0_30[[#This Row],[V_mag]]-40</f>
        <v>-58.55</v>
      </c>
      <c r="H96">
        <f>10^(_10sept_0_30[[#This Row],[H_mag_adj]]/20)*COS(RADIANS(_10sept_0_30[[#This Row],[H_phase]]))</f>
        <v>-1.1759636105879876E-3</v>
      </c>
      <c r="I96">
        <f>10^(_10sept_0_30[[#This Row],[H_mag_adj]]/20)*SIN(RADIANS(_10sept_0_30[[#This Row],[H_phase]]))</f>
        <v>1.7218342311505158E-4</v>
      </c>
      <c r="J96">
        <f>10^(_10sept_0_30[[#This Row],[V_mag_adj]]/20)*COS(RADIANS(_10sept_0_30[[#This Row],[V_phase]]))</f>
        <v>-1.163041078249085E-3</v>
      </c>
      <c r="K96">
        <f>10^(_10sept_0_30[[#This Row],[V_mag_adj]]/20)*SIN(RADIANS(_10sept_0_30[[#This Row],[V_phase]]))</f>
        <v>2.0905456551135687E-4</v>
      </c>
    </row>
    <row r="97" spans="1:11" x14ac:dyDescent="0.25">
      <c r="A97">
        <v>-86</v>
      </c>
      <c r="B97">
        <v>-18.440000000000001</v>
      </c>
      <c r="C97">
        <v>-169.29</v>
      </c>
      <c r="D97">
        <v>-18.489999999999998</v>
      </c>
      <c r="E97">
        <v>-169.64</v>
      </c>
      <c r="F97">
        <f>_10sept_0_30[[#This Row],[H_mag]]-40</f>
        <v>-58.44</v>
      </c>
      <c r="G97">
        <f>_10sept_0_30[[#This Row],[V_mag]]-40</f>
        <v>-58.489999999999995</v>
      </c>
      <c r="H97">
        <f>10^(_10sept_0_30[[#This Row],[H_mag_adj]]/20)*COS(RADIANS(_10sept_0_30[[#This Row],[H_phase]]))</f>
        <v>-1.1758937619925072E-3</v>
      </c>
      <c r="I97">
        <f>10^(_10sept_0_30[[#This Row],[H_mag_adj]]/20)*SIN(RADIANS(_10sept_0_30[[#This Row],[H_phase]]))</f>
        <v>-2.2239999950686136E-4</v>
      </c>
      <c r="J97">
        <f>10^(_10sept_0_30[[#This Row],[V_mag_adj]]/20)*COS(RADIANS(_10sept_0_30[[#This Row],[V_phase]]))</f>
        <v>-1.170473162975924E-3</v>
      </c>
      <c r="K97">
        <f>10^(_10sept_0_30[[#This Row],[V_mag_adj]]/20)*SIN(RADIANS(_10sept_0_30[[#This Row],[V_phase]]))</f>
        <v>-2.1397746308949797E-4</v>
      </c>
    </row>
    <row r="98" spans="1:11" x14ac:dyDescent="0.25">
      <c r="A98">
        <v>-85</v>
      </c>
      <c r="B98">
        <v>-18.28</v>
      </c>
      <c r="C98">
        <v>-149.88</v>
      </c>
      <c r="D98">
        <v>-18.36</v>
      </c>
      <c r="E98">
        <v>-150.37</v>
      </c>
      <c r="F98">
        <f>_10sept_0_30[[#This Row],[H_mag]]-40</f>
        <v>-58.28</v>
      </c>
      <c r="G98">
        <f>_10sept_0_30[[#This Row],[V_mag]]-40</f>
        <v>-58.36</v>
      </c>
      <c r="H98">
        <f>10^(_10sept_0_30[[#This Row],[H_mag_adj]]/20)*COS(RADIANS(_10sept_0_30[[#This Row],[H_phase]]))</f>
        <v>-1.0543971222726322E-3</v>
      </c>
      <c r="I98">
        <f>10^(_10sept_0_30[[#This Row],[H_mag_adj]]/20)*SIN(RADIANS(_10sept_0_30[[#This Row],[H_phase]]))</f>
        <v>-6.1170446363435738E-4</v>
      </c>
      <c r="J98">
        <f>10^(_10sept_0_30[[#This Row],[V_mag_adj]]/20)*COS(RADIANS(_10sept_0_30[[#This Row],[V_phase]]))</f>
        <v>-1.0498754877689808E-3</v>
      </c>
      <c r="K98">
        <f>10^(_10sept_0_30[[#This Row],[V_mag_adj]]/20)*SIN(RADIANS(_10sept_0_30[[#This Row],[V_phase]]))</f>
        <v>-5.9713961554831577E-4</v>
      </c>
    </row>
    <row r="99" spans="1:11" x14ac:dyDescent="0.25">
      <c r="A99">
        <v>-84</v>
      </c>
      <c r="B99">
        <v>-17.989999999999998</v>
      </c>
      <c r="C99">
        <v>-130.18</v>
      </c>
      <c r="D99">
        <v>-18.059999999999999</v>
      </c>
      <c r="E99">
        <v>-130.26</v>
      </c>
      <c r="F99">
        <f>_10sept_0_30[[#This Row],[H_mag]]-40</f>
        <v>-57.989999999999995</v>
      </c>
      <c r="G99">
        <f>_10sept_0_30[[#This Row],[V_mag]]-40</f>
        <v>-58.06</v>
      </c>
      <c r="H99">
        <f>10^(_10sept_0_30[[#This Row],[H_mag_adj]]/20)*COS(RADIANS(_10sept_0_30[[#This Row],[H_phase]]))</f>
        <v>-8.1318306015366415E-4</v>
      </c>
      <c r="I99">
        <f>10^(_10sept_0_30[[#This Row],[H_mag_adj]]/20)*SIN(RADIANS(_10sept_0_30[[#This Row],[H_phase]]))</f>
        <v>-9.6295381990877402E-4</v>
      </c>
      <c r="J99">
        <f>10^(_10sept_0_30[[#This Row],[V_mag_adj]]/20)*COS(RADIANS(_10sept_0_30[[#This Row],[V_phase]]))</f>
        <v>-8.0798887388379642E-4</v>
      </c>
      <c r="K99">
        <f>10^(_10sept_0_30[[#This Row],[V_mag_adj]]/20)*SIN(RADIANS(_10sept_0_30[[#This Row],[V_phase]]))</f>
        <v>-9.5409728137174014E-4</v>
      </c>
    </row>
    <row r="100" spans="1:11" x14ac:dyDescent="0.25">
      <c r="A100">
        <v>-83</v>
      </c>
      <c r="B100">
        <v>-17.260000000000002</v>
      </c>
      <c r="C100">
        <v>-110.01</v>
      </c>
      <c r="D100">
        <v>-17.28</v>
      </c>
      <c r="E100">
        <v>-109.89</v>
      </c>
      <c r="F100">
        <f>_10sept_0_30[[#This Row],[H_mag]]-40</f>
        <v>-57.260000000000005</v>
      </c>
      <c r="G100">
        <f>_10sept_0_30[[#This Row],[V_mag]]-40</f>
        <v>-57.28</v>
      </c>
      <c r="H100">
        <f>10^(_10sept_0_30[[#This Row],[H_mag_adj]]/20)*COS(RADIANS(_10sept_0_30[[#This Row],[H_phase]]))</f>
        <v>-4.6909400562350544E-4</v>
      </c>
      <c r="I100">
        <f>10^(_10sept_0_30[[#This Row],[H_mag_adj]]/20)*SIN(RADIANS(_10sept_0_30[[#This Row],[H_phase]]))</f>
        <v>-1.2881256269057602E-3</v>
      </c>
      <c r="J100">
        <f>10^(_10sept_0_30[[#This Row],[V_mag_adj]]/20)*COS(RADIANS(_10sept_0_30[[#This Row],[V_phase]]))</f>
        <v>-4.653224557102819E-4</v>
      </c>
      <c r="K100">
        <f>10^(_10sept_0_30[[#This Row],[V_mag_adj]]/20)*SIN(RADIANS(_10sept_0_30[[#This Row],[V_phase]]))</f>
        <v>-1.2861404093556627E-3</v>
      </c>
    </row>
    <row r="101" spans="1:11" x14ac:dyDescent="0.25">
      <c r="A101">
        <v>-82</v>
      </c>
      <c r="B101">
        <v>-16.329999999999998</v>
      </c>
      <c r="C101">
        <v>-92.1</v>
      </c>
      <c r="D101">
        <v>-16.39</v>
      </c>
      <c r="E101">
        <v>-92.05</v>
      </c>
      <c r="F101">
        <f>_10sept_0_30[[#This Row],[H_mag]]-40</f>
        <v>-56.33</v>
      </c>
      <c r="G101">
        <f>_10sept_0_30[[#This Row],[V_mag]]-40</f>
        <v>-56.39</v>
      </c>
      <c r="H101">
        <f>10^(_10sept_0_30[[#This Row],[H_mag_adj]]/20)*COS(RADIANS(_10sept_0_30[[#This Row],[H_phase]]))</f>
        <v>-5.5911278361343626E-5</v>
      </c>
      <c r="I101">
        <f>10^(_10sept_0_30[[#This Row],[H_mag_adj]]/20)*SIN(RADIANS(_10sept_0_30[[#This Row],[H_phase]]))</f>
        <v>-1.524783652396957E-3</v>
      </c>
      <c r="J101">
        <f>10^(_10sept_0_30[[#This Row],[V_mag_adj]]/20)*COS(RADIANS(_10sept_0_30[[#This Row],[V_phase]]))</f>
        <v>-5.4204902053868984E-5</v>
      </c>
      <c r="K101">
        <f>10^(_10sept_0_30[[#This Row],[V_mag_adj]]/20)*SIN(RADIANS(_10sept_0_30[[#This Row],[V_phase]]))</f>
        <v>-1.5143349948758653E-3</v>
      </c>
    </row>
    <row r="102" spans="1:11" x14ac:dyDescent="0.25">
      <c r="A102">
        <v>-81</v>
      </c>
      <c r="B102">
        <v>-15.38</v>
      </c>
      <c r="C102">
        <v>-75.98</v>
      </c>
      <c r="D102">
        <v>-15.45</v>
      </c>
      <c r="E102">
        <v>-75.95</v>
      </c>
      <c r="F102">
        <f>_10sept_0_30[[#This Row],[H_mag]]-40</f>
        <v>-55.38</v>
      </c>
      <c r="G102">
        <f>_10sept_0_30[[#This Row],[V_mag]]-40</f>
        <v>-55.45</v>
      </c>
      <c r="H102">
        <f>10^(_10sept_0_30[[#This Row],[H_mag_adj]]/20)*COS(RADIANS(_10sept_0_30[[#This Row],[H_phase]]))</f>
        <v>4.123659040180079E-4</v>
      </c>
      <c r="I102">
        <f>10^(_10sept_0_30[[#This Row],[H_mag_adj]]/20)*SIN(RADIANS(_10sept_0_30[[#This Row],[H_phase]]))</f>
        <v>-1.6514532839001918E-3</v>
      </c>
      <c r="J102">
        <f>10^(_10sept_0_30[[#This Row],[V_mag_adj]]/20)*COS(RADIANS(_10sept_0_30[[#This Row],[V_phase]]))</f>
        <v>4.0991368495792168E-4</v>
      </c>
      <c r="K102">
        <f>10^(_10sept_0_30[[#This Row],[V_mag_adj]]/20)*SIN(RADIANS(_10sept_0_30[[#This Row],[V_phase]]))</f>
        <v>-1.6379832228652787E-3</v>
      </c>
    </row>
    <row r="103" spans="1:11" x14ac:dyDescent="0.25">
      <c r="A103">
        <v>-80</v>
      </c>
      <c r="B103">
        <v>-14.57</v>
      </c>
      <c r="C103">
        <v>-62.06</v>
      </c>
      <c r="D103">
        <v>-14.59</v>
      </c>
      <c r="E103">
        <v>-62.59</v>
      </c>
      <c r="F103">
        <f>_10sept_0_30[[#This Row],[H_mag]]-40</f>
        <v>-54.57</v>
      </c>
      <c r="G103">
        <f>_10sept_0_30[[#This Row],[V_mag]]-40</f>
        <v>-54.59</v>
      </c>
      <c r="H103">
        <f>10^(_10sept_0_30[[#This Row],[H_mag_adj]]/20)*COS(RADIANS(_10sept_0_30[[#This Row],[H_phase]]))</f>
        <v>8.7549338606729898E-4</v>
      </c>
      <c r="I103">
        <f>10^(_10sept_0_30[[#This Row],[H_mag_adj]]/20)*SIN(RADIANS(_10sept_0_30[[#This Row],[H_phase]]))</f>
        <v>-1.6507315001956782E-3</v>
      </c>
      <c r="J103">
        <f>10^(_10sept_0_30[[#This Row],[V_mag_adj]]/20)*COS(RADIANS(_10sept_0_30[[#This Row],[V_phase]]))</f>
        <v>8.5820810254953284E-4</v>
      </c>
      <c r="K103">
        <f>10^(_10sept_0_30[[#This Row],[V_mag_adj]]/20)*SIN(RADIANS(_10sept_0_30[[#This Row],[V_phase]]))</f>
        <v>-1.6549442489553483E-3</v>
      </c>
    </row>
    <row r="104" spans="1:11" x14ac:dyDescent="0.25">
      <c r="A104">
        <v>-79</v>
      </c>
      <c r="B104">
        <v>-13.93</v>
      </c>
      <c r="C104">
        <v>-49.23</v>
      </c>
      <c r="D104">
        <v>-13.98</v>
      </c>
      <c r="E104">
        <v>-49.3</v>
      </c>
      <c r="F104">
        <f>_10sept_0_30[[#This Row],[H_mag]]-40</f>
        <v>-53.93</v>
      </c>
      <c r="G104">
        <f>_10sept_0_30[[#This Row],[V_mag]]-40</f>
        <v>-53.980000000000004</v>
      </c>
      <c r="H104">
        <f>10^(_10sept_0_30[[#This Row],[H_mag_adj]]/20)*COS(RADIANS(_10sept_0_30[[#This Row],[H_phase]]))</f>
        <v>1.3134974814493715E-3</v>
      </c>
      <c r="I104">
        <f>10^(_10sept_0_30[[#This Row],[H_mag_adj]]/20)*SIN(RADIANS(_10sept_0_30[[#This Row],[H_phase]]))</f>
        <v>-1.5233132583945374E-3</v>
      </c>
      <c r="J104">
        <f>10^(_10sept_0_30[[#This Row],[V_mag_adj]]/20)*COS(RADIANS(_10sept_0_30[[#This Row],[V_phase]]))</f>
        <v>1.3041067330687749E-3</v>
      </c>
      <c r="K104">
        <f>10^(_10sept_0_30[[#This Row],[V_mag_adj]]/20)*SIN(RADIANS(_10sept_0_30[[#This Row],[V_phase]]))</f>
        <v>-1.5161639510210146E-3</v>
      </c>
    </row>
    <row r="105" spans="1:11" x14ac:dyDescent="0.25">
      <c r="A105">
        <v>-78</v>
      </c>
      <c r="B105">
        <v>-13.5</v>
      </c>
      <c r="C105">
        <v>-36.299999999999997</v>
      </c>
      <c r="D105">
        <v>-13.47</v>
      </c>
      <c r="E105">
        <v>-36.020000000000003</v>
      </c>
      <c r="F105">
        <f>_10sept_0_30[[#This Row],[H_mag]]-40</f>
        <v>-53.5</v>
      </c>
      <c r="G105">
        <f>_10sept_0_30[[#This Row],[V_mag]]-40</f>
        <v>-53.47</v>
      </c>
      <c r="H105">
        <f>10^(_10sept_0_30[[#This Row],[H_mag_adj]]/20)*COS(RADIANS(_10sept_0_30[[#This Row],[H_phase]]))</f>
        <v>1.7033205914266136E-3</v>
      </c>
      <c r="I105">
        <f>10^(_10sept_0_30[[#This Row],[H_mag_adj]]/20)*SIN(RADIANS(_10sept_0_30[[#This Row],[H_phase]]))</f>
        <v>-1.2512133648310034E-3</v>
      </c>
      <c r="J105">
        <f>10^(_10sept_0_30[[#This Row],[V_mag_adj]]/20)*COS(RADIANS(_10sept_0_30[[#This Row],[V_phase]]))</f>
        <v>1.7153291271470475E-3</v>
      </c>
      <c r="K105">
        <f>10^(_10sept_0_30[[#This Row],[V_mag_adj]]/20)*SIN(RADIANS(_10sept_0_30[[#This Row],[V_phase]]))</f>
        <v>-1.2471746206902329E-3</v>
      </c>
    </row>
    <row r="106" spans="1:11" x14ac:dyDescent="0.25">
      <c r="A106">
        <v>-77</v>
      </c>
      <c r="B106">
        <v>-13.2</v>
      </c>
      <c r="C106">
        <v>-22.58</v>
      </c>
      <c r="D106">
        <v>-13.22</v>
      </c>
      <c r="E106">
        <v>-22.48</v>
      </c>
      <c r="F106">
        <f>_10sept_0_30[[#This Row],[H_mag]]-40</f>
        <v>-53.2</v>
      </c>
      <c r="G106">
        <f>_10sept_0_30[[#This Row],[V_mag]]-40</f>
        <v>-53.22</v>
      </c>
      <c r="H106">
        <f>10^(_10sept_0_30[[#This Row],[H_mag_adj]]/20)*COS(RADIANS(_10sept_0_30[[#This Row],[H_phase]]))</f>
        <v>2.0200572366935502E-3</v>
      </c>
      <c r="I106">
        <f>10^(_10sept_0_30[[#This Row],[H_mag_adj]]/20)*SIN(RADIANS(_10sept_0_30[[#This Row],[H_phase]]))</f>
        <v>-8.4004147737382019E-4</v>
      </c>
      <c r="J106">
        <f>10^(_10sept_0_30[[#This Row],[V_mag_adj]]/20)*COS(RADIANS(_10sept_0_30[[#This Row],[V_phase]]))</f>
        <v>2.016870940499957E-3</v>
      </c>
      <c r="K106">
        <f>10^(_10sept_0_30[[#This Row],[V_mag_adj]]/20)*SIN(RADIANS(_10sept_0_30[[#This Row],[V_phase]]))</f>
        <v>-8.3459060468050236E-4</v>
      </c>
    </row>
    <row r="107" spans="1:11" x14ac:dyDescent="0.25">
      <c r="A107">
        <v>-76</v>
      </c>
      <c r="B107">
        <v>-12.89</v>
      </c>
      <c r="C107">
        <v>-8.48</v>
      </c>
      <c r="D107">
        <v>-12.95</v>
      </c>
      <c r="E107">
        <v>-8.83</v>
      </c>
      <c r="F107">
        <f>_10sept_0_30[[#This Row],[H_mag]]-40</f>
        <v>-52.89</v>
      </c>
      <c r="G107">
        <f>_10sept_0_30[[#This Row],[V_mag]]-40</f>
        <v>-52.95</v>
      </c>
      <c r="H107">
        <f>10^(_10sept_0_30[[#This Row],[H_mag_adj]]/20)*COS(RADIANS(_10sept_0_30[[#This Row],[H_phase]]))</f>
        <v>2.2424661023549004E-3</v>
      </c>
      <c r="I107">
        <f>10^(_10sept_0_30[[#This Row],[H_mag_adj]]/20)*SIN(RADIANS(_10sept_0_30[[#This Row],[H_phase]]))</f>
        <v>-3.3433859426258478E-4</v>
      </c>
      <c r="J107">
        <f>10^(_10sept_0_30[[#This Row],[V_mag_adj]]/20)*COS(RADIANS(_10sept_0_30[[#This Row],[V_phase]]))</f>
        <v>2.2249592367765544E-3</v>
      </c>
      <c r="K107">
        <f>10^(_10sept_0_30[[#This Row],[V_mag_adj]]/20)*SIN(RADIANS(_10sept_0_30[[#This Row],[V_phase]]))</f>
        <v>-3.4563489035358046E-4</v>
      </c>
    </row>
    <row r="108" spans="1:11" x14ac:dyDescent="0.25">
      <c r="A108">
        <v>-75</v>
      </c>
      <c r="B108">
        <v>-12.7</v>
      </c>
      <c r="C108">
        <v>5.79</v>
      </c>
      <c r="D108">
        <v>-12.69</v>
      </c>
      <c r="E108">
        <v>5.47</v>
      </c>
      <c r="F108">
        <f>_10sept_0_30[[#This Row],[H_mag]]-40</f>
        <v>-52.7</v>
      </c>
      <c r="G108">
        <f>_10sept_0_30[[#This Row],[V_mag]]-40</f>
        <v>-52.69</v>
      </c>
      <c r="H108">
        <f>10^(_10sept_0_30[[#This Row],[H_mag_adj]]/20)*COS(RADIANS(_10sept_0_30[[#This Row],[H_phase]]))</f>
        <v>2.3055720702796515E-3</v>
      </c>
      <c r="I108">
        <f>10^(_10sept_0_30[[#This Row],[H_mag_adj]]/20)*SIN(RADIANS(_10sept_0_30[[#This Row],[H_phase]]))</f>
        <v>2.3378492776249116E-4</v>
      </c>
      <c r="J108">
        <f>10^(_10sept_0_30[[#This Row],[V_mag_adj]]/20)*COS(RADIANS(_10sept_0_30[[#This Row],[V_phase]]))</f>
        <v>2.3094991854817411E-3</v>
      </c>
      <c r="K108">
        <f>10^(_10sept_0_30[[#This Row],[V_mag_adj]]/20)*SIN(RADIANS(_10sept_0_30[[#This Row],[V_phase]]))</f>
        <v>2.2115907718663977E-4</v>
      </c>
    </row>
    <row r="109" spans="1:11" x14ac:dyDescent="0.25">
      <c r="A109">
        <v>-74</v>
      </c>
      <c r="B109">
        <v>-12.43</v>
      </c>
      <c r="C109">
        <v>20.61</v>
      </c>
      <c r="D109">
        <v>-12.37</v>
      </c>
      <c r="E109">
        <v>20.79</v>
      </c>
      <c r="F109">
        <f>_10sept_0_30[[#This Row],[H_mag]]-40</f>
        <v>-52.43</v>
      </c>
      <c r="G109">
        <f>_10sept_0_30[[#This Row],[V_mag]]-40</f>
        <v>-52.37</v>
      </c>
      <c r="H109">
        <f>10^(_10sept_0_30[[#This Row],[H_mag_adj]]/20)*COS(RADIANS(_10sept_0_30[[#This Row],[H_phase]]))</f>
        <v>2.2375614617596296E-3</v>
      </c>
      <c r="I109">
        <f>10^(_10sept_0_30[[#This Row],[H_mag_adj]]/20)*SIN(RADIANS(_10sept_0_30[[#This Row],[H_phase]]))</f>
        <v>8.4148979290706288E-4</v>
      </c>
      <c r="J109">
        <f>10^(_10sept_0_30[[#This Row],[V_mag_adj]]/20)*COS(RADIANS(_10sept_0_30[[#This Row],[V_phase]]))</f>
        <v>2.2503984399367249E-3</v>
      </c>
      <c r="K109">
        <f>10^(_10sept_0_30[[#This Row],[V_mag_adj]]/20)*SIN(RADIANS(_10sept_0_30[[#This Row],[V_phase]]))</f>
        <v>8.5439676134636637E-4</v>
      </c>
    </row>
    <row r="110" spans="1:11" x14ac:dyDescent="0.25">
      <c r="A110">
        <v>-73</v>
      </c>
      <c r="B110">
        <v>-12.02</v>
      </c>
      <c r="C110">
        <v>35.74</v>
      </c>
      <c r="D110">
        <v>-12.02</v>
      </c>
      <c r="E110">
        <v>35.56</v>
      </c>
      <c r="F110">
        <f>_10sept_0_30[[#This Row],[H_mag]]-40</f>
        <v>-52.019999999999996</v>
      </c>
      <c r="G110">
        <f>_10sept_0_30[[#This Row],[V_mag]]-40</f>
        <v>-52.019999999999996</v>
      </c>
      <c r="H110">
        <f>10^(_10sept_0_30[[#This Row],[H_mag_adj]]/20)*COS(RADIANS(_10sept_0_30[[#This Row],[H_phase]]))</f>
        <v>2.034148584716788E-3</v>
      </c>
      <c r="I110">
        <f>10^(_10sept_0_30[[#This Row],[H_mag_adj]]/20)*SIN(RADIANS(_10sept_0_30[[#This Row],[H_phase]]))</f>
        <v>1.4638384895294487E-3</v>
      </c>
      <c r="J110">
        <f>10^(_10sept_0_30[[#This Row],[V_mag_adj]]/20)*COS(RADIANS(_10sept_0_30[[#This Row],[V_phase]]))</f>
        <v>2.0387373232841868E-3</v>
      </c>
      <c r="K110">
        <f>10^(_10sept_0_30[[#This Row],[V_mag_adj]]/20)*SIN(RADIANS(_10sept_0_30[[#This Row],[V_phase]]))</f>
        <v>1.4574408100438247E-3</v>
      </c>
    </row>
    <row r="111" spans="1:11" x14ac:dyDescent="0.25">
      <c r="A111">
        <v>-72</v>
      </c>
      <c r="B111">
        <v>-11.6</v>
      </c>
      <c r="C111">
        <v>50.28</v>
      </c>
      <c r="D111">
        <v>-11.63</v>
      </c>
      <c r="E111">
        <v>49.78</v>
      </c>
      <c r="F111">
        <f>_10sept_0_30[[#This Row],[H_mag]]-40</f>
        <v>-51.6</v>
      </c>
      <c r="G111">
        <f>_10sept_0_30[[#This Row],[V_mag]]-40</f>
        <v>-51.63</v>
      </c>
      <c r="H111">
        <f>10^(_10sept_0_30[[#This Row],[H_mag_adj]]/20)*COS(RADIANS(_10sept_0_30[[#This Row],[H_phase]]))</f>
        <v>1.6808368562845194E-3</v>
      </c>
      <c r="I111">
        <f>10^(_10sept_0_30[[#This Row],[H_mag_adj]]/20)*SIN(RADIANS(_10sept_0_30[[#This Row],[H_phase]]))</f>
        <v>2.0231404231404512E-3</v>
      </c>
      <c r="J111">
        <f>10^(_10sept_0_30[[#This Row],[V_mag_adj]]/20)*COS(RADIANS(_10sept_0_30[[#This Row],[V_phase]]))</f>
        <v>1.6925718187234672E-3</v>
      </c>
      <c r="K111">
        <f>10^(_10sept_0_30[[#This Row],[V_mag_adj]]/20)*SIN(RADIANS(_10sept_0_30[[#This Row],[V_phase]]))</f>
        <v>2.0014707188978401E-3</v>
      </c>
    </row>
    <row r="112" spans="1:11" x14ac:dyDescent="0.25">
      <c r="A112">
        <v>-71</v>
      </c>
      <c r="B112">
        <v>-11.17</v>
      </c>
      <c r="C112">
        <v>63.8</v>
      </c>
      <c r="D112">
        <v>-11.2</v>
      </c>
      <c r="E112">
        <v>63.24</v>
      </c>
      <c r="F112">
        <f>_10sept_0_30[[#This Row],[H_mag]]-40</f>
        <v>-51.17</v>
      </c>
      <c r="G112">
        <f>_10sept_0_30[[#This Row],[V_mag]]-40</f>
        <v>-51.2</v>
      </c>
      <c r="H112">
        <f>10^(_10sept_0_30[[#This Row],[H_mag_adj]]/20)*COS(RADIANS(_10sept_0_30[[#This Row],[H_phase]]))</f>
        <v>1.220215297013251E-3</v>
      </c>
      <c r="I112">
        <f>10^(_10sept_0_30[[#This Row],[H_mag_adj]]/20)*SIN(RADIANS(_10sept_0_30[[#This Row],[H_phase]]))</f>
        <v>2.4798049247293152E-3</v>
      </c>
      <c r="J112">
        <f>10^(_10sept_0_30[[#This Row],[V_mag_adj]]/20)*COS(RADIANS(_10sept_0_30[[#This Row],[V_phase]]))</f>
        <v>1.2401032849354817E-3</v>
      </c>
      <c r="K112">
        <f>10^(_10sept_0_30[[#This Row],[V_mag_adj]]/20)*SIN(RADIANS(_10sept_0_30[[#This Row],[V_phase]]))</f>
        <v>2.4592518360233174E-3</v>
      </c>
    </row>
    <row r="113" spans="1:11" x14ac:dyDescent="0.25">
      <c r="A113">
        <v>-70</v>
      </c>
      <c r="B113">
        <v>-10.73</v>
      </c>
      <c r="C113">
        <v>78.38</v>
      </c>
      <c r="D113">
        <v>-10.73</v>
      </c>
      <c r="E113">
        <v>77.819999999999993</v>
      </c>
      <c r="F113">
        <f>_10sept_0_30[[#This Row],[H_mag]]-40</f>
        <v>-50.730000000000004</v>
      </c>
      <c r="G113">
        <f>_10sept_0_30[[#This Row],[V_mag]]-40</f>
        <v>-50.730000000000004</v>
      </c>
      <c r="H113">
        <f>10^(_10sept_0_30[[#This Row],[H_mag_adj]]/20)*COS(RADIANS(_10sept_0_30[[#This Row],[H_phase]]))</f>
        <v>5.8560160420330809E-4</v>
      </c>
      <c r="I113">
        <f>10^(_10sept_0_30[[#This Row],[H_mag_adj]]/20)*SIN(RADIANS(_10sept_0_30[[#This Row],[H_phase]]))</f>
        <v>2.8477814545286649E-3</v>
      </c>
      <c r="J113">
        <f>10^(_10sept_0_30[[#This Row],[V_mag_adj]]/20)*COS(RADIANS(_10sept_0_30[[#This Row],[V_phase]]))</f>
        <v>6.1340696174042779E-4</v>
      </c>
      <c r="K113">
        <f>10^(_10sept_0_30[[#This Row],[V_mag_adj]]/20)*SIN(RADIANS(_10sept_0_30[[#This Row],[V_phase]]))</f>
        <v>2.8419219466570968E-3</v>
      </c>
    </row>
    <row r="114" spans="1:11" x14ac:dyDescent="0.25">
      <c r="A114">
        <v>-69</v>
      </c>
      <c r="B114">
        <v>-10.3</v>
      </c>
      <c r="C114">
        <v>91.3</v>
      </c>
      <c r="D114">
        <v>-10.32</v>
      </c>
      <c r="E114">
        <v>90.52</v>
      </c>
      <c r="F114">
        <f>_10sept_0_30[[#This Row],[H_mag]]-40</f>
        <v>-50.3</v>
      </c>
      <c r="G114">
        <f>_10sept_0_30[[#This Row],[V_mag]]-40</f>
        <v>-50.32</v>
      </c>
      <c r="H114">
        <f>10^(_10sept_0_30[[#This Row],[H_mag_adj]]/20)*COS(RADIANS(_10sept_0_30[[#This Row],[H_phase]]))</f>
        <v>-6.930801433405248E-5</v>
      </c>
      <c r="I114">
        <f>10^(_10sept_0_30[[#This Row],[H_mag_adj]]/20)*SIN(RADIANS(_10sept_0_30[[#This Row],[H_phase]]))</f>
        <v>3.0541348050010797E-3</v>
      </c>
      <c r="J114">
        <f>10^(_10sept_0_30[[#This Row],[V_mag_adj]]/20)*COS(RADIANS(_10sept_0_30[[#This Row],[V_phase]]))</f>
        <v>-2.766143772610037E-5</v>
      </c>
      <c r="K114">
        <f>10^(_10sept_0_30[[#This Row],[V_mag_adj]]/20)*SIN(RADIANS(_10sept_0_30[[#This Row],[V_phase]]))</f>
        <v>3.0477694651436936E-3</v>
      </c>
    </row>
    <row r="115" spans="1:11" x14ac:dyDescent="0.25">
      <c r="A115">
        <v>-68</v>
      </c>
      <c r="B115">
        <v>-9.91</v>
      </c>
      <c r="C115">
        <v>103.9</v>
      </c>
      <c r="D115">
        <v>-9.9</v>
      </c>
      <c r="E115">
        <v>103.64</v>
      </c>
      <c r="F115">
        <f>_10sept_0_30[[#This Row],[H_mag]]-40</f>
        <v>-49.91</v>
      </c>
      <c r="G115">
        <f>_10sept_0_30[[#This Row],[V_mag]]-40</f>
        <v>-49.9</v>
      </c>
      <c r="H115">
        <f>10^(_10sept_0_30[[#This Row],[H_mag_adj]]/20)*COS(RADIANS(_10sept_0_30[[#This Row],[H_phase]]))</f>
        <v>-7.6758009215311253E-4</v>
      </c>
      <c r="I115">
        <f>10^(_10sept_0_30[[#This Row],[H_mag_adj]]/20)*SIN(RADIANS(_10sept_0_30[[#This Row],[H_phase]]))</f>
        <v>3.1016472460947274E-3</v>
      </c>
      <c r="J115">
        <f>10^(_10sept_0_30[[#This Row],[V_mag_adj]]/20)*COS(RADIANS(_10sept_0_30[[#This Row],[V_phase]]))</f>
        <v>-7.5436540419051125E-4</v>
      </c>
      <c r="K115">
        <f>10^(_10sept_0_30[[#This Row],[V_mag_adj]]/20)*SIN(RADIANS(_10sept_0_30[[#This Row],[V_phase]]))</f>
        <v>3.1086754027669092E-3</v>
      </c>
    </row>
    <row r="116" spans="1:11" x14ac:dyDescent="0.25">
      <c r="A116">
        <v>-67</v>
      </c>
      <c r="B116">
        <v>-9.49</v>
      </c>
      <c r="C116">
        <v>116.37</v>
      </c>
      <c r="D116">
        <v>-9.51</v>
      </c>
      <c r="E116">
        <v>116.08</v>
      </c>
      <c r="F116">
        <f>_10sept_0_30[[#This Row],[H_mag]]-40</f>
        <v>-49.49</v>
      </c>
      <c r="G116">
        <f>_10sept_0_30[[#This Row],[V_mag]]-40</f>
        <v>-49.51</v>
      </c>
      <c r="H116">
        <f>10^(_10sept_0_30[[#This Row],[H_mag_adj]]/20)*COS(RADIANS(_10sept_0_30[[#This Row],[H_phase]]))</f>
        <v>-1.4895168930277279E-3</v>
      </c>
      <c r="I116">
        <f>10^(_10sept_0_30[[#This Row],[H_mag_adj]]/20)*SIN(RADIANS(_10sept_0_30[[#This Row],[H_phase]]))</f>
        <v>3.0045613931245089E-3</v>
      </c>
      <c r="J116">
        <f>10^(_10sept_0_30[[#This Row],[V_mag_adj]]/20)*COS(RADIANS(_10sept_0_30[[#This Row],[V_phase]]))</f>
        <v>-1.4708996528698369E-3</v>
      </c>
      <c r="K116">
        <f>10^(_10sept_0_30[[#This Row],[V_mag_adj]]/20)*SIN(RADIANS(_10sept_0_30[[#This Row],[V_phase]]))</f>
        <v>3.0051344472184455E-3</v>
      </c>
    </row>
    <row r="117" spans="1:11" x14ac:dyDescent="0.25">
      <c r="A117">
        <v>-66</v>
      </c>
      <c r="B117">
        <v>-9.07</v>
      </c>
      <c r="C117">
        <v>128.81</v>
      </c>
      <c r="D117">
        <v>-9.09</v>
      </c>
      <c r="E117">
        <v>128.47</v>
      </c>
      <c r="F117">
        <f>_10sept_0_30[[#This Row],[H_mag]]-40</f>
        <v>-49.07</v>
      </c>
      <c r="G117">
        <f>_10sept_0_30[[#This Row],[V_mag]]-40</f>
        <v>-49.09</v>
      </c>
      <c r="H117">
        <f>10^(_10sept_0_30[[#This Row],[H_mag_adj]]/20)*COS(RADIANS(_10sept_0_30[[#This Row],[H_phase]]))</f>
        <v>-2.2059074624741289E-3</v>
      </c>
      <c r="I117">
        <f>10^(_10sept_0_30[[#This Row],[H_mag_adj]]/20)*SIN(RADIANS(_10sept_0_30[[#This Row],[H_phase]]))</f>
        <v>2.7426151994592012E-3</v>
      </c>
      <c r="J117">
        <f>10^(_10sept_0_30[[#This Row],[V_mag_adj]]/20)*COS(RADIANS(_10sept_0_30[[#This Row],[V_phase]]))</f>
        <v>-2.1845577869308275E-3</v>
      </c>
      <c r="K117">
        <f>10^(_10sept_0_30[[#This Row],[V_mag_adj]]/20)*SIN(RADIANS(_10sept_0_30[[#This Row],[V_phase]]))</f>
        <v>2.7493191171359048E-3</v>
      </c>
    </row>
    <row r="118" spans="1:11" x14ac:dyDescent="0.25">
      <c r="A118">
        <v>-65</v>
      </c>
      <c r="B118">
        <v>-8.67</v>
      </c>
      <c r="C118">
        <v>140.65</v>
      </c>
      <c r="D118">
        <v>-8.67</v>
      </c>
      <c r="E118">
        <v>140.6</v>
      </c>
      <c r="F118">
        <f>_10sept_0_30[[#This Row],[H_mag]]-40</f>
        <v>-48.67</v>
      </c>
      <c r="G118">
        <f>_10sept_0_30[[#This Row],[V_mag]]-40</f>
        <v>-48.67</v>
      </c>
      <c r="H118">
        <f>10^(_10sept_0_30[[#This Row],[H_mag_adj]]/20)*COS(RADIANS(_10sept_0_30[[#This Row],[H_phase]]))</f>
        <v>-2.8499734464716249E-3</v>
      </c>
      <c r="I118">
        <f>10^(_10sept_0_30[[#This Row],[H_mag_adj]]/20)*SIN(RADIANS(_10sept_0_30[[#This Row],[H_phase]]))</f>
        <v>2.3368324330764875E-3</v>
      </c>
      <c r="J118">
        <f>10^(_10sept_0_30[[#This Row],[V_mag_adj]]/20)*COS(RADIANS(_10sept_0_30[[#This Row],[V_phase]]))</f>
        <v>-2.8479330905398503E-3</v>
      </c>
      <c r="K118">
        <f>10^(_10sept_0_30[[#This Row],[V_mag_adj]]/20)*SIN(RADIANS(_10sept_0_30[[#This Row],[V_phase]]))</f>
        <v>2.3393186139728092E-3</v>
      </c>
    </row>
    <row r="119" spans="1:11" x14ac:dyDescent="0.25">
      <c r="A119">
        <v>-64</v>
      </c>
      <c r="B119">
        <v>-8.25</v>
      </c>
      <c r="C119">
        <v>152.02000000000001</v>
      </c>
      <c r="D119">
        <v>-8.25</v>
      </c>
      <c r="E119">
        <v>152.55000000000001</v>
      </c>
      <c r="F119">
        <f>_10sept_0_30[[#This Row],[H_mag]]-40</f>
        <v>-48.25</v>
      </c>
      <c r="G119">
        <f>_10sept_0_30[[#This Row],[V_mag]]-40</f>
        <v>-48.25</v>
      </c>
      <c r="H119">
        <f>10^(_10sept_0_30[[#This Row],[H_mag_adj]]/20)*COS(RADIANS(_10sept_0_30[[#This Row],[H_phase]]))</f>
        <v>-3.4159814112021329E-3</v>
      </c>
      <c r="I119">
        <f>10^(_10sept_0_30[[#This Row],[H_mag_adj]]/20)*SIN(RADIANS(_10sept_0_30[[#This Row],[H_phase]]))</f>
        <v>1.8147803060607065E-3</v>
      </c>
      <c r="J119">
        <f>10^(_10sept_0_30[[#This Row],[V_mag_adj]]/20)*COS(RADIANS(_10sept_0_30[[#This Row],[V_phase]]))</f>
        <v>-3.4326221876600027E-3</v>
      </c>
      <c r="K119">
        <f>10^(_10sept_0_30[[#This Row],[V_mag_adj]]/20)*SIN(RADIANS(_10sept_0_30[[#This Row],[V_phase]]))</f>
        <v>1.7831044494724818E-3</v>
      </c>
    </row>
    <row r="120" spans="1:11" x14ac:dyDescent="0.25">
      <c r="A120">
        <v>-63</v>
      </c>
      <c r="B120">
        <v>-7.82</v>
      </c>
      <c r="C120">
        <v>163.30000000000001</v>
      </c>
      <c r="D120">
        <v>-7.83</v>
      </c>
      <c r="E120">
        <v>163.33000000000001</v>
      </c>
      <c r="F120">
        <f>_10sept_0_30[[#This Row],[H_mag]]-40</f>
        <v>-47.82</v>
      </c>
      <c r="G120">
        <f>_10sept_0_30[[#This Row],[V_mag]]-40</f>
        <v>-47.83</v>
      </c>
      <c r="H120">
        <f>10^(_10sept_0_30[[#This Row],[H_mag_adj]]/20)*COS(RADIANS(_10sept_0_30[[#This Row],[H_phase]]))</f>
        <v>-3.8930056355425927E-3</v>
      </c>
      <c r="I120">
        <f>10^(_10sept_0_30[[#This Row],[H_mag_adj]]/20)*SIN(RADIANS(_10sept_0_30[[#This Row],[H_phase]]))</f>
        <v>1.1679576635836295E-3</v>
      </c>
      <c r="J120">
        <f>10^(_10sept_0_30[[#This Row],[V_mag_adj]]/20)*COS(RADIANS(_10sept_0_30[[#This Row],[V_phase]]))</f>
        <v>-3.8891365307072282E-3</v>
      </c>
      <c r="K120">
        <f>10^(_10sept_0_30[[#This Row],[V_mag_adj]]/20)*SIN(RADIANS(_10sept_0_30[[#This Row],[V_phase]]))</f>
        <v>1.1645775889882312E-3</v>
      </c>
    </row>
    <row r="121" spans="1:11" x14ac:dyDescent="0.25">
      <c r="A121">
        <v>-62</v>
      </c>
      <c r="B121">
        <v>-7.42</v>
      </c>
      <c r="C121">
        <v>174.35</v>
      </c>
      <c r="D121">
        <v>-7.45</v>
      </c>
      <c r="E121">
        <v>174.34</v>
      </c>
      <c r="F121">
        <f>_10sept_0_30[[#This Row],[H_mag]]-40</f>
        <v>-47.42</v>
      </c>
      <c r="G121">
        <f>_10sept_0_30[[#This Row],[V_mag]]-40</f>
        <v>-47.45</v>
      </c>
      <c r="H121">
        <f>10^(_10sept_0_30[[#This Row],[H_mag_adj]]/20)*COS(RADIANS(_10sept_0_30[[#This Row],[H_phase]]))</f>
        <v>-4.2353079811600254E-3</v>
      </c>
      <c r="I121">
        <f>10^(_10sept_0_30[[#This Row],[H_mag_adj]]/20)*SIN(RADIANS(_10sept_0_30[[#This Row],[H_phase]]))</f>
        <v>4.1900743539727736E-4</v>
      </c>
      <c r="J121">
        <f>10^(_10sept_0_30[[#This Row],[V_mag_adj]]/20)*COS(RADIANS(_10sept_0_30[[#This Row],[V_phase]]))</f>
        <v>-4.2206320359068124E-3</v>
      </c>
      <c r="K121">
        <f>10^(_10sept_0_30[[#This Row],[V_mag_adj]]/20)*SIN(RADIANS(_10sept_0_30[[#This Row],[V_phase]]))</f>
        <v>4.1829937695983245E-4</v>
      </c>
    </row>
    <row r="122" spans="1:11" x14ac:dyDescent="0.25">
      <c r="A122">
        <v>-61</v>
      </c>
      <c r="B122">
        <v>-7.09</v>
      </c>
      <c r="C122">
        <v>-174.78</v>
      </c>
      <c r="D122">
        <v>-7.11</v>
      </c>
      <c r="E122">
        <v>-174.49</v>
      </c>
      <c r="F122">
        <f>_10sept_0_30[[#This Row],[H_mag]]-40</f>
        <v>-47.09</v>
      </c>
      <c r="G122">
        <f>_10sept_0_30[[#This Row],[V_mag]]-40</f>
        <v>-47.11</v>
      </c>
      <c r="H122">
        <f>10^(_10sept_0_30[[#This Row],[H_mag_adj]]/20)*COS(RADIANS(_10sept_0_30[[#This Row],[H_phase]]))</f>
        <v>-4.4024568268700142E-3</v>
      </c>
      <c r="I122">
        <f>10^(_10sept_0_30[[#This Row],[H_mag_adj]]/20)*SIN(RADIANS(_10sept_0_30[[#This Row],[H_phase]]))</f>
        <v>-4.0220448194855249E-4</v>
      </c>
      <c r="J122">
        <f>10^(_10sept_0_30[[#This Row],[V_mag_adj]]/20)*COS(RADIANS(_10sept_0_30[[#This Row],[V_phase]]))</f>
        <v>-4.3902441461025378E-3</v>
      </c>
      <c r="K122">
        <f>10^(_10sept_0_30[[#This Row],[V_mag_adj]]/20)*SIN(RADIANS(_10sept_0_30[[#This Row],[V_phase]]))</f>
        <v>-4.2350578961685413E-4</v>
      </c>
    </row>
    <row r="123" spans="1:11" x14ac:dyDescent="0.25">
      <c r="A123">
        <v>-60</v>
      </c>
      <c r="B123">
        <v>-6.85</v>
      </c>
      <c r="C123">
        <v>-164.31</v>
      </c>
      <c r="D123">
        <v>-6.85</v>
      </c>
      <c r="E123">
        <v>-164.1</v>
      </c>
      <c r="F123">
        <f>_10sept_0_30[[#This Row],[H_mag]]-40</f>
        <v>-46.85</v>
      </c>
      <c r="G123">
        <f>_10sept_0_30[[#This Row],[V_mag]]-40</f>
        <v>-46.85</v>
      </c>
      <c r="H123">
        <f>10^(_10sept_0_30[[#This Row],[H_mag_adj]]/20)*COS(RADIANS(_10sept_0_30[[#This Row],[H_phase]]))</f>
        <v>-4.3753071611492772E-3</v>
      </c>
      <c r="I123">
        <f>10^(_10sept_0_30[[#This Row],[H_mag_adj]]/20)*SIN(RADIANS(_10sept_0_30[[#This Row],[H_phase]]))</f>
        <v>-1.2290194480565064E-3</v>
      </c>
      <c r="J123">
        <f>10^(_10sept_0_30[[#This Row],[V_mag_adj]]/20)*COS(RADIANS(_10sept_0_30[[#This Row],[V_phase]]))</f>
        <v>-4.3707731915954891E-3</v>
      </c>
      <c r="K123">
        <f>10^(_10sept_0_30[[#This Row],[V_mag_adj]]/20)*SIN(RADIANS(_10sept_0_30[[#This Row],[V_phase]]))</f>
        <v>-1.2450474953733489E-3</v>
      </c>
    </row>
    <row r="124" spans="1:11" x14ac:dyDescent="0.25">
      <c r="A124">
        <v>-59</v>
      </c>
      <c r="B124">
        <v>-6.63</v>
      </c>
      <c r="C124">
        <v>-153.5</v>
      </c>
      <c r="D124">
        <v>-6.65</v>
      </c>
      <c r="E124">
        <v>-153.24</v>
      </c>
      <c r="F124">
        <f>_10sept_0_30[[#This Row],[H_mag]]-40</f>
        <v>-46.63</v>
      </c>
      <c r="G124">
        <f>_10sept_0_30[[#This Row],[V_mag]]-40</f>
        <v>-46.65</v>
      </c>
      <c r="H124">
        <f>10^(_10sept_0_30[[#This Row],[H_mag_adj]]/20)*COS(RADIANS(_10sept_0_30[[#This Row],[H_phase]]))</f>
        <v>-4.1714897753225436E-3</v>
      </c>
      <c r="I124">
        <f>10^(_10sept_0_30[[#This Row],[H_mag_adj]]/20)*SIN(RADIANS(_10sept_0_30[[#This Row],[H_phase]]))</f>
        <v>-2.0798280801587622E-3</v>
      </c>
      <c r="J124">
        <f>10^(_10sept_0_30[[#This Row],[V_mag_adj]]/20)*COS(RADIANS(_10sept_0_30[[#This Row],[V_phase]]))</f>
        <v>-4.1524365425605666E-3</v>
      </c>
      <c r="K124">
        <f>10^(_10sept_0_30[[#This Row],[V_mag_adj]]/20)*SIN(RADIANS(_10sept_0_30[[#This Row],[V_phase]]))</f>
        <v>-2.0939092619494805E-3</v>
      </c>
    </row>
    <row r="125" spans="1:11" x14ac:dyDescent="0.25">
      <c r="A125">
        <v>-58</v>
      </c>
      <c r="B125">
        <v>-6.41</v>
      </c>
      <c r="C125">
        <v>-142.72</v>
      </c>
      <c r="D125">
        <v>-6.45</v>
      </c>
      <c r="E125">
        <v>-142.04</v>
      </c>
      <c r="F125">
        <f>_10sept_0_30[[#This Row],[H_mag]]-40</f>
        <v>-46.41</v>
      </c>
      <c r="G125">
        <f>_10sept_0_30[[#This Row],[V_mag]]-40</f>
        <v>-46.45</v>
      </c>
      <c r="H125">
        <f>10^(_10sept_0_30[[#This Row],[H_mag_adj]]/20)*COS(RADIANS(_10sept_0_30[[#This Row],[H_phase]]))</f>
        <v>-3.804005624039276E-3</v>
      </c>
      <c r="I125">
        <f>10^(_10sept_0_30[[#This Row],[H_mag_adj]]/20)*SIN(RADIANS(_10sept_0_30[[#This Row],[H_phase]]))</f>
        <v>-2.8957778309172547E-3</v>
      </c>
      <c r="J125">
        <f>10^(_10sept_0_30[[#This Row],[V_mag_adj]]/20)*COS(RADIANS(_10sept_0_30[[#This Row],[V_phase]]))</f>
        <v>-3.7520520586502627E-3</v>
      </c>
      <c r="K125">
        <f>10^(_10sept_0_30[[#This Row],[V_mag_adj]]/20)*SIN(RADIANS(_10sept_0_30[[#This Row],[V_phase]]))</f>
        <v>-2.9272082988931409E-3</v>
      </c>
    </row>
    <row r="126" spans="1:11" x14ac:dyDescent="0.25">
      <c r="A126">
        <v>-57</v>
      </c>
      <c r="B126">
        <v>-6.2</v>
      </c>
      <c r="C126">
        <v>-131.49</v>
      </c>
      <c r="D126">
        <v>-6.23</v>
      </c>
      <c r="E126">
        <v>-130.94999999999999</v>
      </c>
      <c r="F126">
        <f>_10sept_0_30[[#This Row],[H_mag]]-40</f>
        <v>-46.2</v>
      </c>
      <c r="G126">
        <f>_10sept_0_30[[#This Row],[V_mag]]-40</f>
        <v>-46.230000000000004</v>
      </c>
      <c r="H126">
        <f>10^(_10sept_0_30[[#This Row],[H_mag_adj]]/20)*COS(RADIANS(_10sept_0_30[[#This Row],[H_phase]]))</f>
        <v>-3.2447323733240151E-3</v>
      </c>
      <c r="I126">
        <f>10^(_10sept_0_30[[#This Row],[H_mag_adj]]/20)*SIN(RADIANS(_10sept_0_30[[#This Row],[H_phase]]))</f>
        <v>-3.6687928553814477E-3</v>
      </c>
      <c r="J126">
        <f>10^(_10sept_0_30[[#This Row],[V_mag_adj]]/20)*COS(RADIANS(_10sept_0_30[[#This Row],[V_phase]]))</f>
        <v>-3.1989433577801572E-3</v>
      </c>
      <c r="K126">
        <f>10^(_10sept_0_30[[#This Row],[V_mag_adj]]/20)*SIN(RADIANS(_10sept_0_30[[#This Row],[V_phase]]))</f>
        <v>-3.6864557622872758E-3</v>
      </c>
    </row>
    <row r="127" spans="1:11" x14ac:dyDescent="0.25">
      <c r="A127">
        <v>-56</v>
      </c>
      <c r="B127">
        <v>-5.96</v>
      </c>
      <c r="C127">
        <v>-120.44</v>
      </c>
      <c r="D127">
        <v>-5.99</v>
      </c>
      <c r="E127">
        <v>-120.14</v>
      </c>
      <c r="F127">
        <f>_10sept_0_30[[#This Row],[H_mag]]-40</f>
        <v>-45.96</v>
      </c>
      <c r="G127">
        <f>_10sept_0_30[[#This Row],[V_mag]]-40</f>
        <v>-45.99</v>
      </c>
      <c r="H127">
        <f>10^(_10sept_0_30[[#This Row],[H_mag_adj]]/20)*COS(RADIANS(_10sept_0_30[[#This Row],[H_phase]]))</f>
        <v>-2.5509142813972467E-3</v>
      </c>
      <c r="I127">
        <f>10^(_10sept_0_30[[#This Row],[H_mag_adj]]/20)*SIN(RADIANS(_10sept_0_30[[#This Row],[H_phase]]))</f>
        <v>-4.3409817592271237E-3</v>
      </c>
      <c r="J127">
        <f>10^(_10sept_0_30[[#This Row],[V_mag_adj]]/20)*COS(RADIANS(_10sept_0_30[[#This Row],[V_phase]]))</f>
        <v>-2.5194332316915715E-3</v>
      </c>
      <c r="K127">
        <f>10^(_10sept_0_30[[#This Row],[V_mag_adj]]/20)*SIN(RADIANS(_10sept_0_30[[#This Row],[V_phase]]))</f>
        <v>-4.3392655448401263E-3</v>
      </c>
    </row>
    <row r="128" spans="1:11" x14ac:dyDescent="0.25">
      <c r="A128">
        <v>-55</v>
      </c>
      <c r="B128">
        <v>-5.71</v>
      </c>
      <c r="C128">
        <v>-109.69</v>
      </c>
      <c r="D128">
        <v>-5.74</v>
      </c>
      <c r="E128">
        <v>-109.45</v>
      </c>
      <c r="F128">
        <f>_10sept_0_30[[#This Row],[H_mag]]-40</f>
        <v>-45.71</v>
      </c>
      <c r="G128">
        <f>_10sept_0_30[[#This Row],[V_mag]]-40</f>
        <v>-45.74</v>
      </c>
      <c r="H128">
        <f>10^(_10sept_0_30[[#This Row],[H_mag_adj]]/20)*COS(RADIANS(_10sept_0_30[[#This Row],[H_phase]]))</f>
        <v>-1.745986526630346E-3</v>
      </c>
      <c r="I128">
        <f>10^(_10sept_0_30[[#This Row],[H_mag_adj]]/20)*SIN(RADIANS(_10sept_0_30[[#This Row],[H_phase]]))</f>
        <v>-4.8790342799995149E-3</v>
      </c>
      <c r="J128">
        <f>10^(_10sept_0_30[[#This Row],[V_mag_adj]]/20)*COS(RADIANS(_10sept_0_30[[#This Row],[V_phase]]))</f>
        <v>-1.7195845148907109E-3</v>
      </c>
      <c r="K128">
        <f>10^(_10sept_0_30[[#This Row],[V_mag_adj]]/20)*SIN(RADIANS(_10sept_0_30[[#This Row],[V_phase]]))</f>
        <v>-4.869457438089266E-3</v>
      </c>
    </row>
    <row r="129" spans="1:11" x14ac:dyDescent="0.25">
      <c r="A129">
        <v>-54</v>
      </c>
      <c r="B129">
        <v>-5.42</v>
      </c>
      <c r="C129">
        <v>-98.99</v>
      </c>
      <c r="D129">
        <v>-5.45</v>
      </c>
      <c r="E129">
        <v>-98.85</v>
      </c>
      <c r="F129">
        <f>_10sept_0_30[[#This Row],[H_mag]]-40</f>
        <v>-45.42</v>
      </c>
      <c r="G129">
        <f>_10sept_0_30[[#This Row],[V_mag]]-40</f>
        <v>-45.45</v>
      </c>
      <c r="H129">
        <f>10^(_10sept_0_30[[#This Row],[H_mag_adj]]/20)*COS(RADIANS(_10sept_0_30[[#This Row],[H_phase]]))</f>
        <v>-8.3724699368819676E-4</v>
      </c>
      <c r="I129">
        <f>10^(_10sept_0_30[[#This Row],[H_mag_adj]]/20)*SIN(RADIANS(_10sept_0_30[[#This Row],[H_phase]]))</f>
        <v>-5.2921473233279292E-3</v>
      </c>
      <c r="J129">
        <f>10^(_10sept_0_30[[#This Row],[V_mag_adj]]/20)*COS(RADIANS(_10sept_0_30[[#This Row],[V_phase]]))</f>
        <v>-8.2147118544292669E-4</v>
      </c>
      <c r="K129">
        <f>10^(_10sept_0_30[[#This Row],[V_mag_adj]]/20)*SIN(RADIANS(_10sept_0_30[[#This Row],[V_phase]]))</f>
        <v>-5.2759234041564757E-3</v>
      </c>
    </row>
    <row r="130" spans="1:11" x14ac:dyDescent="0.25">
      <c r="A130">
        <v>-53</v>
      </c>
      <c r="B130">
        <v>-5.12</v>
      </c>
      <c r="C130">
        <v>-88.45</v>
      </c>
      <c r="D130">
        <v>-5.16</v>
      </c>
      <c r="E130">
        <v>-88.66</v>
      </c>
      <c r="F130">
        <f>_10sept_0_30[[#This Row],[H_mag]]-40</f>
        <v>-45.12</v>
      </c>
      <c r="G130">
        <f>_10sept_0_30[[#This Row],[V_mag]]-40</f>
        <v>-45.16</v>
      </c>
      <c r="H130">
        <f>10^(_10sept_0_30[[#This Row],[H_mag_adj]]/20)*COS(RADIANS(_10sept_0_30[[#This Row],[H_phase]]))</f>
        <v>1.5002239413593494E-4</v>
      </c>
      <c r="I130">
        <f>10^(_10sept_0_30[[#This Row],[H_mag_adj]]/20)*SIN(RADIANS(_10sept_0_30[[#This Row],[H_phase]]))</f>
        <v>-5.5442277576471209E-3</v>
      </c>
      <c r="J130">
        <f>10^(_10sept_0_30[[#This Row],[V_mag_adj]]/20)*COS(RADIANS(_10sept_0_30[[#This Row],[V_phase]]))</f>
        <v>1.291048549679406E-4</v>
      </c>
      <c r="K130">
        <f>10^(_10sept_0_30[[#This Row],[V_mag_adj]]/20)*SIN(RADIANS(_10sept_0_30[[#This Row],[V_phase]]))</f>
        <v>-5.5192646097739807E-3</v>
      </c>
    </row>
    <row r="131" spans="1:11" x14ac:dyDescent="0.25">
      <c r="A131">
        <v>-52</v>
      </c>
      <c r="B131">
        <v>-4.84</v>
      </c>
      <c r="C131">
        <v>-78.819999999999993</v>
      </c>
      <c r="D131">
        <v>-4.8600000000000003</v>
      </c>
      <c r="E131">
        <v>-78.39</v>
      </c>
      <c r="F131">
        <f>_10sept_0_30[[#This Row],[H_mag]]-40</f>
        <v>-44.84</v>
      </c>
      <c r="G131">
        <f>_10sept_0_30[[#This Row],[V_mag]]-40</f>
        <v>-44.86</v>
      </c>
      <c r="H131">
        <f>10^(_10sept_0_30[[#This Row],[H_mag_adj]]/20)*COS(RADIANS(_10sept_0_30[[#This Row],[H_phase]]))</f>
        <v>1.1106052304562337E-3</v>
      </c>
      <c r="I131">
        <f>10^(_10sept_0_30[[#This Row],[H_mag_adj]]/20)*SIN(RADIANS(_10sept_0_30[[#This Row],[H_phase]]))</f>
        <v>-5.6192602122873015E-3</v>
      </c>
      <c r="J131">
        <f>10^(_10sept_0_30[[#This Row],[V_mag_adj]]/20)*COS(RADIANS(_10sept_0_30[[#This Row],[V_phase]]))</f>
        <v>1.150094391266059E-3</v>
      </c>
      <c r="K131">
        <f>10^(_10sept_0_30[[#This Row],[V_mag_adj]]/20)*SIN(RADIANS(_10sept_0_30[[#This Row],[V_phase]]))</f>
        <v>-5.5978626375083485E-3</v>
      </c>
    </row>
    <row r="132" spans="1:11" x14ac:dyDescent="0.25">
      <c r="A132">
        <v>-51</v>
      </c>
      <c r="B132">
        <v>-4.55</v>
      </c>
      <c r="C132">
        <v>-69.930000000000007</v>
      </c>
      <c r="D132">
        <v>-4.59</v>
      </c>
      <c r="E132">
        <v>-69.38</v>
      </c>
      <c r="F132">
        <f>_10sept_0_30[[#This Row],[H_mag]]-40</f>
        <v>-44.55</v>
      </c>
      <c r="G132">
        <f>_10sept_0_30[[#This Row],[V_mag]]-40</f>
        <v>-44.59</v>
      </c>
      <c r="H132">
        <f>10^(_10sept_0_30[[#This Row],[H_mag_adj]]/20)*COS(RADIANS(_10sept_0_30[[#This Row],[H_phase]]))</f>
        <v>2.0323883945069271E-3</v>
      </c>
      <c r="I132">
        <f>10^(_10sept_0_30[[#This Row],[H_mag_adj]]/20)*SIN(RADIANS(_10sept_0_30[[#This Row],[H_phase]]))</f>
        <v>-5.5627857058429186E-3</v>
      </c>
      <c r="J132">
        <f>10^(_10sept_0_30[[#This Row],[V_mag_adj]]/20)*COS(RADIANS(_10sept_0_30[[#This Row],[V_phase]]))</f>
        <v>2.0761099573521863E-3</v>
      </c>
      <c r="K132">
        <f>10^(_10sept_0_30[[#This Row],[V_mag_adj]]/20)*SIN(RADIANS(_10sept_0_30[[#This Row],[V_phase]]))</f>
        <v>-5.5175523186738861E-3</v>
      </c>
    </row>
    <row r="133" spans="1:11" x14ac:dyDescent="0.25">
      <c r="A133">
        <v>-50</v>
      </c>
      <c r="B133">
        <v>-4.32</v>
      </c>
      <c r="C133">
        <v>-60.5</v>
      </c>
      <c r="D133">
        <v>-4.34</v>
      </c>
      <c r="E133">
        <v>-60.03</v>
      </c>
      <c r="F133">
        <f>_10sept_0_30[[#This Row],[H_mag]]-40</f>
        <v>-44.32</v>
      </c>
      <c r="G133">
        <f>_10sept_0_30[[#This Row],[V_mag]]-40</f>
        <v>-44.34</v>
      </c>
      <c r="H133">
        <f>10^(_10sept_0_30[[#This Row],[H_mag_adj]]/20)*COS(RADIANS(_10sept_0_30[[#This Row],[H_phase]]))</f>
        <v>2.9946000235319251E-3</v>
      </c>
      <c r="I133">
        <f>10^(_10sept_0_30[[#This Row],[H_mag_adj]]/20)*SIN(RADIANS(_10sept_0_30[[#This Row],[H_phase]]))</f>
        <v>-5.2929376226334979E-3</v>
      </c>
      <c r="J133">
        <f>10^(_10sept_0_30[[#This Row],[V_mag_adj]]/20)*COS(RADIANS(_10sept_0_30[[#This Row],[V_phase]]))</f>
        <v>3.0309299872955577E-3</v>
      </c>
      <c r="K133">
        <f>10^(_10sept_0_30[[#This Row],[V_mag_adj]]/20)*SIN(RADIANS(_10sept_0_30[[#This Row],[V_phase]]))</f>
        <v>-5.2560784598753513E-3</v>
      </c>
    </row>
    <row r="134" spans="1:11" x14ac:dyDescent="0.25">
      <c r="A134">
        <v>-49</v>
      </c>
      <c r="B134">
        <v>-4.13</v>
      </c>
      <c r="C134">
        <v>-51.78</v>
      </c>
      <c r="D134">
        <v>-4.1500000000000004</v>
      </c>
      <c r="E134">
        <v>-51.45</v>
      </c>
      <c r="F134">
        <f>_10sept_0_30[[#This Row],[H_mag]]-40</f>
        <v>-44.13</v>
      </c>
      <c r="G134">
        <f>_10sept_0_30[[#This Row],[V_mag]]-40</f>
        <v>-44.15</v>
      </c>
      <c r="H134">
        <f>10^(_10sept_0_30[[#This Row],[H_mag_adj]]/20)*COS(RADIANS(_10sept_0_30[[#This Row],[H_phase]]))</f>
        <v>3.8456340419326745E-3</v>
      </c>
      <c r="I134">
        <f>10^(_10sept_0_30[[#This Row],[H_mag_adj]]/20)*SIN(RADIANS(_10sept_0_30[[#This Row],[H_phase]]))</f>
        <v>-4.8834205758807462E-3</v>
      </c>
      <c r="J134">
        <f>10^(_10sept_0_30[[#This Row],[V_mag_adj]]/20)*COS(RADIANS(_10sept_0_30[[#This Row],[V_phase]]))</f>
        <v>3.8647873297690629E-3</v>
      </c>
      <c r="K134">
        <f>10^(_10sept_0_30[[#This Row],[V_mag_adj]]/20)*SIN(RADIANS(_10sept_0_30[[#This Row],[V_phase]]))</f>
        <v>-4.8500100103187269E-3</v>
      </c>
    </row>
    <row r="135" spans="1:11" x14ac:dyDescent="0.25">
      <c r="A135">
        <v>-48</v>
      </c>
      <c r="B135">
        <v>-4.0199999999999996</v>
      </c>
      <c r="C135">
        <v>-43.08</v>
      </c>
      <c r="D135">
        <v>-4.05</v>
      </c>
      <c r="E135">
        <v>-42.85</v>
      </c>
      <c r="F135">
        <f>_10sept_0_30[[#This Row],[H_mag]]-40</f>
        <v>-44.019999999999996</v>
      </c>
      <c r="G135">
        <f>_10sept_0_30[[#This Row],[V_mag]]-40</f>
        <v>-44.05</v>
      </c>
      <c r="H135">
        <f>10^(_10sept_0_30[[#This Row],[H_mag_adj]]/20)*COS(RADIANS(_10sept_0_30[[#This Row],[H_phase]]))</f>
        <v>4.5979178158746352E-3</v>
      </c>
      <c r="I135">
        <f>10^(_10sept_0_30[[#This Row],[H_mag_adj]]/20)*SIN(RADIANS(_10sept_0_30[[#This Row],[H_phase]]))</f>
        <v>-4.299645937051867E-3</v>
      </c>
      <c r="J135">
        <f>10^(_10sept_0_30[[#This Row],[V_mag_adj]]/20)*COS(RADIANS(_10sept_0_30[[#This Row],[V_phase]]))</f>
        <v>4.5992279735617442E-3</v>
      </c>
      <c r="K135">
        <f>10^(_10sept_0_30[[#This Row],[V_mag_adj]]/20)*SIN(RADIANS(_10sept_0_30[[#This Row],[V_phase]]))</f>
        <v>-4.2663930424639649E-3</v>
      </c>
    </row>
    <row r="136" spans="1:11" x14ac:dyDescent="0.25">
      <c r="A136">
        <v>-47</v>
      </c>
      <c r="B136">
        <v>-3.94</v>
      </c>
      <c r="C136">
        <v>-34.229999999999997</v>
      </c>
      <c r="D136">
        <v>-3.97</v>
      </c>
      <c r="E136">
        <v>-34.03</v>
      </c>
      <c r="F136">
        <f>_10sept_0_30[[#This Row],[H_mag]]-40</f>
        <v>-43.94</v>
      </c>
      <c r="G136">
        <f>_10sept_0_30[[#This Row],[V_mag]]-40</f>
        <v>-43.97</v>
      </c>
      <c r="H136">
        <f>10^(_10sept_0_30[[#This Row],[H_mag_adj]]/20)*COS(RADIANS(_10sept_0_30[[#This Row],[H_phase]]))</f>
        <v>5.2528281813636639E-3</v>
      </c>
      <c r="I136">
        <f>10^(_10sept_0_30[[#This Row],[H_mag_adj]]/20)*SIN(RADIANS(_10sept_0_30[[#This Row],[H_phase]]))</f>
        <v>-3.5738404264645252E-3</v>
      </c>
      <c r="J136">
        <f>10^(_10sept_0_30[[#This Row],[V_mag_adj]]/20)*COS(RADIANS(_10sept_0_30[[#This Row],[V_phase]]))</f>
        <v>5.2471169772767912E-3</v>
      </c>
      <c r="K136">
        <f>10^(_10sept_0_30[[#This Row],[V_mag_adj]]/20)*SIN(RADIANS(_10sept_0_30[[#This Row],[V_phase]]))</f>
        <v>-3.5432238412925403E-3</v>
      </c>
    </row>
    <row r="137" spans="1:11" x14ac:dyDescent="0.25">
      <c r="A137">
        <v>-46</v>
      </c>
      <c r="B137">
        <v>-3.86</v>
      </c>
      <c r="C137">
        <v>-24.53</v>
      </c>
      <c r="D137">
        <v>-3.88</v>
      </c>
      <c r="E137">
        <v>-24.75</v>
      </c>
      <c r="F137">
        <f>_10sept_0_30[[#This Row],[H_mag]]-40</f>
        <v>-43.86</v>
      </c>
      <c r="G137">
        <f>_10sept_0_30[[#This Row],[V_mag]]-40</f>
        <v>-43.88</v>
      </c>
      <c r="H137">
        <f>10^(_10sept_0_30[[#This Row],[H_mag_adj]]/20)*COS(RADIANS(_10sept_0_30[[#This Row],[H_phase]]))</f>
        <v>5.8333657355412721E-3</v>
      </c>
      <c r="I137">
        <f>10^(_10sept_0_30[[#This Row],[H_mag_adj]]/20)*SIN(RADIANS(_10sept_0_30[[#This Row],[H_phase]]))</f>
        <v>-2.6621074932964644E-3</v>
      </c>
      <c r="J137">
        <f>10^(_10sept_0_30[[#This Row],[V_mag_adj]]/20)*COS(RADIANS(_10sept_0_30[[#This Row],[V_phase]]))</f>
        <v>5.8097082390167797E-3</v>
      </c>
      <c r="K137">
        <f>10^(_10sept_0_30[[#This Row],[V_mag_adj]]/20)*SIN(RADIANS(_10sept_0_30[[#This Row],[V_phase]]))</f>
        <v>-2.6783121831671507E-3</v>
      </c>
    </row>
    <row r="138" spans="1:11" x14ac:dyDescent="0.25">
      <c r="A138">
        <v>-45</v>
      </c>
      <c r="B138">
        <v>-3.77</v>
      </c>
      <c r="C138">
        <v>-15.14</v>
      </c>
      <c r="D138">
        <v>-3.76</v>
      </c>
      <c r="E138">
        <v>-15.24</v>
      </c>
      <c r="F138">
        <f>_10sept_0_30[[#This Row],[H_mag]]-40</f>
        <v>-43.77</v>
      </c>
      <c r="G138">
        <f>_10sept_0_30[[#This Row],[V_mag]]-40</f>
        <v>-43.76</v>
      </c>
      <c r="H138">
        <f>10^(_10sept_0_30[[#This Row],[H_mag_adj]]/20)*COS(RADIANS(_10sept_0_30[[#This Row],[H_phase]]))</f>
        <v>6.2540024231749142E-3</v>
      </c>
      <c r="I138">
        <f>10^(_10sept_0_30[[#This Row],[H_mag_adj]]/20)*SIN(RADIANS(_10sept_0_30[[#This Row],[H_phase]]))</f>
        <v>-1.6921442284932354E-3</v>
      </c>
      <c r="J138">
        <f>10^(_10sept_0_30[[#This Row],[V_mag_adj]]/20)*COS(RADIANS(_10sept_0_30[[#This Row],[V_phase]]))</f>
        <v>6.258240470095224E-3</v>
      </c>
      <c r="K138">
        <f>10^(_10sept_0_30[[#This Row],[V_mag_adj]]/20)*SIN(RADIANS(_10sept_0_30[[#This Row],[V_phase]]))</f>
        <v>-1.7050187849131562E-3</v>
      </c>
    </row>
    <row r="139" spans="1:11" x14ac:dyDescent="0.25">
      <c r="A139">
        <v>-44</v>
      </c>
      <c r="B139">
        <v>-3.57</v>
      </c>
      <c r="C139">
        <v>-5.36</v>
      </c>
      <c r="D139">
        <v>-3.59</v>
      </c>
      <c r="E139">
        <v>-5.85</v>
      </c>
      <c r="F139">
        <f>_10sept_0_30[[#This Row],[H_mag]]-40</f>
        <v>-43.57</v>
      </c>
      <c r="G139">
        <f>_10sept_0_30[[#This Row],[V_mag]]-40</f>
        <v>-43.59</v>
      </c>
      <c r="H139">
        <f>10^(_10sept_0_30[[#This Row],[H_mag_adj]]/20)*COS(RADIANS(_10sept_0_30[[#This Row],[H_phase]]))</f>
        <v>6.6008041874877164E-3</v>
      </c>
      <c r="I139">
        <f>10^(_10sept_0_30[[#This Row],[H_mag_adj]]/20)*SIN(RADIANS(_10sept_0_30[[#This Row],[H_phase]]))</f>
        <v>-6.1931060238547557E-4</v>
      </c>
      <c r="J139">
        <f>10^(_10sept_0_30[[#This Row],[V_mag_adj]]/20)*COS(RADIANS(_10sept_0_30[[#This Row],[V_phase]]))</f>
        <v>6.5800977602178037E-3</v>
      </c>
      <c r="K139">
        <f>10^(_10sept_0_30[[#This Row],[V_mag_adj]]/20)*SIN(RADIANS(_10sept_0_30[[#This Row],[V_phase]]))</f>
        <v>-6.7418393766229348E-4</v>
      </c>
    </row>
    <row r="140" spans="1:11" x14ac:dyDescent="0.25">
      <c r="A140">
        <v>-43</v>
      </c>
      <c r="B140">
        <v>-3.35</v>
      </c>
      <c r="C140">
        <v>3.12</v>
      </c>
      <c r="D140">
        <v>-3.34</v>
      </c>
      <c r="E140">
        <v>2.97</v>
      </c>
      <c r="F140">
        <f>_10sept_0_30[[#This Row],[H_mag]]-40</f>
        <v>-43.35</v>
      </c>
      <c r="G140">
        <f>_10sept_0_30[[#This Row],[V_mag]]-40</f>
        <v>-43.34</v>
      </c>
      <c r="H140">
        <f>10^(_10sept_0_30[[#This Row],[H_mag_adj]]/20)*COS(RADIANS(_10sept_0_30[[#This Row],[H_phase]]))</f>
        <v>6.7897812373764656E-3</v>
      </c>
      <c r="I140">
        <f>10^(_10sept_0_30[[#This Row],[H_mag_adj]]/20)*SIN(RADIANS(_10sept_0_30[[#This Row],[H_phase]]))</f>
        <v>3.7009848486112122E-4</v>
      </c>
      <c r="J140">
        <f>10^(_10sept_0_30[[#This Row],[V_mag_adj]]/20)*COS(RADIANS(_10sept_0_30[[#This Row],[V_phase]]))</f>
        <v>6.7985494990788964E-3</v>
      </c>
      <c r="K140">
        <f>10^(_10sept_0_30[[#This Row],[V_mag_adj]]/20)*SIN(RADIANS(_10sept_0_30[[#This Row],[V_phase]]))</f>
        <v>3.5272749000153685E-4</v>
      </c>
    </row>
    <row r="141" spans="1:11" x14ac:dyDescent="0.25">
      <c r="A141">
        <v>-42</v>
      </c>
      <c r="B141">
        <v>-3.09</v>
      </c>
      <c r="C141">
        <v>11.3</v>
      </c>
      <c r="D141">
        <v>-3.09</v>
      </c>
      <c r="E141">
        <v>11.28</v>
      </c>
      <c r="F141">
        <f>_10sept_0_30[[#This Row],[H_mag]]-40</f>
        <v>-43.09</v>
      </c>
      <c r="G141">
        <f>_10sept_0_30[[#This Row],[V_mag]]-40</f>
        <v>-43.09</v>
      </c>
      <c r="H141">
        <f>10^(_10sept_0_30[[#This Row],[H_mag_adj]]/20)*COS(RADIANS(_10sept_0_30[[#This Row],[H_phase]]))</f>
        <v>6.8706587860187015E-3</v>
      </c>
      <c r="I141">
        <f>10^(_10sept_0_30[[#This Row],[H_mag_adj]]/20)*SIN(RADIANS(_10sept_0_30[[#This Row],[H_phase]]))</f>
        <v>1.3728930990300381E-3</v>
      </c>
      <c r="J141">
        <f>10^(_10sept_0_30[[#This Row],[V_mag_adj]]/20)*COS(RADIANS(_10sept_0_30[[#This Row],[V_phase]]))</f>
        <v>6.8711375975216236E-3</v>
      </c>
      <c r="K141">
        <f>10^(_10sept_0_30[[#This Row],[V_mag_adj]]/20)*SIN(RADIANS(_10sept_0_30[[#This Row],[V_phase]]))</f>
        <v>1.3704947030853704E-3</v>
      </c>
    </row>
    <row r="142" spans="1:11" x14ac:dyDescent="0.25">
      <c r="A142">
        <v>-41</v>
      </c>
      <c r="B142">
        <v>-2.82</v>
      </c>
      <c r="C142">
        <v>18.78</v>
      </c>
      <c r="D142">
        <v>-2.84</v>
      </c>
      <c r="E142">
        <v>18.87</v>
      </c>
      <c r="F142">
        <f>_10sept_0_30[[#This Row],[H_mag]]-40</f>
        <v>-42.82</v>
      </c>
      <c r="G142">
        <f>_10sept_0_30[[#This Row],[V_mag]]-40</f>
        <v>-42.84</v>
      </c>
      <c r="H142">
        <f>10^(_10sept_0_30[[#This Row],[H_mag_adj]]/20)*COS(RADIANS(_10sept_0_30[[#This Row],[H_phase]]))</f>
        <v>6.8429076391174062E-3</v>
      </c>
      <c r="I142">
        <f>10^(_10sept_0_30[[#This Row],[H_mag_adj]]/20)*SIN(RADIANS(_10sept_0_30[[#This Row],[H_phase]]))</f>
        <v>2.3268506489288374E-3</v>
      </c>
      <c r="J142">
        <f>10^(_10sept_0_30[[#This Row],[V_mag_adj]]/20)*COS(RADIANS(_10sept_0_30[[#This Row],[V_phase]]))</f>
        <v>6.8235143649318063E-3</v>
      </c>
      <c r="K142">
        <f>10^(_10sept_0_30[[#This Row],[V_mag_adj]]/20)*SIN(RADIANS(_10sept_0_30[[#This Row],[V_phase]]))</f>
        <v>2.3322202650952035E-3</v>
      </c>
    </row>
    <row r="143" spans="1:11" x14ac:dyDescent="0.25">
      <c r="A143">
        <v>-40</v>
      </c>
      <c r="B143">
        <v>-2.62</v>
      </c>
      <c r="C143">
        <v>25.73</v>
      </c>
      <c r="D143">
        <v>-2.66</v>
      </c>
      <c r="E143">
        <v>26.09</v>
      </c>
      <c r="F143">
        <f>_10sept_0_30[[#This Row],[H_mag]]-40</f>
        <v>-42.62</v>
      </c>
      <c r="G143">
        <f>_10sept_0_30[[#This Row],[V_mag]]-40</f>
        <v>-42.66</v>
      </c>
      <c r="H143">
        <f>10^(_10sept_0_30[[#This Row],[H_mag_adj]]/20)*COS(RADIANS(_10sept_0_30[[#This Row],[H_phase]]))</f>
        <v>6.6627328959386637E-3</v>
      </c>
      <c r="I143">
        <f>10^(_10sept_0_30[[#This Row],[H_mag_adj]]/20)*SIN(RADIANS(_10sept_0_30[[#This Row],[H_phase]]))</f>
        <v>3.2108545041427787E-3</v>
      </c>
      <c r="J143">
        <f>10^(_10sept_0_30[[#This Row],[V_mag_adj]]/20)*COS(RADIANS(_10sept_0_30[[#This Row],[V_phase]]))</f>
        <v>6.6119079378125162E-3</v>
      </c>
      <c r="K143">
        <f>10^(_10sept_0_30[[#This Row],[V_mag_adj]]/20)*SIN(RADIANS(_10sept_0_30[[#This Row],[V_phase]]))</f>
        <v>3.2377094468241259E-3</v>
      </c>
    </row>
    <row r="144" spans="1:11" x14ac:dyDescent="0.25">
      <c r="A144">
        <v>-39</v>
      </c>
      <c r="B144">
        <v>-2.4900000000000002</v>
      </c>
      <c r="C144">
        <v>32.4</v>
      </c>
      <c r="D144">
        <v>-2.52</v>
      </c>
      <c r="E144">
        <v>33.22</v>
      </c>
      <c r="F144">
        <f>_10sept_0_30[[#This Row],[H_mag]]-40</f>
        <v>-42.49</v>
      </c>
      <c r="G144">
        <f>_10sept_0_30[[#This Row],[V_mag]]-40</f>
        <v>-42.52</v>
      </c>
      <c r="H144">
        <f>10^(_10sept_0_30[[#This Row],[H_mag_adj]]/20)*COS(RADIANS(_10sept_0_30[[#This Row],[H_phase]]))</f>
        <v>6.3388599038901568E-3</v>
      </c>
      <c r="I144">
        <f>10^(_10sept_0_30[[#This Row],[H_mag_adj]]/20)*SIN(RADIANS(_10sept_0_30[[#This Row],[H_phase]]))</f>
        <v>4.0227628194375378E-3</v>
      </c>
      <c r="J144">
        <f>10^(_10sept_0_30[[#This Row],[V_mag_adj]]/20)*COS(RADIANS(_10sept_0_30[[#This Row],[V_phase]]))</f>
        <v>6.2589849846538979E-3</v>
      </c>
      <c r="K144">
        <f>10^(_10sept_0_30[[#This Row],[V_mag_adj]]/20)*SIN(RADIANS(_10sept_0_30[[#This Row],[V_phase]]))</f>
        <v>4.098886081777337E-3</v>
      </c>
    </row>
    <row r="145" spans="1:11" x14ac:dyDescent="0.25">
      <c r="A145">
        <v>-38</v>
      </c>
      <c r="B145">
        <v>-2.4300000000000002</v>
      </c>
      <c r="C145">
        <v>39.85</v>
      </c>
      <c r="D145">
        <v>-2.4700000000000002</v>
      </c>
      <c r="E145">
        <v>40.22</v>
      </c>
      <c r="F145">
        <f>_10sept_0_30[[#This Row],[H_mag]]-40</f>
        <v>-42.43</v>
      </c>
      <c r="G145">
        <f>_10sept_0_30[[#This Row],[V_mag]]-40</f>
        <v>-42.47</v>
      </c>
      <c r="H145">
        <f>10^(_10sept_0_30[[#This Row],[H_mag_adj]]/20)*COS(RADIANS(_10sept_0_30[[#This Row],[H_phase]]))</f>
        <v>5.8037069309212486E-3</v>
      </c>
      <c r="I145">
        <f>10^(_10sept_0_30[[#This Row],[H_mag_adj]]/20)*SIN(RADIANS(_10sept_0_30[[#This Row],[H_phase]]))</f>
        <v>4.8440530062297243E-3</v>
      </c>
      <c r="J145">
        <f>10^(_10sept_0_30[[#This Row],[V_mag_adj]]/20)*COS(RADIANS(_10sept_0_30[[#This Row],[V_phase]]))</f>
        <v>5.7457832753029263E-3</v>
      </c>
      <c r="K145">
        <f>10^(_10sept_0_30[[#This Row],[V_mag_adj]]/20)*SIN(RADIANS(_10sept_0_30[[#This Row],[V_phase]]))</f>
        <v>4.859002310873552E-3</v>
      </c>
    </row>
    <row r="146" spans="1:11" x14ac:dyDescent="0.25">
      <c r="A146">
        <v>-37</v>
      </c>
      <c r="B146">
        <v>-2.4500000000000002</v>
      </c>
      <c r="C146">
        <v>46.98</v>
      </c>
      <c r="D146">
        <v>-2.4700000000000002</v>
      </c>
      <c r="E146">
        <v>47.48</v>
      </c>
      <c r="F146">
        <f>_10sept_0_30[[#This Row],[H_mag]]-40</f>
        <v>-42.45</v>
      </c>
      <c r="G146">
        <f>_10sept_0_30[[#This Row],[V_mag]]-40</f>
        <v>-42.47</v>
      </c>
      <c r="H146">
        <f>10^(_10sept_0_30[[#This Row],[H_mag_adj]]/20)*COS(RADIANS(_10sept_0_30[[#This Row],[H_phase]]))</f>
        <v>5.1457163389175007E-3</v>
      </c>
      <c r="I146">
        <f>10^(_10sept_0_30[[#This Row],[H_mag_adj]]/20)*SIN(RADIANS(_10sept_0_30[[#This Row],[H_phase]]))</f>
        <v>5.5142448661427432E-3</v>
      </c>
      <c r="J146">
        <f>10^(_10sept_0_30[[#This Row],[V_mag_adj]]/20)*COS(RADIANS(_10sept_0_30[[#This Row],[V_phase]]))</f>
        <v>5.0856764572145023E-3</v>
      </c>
      <c r="K146">
        <f>10^(_10sept_0_30[[#This Row],[V_mag_adj]]/20)*SIN(RADIANS(_10sept_0_30[[#This Row],[V_phase]]))</f>
        <v>5.546153971569801E-3</v>
      </c>
    </row>
    <row r="147" spans="1:11" x14ac:dyDescent="0.25">
      <c r="A147">
        <v>-36</v>
      </c>
      <c r="B147">
        <v>-2.44</v>
      </c>
      <c r="C147">
        <v>54.45</v>
      </c>
      <c r="D147">
        <v>-2.48</v>
      </c>
      <c r="E147">
        <v>54.67</v>
      </c>
      <c r="F147">
        <f>_10sept_0_30[[#This Row],[H_mag]]-40</f>
        <v>-42.44</v>
      </c>
      <c r="G147">
        <f>_10sept_0_30[[#This Row],[V_mag]]-40</f>
        <v>-42.48</v>
      </c>
      <c r="H147">
        <f>10^(_10sept_0_30[[#This Row],[H_mag_adj]]/20)*COS(RADIANS(_10sept_0_30[[#This Row],[H_phase]]))</f>
        <v>4.3902057654211452E-3</v>
      </c>
      <c r="I147">
        <f>10^(_10sept_0_30[[#This Row],[H_mag_adj]]/20)*SIN(RADIANS(_10sept_0_30[[#This Row],[H_phase]]))</f>
        <v>6.1434941658096908E-3</v>
      </c>
      <c r="J147">
        <f>10^(_10sept_0_30[[#This Row],[V_mag_adj]]/20)*COS(RADIANS(_10sept_0_30[[#This Row],[V_phase]]))</f>
        <v>4.3465215040904611E-3</v>
      </c>
      <c r="K147">
        <f>10^(_10sept_0_30[[#This Row],[V_mag_adj]]/20)*SIN(RADIANS(_10sept_0_30[[#This Row],[V_phase]]))</f>
        <v>6.132001981058839E-3</v>
      </c>
    </row>
    <row r="148" spans="1:11" x14ac:dyDescent="0.25">
      <c r="A148">
        <v>-35</v>
      </c>
      <c r="B148">
        <v>-2.44</v>
      </c>
      <c r="C148">
        <v>61.64</v>
      </c>
      <c r="D148">
        <v>-2.48</v>
      </c>
      <c r="E148">
        <v>61.99</v>
      </c>
      <c r="F148">
        <f>_10sept_0_30[[#This Row],[H_mag]]-40</f>
        <v>-42.44</v>
      </c>
      <c r="G148">
        <f>_10sept_0_30[[#This Row],[V_mag]]-40</f>
        <v>-42.48</v>
      </c>
      <c r="H148">
        <f>10^(_10sept_0_30[[#This Row],[H_mag_adj]]/20)*COS(RADIANS(_10sept_0_30[[#This Row],[H_phase]]))</f>
        <v>3.5867634596941653E-3</v>
      </c>
      <c r="I148">
        <f>10^(_10sept_0_30[[#This Row],[H_mag_adj]]/20)*SIN(RADIANS(_10sept_0_30[[#This Row],[H_phase]]))</f>
        <v>6.6446636568209764E-3</v>
      </c>
      <c r="J148">
        <f>10^(_10sept_0_30[[#This Row],[V_mag_adj]]/20)*COS(RADIANS(_10sept_0_30[[#This Row],[V_phase]]))</f>
        <v>3.529813969685062E-3</v>
      </c>
      <c r="K148">
        <f>10^(_10sept_0_30[[#This Row],[V_mag_adj]]/20)*SIN(RADIANS(_10sept_0_30[[#This Row],[V_phase]]))</f>
        <v>6.6358202824252643E-3</v>
      </c>
    </row>
    <row r="149" spans="1:11" x14ac:dyDescent="0.25">
      <c r="A149">
        <v>-34</v>
      </c>
      <c r="B149">
        <v>-2.38</v>
      </c>
      <c r="C149">
        <v>69.36</v>
      </c>
      <c r="D149">
        <v>-2.4300000000000002</v>
      </c>
      <c r="E149">
        <v>69.510000000000005</v>
      </c>
      <c r="F149">
        <f>_10sept_0_30[[#This Row],[H_mag]]-40</f>
        <v>-42.38</v>
      </c>
      <c r="G149">
        <f>_10sept_0_30[[#This Row],[V_mag]]-40</f>
        <v>-42.43</v>
      </c>
      <c r="H149">
        <f>10^(_10sept_0_30[[#This Row],[H_mag_adj]]/20)*COS(RADIANS(_10sept_0_30[[#This Row],[H_phase]]))</f>
        <v>2.6801125314683543E-3</v>
      </c>
      <c r="I149">
        <f>10^(_10sept_0_30[[#This Row],[H_mag_adj]]/20)*SIN(RADIANS(_10sept_0_30[[#This Row],[H_phase]]))</f>
        <v>7.1152372805998506E-3</v>
      </c>
      <c r="J149">
        <f>10^(_10sept_0_30[[#This Row],[V_mag_adj]]/20)*COS(RADIANS(_10sept_0_30[[#This Row],[V_phase]]))</f>
        <v>2.6461990466985961E-3</v>
      </c>
      <c r="K149">
        <f>10^(_10sept_0_30[[#This Row],[V_mag_adj]]/20)*SIN(RADIANS(_10sept_0_30[[#This Row],[V_phase]]))</f>
        <v>7.0813483371768978E-3</v>
      </c>
    </row>
    <row r="150" spans="1:11" x14ac:dyDescent="0.25">
      <c r="A150">
        <v>-33</v>
      </c>
      <c r="B150">
        <v>-2.2799999999999998</v>
      </c>
      <c r="C150">
        <v>76.91</v>
      </c>
      <c r="D150">
        <v>-2.31</v>
      </c>
      <c r="E150">
        <v>77.069999999999993</v>
      </c>
      <c r="F150">
        <f>_10sept_0_30[[#This Row],[H_mag]]-40</f>
        <v>-42.28</v>
      </c>
      <c r="G150">
        <f>_10sept_0_30[[#This Row],[V_mag]]-40</f>
        <v>-42.31</v>
      </c>
      <c r="H150">
        <f>10^(_10sept_0_30[[#This Row],[H_mag_adj]]/20)*COS(RADIANS(_10sept_0_30[[#This Row],[H_phase]]))</f>
        <v>1.7419367206973604E-3</v>
      </c>
      <c r="I150">
        <f>10^(_10sept_0_30[[#This Row],[H_mag_adj]]/20)*SIN(RADIANS(_10sept_0_30[[#This Row],[H_phase]]))</f>
        <v>7.4914497848302683E-3</v>
      </c>
      <c r="J150">
        <f>10^(_10sept_0_30[[#This Row],[V_mag_adj]]/20)*COS(RADIANS(_10sept_0_30[[#This Row],[V_phase]]))</f>
        <v>1.7150759774230949E-3</v>
      </c>
      <c r="K150">
        <f>10^(_10sept_0_30[[#This Row],[V_mag_adj]]/20)*SIN(RADIANS(_10sept_0_30[[#This Row],[V_phase]]))</f>
        <v>7.470438383699032E-3</v>
      </c>
    </row>
    <row r="151" spans="1:11" x14ac:dyDescent="0.25">
      <c r="A151">
        <v>-32</v>
      </c>
      <c r="B151">
        <v>-2.17</v>
      </c>
      <c r="C151">
        <v>83.48</v>
      </c>
      <c r="D151">
        <v>-2.1800000000000002</v>
      </c>
      <c r="E151">
        <v>83.29</v>
      </c>
      <c r="F151">
        <f>_10sept_0_30[[#This Row],[H_mag]]-40</f>
        <v>-42.17</v>
      </c>
      <c r="G151">
        <f>_10sept_0_30[[#This Row],[V_mag]]-40</f>
        <v>-42.18</v>
      </c>
      <c r="H151">
        <f>10^(_10sept_0_30[[#This Row],[H_mag_adj]]/20)*COS(RADIANS(_10sept_0_30[[#This Row],[H_phase]]))</f>
        <v>8.84478435794744E-4</v>
      </c>
      <c r="I151">
        <f>10^(_10sept_0_30[[#This Row],[H_mag_adj]]/20)*SIN(RADIANS(_10sept_0_30[[#This Row],[H_phase]]))</f>
        <v>7.7389489503074315E-3</v>
      </c>
      <c r="J151">
        <f>10^(_10sept_0_30[[#This Row],[V_mag_adj]]/20)*COS(RADIANS(_10sept_0_30[[#This Row],[V_phase]]))</f>
        <v>9.0908962133994322E-4</v>
      </c>
      <c r="K151">
        <f>10^(_10sept_0_30[[#This Row],[V_mag_adj]]/20)*SIN(RADIANS(_10sept_0_30[[#This Row],[V_phase]]))</f>
        <v>7.7270721192288149E-3</v>
      </c>
    </row>
    <row r="152" spans="1:11" x14ac:dyDescent="0.25">
      <c r="A152">
        <v>-31</v>
      </c>
      <c r="B152">
        <v>-2.0299999999999998</v>
      </c>
      <c r="C152">
        <v>89.76</v>
      </c>
      <c r="D152">
        <v>-2.0499999999999998</v>
      </c>
      <c r="E152">
        <v>89.73</v>
      </c>
      <c r="F152">
        <f>_10sept_0_30[[#This Row],[H_mag]]-40</f>
        <v>-42.03</v>
      </c>
      <c r="G152">
        <f>_10sept_0_30[[#This Row],[V_mag]]-40</f>
        <v>-42.05</v>
      </c>
      <c r="H152">
        <f>10^(_10sept_0_30[[#This Row],[H_mag_adj]]/20)*COS(RADIANS(_10sept_0_30[[#This Row],[H_phase]]))</f>
        <v>3.3157924572603023E-5</v>
      </c>
      <c r="I152">
        <f>10^(_10sept_0_30[[#This Row],[H_mag_adj]]/20)*SIN(RADIANS(_10sept_0_30[[#This Row],[H_phase]]))</f>
        <v>7.9158251003462361E-3</v>
      </c>
      <c r="J152">
        <f>10^(_10sept_0_30[[#This Row],[V_mag_adj]]/20)*COS(RADIANS(_10sept_0_30[[#This Row],[V_phase]]))</f>
        <v>3.7216842485957067E-5</v>
      </c>
      <c r="K152">
        <f>10^(_10sept_0_30[[#This Row],[V_mag_adj]]/20)*SIN(RADIANS(_10sept_0_30[[#This Row],[V_phase]]))</f>
        <v>7.8976008037173716E-3</v>
      </c>
    </row>
    <row r="153" spans="1:11" x14ac:dyDescent="0.25">
      <c r="A153">
        <v>-30</v>
      </c>
      <c r="B153">
        <v>-1.88</v>
      </c>
      <c r="C153">
        <v>96.34</v>
      </c>
      <c r="D153">
        <v>-1.9</v>
      </c>
      <c r="E153">
        <v>96.14</v>
      </c>
      <c r="F153">
        <f>_10sept_0_30[[#This Row],[H_mag]]-40</f>
        <v>-41.88</v>
      </c>
      <c r="G153">
        <f>_10sept_0_30[[#This Row],[V_mag]]-40</f>
        <v>-41.9</v>
      </c>
      <c r="H153">
        <f>10^(_10sept_0_30[[#This Row],[H_mag_adj]]/20)*COS(RADIANS(_10sept_0_30[[#This Row],[H_phase]]))</f>
        <v>-8.8936491536485967E-4</v>
      </c>
      <c r="I153">
        <f>10^(_10sept_0_30[[#This Row],[H_mag_adj]]/20)*SIN(RADIANS(_10sept_0_30[[#This Row],[H_phase]]))</f>
        <v>8.0045283060366321E-3</v>
      </c>
      <c r="J153">
        <f>10^(_10sept_0_30[[#This Row],[V_mag_adj]]/20)*COS(RADIANS(_10sept_0_30[[#This Row],[V_phase]]))</f>
        <v>-8.5943727146603282E-4</v>
      </c>
      <c r="K153">
        <f>10^(_10sept_0_30[[#This Row],[V_mag_adj]]/20)*SIN(RADIANS(_10sept_0_30[[#This Row],[V_phase]]))</f>
        <v>7.9891670704699009E-3</v>
      </c>
    </row>
    <row r="154" spans="1:11" x14ac:dyDescent="0.25">
      <c r="A154">
        <v>-29</v>
      </c>
      <c r="B154">
        <v>-1.75</v>
      </c>
      <c r="C154">
        <v>102.24</v>
      </c>
      <c r="D154">
        <v>-1.79</v>
      </c>
      <c r="E154">
        <v>101.88</v>
      </c>
      <c r="F154">
        <f>_10sept_0_30[[#This Row],[H_mag]]-40</f>
        <v>-41.75</v>
      </c>
      <c r="G154">
        <f>_10sept_0_30[[#This Row],[V_mag]]-40</f>
        <v>-41.79</v>
      </c>
      <c r="H154">
        <f>10^(_10sept_0_30[[#This Row],[H_mag_adj]]/20)*COS(RADIANS(_10sept_0_30[[#This Row],[H_phase]]))</f>
        <v>-1.7332069656913135E-3</v>
      </c>
      <c r="I154">
        <f>10^(_10sept_0_30[[#This Row],[H_mag_adj]]/20)*SIN(RADIANS(_10sept_0_30[[#This Row],[H_phase]]))</f>
        <v>7.9893920526495944E-3</v>
      </c>
      <c r="J154">
        <f>10^(_10sept_0_30[[#This Row],[V_mag_adj]]/20)*COS(RADIANS(_10sept_0_30[[#This Row],[V_phase]]))</f>
        <v>-1.6752416889039773E-3</v>
      </c>
      <c r="K154">
        <f>10^(_10sept_0_30[[#This Row],[V_mag_adj]]/20)*SIN(RADIANS(_10sept_0_30[[#This Row],[V_phase]]))</f>
        <v>7.9633671053100531E-3</v>
      </c>
    </row>
    <row r="155" spans="1:11" x14ac:dyDescent="0.25">
      <c r="A155">
        <v>-28</v>
      </c>
      <c r="B155">
        <v>-1.64</v>
      </c>
      <c r="C155">
        <v>107.86</v>
      </c>
      <c r="D155">
        <v>-1.66</v>
      </c>
      <c r="E155">
        <v>107.28</v>
      </c>
      <c r="F155">
        <f>_10sept_0_30[[#This Row],[H_mag]]-40</f>
        <v>-41.64</v>
      </c>
      <c r="G155">
        <f>_10sept_0_30[[#This Row],[V_mag]]-40</f>
        <v>-41.66</v>
      </c>
      <c r="H155">
        <f>10^(_10sept_0_30[[#This Row],[H_mag_adj]]/20)*COS(RADIANS(_10sept_0_30[[#This Row],[H_phase]]))</f>
        <v>-2.5392340758049613E-3</v>
      </c>
      <c r="I155">
        <f>10^(_10sept_0_30[[#This Row],[H_mag_adj]]/20)*SIN(RADIANS(_10sept_0_30[[#This Row],[H_phase]]))</f>
        <v>7.880425937316908E-3</v>
      </c>
      <c r="J155">
        <f>10^(_10sept_0_30[[#This Row],[V_mag_adj]]/20)*COS(RADIANS(_10sept_0_30[[#This Row],[V_phase]]))</f>
        <v>-2.453676189850562E-3</v>
      </c>
      <c r="K155">
        <f>10^(_10sept_0_30[[#This Row],[V_mag_adj]]/20)*SIN(RADIANS(_10sept_0_30[[#This Row],[V_phase]]))</f>
        <v>7.8875435066646307E-3</v>
      </c>
    </row>
    <row r="156" spans="1:11" x14ac:dyDescent="0.25">
      <c r="A156">
        <v>-27</v>
      </c>
      <c r="B156">
        <v>-1.52</v>
      </c>
      <c r="C156">
        <v>113.09</v>
      </c>
      <c r="D156">
        <v>-1.55</v>
      </c>
      <c r="E156">
        <v>112.97</v>
      </c>
      <c r="F156">
        <f>_10sept_0_30[[#This Row],[H_mag]]-40</f>
        <v>-41.52</v>
      </c>
      <c r="G156">
        <f>_10sept_0_30[[#This Row],[V_mag]]-40</f>
        <v>-41.55</v>
      </c>
      <c r="H156">
        <f>10^(_10sept_0_30[[#This Row],[H_mag_adj]]/20)*COS(RADIANS(_10sept_0_30[[#This Row],[H_phase]]))</f>
        <v>-3.2921653941802497E-3</v>
      </c>
      <c r="I156">
        <f>10^(_10sept_0_30[[#This Row],[H_mag_adj]]/20)*SIN(RADIANS(_10sept_0_30[[#This Row],[H_phase]]))</f>
        <v>7.7221081262875777E-3</v>
      </c>
      <c r="J156">
        <f>10^(_10sept_0_30[[#This Row],[V_mag_adj]]/20)*COS(RADIANS(_10sept_0_30[[#This Row],[V_phase]]))</f>
        <v>-3.2646897061424959E-3</v>
      </c>
      <c r="K156">
        <f>10^(_10sept_0_30[[#This Row],[V_mag_adj]]/20)*SIN(RADIANS(_10sept_0_30[[#This Row],[V_phase]]))</f>
        <v>7.7023373545200306E-3</v>
      </c>
    </row>
    <row r="157" spans="1:11" x14ac:dyDescent="0.25">
      <c r="A157">
        <v>-26</v>
      </c>
      <c r="B157">
        <v>-1.4</v>
      </c>
      <c r="C157">
        <v>118.87</v>
      </c>
      <c r="D157">
        <v>-1.44</v>
      </c>
      <c r="E157">
        <v>118.59</v>
      </c>
      <c r="F157">
        <f>_10sept_0_30[[#This Row],[H_mag]]-40</f>
        <v>-41.4</v>
      </c>
      <c r="G157">
        <f>_10sept_0_30[[#This Row],[V_mag]]-40</f>
        <v>-41.44</v>
      </c>
      <c r="H157">
        <f>10^(_10sept_0_30[[#This Row],[H_mag_adj]]/20)*COS(RADIANS(_10sept_0_30[[#This Row],[H_phase]]))</f>
        <v>-4.1094980821462174E-3</v>
      </c>
      <c r="I157">
        <f>10^(_10sept_0_30[[#This Row],[H_mag_adj]]/20)*SIN(RADIANS(_10sept_0_30[[#This Row],[H_phase]]))</f>
        <v>7.4535643500499562E-3</v>
      </c>
      <c r="J157">
        <f>10^(_10sept_0_30[[#This Row],[V_mag_adj]]/20)*COS(RADIANS(_10sept_0_30[[#This Row],[V_phase]]))</f>
        <v>-4.0543103226292621E-3</v>
      </c>
      <c r="K157">
        <f>10^(_10sept_0_30[[#This Row],[V_mag_adj]]/20)*SIN(RADIANS(_10sept_0_30[[#This Row],[V_phase]]))</f>
        <v>7.439220183255631E-3</v>
      </c>
    </row>
    <row r="158" spans="1:11" x14ac:dyDescent="0.25">
      <c r="A158">
        <v>-25</v>
      </c>
      <c r="B158">
        <v>-1.29</v>
      </c>
      <c r="C158">
        <v>124.24</v>
      </c>
      <c r="D158">
        <v>-1.32</v>
      </c>
      <c r="E158">
        <v>123.9</v>
      </c>
      <c r="F158">
        <f>_10sept_0_30[[#This Row],[H_mag]]-40</f>
        <v>-41.29</v>
      </c>
      <c r="G158">
        <f>_10sept_0_30[[#This Row],[V_mag]]-40</f>
        <v>-41.32</v>
      </c>
      <c r="H158">
        <f>10^(_10sept_0_30[[#This Row],[H_mag_adj]]/20)*COS(RADIANS(_10sept_0_30[[#This Row],[H_phase]]))</f>
        <v>-4.8500536772653879E-3</v>
      </c>
      <c r="I158">
        <f>10^(_10sept_0_30[[#This Row],[H_mag_adj]]/20)*SIN(RADIANS(_10sept_0_30[[#This Row],[H_phase]]))</f>
        <v>7.1259310351219768E-3</v>
      </c>
      <c r="J158">
        <f>10^(_10sept_0_30[[#This Row],[V_mag_adj]]/20)*COS(RADIANS(_10sept_0_30[[#This Row],[V_phase]]))</f>
        <v>-4.7911059016705407E-3</v>
      </c>
      <c r="K158">
        <f>10^(_10sept_0_30[[#This Row],[V_mag_adj]]/20)*SIN(RADIANS(_10sept_0_30[[#This Row],[V_phase]]))</f>
        <v>7.1299177591251173E-3</v>
      </c>
    </row>
    <row r="159" spans="1:11" x14ac:dyDescent="0.25">
      <c r="A159">
        <v>-24</v>
      </c>
      <c r="B159">
        <v>-1.2</v>
      </c>
      <c r="C159">
        <v>128.99</v>
      </c>
      <c r="D159">
        <v>-1.21</v>
      </c>
      <c r="E159">
        <v>128.81</v>
      </c>
      <c r="F159">
        <f>_10sept_0_30[[#This Row],[H_mag]]-40</f>
        <v>-41.2</v>
      </c>
      <c r="G159">
        <f>_10sept_0_30[[#This Row],[V_mag]]-40</f>
        <v>-41.21</v>
      </c>
      <c r="H159">
        <f>10^(_10sept_0_30[[#This Row],[H_mag_adj]]/20)*COS(RADIANS(_10sept_0_30[[#This Row],[H_phase]]))</f>
        <v>-5.4799700329924575E-3</v>
      </c>
      <c r="I159">
        <f>10^(_10sept_0_30[[#This Row],[H_mag_adj]]/20)*SIN(RADIANS(_10sept_0_30[[#This Row],[H_phase]]))</f>
        <v>6.7696149034064653E-3</v>
      </c>
      <c r="J159">
        <f>10^(_10sept_0_30[[#This Row],[V_mag_adj]]/20)*COS(RADIANS(_10sept_0_30[[#This Row],[V_phase]]))</f>
        <v>-5.4523947366685631E-3</v>
      </c>
      <c r="K159">
        <f>10^(_10sept_0_30[[#This Row],[V_mag_adj]]/20)*SIN(RADIANS(_10sept_0_30[[#This Row],[V_phase]]))</f>
        <v>6.7789882089915321E-3</v>
      </c>
    </row>
    <row r="160" spans="1:11" x14ac:dyDescent="0.25">
      <c r="A160">
        <v>-23</v>
      </c>
      <c r="B160">
        <v>-1.0900000000000001</v>
      </c>
      <c r="C160">
        <v>133.46</v>
      </c>
      <c r="D160">
        <v>-1.1200000000000001</v>
      </c>
      <c r="E160">
        <v>133.43</v>
      </c>
      <c r="F160">
        <f>_10sept_0_30[[#This Row],[H_mag]]-40</f>
        <v>-41.09</v>
      </c>
      <c r="G160">
        <f>_10sept_0_30[[#This Row],[V_mag]]-40</f>
        <v>-41.12</v>
      </c>
      <c r="H160">
        <f>10^(_10sept_0_30[[#This Row],[H_mag_adj]]/20)*COS(RADIANS(_10sept_0_30[[#This Row],[H_phase]]))</f>
        <v>-6.0672582318093242E-3</v>
      </c>
      <c r="I160">
        <f>10^(_10sept_0_30[[#This Row],[H_mag_adj]]/20)*SIN(RADIANS(_10sept_0_30[[#This Row],[H_phase]]))</f>
        <v>6.4025020618912968E-3</v>
      </c>
      <c r="J160">
        <f>10^(_10sept_0_30[[#This Row],[V_mag_adj]]/20)*COS(RADIANS(_10sept_0_30[[#This Row],[V_phase]]))</f>
        <v>-6.0429971993250222E-3</v>
      </c>
      <c r="K160">
        <f>10^(_10sept_0_30[[#This Row],[V_mag_adj]]/20)*SIN(RADIANS(_10sept_0_30[[#This Row],[V_phase]]))</f>
        <v>6.3835917286837879E-3</v>
      </c>
    </row>
    <row r="161" spans="1:11" x14ac:dyDescent="0.25">
      <c r="A161">
        <v>-22</v>
      </c>
      <c r="B161">
        <v>-1.02</v>
      </c>
      <c r="C161">
        <v>137.59</v>
      </c>
      <c r="D161">
        <v>-1.05</v>
      </c>
      <c r="E161">
        <v>137.55000000000001</v>
      </c>
      <c r="F161">
        <f>_10sept_0_30[[#This Row],[H_mag]]-40</f>
        <v>-41.02</v>
      </c>
      <c r="G161">
        <f>_10sept_0_30[[#This Row],[V_mag]]-40</f>
        <v>-41.05</v>
      </c>
      <c r="H161">
        <f>10^(_10sept_0_30[[#This Row],[H_mag_adj]]/20)*COS(RADIANS(_10sept_0_30[[#This Row],[H_phase]]))</f>
        <v>-6.5653065609925249E-3</v>
      </c>
      <c r="I161">
        <f>10^(_10sept_0_30[[#This Row],[H_mag_adj]]/20)*SIN(RADIANS(_10sept_0_30[[#This Row],[H_phase]]))</f>
        <v>5.9970503216307033E-3</v>
      </c>
      <c r="J161">
        <f>10^(_10sept_0_30[[#This Row],[V_mag_adj]]/20)*COS(RADIANS(_10sept_0_30[[#This Row],[V_phase]]))</f>
        <v>-6.5384960205815239E-3</v>
      </c>
      <c r="K161">
        <f>10^(_10sept_0_30[[#This Row],[V_mag_adj]]/20)*SIN(RADIANS(_10sept_0_30[[#This Row],[V_phase]]))</f>
        <v>5.980939161189215E-3</v>
      </c>
    </row>
    <row r="162" spans="1:11" x14ac:dyDescent="0.25">
      <c r="A162">
        <v>-21</v>
      </c>
      <c r="B162">
        <v>-0.95</v>
      </c>
      <c r="C162">
        <v>142.16999999999999</v>
      </c>
      <c r="D162">
        <v>-0.97</v>
      </c>
      <c r="E162">
        <v>142.02000000000001</v>
      </c>
      <c r="F162">
        <f>_10sept_0_30[[#This Row],[H_mag]]-40</f>
        <v>-40.950000000000003</v>
      </c>
      <c r="G162">
        <f>_10sept_0_30[[#This Row],[V_mag]]-40</f>
        <v>-40.97</v>
      </c>
      <c r="H162">
        <f>10^(_10sept_0_30[[#This Row],[H_mag_adj]]/20)*COS(RADIANS(_10sept_0_30[[#This Row],[H_phase]]))</f>
        <v>-7.0800417320683153E-3</v>
      </c>
      <c r="I162">
        <f>10^(_10sept_0_30[[#This Row],[H_mag_adj]]/20)*SIN(RADIANS(_10sept_0_30[[#This Row],[H_phase]]))</f>
        <v>5.4977833070004381E-3</v>
      </c>
      <c r="J162">
        <f>10^(_10sept_0_30[[#This Row],[V_mag_adj]]/20)*COS(RADIANS(_10sept_0_30[[#This Row],[V_phase]]))</f>
        <v>-7.0493738375672493E-3</v>
      </c>
      <c r="K162">
        <f>10^(_10sept_0_30[[#This Row],[V_mag_adj]]/20)*SIN(RADIANS(_10sept_0_30[[#This Row],[V_phase]]))</f>
        <v>5.5036128133186544E-3</v>
      </c>
    </row>
    <row r="163" spans="1:11" x14ac:dyDescent="0.25">
      <c r="A163">
        <v>-20</v>
      </c>
      <c r="B163">
        <v>-0.9</v>
      </c>
      <c r="C163">
        <v>145.86000000000001</v>
      </c>
      <c r="D163">
        <v>-0.91</v>
      </c>
      <c r="E163">
        <v>145.91999999999999</v>
      </c>
      <c r="F163">
        <f>_10sept_0_30[[#This Row],[H_mag]]-40</f>
        <v>-40.9</v>
      </c>
      <c r="G163">
        <f>_10sept_0_30[[#This Row],[V_mag]]-40</f>
        <v>-40.909999999999997</v>
      </c>
      <c r="H163">
        <f>10^(_10sept_0_30[[#This Row],[H_mag_adj]]/20)*COS(RADIANS(_10sept_0_30[[#This Row],[H_phase]]))</f>
        <v>-7.4620224117728663E-3</v>
      </c>
      <c r="I163">
        <f>10^(_10sept_0_30[[#This Row],[H_mag_adj]]/20)*SIN(RADIANS(_10sept_0_30[[#This Row],[H_phase]]))</f>
        <v>5.0597700681561985E-3</v>
      </c>
      <c r="J163">
        <f>10^(_10sept_0_30[[#This Row],[V_mag_adj]]/20)*COS(RADIANS(_10sept_0_30[[#This Row],[V_phase]]))</f>
        <v>-7.4587247788015665E-3</v>
      </c>
      <c r="K163">
        <f>10^(_10sept_0_30[[#This Row],[V_mag_adj]]/20)*SIN(RADIANS(_10sept_0_30[[#This Row],[V_phase]]))</f>
        <v>5.0461401545612737E-3</v>
      </c>
    </row>
    <row r="164" spans="1:11" x14ac:dyDescent="0.25">
      <c r="A164">
        <v>-19</v>
      </c>
      <c r="B164">
        <v>-0.84</v>
      </c>
      <c r="C164">
        <v>149.1</v>
      </c>
      <c r="D164">
        <v>-0.87</v>
      </c>
      <c r="E164">
        <v>149.06</v>
      </c>
      <c r="F164">
        <f>_10sept_0_30[[#This Row],[H_mag]]-40</f>
        <v>-40.840000000000003</v>
      </c>
      <c r="G164">
        <f>_10sept_0_30[[#This Row],[V_mag]]-40</f>
        <v>-40.869999999999997</v>
      </c>
      <c r="H164">
        <f>10^(_10sept_0_30[[#This Row],[H_mag_adj]]/20)*COS(RADIANS(_10sept_0_30[[#This Row],[H_phase]]))</f>
        <v>-7.7896893764133274E-3</v>
      </c>
      <c r="I164">
        <f>10^(_10sept_0_30[[#This Row],[H_mag_adj]]/20)*SIN(RADIANS(_10sept_0_30[[#This Row],[H_phase]]))</f>
        <v>4.6620329171181687E-3</v>
      </c>
      <c r="J164">
        <f>10^(_10sept_0_30[[#This Row],[V_mag_adj]]/20)*COS(RADIANS(_10sept_0_30[[#This Row],[V_phase]]))</f>
        <v>-7.7595857691969963E-3</v>
      </c>
      <c r="K164">
        <f>10^(_10sept_0_30[[#This Row],[V_mag_adj]]/20)*SIN(RADIANS(_10sept_0_30[[#This Row],[V_phase]]))</f>
        <v>4.6513769470936739E-3</v>
      </c>
    </row>
    <row r="165" spans="1:11" x14ac:dyDescent="0.25">
      <c r="A165">
        <v>-18</v>
      </c>
      <c r="B165">
        <v>-0.79</v>
      </c>
      <c r="C165">
        <v>152.87</v>
      </c>
      <c r="D165">
        <v>-0.81</v>
      </c>
      <c r="E165">
        <v>152.86000000000001</v>
      </c>
      <c r="F165">
        <f>_10sept_0_30[[#This Row],[H_mag]]-40</f>
        <v>-40.79</v>
      </c>
      <c r="G165">
        <f>_10sept_0_30[[#This Row],[V_mag]]-40</f>
        <v>-40.81</v>
      </c>
      <c r="H165">
        <f>10^(_10sept_0_30[[#This Row],[H_mag_adj]]/20)*COS(RADIANS(_10sept_0_30[[#This Row],[H_phase]]))</f>
        <v>-8.126010837554527E-3</v>
      </c>
      <c r="I165">
        <f>10^(_10sept_0_30[[#This Row],[H_mag_adj]]/20)*SIN(RADIANS(_10sept_0_30[[#This Row],[H_phase]]))</f>
        <v>4.1636602082674654E-3</v>
      </c>
      <c r="J165">
        <f>10^(_10sept_0_30[[#This Row],[V_mag_adj]]/20)*COS(RADIANS(_10sept_0_30[[#This Row],[V_phase]]))</f>
        <v>-8.1065963833312753E-3</v>
      </c>
      <c r="K165">
        <f>10^(_10sept_0_30[[#This Row],[V_mag_adj]]/20)*SIN(RADIANS(_10sept_0_30[[#This Row],[V_phase]]))</f>
        <v>4.1554989867887485E-3</v>
      </c>
    </row>
    <row r="166" spans="1:11" x14ac:dyDescent="0.25">
      <c r="A166">
        <v>-17</v>
      </c>
      <c r="B166">
        <v>-0.74</v>
      </c>
      <c r="C166">
        <v>156.33000000000001</v>
      </c>
      <c r="D166">
        <v>-0.77</v>
      </c>
      <c r="E166">
        <v>156.27000000000001</v>
      </c>
      <c r="F166">
        <f>_10sept_0_30[[#This Row],[H_mag]]-40</f>
        <v>-40.74</v>
      </c>
      <c r="G166">
        <f>_10sept_0_30[[#This Row],[V_mag]]-40</f>
        <v>-40.770000000000003</v>
      </c>
      <c r="H166">
        <f>10^(_10sept_0_30[[#This Row],[H_mag_adj]]/20)*COS(RADIANS(_10sept_0_30[[#This Row],[H_phase]]))</f>
        <v>-8.4107596326311283E-3</v>
      </c>
      <c r="I166">
        <f>10^(_10sept_0_30[[#This Row],[H_mag_adj]]/20)*SIN(RADIANS(_10sept_0_30[[#This Row],[H_phase]]))</f>
        <v>3.6868140960089222E-3</v>
      </c>
      <c r="J166">
        <f>10^(_10sept_0_30[[#This Row],[V_mag_adj]]/20)*COS(RADIANS(_10sept_0_30[[#This Row],[V_phase]]))</f>
        <v>-8.3779079014157324E-3</v>
      </c>
      <c r="K166">
        <f>10^(_10sept_0_30[[#This Row],[V_mag_adj]]/20)*SIN(RADIANS(_10sept_0_30[[#This Row],[V_phase]]))</f>
        <v>3.6828775988463091E-3</v>
      </c>
    </row>
    <row r="167" spans="1:11" x14ac:dyDescent="0.25">
      <c r="A167">
        <v>-16</v>
      </c>
      <c r="B167">
        <v>-0.7</v>
      </c>
      <c r="C167">
        <v>159.55000000000001</v>
      </c>
      <c r="D167">
        <v>-0.72</v>
      </c>
      <c r="E167">
        <v>159.35</v>
      </c>
      <c r="F167">
        <f>_10sept_0_30[[#This Row],[H_mag]]-40</f>
        <v>-40.700000000000003</v>
      </c>
      <c r="G167">
        <f>_10sept_0_30[[#This Row],[V_mag]]-40</f>
        <v>-40.72</v>
      </c>
      <c r="H167">
        <f>10^(_10sept_0_30[[#This Row],[H_mag_adj]]/20)*COS(RADIANS(_10sept_0_30[[#This Row],[H_phase]]))</f>
        <v>-8.6442861970152836E-3</v>
      </c>
      <c r="I167">
        <f>10^(_10sept_0_30[[#This Row],[H_mag_adj]]/20)*SIN(RADIANS(_10sept_0_30[[#This Row],[H_phase]]))</f>
        <v>3.2233709008316937E-3</v>
      </c>
      <c r="J167">
        <f>10^(_10sept_0_30[[#This Row],[V_mag_adj]]/20)*COS(RADIANS(_10sept_0_30[[#This Row],[V_phase]]))</f>
        <v>-8.6131265615493804E-3</v>
      </c>
      <c r="K167">
        <f>10^(_10sept_0_30[[#This Row],[V_mag_adj]]/20)*SIN(RADIANS(_10sept_0_30[[#This Row],[V_phase]]))</f>
        <v>3.2460425519071751E-3</v>
      </c>
    </row>
    <row r="168" spans="1:11" x14ac:dyDescent="0.25">
      <c r="A168">
        <v>-15</v>
      </c>
      <c r="B168">
        <v>-0.67</v>
      </c>
      <c r="C168">
        <v>162.25</v>
      </c>
      <c r="D168">
        <v>-0.69</v>
      </c>
      <c r="E168">
        <v>162.18</v>
      </c>
      <c r="F168">
        <f>_10sept_0_30[[#This Row],[H_mag]]-40</f>
        <v>-40.67</v>
      </c>
      <c r="G168">
        <f>_10sept_0_30[[#This Row],[V_mag]]-40</f>
        <v>-40.69</v>
      </c>
      <c r="H168">
        <f>10^(_10sept_0_30[[#This Row],[H_mag_adj]]/20)*COS(RADIANS(_10sept_0_30[[#This Row],[H_phase]]))</f>
        <v>-8.8169315945261593E-3</v>
      </c>
      <c r="I168">
        <f>10^(_10sept_0_30[[#This Row],[H_mag_adj]]/20)*SIN(RADIANS(_10sept_0_30[[#This Row],[H_phase]]))</f>
        <v>2.8223220547065856E-3</v>
      </c>
      <c r="J168">
        <f>10^(_10sept_0_30[[#This Row],[V_mag_adj]]/20)*COS(RADIANS(_10sept_0_30[[#This Row],[V_phase]]))</f>
        <v>-8.7932064639609404E-3</v>
      </c>
      <c r="K168">
        <f>10^(_10sept_0_30[[#This Row],[V_mag_adj]]/20)*SIN(RADIANS(_10sept_0_30[[#This Row],[V_phase]]))</f>
        <v>2.8265759292674859E-3</v>
      </c>
    </row>
    <row r="169" spans="1:11" x14ac:dyDescent="0.25">
      <c r="A169">
        <v>-14</v>
      </c>
      <c r="B169">
        <v>-0.63</v>
      </c>
      <c r="C169">
        <v>164.92</v>
      </c>
      <c r="D169">
        <v>-0.64</v>
      </c>
      <c r="E169">
        <v>164.73</v>
      </c>
      <c r="F169">
        <f>_10sept_0_30[[#This Row],[H_mag]]-40</f>
        <v>-40.630000000000003</v>
      </c>
      <c r="G169">
        <f>_10sept_0_30[[#This Row],[V_mag]]-40</f>
        <v>-40.64</v>
      </c>
      <c r="H169">
        <f>10^(_10sept_0_30[[#This Row],[H_mag_adj]]/20)*COS(RADIANS(_10sept_0_30[[#This Row],[H_phase]]))</f>
        <v>-8.9800931722912349E-3</v>
      </c>
      <c r="I169">
        <f>10^(_10sept_0_30[[#This Row],[H_mag_adj]]/20)*SIN(RADIANS(_10sept_0_30[[#This Row],[H_phase]]))</f>
        <v>2.4196525565744875E-3</v>
      </c>
      <c r="J169">
        <f>10^(_10sept_0_30[[#This Row],[V_mag_adj]]/20)*COS(RADIANS(_10sept_0_30[[#This Row],[V_phase]]))</f>
        <v>-8.9616964637897426E-3</v>
      </c>
      <c r="K169">
        <f>10^(_10sept_0_30[[#This Row],[V_mag_adj]]/20)*SIN(RADIANS(_10sept_0_30[[#This Row],[V_phase]]))</f>
        <v>2.4465999402426488E-3</v>
      </c>
    </row>
    <row r="170" spans="1:11" x14ac:dyDescent="0.25">
      <c r="A170">
        <v>-13</v>
      </c>
      <c r="B170">
        <v>-0.59</v>
      </c>
      <c r="C170">
        <v>167.13</v>
      </c>
      <c r="D170">
        <v>-0.61</v>
      </c>
      <c r="E170">
        <v>167.05</v>
      </c>
      <c r="F170">
        <f>_10sept_0_30[[#This Row],[H_mag]]-40</f>
        <v>-40.590000000000003</v>
      </c>
      <c r="G170">
        <f>_10sept_0_30[[#This Row],[V_mag]]-40</f>
        <v>-40.61</v>
      </c>
      <c r="H170">
        <f>10^(_10sept_0_30[[#This Row],[H_mag_adj]]/20)*COS(RADIANS(_10sept_0_30[[#This Row],[H_phase]]))</f>
        <v>-9.1085710294030366E-3</v>
      </c>
      <c r="I170">
        <f>10^(_10sept_0_30[[#This Row],[H_mag_adj]]/20)*SIN(RADIANS(_10sept_0_30[[#This Row],[H_phase]]))</f>
        <v>2.0811224474140749E-3</v>
      </c>
      <c r="J170">
        <f>10^(_10sept_0_30[[#This Row],[V_mag_adj]]/20)*COS(RADIANS(_10sept_0_30[[#This Row],[V_phase]]))</f>
        <v>-9.0847139279534445E-3</v>
      </c>
      <c r="K170">
        <f>10^(_10sept_0_30[[#This Row],[V_mag_adj]]/20)*SIN(RADIANS(_10sept_0_30[[#This Row],[V_phase]]))</f>
        <v>2.0890226843858816E-3</v>
      </c>
    </row>
    <row r="171" spans="1:11" x14ac:dyDescent="0.25">
      <c r="A171">
        <v>-12</v>
      </c>
      <c r="B171">
        <v>-0.54</v>
      </c>
      <c r="C171">
        <v>169.3</v>
      </c>
      <c r="D171">
        <v>-0.56000000000000005</v>
      </c>
      <c r="E171">
        <v>169</v>
      </c>
      <c r="F171">
        <f>_10sept_0_30[[#This Row],[H_mag]]-40</f>
        <v>-40.54</v>
      </c>
      <c r="G171">
        <f>_10sept_0_30[[#This Row],[V_mag]]-40</f>
        <v>-40.56</v>
      </c>
      <c r="H171">
        <f>10^(_10sept_0_30[[#This Row],[H_mag_adj]]/20)*COS(RADIANS(_10sept_0_30[[#This Row],[H_phase]]))</f>
        <v>-9.2338415017114237E-3</v>
      </c>
      <c r="I171">
        <f>10^(_10sept_0_30[[#This Row],[H_mag_adj]]/20)*SIN(RADIANS(_10sept_0_30[[#This Row],[H_phase]]))</f>
        <v>1.7447524647146585E-3</v>
      </c>
      <c r="J171">
        <f>10^(_10sept_0_30[[#This Row],[V_mag_adj]]/20)*COS(RADIANS(_10sept_0_30[[#This Row],[V_phase]]))</f>
        <v>-9.2033635216619055E-3</v>
      </c>
      <c r="K171">
        <f>10^(_10sept_0_30[[#This Row],[V_mag_adj]]/20)*SIN(RADIANS(_10sept_0_30[[#This Row],[V_phase]]))</f>
        <v>1.7889526464474441E-3</v>
      </c>
    </row>
    <row r="172" spans="1:11" x14ac:dyDescent="0.25">
      <c r="A172">
        <v>-11</v>
      </c>
      <c r="B172">
        <v>-0.5</v>
      </c>
      <c r="C172">
        <v>170.56</v>
      </c>
      <c r="D172">
        <v>-0.52</v>
      </c>
      <c r="E172">
        <v>170.43</v>
      </c>
      <c r="F172">
        <f>_10sept_0_30[[#This Row],[H_mag]]-40</f>
        <v>-40.5</v>
      </c>
      <c r="G172">
        <f>_10sept_0_30[[#This Row],[V_mag]]-40</f>
        <v>-40.520000000000003</v>
      </c>
      <c r="H172">
        <f>10^(_10sept_0_30[[#This Row],[H_mag_adj]]/20)*COS(RADIANS(_10sept_0_30[[#This Row],[H_phase]]))</f>
        <v>-9.3127630775872803E-3</v>
      </c>
      <c r="I172">
        <f>10^(_10sept_0_30[[#This Row],[H_mag_adj]]/20)*SIN(RADIANS(_10sept_0_30[[#This Row],[H_phase]]))</f>
        <v>1.5483984222743206E-3</v>
      </c>
      <c r="J172">
        <f>10^(_10sept_0_30[[#This Row],[V_mag_adj]]/20)*COS(RADIANS(_10sept_0_30[[#This Row],[V_phase]]))</f>
        <v>-9.2878152793788894E-3</v>
      </c>
      <c r="K172">
        <f>10^(_10sept_0_30[[#This Row],[V_mag_adj]]/20)*SIN(RADIANS(_10sept_0_30[[#This Row],[V_phase]]))</f>
        <v>1.5659146017366187E-3</v>
      </c>
    </row>
    <row r="173" spans="1:11" x14ac:dyDescent="0.25">
      <c r="A173">
        <v>-10</v>
      </c>
      <c r="B173">
        <v>-0.44</v>
      </c>
      <c r="C173">
        <v>172</v>
      </c>
      <c r="D173">
        <v>-0.46</v>
      </c>
      <c r="E173">
        <v>171.61</v>
      </c>
      <c r="F173">
        <f>_10sept_0_30[[#This Row],[H_mag]]-40</f>
        <v>-40.44</v>
      </c>
      <c r="G173">
        <f>_10sept_0_30[[#This Row],[V_mag]]-40</f>
        <v>-40.46</v>
      </c>
      <c r="H173">
        <f>10^(_10sept_0_30[[#This Row],[H_mag_adj]]/20)*COS(RADIANS(_10sept_0_30[[#This Row],[H_phase]]))</f>
        <v>-9.4135357315048487E-3</v>
      </c>
      <c r="I173">
        <f>10^(_10sept_0_30[[#This Row],[H_mag_adj]]/20)*SIN(RADIANS(_10sept_0_30[[#This Row],[H_phase]]))</f>
        <v>1.3229861692064773E-3</v>
      </c>
      <c r="J173">
        <f>10^(_10sept_0_30[[#This Row],[V_mag_adj]]/20)*COS(RADIANS(_10sept_0_30[[#This Row],[V_phase]]))</f>
        <v>-9.3826831268450286E-3</v>
      </c>
      <c r="K173">
        <f>10^(_10sept_0_30[[#This Row],[V_mag_adj]]/20)*SIN(RADIANS(_10sept_0_30[[#This Row],[V_phase]]))</f>
        <v>1.3838408485881007E-3</v>
      </c>
    </row>
    <row r="174" spans="1:11" x14ac:dyDescent="0.25">
      <c r="A174">
        <v>-9</v>
      </c>
      <c r="B174">
        <v>-0.37</v>
      </c>
      <c r="C174">
        <v>172.93</v>
      </c>
      <c r="D174">
        <v>-0.39</v>
      </c>
      <c r="E174">
        <v>172.88</v>
      </c>
      <c r="F174">
        <f>_10sept_0_30[[#This Row],[H_mag]]-40</f>
        <v>-40.369999999999997</v>
      </c>
      <c r="G174">
        <f>_10sept_0_30[[#This Row],[V_mag]]-40</f>
        <v>-40.39</v>
      </c>
      <c r="H174">
        <f>10^(_10sept_0_30[[#This Row],[H_mag_adj]]/20)*COS(RADIANS(_10sept_0_30[[#This Row],[H_phase]]))</f>
        <v>-9.5101032585102416E-3</v>
      </c>
      <c r="I174">
        <f>10^(_10sept_0_30[[#This Row],[H_mag_adj]]/20)*SIN(RADIANS(_10sept_0_30[[#This Row],[H_phase]]))</f>
        <v>1.1794895763977639E-3</v>
      </c>
      <c r="J174">
        <f>10^(_10sept_0_30[[#This Row],[V_mag_adj]]/20)*COS(RADIANS(_10sept_0_30[[#This Row],[V_phase]]))</f>
        <v>-9.4872000837464589E-3</v>
      </c>
      <c r="K174">
        <f>10^(_10sept_0_30[[#This Row],[V_mag_adj]]/20)*SIN(RADIANS(_10sept_0_30[[#This Row],[V_phase]]))</f>
        <v>1.185056419748114E-3</v>
      </c>
    </row>
    <row r="175" spans="1:11" x14ac:dyDescent="0.25">
      <c r="A175">
        <v>-8</v>
      </c>
      <c r="B175">
        <v>-0.31</v>
      </c>
      <c r="C175">
        <v>173.54</v>
      </c>
      <c r="D175">
        <v>-0.32</v>
      </c>
      <c r="E175">
        <v>173.31</v>
      </c>
      <c r="F175">
        <f>_10sept_0_30[[#This Row],[H_mag]]-40</f>
        <v>-40.31</v>
      </c>
      <c r="G175">
        <f>_10sept_0_30[[#This Row],[V_mag]]-40</f>
        <v>-40.32</v>
      </c>
      <c r="H175">
        <f>10^(_10sept_0_30[[#This Row],[H_mag_adj]]/20)*COS(RADIANS(_10sept_0_30[[#This Row],[H_phase]]))</f>
        <v>-9.588125688810973E-3</v>
      </c>
      <c r="I175">
        <f>10^(_10sept_0_30[[#This Row],[H_mag_adj]]/20)*SIN(RADIANS(_10sept_0_30[[#This Row],[H_phase]]))</f>
        <v>1.0856488024890123E-3</v>
      </c>
      <c r="J175">
        <f>10^(_10sept_0_30[[#This Row],[V_mag_adj]]/20)*COS(RADIANS(_10sept_0_30[[#This Row],[V_phase]]))</f>
        <v>-9.5726630919646064E-3</v>
      </c>
      <c r="K175">
        <f>10^(_10sept_0_30[[#This Row],[V_mag_adj]]/20)*SIN(RADIANS(_10sept_0_30[[#This Row],[V_phase]]))</f>
        <v>1.1228356984582506E-3</v>
      </c>
    </row>
    <row r="176" spans="1:11" x14ac:dyDescent="0.25">
      <c r="A176">
        <v>-7</v>
      </c>
      <c r="B176">
        <v>-0.24</v>
      </c>
      <c r="C176">
        <v>173.91</v>
      </c>
      <c r="D176">
        <v>-0.26</v>
      </c>
      <c r="E176">
        <v>173.7</v>
      </c>
      <c r="F176">
        <f>_10sept_0_30[[#This Row],[H_mag]]-40</f>
        <v>-40.24</v>
      </c>
      <c r="G176">
        <f>_10sept_0_30[[#This Row],[V_mag]]-40</f>
        <v>-40.26</v>
      </c>
      <c r="H176">
        <f>10^(_10sept_0_30[[#This Row],[H_mag_adj]]/20)*COS(RADIANS(_10sept_0_30[[#This Row],[H_phase]]))</f>
        <v>-9.672575010531188E-3</v>
      </c>
      <c r="I176">
        <f>10^(_10sept_0_30[[#This Row],[H_mag_adj]]/20)*SIN(RADIANS(_10sept_0_30[[#This Row],[H_phase]]))</f>
        <v>1.0319926367115017E-3</v>
      </c>
      <c r="J176">
        <f>10^(_10sept_0_30[[#This Row],[V_mag_adj]]/20)*COS(RADIANS(_10sept_0_30[[#This Row],[V_phase]]))</f>
        <v>-9.6464901432210207E-3</v>
      </c>
      <c r="K176">
        <f>10^(_10sept_0_30[[#This Row],[V_mag_adj]]/20)*SIN(RADIANS(_10sept_0_30[[#This Row],[V_phase]]))</f>
        <v>1.0649824266267709E-3</v>
      </c>
    </row>
    <row r="177" spans="1:11" x14ac:dyDescent="0.25">
      <c r="A177">
        <v>-6</v>
      </c>
      <c r="B177">
        <v>-0.17</v>
      </c>
      <c r="C177">
        <v>174.37</v>
      </c>
      <c r="D177">
        <v>-0.19</v>
      </c>
      <c r="E177">
        <v>173.97</v>
      </c>
      <c r="F177">
        <f>_10sept_0_30[[#This Row],[H_mag]]-40</f>
        <v>-40.17</v>
      </c>
      <c r="G177">
        <f>_10sept_0_30[[#This Row],[V_mag]]-40</f>
        <v>-40.19</v>
      </c>
      <c r="H177">
        <f>10^(_10sept_0_30[[#This Row],[H_mag_adj]]/20)*COS(RADIANS(_10sept_0_30[[#This Row],[H_phase]]))</f>
        <v>-9.7588797756658578E-3</v>
      </c>
      <c r="I177">
        <f>10^(_10sept_0_30[[#This Row],[H_mag_adj]]/20)*SIN(RADIANS(_10sept_0_30[[#This Row],[H_phase]]))</f>
        <v>9.6202565582533461E-4</v>
      </c>
      <c r="J177">
        <f>10^(_10sept_0_30[[#This Row],[V_mag_adj]]/20)*COS(RADIANS(_10sept_0_30[[#This Row],[V_phase]]))</f>
        <v>-9.7294970001693543E-3</v>
      </c>
      <c r="K177">
        <f>10^(_10sept_0_30[[#This Row],[V_mag_adj]]/20)*SIN(RADIANS(_10sept_0_30[[#This Row],[V_phase]]))</f>
        <v>1.0277622551834737E-3</v>
      </c>
    </row>
    <row r="178" spans="1:11" x14ac:dyDescent="0.25">
      <c r="A178">
        <v>-5</v>
      </c>
      <c r="B178">
        <v>-0.11</v>
      </c>
      <c r="C178">
        <v>173.96</v>
      </c>
      <c r="D178">
        <v>-0.14000000000000001</v>
      </c>
      <c r="E178">
        <v>173.85</v>
      </c>
      <c r="F178">
        <f>_10sept_0_30[[#This Row],[H_mag]]-40</f>
        <v>-40.11</v>
      </c>
      <c r="G178">
        <f>_10sept_0_30[[#This Row],[V_mag]]-40</f>
        <v>-40.14</v>
      </c>
      <c r="H178">
        <f>10^(_10sept_0_30[[#This Row],[H_mag_adj]]/20)*COS(RADIANS(_10sept_0_30[[#This Row],[H_phase]]))</f>
        <v>-9.8193417398161273E-3</v>
      </c>
      <c r="I178">
        <f>10^(_10sept_0_30[[#This Row],[H_mag_adj]]/20)*SIN(RADIANS(_10sept_0_30[[#This Row],[H_phase]]))</f>
        <v>1.0389858364979396E-3</v>
      </c>
      <c r="J178">
        <f>10^(_10sept_0_30[[#This Row],[V_mag_adj]]/20)*COS(RADIANS(_10sept_0_30[[#This Row],[V_phase]]))</f>
        <v>-9.7834795715659433E-3</v>
      </c>
      <c r="K178">
        <f>10^(_10sept_0_30[[#This Row],[V_mag_adj]]/20)*SIN(RADIANS(_10sept_0_30[[#This Row],[V_phase]]))</f>
        <v>1.0541883602452494E-3</v>
      </c>
    </row>
    <row r="179" spans="1:11" x14ac:dyDescent="0.25">
      <c r="A179">
        <v>-4</v>
      </c>
      <c r="B179">
        <v>-0.05</v>
      </c>
      <c r="C179">
        <v>173.62</v>
      </c>
      <c r="D179">
        <v>-7.0000000000000007E-2</v>
      </c>
      <c r="E179">
        <v>173.39</v>
      </c>
      <c r="F179">
        <f>_10sept_0_30[[#This Row],[H_mag]]-40</f>
        <v>-40.049999999999997</v>
      </c>
      <c r="G179">
        <f>_10sept_0_30[[#This Row],[V_mag]]-40</f>
        <v>-40.07</v>
      </c>
      <c r="H179">
        <f>10^(_10sept_0_30[[#This Row],[H_mag_adj]]/20)*COS(RADIANS(_10sept_0_30[[#This Row],[H_phase]]))</f>
        <v>-9.881023912567231E-3</v>
      </c>
      <c r="I179">
        <f>10^(_10sept_0_30[[#This Row],[H_mag_adj]]/20)*SIN(RADIANS(_10sept_0_30[[#This Row],[H_phase]]))</f>
        <v>1.1048420271551982E-3</v>
      </c>
      <c r="J179">
        <f>10^(_10sept_0_30[[#This Row],[V_mag_adj]]/20)*COS(RADIANS(_10sept_0_30[[#This Row],[V_phase]]))</f>
        <v>-9.8537938509366801E-3</v>
      </c>
      <c r="K179">
        <f>10^(_10sept_0_30[[#This Row],[V_mag_adj]]/20)*SIN(RADIANS(_10sept_0_30[[#This Row],[V_phase]]))</f>
        <v>1.1418657186183358E-3</v>
      </c>
    </row>
    <row r="180" spans="1:11" x14ac:dyDescent="0.25">
      <c r="A180">
        <v>-3</v>
      </c>
      <c r="B180">
        <v>-0.01</v>
      </c>
      <c r="C180">
        <v>172.73</v>
      </c>
      <c r="D180">
        <v>-0.04</v>
      </c>
      <c r="E180">
        <v>172.46</v>
      </c>
      <c r="F180">
        <f>_10sept_0_30[[#This Row],[H_mag]]-40</f>
        <v>-40.01</v>
      </c>
      <c r="G180">
        <f>_10sept_0_30[[#This Row],[V_mag]]-40</f>
        <v>-40.04</v>
      </c>
      <c r="H180">
        <f>10^(_10sept_0_30[[#This Row],[H_mag_adj]]/20)*COS(RADIANS(_10sept_0_30[[#This Row],[H_phase]]))</f>
        <v>-9.9081945753230205E-3</v>
      </c>
      <c r="I180">
        <f>10^(_10sept_0_30[[#This Row],[H_mag_adj]]/20)*SIN(RADIANS(_10sept_0_30[[#This Row],[H_phase]]))</f>
        <v>1.2639962973817755E-3</v>
      </c>
      <c r="J180">
        <f>10^(_10sept_0_30[[#This Row],[V_mag_adj]]/20)*COS(RADIANS(_10sept_0_30[[#This Row],[V_phase]]))</f>
        <v>-9.8679863973154223E-3</v>
      </c>
      <c r="K180">
        <f>10^(_10sept_0_30[[#This Row],[V_mag_adj]]/20)*SIN(RADIANS(_10sept_0_30[[#This Row],[V_phase]]))</f>
        <v>1.3061542602903111E-3</v>
      </c>
    </row>
    <row r="181" spans="1:11" x14ac:dyDescent="0.25">
      <c r="A181">
        <v>-2</v>
      </c>
      <c r="B181">
        <v>0</v>
      </c>
      <c r="C181">
        <v>171.86</v>
      </c>
      <c r="D181">
        <v>-0.02</v>
      </c>
      <c r="E181">
        <v>171.73</v>
      </c>
      <c r="F181">
        <f>_10sept_0_30[[#This Row],[H_mag]]-40</f>
        <v>-40</v>
      </c>
      <c r="G181">
        <f>_10sept_0_30[[#This Row],[V_mag]]-40</f>
        <v>-40.020000000000003</v>
      </c>
      <c r="H181">
        <f>10^(_10sept_0_30[[#This Row],[H_mag_adj]]/20)*COS(RADIANS(_10sept_0_30[[#This Row],[H_phase]]))</f>
        <v>-9.8992504884509915E-3</v>
      </c>
      <c r="I181">
        <f>10^(_10sept_0_30[[#This Row],[H_mag_adj]]/20)*SIN(RADIANS(_10sept_0_30[[#This Row],[H_phase]]))</f>
        <v>1.4159236444465527E-3</v>
      </c>
      <c r="J181">
        <f>10^(_10sept_0_30[[#This Row],[V_mag_adj]]/20)*COS(RADIANS(_10sept_0_30[[#This Row],[V_phase]]))</f>
        <v>-9.8732521846467986E-3</v>
      </c>
      <c r="K181">
        <f>10^(_10sept_0_30[[#This Row],[V_mag_adj]]/20)*SIN(RADIANS(_10sept_0_30[[#This Row],[V_phase]]))</f>
        <v>1.4350724837163115E-3</v>
      </c>
    </row>
    <row r="182" spans="1:11" x14ac:dyDescent="0.25">
      <c r="A182">
        <v>-1</v>
      </c>
      <c r="B182">
        <v>-0.02</v>
      </c>
      <c r="C182">
        <v>170.35</v>
      </c>
      <c r="D182">
        <v>-0.04</v>
      </c>
      <c r="E182">
        <v>169.95</v>
      </c>
      <c r="F182">
        <f>_10sept_0_30[[#This Row],[H_mag]]-40</f>
        <v>-40.020000000000003</v>
      </c>
      <c r="G182">
        <f>_10sept_0_30[[#This Row],[V_mag]]-40</f>
        <v>-40.04</v>
      </c>
      <c r="H182">
        <f>10^(_10sept_0_30[[#This Row],[H_mag_adj]]/20)*COS(RADIANS(_10sept_0_30[[#This Row],[H_phase]]))</f>
        <v>-9.8358273608756368E-3</v>
      </c>
      <c r="I182">
        <f>10^(_10sept_0_30[[#This Row],[H_mag_adj]]/20)*SIN(RADIANS(_10sept_0_30[[#This Row],[H_phase]]))</f>
        <v>1.672435906754789E-3</v>
      </c>
      <c r="J182">
        <f>10^(_10sept_0_30[[#This Row],[V_mag_adj]]/20)*COS(RADIANS(_10sept_0_30[[#This Row],[V_phase]]))</f>
        <v>-9.8013175877873348E-3</v>
      </c>
      <c r="K182">
        <f>10^(_10sept_0_30[[#This Row],[V_mag_adj]]/20)*SIN(RADIANS(_10sept_0_30[[#This Row],[V_phase]]))</f>
        <v>1.7370572911125895E-3</v>
      </c>
    </row>
    <row r="183" spans="1:11" x14ac:dyDescent="0.25">
      <c r="A183">
        <v>0</v>
      </c>
      <c r="B183">
        <v>-0.06</v>
      </c>
      <c r="C183">
        <v>169.23</v>
      </c>
      <c r="D183">
        <v>-7.0000000000000007E-2</v>
      </c>
      <c r="E183">
        <v>168.17</v>
      </c>
      <c r="F183">
        <f>_10sept_0_30[[#This Row],[H_mag]]-40</f>
        <v>-40.06</v>
      </c>
      <c r="G183">
        <f>_10sept_0_30[[#This Row],[V_mag]]-40</f>
        <v>-40.07</v>
      </c>
      <c r="H183">
        <f>10^(_10sept_0_30[[#This Row],[H_mag_adj]]/20)*COS(RADIANS(_10sept_0_30[[#This Row],[H_phase]]))</f>
        <v>-9.7562253635491199E-3</v>
      </c>
      <c r="I183">
        <f>10^(_10sept_0_30[[#This Row],[H_mag_adj]]/20)*SIN(RADIANS(_10sept_0_30[[#This Row],[H_phase]]))</f>
        <v>1.8558058138613929E-3</v>
      </c>
      <c r="J183">
        <f>10^(_10sept_0_30[[#This Row],[V_mag_adj]]/20)*COS(RADIANS(_10sept_0_30[[#This Row],[V_phase]]))</f>
        <v>-9.7090400476639496E-3</v>
      </c>
      <c r="K183">
        <f>10^(_10sept_0_30[[#This Row],[V_mag_adj]]/20)*SIN(RADIANS(_10sept_0_30[[#This Row],[V_phase]]))</f>
        <v>2.0336302340816293E-3</v>
      </c>
    </row>
    <row r="184" spans="1:11" x14ac:dyDescent="0.25">
      <c r="A184">
        <v>1</v>
      </c>
      <c r="B184">
        <v>-0.12</v>
      </c>
      <c r="C184">
        <v>167.63</v>
      </c>
      <c r="D184">
        <v>-0.12</v>
      </c>
      <c r="E184">
        <v>166.12</v>
      </c>
      <c r="F184">
        <f>_10sept_0_30[[#This Row],[H_mag]]-40</f>
        <v>-40.119999999999997</v>
      </c>
      <c r="G184">
        <f>_10sept_0_30[[#This Row],[V_mag]]-40</f>
        <v>-40.119999999999997</v>
      </c>
      <c r="H184">
        <f>10^(_10sept_0_30[[#This Row],[H_mag_adj]]/20)*COS(RADIANS(_10sept_0_30[[#This Row],[H_phase]]))</f>
        <v>-9.6338259274363139E-3</v>
      </c>
      <c r="I184">
        <f>10^(_10sept_0_30[[#This Row],[H_mag_adj]]/20)*SIN(RADIANS(_10sept_0_30[[#This Row],[H_phase]]))</f>
        <v>2.1128465106467868E-3</v>
      </c>
      <c r="J184">
        <f>10^(_10sept_0_30[[#This Row],[V_mag_adj]]/20)*COS(RADIANS(_10sept_0_30[[#This Row],[V_phase]]))</f>
        <v>-9.5748039868162552E-3</v>
      </c>
      <c r="K184">
        <f>10^(_10sept_0_30[[#This Row],[V_mag_adj]]/20)*SIN(RADIANS(_10sept_0_30[[#This Row],[V_phase]]))</f>
        <v>2.365977808802106E-3</v>
      </c>
    </row>
    <row r="185" spans="1:11" x14ac:dyDescent="0.25">
      <c r="A185">
        <v>2</v>
      </c>
      <c r="B185">
        <v>-0.18</v>
      </c>
      <c r="C185">
        <v>165.38</v>
      </c>
      <c r="D185">
        <v>-0.18</v>
      </c>
      <c r="E185">
        <v>163.96</v>
      </c>
      <c r="F185">
        <f>_10sept_0_30[[#This Row],[H_mag]]-40</f>
        <v>-40.18</v>
      </c>
      <c r="G185">
        <f>_10sept_0_30[[#This Row],[V_mag]]-40</f>
        <v>-40.18</v>
      </c>
      <c r="H185">
        <f>10^(_10sept_0_30[[#This Row],[H_mag_adj]]/20)*COS(RADIANS(_10sept_0_30[[#This Row],[H_phase]]))</f>
        <v>-9.4777519937675678E-3</v>
      </c>
      <c r="I185">
        <f>10^(_10sept_0_30[[#This Row],[H_mag_adj]]/20)*SIN(RADIANS(_10sept_0_30[[#This Row],[H_phase]]))</f>
        <v>2.4723026303889524E-3</v>
      </c>
      <c r="J185">
        <f>10^(_10sept_0_30[[#This Row],[V_mag_adj]]/20)*COS(RADIANS(_10sept_0_30[[#This Row],[V_phase]]))</f>
        <v>-9.413574906849926E-3</v>
      </c>
      <c r="K185">
        <f>10^(_10sept_0_30[[#This Row],[V_mag_adj]]/20)*SIN(RADIANS(_10sept_0_30[[#This Row],[V_phase]]))</f>
        <v>2.706412870335686E-3</v>
      </c>
    </row>
    <row r="186" spans="1:11" x14ac:dyDescent="0.25">
      <c r="A186">
        <v>3</v>
      </c>
      <c r="B186">
        <v>-0.25</v>
      </c>
      <c r="C186">
        <v>162.28</v>
      </c>
      <c r="D186">
        <v>-0.26</v>
      </c>
      <c r="E186">
        <v>161.27000000000001</v>
      </c>
      <c r="F186">
        <f>_10sept_0_30[[#This Row],[H_mag]]-40</f>
        <v>-40.25</v>
      </c>
      <c r="G186">
        <f>_10sept_0_30[[#This Row],[V_mag]]-40</f>
        <v>-40.26</v>
      </c>
      <c r="H186">
        <f>10^(_10sept_0_30[[#This Row],[H_mag_adj]]/20)*COS(RADIANS(_10sept_0_30[[#This Row],[H_phase]]))</f>
        <v>-9.2552935068344975E-3</v>
      </c>
      <c r="I186">
        <f>10^(_10sept_0_30[[#This Row],[H_mag_adj]]/20)*SIN(RADIANS(_10sept_0_30[[#This Row],[H_phase]]))</f>
        <v>2.9573010889896423E-3</v>
      </c>
      <c r="J186">
        <f>10^(_10sept_0_30[[#This Row],[V_mag_adj]]/20)*COS(RADIANS(_10sept_0_30[[#This Row],[V_phase]]))</f>
        <v>-9.1911396762308639E-3</v>
      </c>
      <c r="K186">
        <f>10^(_10sept_0_30[[#This Row],[V_mag_adj]]/20)*SIN(RADIANS(_10sept_0_30[[#This Row],[V_phase]]))</f>
        <v>3.1163939263672978E-3</v>
      </c>
    </row>
    <row r="187" spans="1:11" x14ac:dyDescent="0.25">
      <c r="A187">
        <v>4</v>
      </c>
      <c r="B187">
        <v>-0.28999999999999998</v>
      </c>
      <c r="C187">
        <v>159</v>
      </c>
      <c r="D187">
        <v>-0.32</v>
      </c>
      <c r="E187">
        <v>157.78</v>
      </c>
      <c r="F187">
        <f>_10sept_0_30[[#This Row],[H_mag]]-40</f>
        <v>-40.29</v>
      </c>
      <c r="G187">
        <f>_10sept_0_30[[#This Row],[V_mag]]-40</f>
        <v>-40.32</v>
      </c>
      <c r="H187">
        <f>10^(_10sept_0_30[[#This Row],[H_mag_adj]]/20)*COS(RADIANS(_10sept_0_30[[#This Row],[H_phase]]))</f>
        <v>-9.0292512441854742E-3</v>
      </c>
      <c r="I187">
        <f>10^(_10sept_0_30[[#This Row],[H_mag_adj]]/20)*SIN(RADIANS(_10sept_0_30[[#This Row],[H_phase]]))</f>
        <v>3.4660048159415842E-3</v>
      </c>
      <c r="J187">
        <f>10^(_10sept_0_30[[#This Row],[V_mag_adj]]/20)*COS(RADIANS(_10sept_0_30[[#This Row],[V_phase]]))</f>
        <v>-8.9225376671729119E-3</v>
      </c>
      <c r="K187">
        <f>10^(_10sept_0_30[[#This Row],[V_mag_adj]]/20)*SIN(RADIANS(_10sept_0_30[[#This Row],[V_phase]]))</f>
        <v>3.6448539416380149E-3</v>
      </c>
    </row>
    <row r="188" spans="1:11" x14ac:dyDescent="0.25">
      <c r="A188">
        <v>5</v>
      </c>
      <c r="B188">
        <v>-0.35</v>
      </c>
      <c r="C188">
        <v>155.22</v>
      </c>
      <c r="D188">
        <v>-0.37</v>
      </c>
      <c r="E188">
        <v>154.63</v>
      </c>
      <c r="F188">
        <f>_10sept_0_30[[#This Row],[H_mag]]-40</f>
        <v>-40.35</v>
      </c>
      <c r="G188">
        <f>_10sept_0_30[[#This Row],[V_mag]]-40</f>
        <v>-40.369999999999997</v>
      </c>
      <c r="H188">
        <f>10^(_10sept_0_30[[#This Row],[H_mag_adj]]/20)*COS(RADIANS(_10sept_0_30[[#This Row],[H_phase]]))</f>
        <v>-8.7206613060974887E-3</v>
      </c>
      <c r="I188">
        <f>10^(_10sept_0_30[[#This Row],[H_mag_adj]]/20)*SIN(RADIANS(_10sept_0_30[[#This Row],[H_phase]]))</f>
        <v>4.0258178175136454E-3</v>
      </c>
      <c r="J188">
        <f>10^(_10sept_0_30[[#This Row],[V_mag_adj]]/20)*COS(RADIANS(_10sept_0_30[[#This Row],[V_phase]]))</f>
        <v>-8.6587834997538232E-3</v>
      </c>
      <c r="K188">
        <f>10^(_10sept_0_30[[#This Row],[V_mag_adj]]/20)*SIN(RADIANS(_10sept_0_30[[#This Row],[V_phase]]))</f>
        <v>4.1059381330883458E-3</v>
      </c>
    </row>
    <row r="189" spans="1:11" x14ac:dyDescent="0.25">
      <c r="A189">
        <v>6</v>
      </c>
      <c r="B189">
        <v>-0.38</v>
      </c>
      <c r="C189">
        <v>151.74</v>
      </c>
      <c r="D189">
        <v>-0.41</v>
      </c>
      <c r="E189">
        <v>151.74</v>
      </c>
      <c r="F189">
        <f>_10sept_0_30[[#This Row],[H_mag]]-40</f>
        <v>-40.380000000000003</v>
      </c>
      <c r="G189">
        <f>_10sept_0_30[[#This Row],[V_mag]]-40</f>
        <v>-40.409999999999997</v>
      </c>
      <c r="H189">
        <f>10^(_10sept_0_30[[#This Row],[H_mag_adj]]/20)*COS(RADIANS(_10sept_0_30[[#This Row],[H_phase]]))</f>
        <v>-8.431043055526867E-3</v>
      </c>
      <c r="I189">
        <f>10^(_10sept_0_30[[#This Row],[H_mag_adj]]/20)*SIN(RADIANS(_10sept_0_30[[#This Row],[H_phase]]))</f>
        <v>4.5320593561925136E-3</v>
      </c>
      <c r="J189">
        <f>10^(_10sept_0_30[[#This Row],[V_mag_adj]]/20)*COS(RADIANS(_10sept_0_30[[#This Row],[V_phase]]))</f>
        <v>-8.4019734946910989E-3</v>
      </c>
      <c r="K189">
        <f>10^(_10sept_0_30[[#This Row],[V_mag_adj]]/20)*SIN(RADIANS(_10sept_0_30[[#This Row],[V_phase]]))</f>
        <v>4.5164331787078916E-3</v>
      </c>
    </row>
    <row r="190" spans="1:11" x14ac:dyDescent="0.25">
      <c r="A190">
        <v>7</v>
      </c>
      <c r="B190">
        <v>-0.41</v>
      </c>
      <c r="C190">
        <v>147.97</v>
      </c>
      <c r="D190">
        <v>-0.44</v>
      </c>
      <c r="E190">
        <v>147.93</v>
      </c>
      <c r="F190">
        <f>_10sept_0_30[[#This Row],[H_mag]]-40</f>
        <v>-40.409999999999997</v>
      </c>
      <c r="G190">
        <f>_10sept_0_30[[#This Row],[V_mag]]-40</f>
        <v>-40.44</v>
      </c>
      <c r="H190">
        <f>10^(_10sept_0_30[[#This Row],[H_mag_adj]]/20)*COS(RADIANS(_10sept_0_30[[#This Row],[H_phase]]))</f>
        <v>-8.0868298947390019E-3</v>
      </c>
      <c r="I190">
        <f>10^(_10sept_0_30[[#This Row],[H_mag_adj]]/20)*SIN(RADIANS(_10sept_0_30[[#This Row],[H_phase]]))</f>
        <v>5.059101651161085E-3</v>
      </c>
      <c r="J190">
        <f>10^(_10sept_0_30[[#This Row],[V_mag_adj]]/20)*COS(RADIANS(_10sept_0_30[[#This Row],[V_phase]]))</f>
        <v>-8.0554254482018989E-3</v>
      </c>
      <c r="K190">
        <f>10^(_10sept_0_30[[#This Row],[V_mag_adj]]/20)*SIN(RADIANS(_10sept_0_30[[#This Row],[V_phase]]))</f>
        <v>5.0472832514820674E-3</v>
      </c>
    </row>
    <row r="191" spans="1:11" x14ac:dyDescent="0.25">
      <c r="A191">
        <v>8</v>
      </c>
      <c r="B191">
        <v>-0.43</v>
      </c>
      <c r="C191">
        <v>144.12</v>
      </c>
      <c r="D191">
        <v>-0.46</v>
      </c>
      <c r="E191">
        <v>144.44999999999999</v>
      </c>
      <c r="F191">
        <f>_10sept_0_30[[#This Row],[H_mag]]-40</f>
        <v>-40.43</v>
      </c>
      <c r="G191">
        <f>_10sept_0_30[[#This Row],[V_mag]]-40</f>
        <v>-40.46</v>
      </c>
      <c r="H191">
        <f>10^(_10sept_0_30[[#This Row],[H_mag_adj]]/20)*COS(RADIANS(_10sept_0_30[[#This Row],[H_phase]]))</f>
        <v>-7.7111125557290782E-3</v>
      </c>
      <c r="I191">
        <f>10^(_10sept_0_30[[#This Row],[H_mag_adj]]/20)*SIN(RADIANS(_10sept_0_30[[#This Row],[H_phase]]))</f>
        <v>5.5778134822434917E-3</v>
      </c>
      <c r="J191">
        <f>10^(_10sept_0_30[[#This Row],[V_mag_adj]]/20)*COS(RADIANS(_10sept_0_30[[#This Row],[V_phase]]))</f>
        <v>-7.7164127540416145E-3</v>
      </c>
      <c r="K191">
        <f>10^(_10sept_0_30[[#This Row],[V_mag_adj]]/20)*SIN(RADIANS(_10sept_0_30[[#This Row],[V_phase]]))</f>
        <v>5.5142299881549475E-3</v>
      </c>
    </row>
    <row r="192" spans="1:11" x14ac:dyDescent="0.25">
      <c r="A192">
        <v>9</v>
      </c>
      <c r="B192">
        <v>-0.45</v>
      </c>
      <c r="C192">
        <v>140.19999999999999</v>
      </c>
      <c r="D192">
        <v>-0.49</v>
      </c>
      <c r="E192">
        <v>140.66999999999999</v>
      </c>
      <c r="F192">
        <f>_10sept_0_30[[#This Row],[H_mag]]-40</f>
        <v>-40.450000000000003</v>
      </c>
      <c r="G192">
        <f>_10sept_0_30[[#This Row],[V_mag]]-40</f>
        <v>-40.49</v>
      </c>
      <c r="H192">
        <f>10^(_10sept_0_30[[#This Row],[H_mag_adj]]/20)*COS(RADIANS(_10sept_0_30[[#This Row],[H_phase]]))</f>
        <v>-7.294936561578716E-3</v>
      </c>
      <c r="I192">
        <f>10^(_10sept_0_30[[#This Row],[H_mag_adj]]/20)*SIN(RADIANS(_10sept_0_30[[#This Row],[H_phase]]))</f>
        <v>6.0779120035697907E-3</v>
      </c>
      <c r="J192">
        <f>10^(_10sept_0_30[[#This Row],[V_mag_adj]]/20)*COS(RADIANS(_10sept_0_30[[#This Row],[V_phase]]))</f>
        <v>-7.3108028338327346E-3</v>
      </c>
      <c r="K192">
        <f>10^(_10sept_0_30[[#This Row],[V_mag_adj]]/20)*SIN(RADIANS(_10sept_0_30[[#This Row],[V_phase]]))</f>
        <v>5.9902178840299846E-3</v>
      </c>
    </row>
    <row r="193" spans="1:11" x14ac:dyDescent="0.25">
      <c r="A193">
        <v>10</v>
      </c>
      <c r="B193">
        <v>-0.46</v>
      </c>
      <c r="C193">
        <v>135.82</v>
      </c>
      <c r="D193">
        <v>-0.5</v>
      </c>
      <c r="E193">
        <v>135.80000000000001</v>
      </c>
      <c r="F193">
        <f>_10sept_0_30[[#This Row],[H_mag]]-40</f>
        <v>-40.46</v>
      </c>
      <c r="G193">
        <f>_10sept_0_30[[#This Row],[V_mag]]-40</f>
        <v>-40.5</v>
      </c>
      <c r="H193">
        <f>10^(_10sept_0_30[[#This Row],[H_mag_adj]]/20)*COS(RADIANS(_10sept_0_30[[#This Row],[H_phase]]))</f>
        <v>-6.8016201922925434E-3</v>
      </c>
      <c r="I193">
        <f>10^(_10sept_0_30[[#This Row],[H_mag_adj]]/20)*SIN(RADIANS(_10sept_0_30[[#This Row],[H_phase]]))</f>
        <v>6.6096687445591235E-3</v>
      </c>
      <c r="J193">
        <f>10^(_10sept_0_30[[#This Row],[V_mag_adj]]/20)*COS(RADIANS(_10sept_0_30[[#This Row],[V_phase]]))</f>
        <v>-6.7680725647718864E-3</v>
      </c>
      <c r="K193">
        <f>10^(_10sept_0_30[[#This Row],[V_mag_adj]]/20)*SIN(RADIANS(_10sept_0_30[[#This Row],[V_phase]]))</f>
        <v>6.5816629791684567E-3</v>
      </c>
    </row>
    <row r="194" spans="1:11" x14ac:dyDescent="0.25">
      <c r="A194">
        <v>11</v>
      </c>
      <c r="B194">
        <v>-0.46</v>
      </c>
      <c r="C194">
        <v>131.19</v>
      </c>
      <c r="D194">
        <v>-0.5</v>
      </c>
      <c r="E194">
        <v>131.29</v>
      </c>
      <c r="F194">
        <f>_10sept_0_30[[#This Row],[H_mag]]-40</f>
        <v>-40.46</v>
      </c>
      <c r="G194">
        <f>_10sept_0_30[[#This Row],[V_mag]]-40</f>
        <v>-40.5</v>
      </c>
      <c r="H194">
        <f>10^(_10sept_0_30[[#This Row],[H_mag_adj]]/20)*COS(RADIANS(_10sept_0_30[[#This Row],[H_phase]]))</f>
        <v>-6.2458868861695683E-3</v>
      </c>
      <c r="I194">
        <f>10^(_10sept_0_30[[#This Row],[H_mag_adj]]/20)*SIN(RADIANS(_10sept_0_30[[#This Row],[H_phase]]))</f>
        <v>7.1371321382035814E-3</v>
      </c>
      <c r="J194">
        <f>10^(_10sept_0_30[[#This Row],[V_mag_adj]]/20)*COS(RADIANS(_10sept_0_30[[#This Row],[V_phase]]))</f>
        <v>-6.22957957945289E-3</v>
      </c>
      <c r="K194">
        <f>10^(_10sept_0_30[[#This Row],[V_mag_adj]]/20)*SIN(RADIANS(_10sept_0_30[[#This Row],[V_phase]]))</f>
        <v>7.09347813675619E-3</v>
      </c>
    </row>
    <row r="195" spans="1:11" x14ac:dyDescent="0.25">
      <c r="A195">
        <v>12</v>
      </c>
      <c r="B195">
        <v>-0.47</v>
      </c>
      <c r="C195">
        <v>126.02</v>
      </c>
      <c r="D195">
        <v>-0.51</v>
      </c>
      <c r="E195">
        <v>125.98</v>
      </c>
      <c r="F195">
        <f>_10sept_0_30[[#This Row],[H_mag]]-40</f>
        <v>-40.47</v>
      </c>
      <c r="G195">
        <f>_10sept_0_30[[#This Row],[V_mag]]-40</f>
        <v>-40.51</v>
      </c>
      <c r="H195">
        <f>10^(_10sept_0_30[[#This Row],[H_mag_adj]]/20)*COS(RADIANS(_10sept_0_30[[#This Row],[H_phase]]))</f>
        <v>-5.5709243960942803E-3</v>
      </c>
      <c r="I195">
        <f>10^(_10sept_0_30[[#This Row],[H_mag_adj]]/20)*SIN(RADIANS(_10sept_0_30[[#This Row],[H_phase]]))</f>
        <v>7.6620937623521936E-3</v>
      </c>
      <c r="J195">
        <f>10^(_10sept_0_30[[#This Row],[V_mag_adj]]/20)*COS(RADIANS(_10sept_0_30[[#This Row],[V_phase]]))</f>
        <v>-5.540002399162039E-3</v>
      </c>
      <c r="K195">
        <f>10^(_10sept_0_30[[#This Row],[V_mag_adj]]/20)*SIN(RADIANS(_10sept_0_30[[#This Row],[V_phase]]))</f>
        <v>7.6307591498535454E-3</v>
      </c>
    </row>
    <row r="196" spans="1:11" x14ac:dyDescent="0.25">
      <c r="A196">
        <v>13</v>
      </c>
      <c r="B196">
        <v>-0.4</v>
      </c>
      <c r="C196">
        <v>118.96</v>
      </c>
      <c r="D196">
        <v>-0.41</v>
      </c>
      <c r="E196">
        <v>118.53</v>
      </c>
      <c r="F196">
        <f>_10sept_0_30[[#This Row],[H_mag]]-40</f>
        <v>-40.4</v>
      </c>
      <c r="G196">
        <f>_10sept_0_30[[#This Row],[V_mag]]-40</f>
        <v>-40.409999999999997</v>
      </c>
      <c r="H196">
        <f>10^(_10sept_0_30[[#This Row],[H_mag_adj]]/20)*COS(RADIANS(_10sept_0_30[[#This Row],[H_phase]]))</f>
        <v>-4.6240636195847883E-3</v>
      </c>
      <c r="I196">
        <f>10^(_10sept_0_30[[#This Row],[H_mag_adj]]/20)*SIN(RADIANS(_10sept_0_30[[#This Row],[H_phase]]))</f>
        <v>8.3557836004544399E-3</v>
      </c>
      <c r="J196">
        <f>10^(_10sept_0_30[[#This Row],[V_mag_adj]]/20)*COS(RADIANS(_10sept_0_30[[#This Row],[V_phase]]))</f>
        <v>-4.5559762522367686E-3</v>
      </c>
      <c r="K196">
        <f>10^(_10sept_0_30[[#This Row],[V_mag_adj]]/20)*SIN(RADIANS(_10sept_0_30[[#This Row],[V_phase]]))</f>
        <v>8.3805970940190079E-3</v>
      </c>
    </row>
    <row r="197" spans="1:11" x14ac:dyDescent="0.25">
      <c r="A197">
        <v>14</v>
      </c>
      <c r="B197">
        <v>-0.36</v>
      </c>
      <c r="C197">
        <v>113.4</v>
      </c>
      <c r="D197">
        <v>-0.39</v>
      </c>
      <c r="E197">
        <v>113.04</v>
      </c>
      <c r="F197">
        <f>_10sept_0_30[[#This Row],[H_mag]]-40</f>
        <v>-40.36</v>
      </c>
      <c r="G197">
        <f>_10sept_0_30[[#This Row],[V_mag]]-40</f>
        <v>-40.39</v>
      </c>
      <c r="H197">
        <f>10^(_10sept_0_30[[#This Row],[H_mag_adj]]/20)*COS(RADIANS(_10sept_0_30[[#This Row],[H_phase]]))</f>
        <v>-3.8102393708022938E-3</v>
      </c>
      <c r="I197">
        <f>10^(_10sept_0_30[[#This Row],[H_mag_adj]]/20)*SIN(RADIANS(_10sept_0_30[[#This Row],[H_phase]]))</f>
        <v>8.8049436745788051E-3</v>
      </c>
      <c r="J197">
        <f>10^(_10sept_0_30[[#This Row],[V_mag_adj]]/20)*COS(RADIANS(_10sept_0_30[[#This Row],[V_phase]]))</f>
        <v>-3.7418950388616755E-3</v>
      </c>
      <c r="K197">
        <f>10^(_10sept_0_30[[#This Row],[V_mag_adj]]/20)*SIN(RADIANS(_10sept_0_30[[#This Row],[V_phase]]))</f>
        <v>8.7982694699109687E-3</v>
      </c>
    </row>
    <row r="198" spans="1:11" x14ac:dyDescent="0.25">
      <c r="A198">
        <v>15</v>
      </c>
      <c r="B198">
        <v>-0.34</v>
      </c>
      <c r="C198">
        <v>107.74</v>
      </c>
      <c r="D198">
        <v>-0.36</v>
      </c>
      <c r="E198">
        <v>107.54</v>
      </c>
      <c r="F198">
        <f>_10sept_0_30[[#This Row],[H_mag]]-40</f>
        <v>-40.340000000000003</v>
      </c>
      <c r="G198">
        <f>_10sept_0_30[[#This Row],[V_mag]]-40</f>
        <v>-40.36</v>
      </c>
      <c r="H198">
        <f>10^(_10sept_0_30[[#This Row],[H_mag_adj]]/20)*COS(RADIANS(_10sept_0_30[[#This Row],[H_phase]]))</f>
        <v>-2.9300140527396233E-3</v>
      </c>
      <c r="I198">
        <f>10^(_10sept_0_30[[#This Row],[H_mag_adj]]/20)*SIN(RADIANS(_10sept_0_30[[#This Row],[H_phase]]))</f>
        <v>9.1588664715984616E-3</v>
      </c>
      <c r="J198">
        <f>10^(_10sept_0_30[[#This Row],[V_mag_adj]]/20)*COS(RADIANS(_10sept_0_30[[#This Row],[V_phase]]))</f>
        <v>-2.8913605175184876E-3</v>
      </c>
      <c r="K198">
        <f>10^(_10sept_0_30[[#This Row],[V_mag_adj]]/20)*SIN(RADIANS(_10sept_0_30[[#This Row],[V_phase]]))</f>
        <v>9.1479501273811284E-3</v>
      </c>
    </row>
    <row r="199" spans="1:11" x14ac:dyDescent="0.25">
      <c r="A199">
        <v>16</v>
      </c>
      <c r="B199">
        <v>-0.33</v>
      </c>
      <c r="C199">
        <v>102.17</v>
      </c>
      <c r="D199">
        <v>-0.35</v>
      </c>
      <c r="E199">
        <v>101.81</v>
      </c>
      <c r="F199">
        <f>_10sept_0_30[[#This Row],[H_mag]]-40</f>
        <v>-40.33</v>
      </c>
      <c r="G199">
        <f>_10sept_0_30[[#This Row],[V_mag]]-40</f>
        <v>-40.35</v>
      </c>
      <c r="H199">
        <f>10^(_10sept_0_30[[#This Row],[H_mag_adj]]/20)*COS(RADIANS(_10sept_0_30[[#This Row],[H_phase]]))</f>
        <v>-2.0295388807344732E-3</v>
      </c>
      <c r="I199">
        <f>10^(_10sept_0_30[[#This Row],[H_mag_adj]]/20)*SIN(RADIANS(_10sept_0_30[[#This Row],[H_phase]]))</f>
        <v>9.4108423783167278E-3</v>
      </c>
      <c r="J199">
        <f>10^(_10sept_0_30[[#This Row],[V_mag_adj]]/20)*COS(RADIANS(_10sept_0_30[[#This Row],[V_phase]]))</f>
        <v>-1.9658374186020612E-3</v>
      </c>
      <c r="K199">
        <f>10^(_10sept_0_30[[#This Row],[V_mag_adj]]/20)*SIN(RADIANS(_10sept_0_30[[#This Row],[V_phase]]))</f>
        <v>9.4017352631894646E-3</v>
      </c>
    </row>
    <row r="200" spans="1:11" x14ac:dyDescent="0.25">
      <c r="A200">
        <v>17</v>
      </c>
      <c r="B200">
        <v>-0.32</v>
      </c>
      <c r="C200">
        <v>96.23</v>
      </c>
      <c r="D200">
        <v>-0.35</v>
      </c>
      <c r="E200">
        <v>96.13</v>
      </c>
      <c r="F200">
        <f>_10sept_0_30[[#This Row],[H_mag]]-40</f>
        <v>-40.32</v>
      </c>
      <c r="G200">
        <f>_10sept_0_30[[#This Row],[V_mag]]-40</f>
        <v>-40.35</v>
      </c>
      <c r="H200">
        <f>10^(_10sept_0_30[[#This Row],[H_mag_adj]]/20)*COS(RADIANS(_10sept_0_30[[#This Row],[H_phase]]))</f>
        <v>-1.0459460719430644E-3</v>
      </c>
      <c r="I200">
        <f>10^(_10sept_0_30[[#This Row],[H_mag_adj]]/20)*SIN(RADIANS(_10sept_0_30[[#This Row],[H_phase]]))</f>
        <v>9.5813691867384209E-3</v>
      </c>
      <c r="J200">
        <f>10^(_10sept_0_30[[#This Row],[V_mag_adj]]/20)*COS(RADIANS(_10sept_0_30[[#This Row],[V_phase]]))</f>
        <v>-1.0256731690109766E-3</v>
      </c>
      <c r="K200">
        <f>10^(_10sept_0_30[[#This Row],[V_mag_adj]]/20)*SIN(RADIANS(_10sept_0_30[[#This Row],[V_phase]]))</f>
        <v>9.5501380757477671E-3</v>
      </c>
    </row>
    <row r="201" spans="1:11" x14ac:dyDescent="0.25">
      <c r="A201">
        <v>18</v>
      </c>
      <c r="B201">
        <v>-0.35</v>
      </c>
      <c r="C201">
        <v>91.51</v>
      </c>
      <c r="D201">
        <v>-0.37</v>
      </c>
      <c r="E201">
        <v>91.04</v>
      </c>
      <c r="F201">
        <f>_10sept_0_30[[#This Row],[H_mag]]-40</f>
        <v>-40.35</v>
      </c>
      <c r="G201">
        <f>_10sept_0_30[[#This Row],[V_mag]]-40</f>
        <v>-40.369999999999997</v>
      </c>
      <c r="H201">
        <f>10^(_10sept_0_30[[#This Row],[H_mag_adj]]/20)*COS(RADIANS(_10sept_0_30[[#This Row],[H_phase]]))</f>
        <v>-2.5310693217669278E-4</v>
      </c>
      <c r="I201">
        <f>10^(_10sept_0_30[[#This Row],[H_mag_adj]]/20)*SIN(RADIANS(_10sept_0_30[[#This Row],[H_phase]]))</f>
        <v>9.6017227410689372E-3</v>
      </c>
      <c r="J201">
        <f>10^(_10sept_0_30[[#This Row],[V_mag_adj]]/20)*COS(RADIANS(_10sept_0_30[[#This Row],[V_phase]]))</f>
        <v>-1.7393495072322911E-4</v>
      </c>
      <c r="K201">
        <f>10^(_10sept_0_30[[#This Row],[V_mag_adj]]/20)*SIN(RADIANS(_10sept_0_30[[#This Row],[V_phase]]))</f>
        <v>9.5813885361817463E-3</v>
      </c>
    </row>
    <row r="202" spans="1:11" x14ac:dyDescent="0.25">
      <c r="A202">
        <v>19</v>
      </c>
      <c r="B202">
        <v>-0.34</v>
      </c>
      <c r="C202">
        <v>85.17</v>
      </c>
      <c r="D202">
        <v>-0.36</v>
      </c>
      <c r="E202">
        <v>84.94</v>
      </c>
      <c r="F202">
        <f>_10sept_0_30[[#This Row],[H_mag]]-40</f>
        <v>-40.340000000000003</v>
      </c>
      <c r="G202">
        <f>_10sept_0_30[[#This Row],[V_mag]]-40</f>
        <v>-40.36</v>
      </c>
      <c r="H202">
        <f>10^(_10sept_0_30[[#This Row],[H_mag_adj]]/20)*COS(RADIANS(_10sept_0_30[[#This Row],[H_phase]]))</f>
        <v>8.0967363693698299E-4</v>
      </c>
      <c r="I202">
        <f>10^(_10sept_0_30[[#This Row],[H_mag_adj]]/20)*SIN(RADIANS(_10sept_0_30[[#This Row],[H_phase]]))</f>
        <v>9.5819750571305169E-3</v>
      </c>
      <c r="J202">
        <f>10^(_10sept_0_30[[#This Row],[V_mag_adj]]/20)*COS(RADIANS(_10sept_0_30[[#This Row],[V_phase]]))</f>
        <v>8.4618087474757991E-4</v>
      </c>
      <c r="K202">
        <f>10^(_10sept_0_30[[#This Row],[V_mag_adj]]/20)*SIN(RADIANS(_10sept_0_30[[#This Row],[V_phase]]))</f>
        <v>9.5566173462438356E-3</v>
      </c>
    </row>
    <row r="203" spans="1:11" x14ac:dyDescent="0.25">
      <c r="A203">
        <v>20</v>
      </c>
      <c r="B203">
        <v>-0.34</v>
      </c>
      <c r="C203">
        <v>78.61</v>
      </c>
      <c r="D203">
        <v>-0.36</v>
      </c>
      <c r="E203">
        <v>78.459999999999994</v>
      </c>
      <c r="F203">
        <f>_10sept_0_30[[#This Row],[H_mag]]-40</f>
        <v>-40.340000000000003</v>
      </c>
      <c r="G203">
        <f>_10sept_0_30[[#This Row],[V_mag]]-40</f>
        <v>-40.36</v>
      </c>
      <c r="H203">
        <f>10^(_10sept_0_30[[#This Row],[H_mag_adj]]/20)*COS(RADIANS(_10sept_0_30[[#This Row],[H_phase]]))</f>
        <v>1.8990520067130655E-3</v>
      </c>
      <c r="I203">
        <f>10^(_10sept_0_30[[#This Row],[H_mag_adj]]/20)*SIN(RADIANS(_10sept_0_30[[#This Row],[H_phase]]))</f>
        <v>9.4267395672958526E-3</v>
      </c>
      <c r="J203">
        <f>10^(_10sept_0_30[[#This Row],[V_mag_adj]]/20)*COS(RADIANS(_10sept_0_30[[#This Row],[V_phase]]))</f>
        <v>1.9193001732111963E-3</v>
      </c>
      <c r="K203">
        <f>10^(_10sept_0_30[[#This Row],[V_mag_adj]]/20)*SIN(RADIANS(_10sept_0_30[[#This Row],[V_phase]]))</f>
        <v>9.4000661710664912E-3</v>
      </c>
    </row>
    <row r="204" spans="1:11" x14ac:dyDescent="0.25">
      <c r="A204">
        <v>21</v>
      </c>
      <c r="B204">
        <v>-0.36</v>
      </c>
      <c r="C204">
        <v>71.430000000000007</v>
      </c>
      <c r="D204">
        <v>-0.38</v>
      </c>
      <c r="E204">
        <v>71.489999999999995</v>
      </c>
      <c r="F204">
        <f>_10sept_0_30[[#This Row],[H_mag]]-40</f>
        <v>-40.36</v>
      </c>
      <c r="G204">
        <f>_10sept_0_30[[#This Row],[V_mag]]-40</f>
        <v>-40.380000000000003</v>
      </c>
      <c r="H204">
        <f>10^(_10sept_0_30[[#This Row],[H_mag_adj]]/20)*COS(RADIANS(_10sept_0_30[[#This Row],[H_phase]]))</f>
        <v>3.0553361791601941E-3</v>
      </c>
      <c r="I204">
        <f>10^(_10sept_0_30[[#This Row],[H_mag_adj]]/20)*SIN(RADIANS(_10sept_0_30[[#This Row],[H_phase]]))</f>
        <v>9.0944971278038213E-3</v>
      </c>
      <c r="J204">
        <f>10^(_10sept_0_30[[#This Row],[V_mag_adj]]/20)*COS(RADIANS(_10sept_0_30[[#This Row],[V_phase]]))</f>
        <v>3.0388056001231433E-3</v>
      </c>
      <c r="K204">
        <f>10^(_10sept_0_30[[#This Row],[V_mag_adj]]/20)*SIN(RADIANS(_10sept_0_30[[#This Row],[V_phase]]))</f>
        <v>9.0767675709395642E-3</v>
      </c>
    </row>
    <row r="205" spans="1:11" x14ac:dyDescent="0.25">
      <c r="A205">
        <v>22</v>
      </c>
      <c r="B205">
        <v>-0.39</v>
      </c>
      <c r="C205">
        <v>64.489999999999995</v>
      </c>
      <c r="D205">
        <v>-0.4</v>
      </c>
      <c r="E205">
        <v>64.27</v>
      </c>
      <c r="F205">
        <f>_10sept_0_30[[#This Row],[H_mag]]-40</f>
        <v>-40.39</v>
      </c>
      <c r="G205">
        <f>_10sept_0_30[[#This Row],[V_mag]]-40</f>
        <v>-40.4</v>
      </c>
      <c r="H205">
        <f>10^(_10sept_0_30[[#This Row],[H_mag_adj]]/20)*COS(RADIANS(_10sept_0_30[[#This Row],[H_phase]]))</f>
        <v>4.117591226083064E-3</v>
      </c>
      <c r="I205">
        <f>10^(_10sept_0_30[[#This Row],[H_mag_adj]]/20)*SIN(RADIANS(_10sept_0_30[[#This Row],[H_phase]]))</f>
        <v>8.6288334461796633E-3</v>
      </c>
      <c r="J205">
        <f>10^(_10sept_0_30[[#This Row],[V_mag_adj]]/20)*COS(RADIANS(_10sept_0_30[[#This Row],[V_phase]]))</f>
        <v>4.1459172205179822E-3</v>
      </c>
      <c r="K205">
        <f>10^(_10sept_0_30[[#This Row],[V_mag_adj]]/20)*SIN(RADIANS(_10sept_0_30[[#This Row],[V_phase]]))</f>
        <v>8.6030491301749158E-3</v>
      </c>
    </row>
    <row r="206" spans="1:11" x14ac:dyDescent="0.25">
      <c r="A206">
        <v>23</v>
      </c>
      <c r="B206">
        <v>-0.41</v>
      </c>
      <c r="C206">
        <v>57.53</v>
      </c>
      <c r="D206">
        <v>-0.44</v>
      </c>
      <c r="E206">
        <v>57.11</v>
      </c>
      <c r="F206">
        <f>_10sept_0_30[[#This Row],[H_mag]]-40</f>
        <v>-40.409999999999997</v>
      </c>
      <c r="G206">
        <f>_10sept_0_30[[#This Row],[V_mag]]-40</f>
        <v>-40.44</v>
      </c>
      <c r="H206">
        <f>10^(_10sept_0_30[[#This Row],[H_mag_adj]]/20)*COS(RADIANS(_10sept_0_30[[#This Row],[H_phase]]))</f>
        <v>5.1210542593259399E-3</v>
      </c>
      <c r="I206">
        <f>10^(_10sept_0_30[[#This Row],[H_mag_adj]]/20)*SIN(RADIANS(_10sept_0_30[[#This Row],[H_phase]]))</f>
        <v>8.0477407100542735E-3</v>
      </c>
      <c r="J206">
        <f>10^(_10sept_0_30[[#This Row],[V_mag_adj]]/20)*COS(RADIANS(_10sept_0_30[[#This Row],[V_phase]]))</f>
        <v>5.1620492517833886E-3</v>
      </c>
      <c r="K206">
        <f>10^(_10sept_0_30[[#This Row],[V_mag_adj]]/20)*SIN(RADIANS(_10sept_0_30[[#This Row],[V_phase]]))</f>
        <v>7.9823677498842855E-3</v>
      </c>
    </row>
    <row r="207" spans="1:11" x14ac:dyDescent="0.25">
      <c r="A207">
        <v>24</v>
      </c>
      <c r="B207">
        <v>-0.45</v>
      </c>
      <c r="C207">
        <v>50.1</v>
      </c>
      <c r="D207">
        <v>-0.48</v>
      </c>
      <c r="E207">
        <v>49.81</v>
      </c>
      <c r="F207">
        <f>_10sept_0_30[[#This Row],[H_mag]]-40</f>
        <v>-40.450000000000003</v>
      </c>
      <c r="G207">
        <f>_10sept_0_30[[#This Row],[V_mag]]-40</f>
        <v>-40.479999999999997</v>
      </c>
      <c r="H207">
        <f>10^(_10sept_0_30[[#This Row],[H_mag_adj]]/20)*COS(RADIANS(_10sept_0_30[[#This Row],[H_phase]]))</f>
        <v>6.0906348060911289E-3</v>
      </c>
      <c r="I207">
        <f>10^(_10sept_0_30[[#This Row],[H_mag_adj]]/20)*SIN(RADIANS(_10sept_0_30[[#This Row],[H_phase]]))</f>
        <v>7.2843174985325098E-3</v>
      </c>
      <c r="J207">
        <f>10^(_10sept_0_30[[#This Row],[V_mag_adj]]/20)*COS(RADIANS(_10sept_0_30[[#This Row],[V_phase]]))</f>
        <v>6.1062990034937504E-3</v>
      </c>
      <c r="K207">
        <f>10^(_10sept_0_30[[#This Row],[V_mag_adj]]/20)*SIN(RADIANS(_10sept_0_30[[#This Row],[V_phase]]))</f>
        <v>7.2283877202935481E-3</v>
      </c>
    </row>
    <row r="208" spans="1:11" x14ac:dyDescent="0.25">
      <c r="A208">
        <v>25</v>
      </c>
      <c r="B208">
        <v>-0.48</v>
      </c>
      <c r="C208">
        <v>42.52</v>
      </c>
      <c r="D208">
        <v>-0.51</v>
      </c>
      <c r="E208">
        <v>42.28</v>
      </c>
      <c r="F208">
        <f>_10sept_0_30[[#This Row],[H_mag]]-40</f>
        <v>-40.479999999999997</v>
      </c>
      <c r="G208">
        <f>_10sept_0_30[[#This Row],[V_mag]]-40</f>
        <v>-40.51</v>
      </c>
      <c r="H208">
        <f>10^(_10sept_0_30[[#This Row],[H_mag_adj]]/20)*COS(RADIANS(_10sept_0_30[[#This Row],[H_phase]]))</f>
        <v>6.9741602500082919E-3</v>
      </c>
      <c r="I208">
        <f>10^(_10sept_0_30[[#This Row],[H_mag_adj]]/20)*SIN(RADIANS(_10sept_0_30[[#This Row],[H_phase]]))</f>
        <v>6.3951204337497512E-3</v>
      </c>
      <c r="J208">
        <f>10^(_10sept_0_30[[#This Row],[V_mag_adj]]/20)*COS(RADIANS(_10sept_0_30[[#This Row],[V_phase]]))</f>
        <v>6.976748308721999E-3</v>
      </c>
      <c r="K208">
        <f>10^(_10sept_0_30[[#This Row],[V_mag_adj]]/20)*SIN(RADIANS(_10sept_0_30[[#This Row],[V_phase]]))</f>
        <v>6.343902176305957E-3</v>
      </c>
    </row>
    <row r="209" spans="1:11" x14ac:dyDescent="0.25">
      <c r="A209">
        <v>26</v>
      </c>
      <c r="B209">
        <v>-0.53</v>
      </c>
      <c r="C209">
        <v>34.61</v>
      </c>
      <c r="D209">
        <v>-0.56000000000000005</v>
      </c>
      <c r="E209">
        <v>34.17</v>
      </c>
      <c r="F209">
        <f>_10sept_0_30[[#This Row],[H_mag]]-40</f>
        <v>-40.53</v>
      </c>
      <c r="G209">
        <f>_10sept_0_30[[#This Row],[V_mag]]-40</f>
        <v>-40.56</v>
      </c>
      <c r="H209">
        <f>10^(_10sept_0_30[[#This Row],[H_mag_adj]]/20)*COS(RADIANS(_10sept_0_30[[#This Row],[H_phase]]))</f>
        <v>7.7431824179002972E-3</v>
      </c>
      <c r="I209">
        <f>10^(_10sept_0_30[[#This Row],[H_mag_adj]]/20)*SIN(RADIANS(_10sept_0_30[[#This Row],[H_phase]]))</f>
        <v>5.3436585806171423E-3</v>
      </c>
      <c r="J209">
        <f>10^(_10sept_0_30[[#This Row],[V_mag_adj]]/20)*COS(RADIANS(_10sept_0_30[[#This Row],[V_phase]]))</f>
        <v>7.7571514708003678E-3</v>
      </c>
      <c r="K209">
        <f>10^(_10sept_0_30[[#This Row],[V_mag_adj]]/20)*SIN(RADIANS(_10sept_0_30[[#This Row],[V_phase]]))</f>
        <v>5.2658192849876677E-3</v>
      </c>
    </row>
    <row r="210" spans="1:11" x14ac:dyDescent="0.25">
      <c r="A210">
        <v>27</v>
      </c>
      <c r="B210">
        <v>-0.59</v>
      </c>
      <c r="C210">
        <v>26.91</v>
      </c>
      <c r="D210">
        <v>-0.61</v>
      </c>
      <c r="E210">
        <v>26.59</v>
      </c>
      <c r="F210">
        <f>_10sept_0_30[[#This Row],[H_mag]]-40</f>
        <v>-40.590000000000003</v>
      </c>
      <c r="G210">
        <f>_10sept_0_30[[#This Row],[V_mag]]-40</f>
        <v>-40.61</v>
      </c>
      <c r="H210">
        <f>10^(_10sept_0_30[[#This Row],[H_mag_adj]]/20)*COS(RADIANS(_10sept_0_30[[#This Row],[H_phase]]))</f>
        <v>8.3315883067094365E-3</v>
      </c>
      <c r="I210">
        <f>10^(_10sept_0_30[[#This Row],[H_mag_adj]]/20)*SIN(RADIANS(_10sept_0_30[[#This Row],[H_phase]]))</f>
        <v>4.2286845621674852E-3</v>
      </c>
      <c r="J210">
        <f>10^(_10sept_0_30[[#This Row],[V_mag_adj]]/20)*COS(RADIANS(_10sept_0_30[[#This Row],[V_phase]]))</f>
        <v>8.3358595305444098E-3</v>
      </c>
      <c r="K210">
        <f>10^(_10sept_0_30[[#This Row],[V_mag_adj]]/20)*SIN(RADIANS(_10sept_0_30[[#This Row],[V_phase]]))</f>
        <v>4.1724679526225252E-3</v>
      </c>
    </row>
    <row r="211" spans="1:11" x14ac:dyDescent="0.25">
      <c r="A211">
        <v>28</v>
      </c>
      <c r="B211">
        <v>-0.64</v>
      </c>
      <c r="C211">
        <v>18.97</v>
      </c>
      <c r="D211">
        <v>-0.66</v>
      </c>
      <c r="E211">
        <v>18.5</v>
      </c>
      <c r="F211">
        <f>_10sept_0_30[[#This Row],[H_mag]]-40</f>
        <v>-40.64</v>
      </c>
      <c r="G211">
        <f>_10sept_0_30[[#This Row],[V_mag]]-40</f>
        <v>-40.659999999999997</v>
      </c>
      <c r="H211">
        <f>10^(_10sept_0_30[[#This Row],[H_mag_adj]]/20)*COS(RADIANS(_10sept_0_30[[#This Row],[H_phase]]))</f>
        <v>8.7851321259149358E-3</v>
      </c>
      <c r="I211">
        <f>10^(_10sept_0_30[[#This Row],[H_mag_adj]]/20)*SIN(RADIANS(_10sept_0_30[[#This Row],[H_phase]]))</f>
        <v>3.0198192507026383E-3</v>
      </c>
      <c r="J211">
        <f>10^(_10sept_0_30[[#This Row],[V_mag_adj]]/20)*COS(RADIANS(_10sept_0_30[[#This Row],[V_phase]]))</f>
        <v>8.789346458612202E-3</v>
      </c>
      <c r="K211">
        <f>10^(_10sept_0_30[[#This Row],[V_mag_adj]]/20)*SIN(RADIANS(_10sept_0_30[[#This Row],[V_phase]]))</f>
        <v>2.940874186533765E-3</v>
      </c>
    </row>
    <row r="212" spans="1:11" x14ac:dyDescent="0.25">
      <c r="A212">
        <v>29</v>
      </c>
      <c r="B212">
        <v>-0.69</v>
      </c>
      <c r="C212">
        <v>11.03</v>
      </c>
      <c r="D212">
        <v>-0.71</v>
      </c>
      <c r="E212">
        <v>10.7</v>
      </c>
      <c r="F212">
        <f>_10sept_0_30[[#This Row],[H_mag]]-40</f>
        <v>-40.69</v>
      </c>
      <c r="G212">
        <f>_10sept_0_30[[#This Row],[V_mag]]-40</f>
        <v>-40.71</v>
      </c>
      <c r="H212">
        <f>10^(_10sept_0_30[[#This Row],[H_mag_adj]]/20)*COS(RADIANS(_10sept_0_30[[#This Row],[H_phase]]))</f>
        <v>9.0657202478494764E-3</v>
      </c>
      <c r="I212">
        <f>10^(_10sept_0_30[[#This Row],[H_mag_adj]]/20)*SIN(RADIANS(_10sept_0_30[[#This Row],[H_phase]]))</f>
        <v>1.7671241579161506E-3</v>
      </c>
      <c r="J212">
        <f>10^(_10sept_0_30[[#This Row],[V_mag_adj]]/20)*COS(RADIANS(_10sept_0_30[[#This Row],[V_phase]]))</f>
        <v>9.0548740881245208E-3</v>
      </c>
      <c r="K212">
        <f>10^(_10sept_0_30[[#This Row],[V_mag_adj]]/20)*SIN(RADIANS(_10sept_0_30[[#This Row],[V_phase]]))</f>
        <v>1.7109362208575932E-3</v>
      </c>
    </row>
    <row r="213" spans="1:11" x14ac:dyDescent="0.25">
      <c r="A213">
        <v>30</v>
      </c>
      <c r="B213">
        <v>-0.74</v>
      </c>
      <c r="C213">
        <v>2.88</v>
      </c>
      <c r="D213">
        <v>-0.76</v>
      </c>
      <c r="E213">
        <v>2.54</v>
      </c>
      <c r="F213">
        <f>_10sept_0_30[[#This Row],[H_mag]]-40</f>
        <v>-40.74</v>
      </c>
      <c r="G213">
        <f>_10sept_0_30[[#This Row],[V_mag]]-40</f>
        <v>-40.76</v>
      </c>
      <c r="H213">
        <f>10^(_10sept_0_30[[#This Row],[H_mag_adj]]/20)*COS(RADIANS(_10sept_0_30[[#This Row],[H_phase]]))</f>
        <v>9.1717270256411274E-3</v>
      </c>
      <c r="I213">
        <f>10^(_10sept_0_30[[#This Row],[H_mag_adj]]/20)*SIN(RADIANS(_10sept_0_30[[#This Row],[H_phase]]))</f>
        <v>4.6140995172574924E-4</v>
      </c>
      <c r="J213">
        <f>10^(_10sept_0_30[[#This Row],[V_mag_adj]]/20)*COS(RADIANS(_10sept_0_30[[#This Row],[V_phase]]))</f>
        <v>9.1532032735365428E-3</v>
      </c>
      <c r="K213">
        <f>10^(_10sept_0_30[[#This Row],[V_mag_adj]]/20)*SIN(RADIANS(_10sept_0_30[[#This Row],[V_phase]]))</f>
        <v>4.0604000450639963E-4</v>
      </c>
    </row>
    <row r="214" spans="1:11" x14ac:dyDescent="0.25">
      <c r="A214">
        <v>31</v>
      </c>
      <c r="B214">
        <v>-0.8</v>
      </c>
      <c r="C214">
        <v>-5.75</v>
      </c>
      <c r="D214">
        <v>-0.83</v>
      </c>
      <c r="E214">
        <v>-5.93</v>
      </c>
      <c r="F214">
        <f>_10sept_0_30[[#This Row],[H_mag]]-40</f>
        <v>-40.799999999999997</v>
      </c>
      <c r="G214">
        <f>_10sept_0_30[[#This Row],[V_mag]]-40</f>
        <v>-40.83</v>
      </c>
      <c r="H214">
        <f>10^(_10sept_0_30[[#This Row],[H_mag_adj]]/20)*COS(RADIANS(_10sept_0_30[[#This Row],[H_phase]]))</f>
        <v>9.0742207346271881E-3</v>
      </c>
      <c r="I214">
        <f>10^(_10sept_0_30[[#This Row],[H_mag_adj]]/20)*SIN(RADIANS(_10sept_0_30[[#This Row],[H_phase]]))</f>
        <v>-9.1372598164271199E-4</v>
      </c>
      <c r="J214">
        <f>10^(_10sept_0_30[[#This Row],[V_mag_adj]]/20)*COS(RADIANS(_10sept_0_30[[#This Row],[V_phase]]))</f>
        <v>9.0400282709604003E-3</v>
      </c>
      <c r="K214">
        <f>10^(_10sept_0_30[[#This Row],[V_mag_adj]]/20)*SIN(RADIANS(_10sept_0_30[[#This Row],[V_phase]]))</f>
        <v>-9.389802010450265E-4</v>
      </c>
    </row>
    <row r="215" spans="1:11" x14ac:dyDescent="0.25">
      <c r="A215">
        <v>32</v>
      </c>
      <c r="B215">
        <v>-0.86</v>
      </c>
      <c r="C215">
        <v>-13.72</v>
      </c>
      <c r="D215">
        <v>-0.88</v>
      </c>
      <c r="E215">
        <v>-14.31</v>
      </c>
      <c r="F215">
        <f>_10sept_0_30[[#This Row],[H_mag]]-40</f>
        <v>-40.86</v>
      </c>
      <c r="G215">
        <f>_10sept_0_30[[#This Row],[V_mag]]-40</f>
        <v>-40.880000000000003</v>
      </c>
      <c r="H215">
        <f>10^(_10sept_0_30[[#This Row],[H_mag_adj]]/20)*COS(RADIANS(_10sept_0_30[[#This Row],[H_phase]]))</f>
        <v>8.79888778922709E-3</v>
      </c>
      <c r="I215">
        <f>10^(_10sept_0_30[[#This Row],[H_mag_adj]]/20)*SIN(RADIANS(_10sept_0_30[[#This Row],[H_phase]]))</f>
        <v>-2.1481918223408719E-3</v>
      </c>
      <c r="J215">
        <f>10^(_10sept_0_30[[#This Row],[V_mag_adj]]/20)*COS(RADIANS(_10sept_0_30[[#This Row],[V_phase]]))</f>
        <v>8.7561158653669275E-3</v>
      </c>
      <c r="K215">
        <f>10^(_10sept_0_30[[#This Row],[V_mag_adj]]/20)*SIN(RADIANS(_10sept_0_30[[#This Row],[V_phase]]))</f>
        <v>-2.2335335430946164E-3</v>
      </c>
    </row>
    <row r="216" spans="1:11" x14ac:dyDescent="0.25">
      <c r="A216">
        <v>33</v>
      </c>
      <c r="B216">
        <v>-0.93</v>
      </c>
      <c r="C216">
        <v>-22.16</v>
      </c>
      <c r="D216">
        <v>-0.94</v>
      </c>
      <c r="E216">
        <v>-22.34</v>
      </c>
      <c r="F216">
        <f>_10sept_0_30[[#This Row],[H_mag]]-40</f>
        <v>-40.93</v>
      </c>
      <c r="G216">
        <f>_10sept_0_30[[#This Row],[V_mag]]-40</f>
        <v>-40.94</v>
      </c>
      <c r="H216">
        <f>10^(_10sept_0_30[[#This Row],[H_mag_adj]]/20)*COS(RADIANS(_10sept_0_30[[#This Row],[H_phase]]))</f>
        <v>8.3209688210146519E-3</v>
      </c>
      <c r="I216">
        <f>10^(_10sept_0_30[[#This Row],[H_mag_adj]]/20)*SIN(RADIANS(_10sept_0_30[[#This Row],[H_phase]]))</f>
        <v>-3.3889498232617479E-3</v>
      </c>
      <c r="J216">
        <f>10^(_10sept_0_30[[#This Row],[V_mag_adj]]/20)*COS(RADIANS(_10sept_0_30[[#This Row],[V_phase]]))</f>
        <v>8.3007190171155969E-3</v>
      </c>
      <c r="K216">
        <f>10^(_10sept_0_30[[#This Row],[V_mag_adj]]/20)*SIN(RADIANS(_10sept_0_30[[#This Row],[V_phase]]))</f>
        <v>-3.4111446640097518E-3</v>
      </c>
    </row>
    <row r="217" spans="1:11" x14ac:dyDescent="0.25">
      <c r="A217">
        <v>34</v>
      </c>
      <c r="B217">
        <v>-1.01</v>
      </c>
      <c r="C217">
        <v>-30.63</v>
      </c>
      <c r="D217">
        <v>-1.02</v>
      </c>
      <c r="E217">
        <v>-30.94</v>
      </c>
      <c r="F217">
        <f>_10sept_0_30[[#This Row],[H_mag]]-40</f>
        <v>-41.01</v>
      </c>
      <c r="G217">
        <f>_10sept_0_30[[#This Row],[V_mag]]-40</f>
        <v>-41.02</v>
      </c>
      <c r="H217">
        <f>10^(_10sept_0_30[[#This Row],[H_mag_adj]]/20)*COS(RADIANS(_10sept_0_30[[#This Row],[H_phase]]))</f>
        <v>7.6601706810975534E-3</v>
      </c>
      <c r="I217">
        <f>10^(_10sept_0_30[[#This Row],[H_mag_adj]]/20)*SIN(RADIANS(_10sept_0_30[[#This Row],[H_phase]]))</f>
        <v>-4.5356276505573723E-3</v>
      </c>
      <c r="J217">
        <f>10^(_10sept_0_30[[#This Row],[V_mag_adj]]/20)*COS(RADIANS(_10sept_0_30[[#This Row],[V_phase]]))</f>
        <v>7.6267329157754249E-3</v>
      </c>
      <c r="K217">
        <f>10^(_10sept_0_30[[#This Row],[V_mag_adj]]/20)*SIN(RADIANS(_10sept_0_30[[#This Row],[V_phase]]))</f>
        <v>-4.5717401316577588E-3</v>
      </c>
    </row>
    <row r="218" spans="1:11" x14ac:dyDescent="0.25">
      <c r="A218">
        <v>35</v>
      </c>
      <c r="B218">
        <v>-1.1000000000000001</v>
      </c>
      <c r="C218">
        <v>-39.32</v>
      </c>
      <c r="D218">
        <v>-1.1100000000000001</v>
      </c>
      <c r="E218">
        <v>-39.75</v>
      </c>
      <c r="F218">
        <f>_10sept_0_30[[#This Row],[H_mag]]-40</f>
        <v>-41.1</v>
      </c>
      <c r="G218">
        <f>_10sept_0_30[[#This Row],[V_mag]]-40</f>
        <v>-41.11</v>
      </c>
      <c r="H218">
        <f>10^(_10sept_0_30[[#This Row],[H_mag_adj]]/20)*COS(RADIANS(_10sept_0_30[[#This Row],[H_phase]]))</f>
        <v>6.8159621060066887E-3</v>
      </c>
      <c r="I218">
        <f>10^(_10sept_0_30[[#This Row],[H_mag_adj]]/20)*SIN(RADIANS(_10sept_0_30[[#This Row],[H_phase]]))</f>
        <v>-5.5827745998159291E-3</v>
      </c>
      <c r="J218">
        <f>10^(_10sept_0_30[[#This Row],[V_mag_adj]]/20)*COS(RADIANS(_10sept_0_30[[#This Row],[V_phase]]))</f>
        <v>6.7660780755865266E-3</v>
      </c>
      <c r="K218">
        <f>10^(_10sept_0_30[[#This Row],[V_mag_adj]]/20)*SIN(RADIANS(_10sept_0_30[[#This Row],[V_phase]]))</f>
        <v>-5.6272877352521403E-3</v>
      </c>
    </row>
    <row r="219" spans="1:11" x14ac:dyDescent="0.25">
      <c r="A219">
        <v>36</v>
      </c>
      <c r="B219">
        <v>-1.2</v>
      </c>
      <c r="C219">
        <v>-48.41</v>
      </c>
      <c r="D219">
        <v>-1.2</v>
      </c>
      <c r="E219">
        <v>-48.56</v>
      </c>
      <c r="F219">
        <f>_10sept_0_30[[#This Row],[H_mag]]-40</f>
        <v>-41.2</v>
      </c>
      <c r="G219">
        <f>_10sept_0_30[[#This Row],[V_mag]]-40</f>
        <v>-41.2</v>
      </c>
      <c r="H219">
        <f>10^(_10sept_0_30[[#This Row],[H_mag_adj]]/20)*COS(RADIANS(_10sept_0_30[[#This Row],[H_phase]]))</f>
        <v>5.7814187467973626E-3</v>
      </c>
      <c r="I219">
        <f>10^(_10sept_0_30[[#This Row],[H_mag_adj]]/20)*SIN(RADIANS(_10sept_0_30[[#This Row],[H_phase]]))</f>
        <v>-6.5140582417643686E-3</v>
      </c>
      <c r="J219">
        <f>10^(_10sept_0_30[[#This Row],[V_mag_adj]]/20)*COS(RADIANS(_10sept_0_30[[#This Row],[V_phase]]))</f>
        <v>5.7643451890819391E-3</v>
      </c>
      <c r="K219">
        <f>10^(_10sept_0_30[[#This Row],[V_mag_adj]]/20)*SIN(RADIANS(_10sept_0_30[[#This Row],[V_phase]]))</f>
        <v>-6.5291716200469255E-3</v>
      </c>
    </row>
    <row r="220" spans="1:11" x14ac:dyDescent="0.25">
      <c r="A220">
        <v>37</v>
      </c>
      <c r="B220">
        <v>-1.28</v>
      </c>
      <c r="C220">
        <v>-57.1</v>
      </c>
      <c r="D220">
        <v>-1.29</v>
      </c>
      <c r="E220">
        <v>-57.69</v>
      </c>
      <c r="F220">
        <f>_10sept_0_30[[#This Row],[H_mag]]-40</f>
        <v>-41.28</v>
      </c>
      <c r="G220">
        <f>_10sept_0_30[[#This Row],[V_mag]]-40</f>
        <v>-41.29</v>
      </c>
      <c r="H220">
        <f>10^(_10sept_0_30[[#This Row],[H_mag_adj]]/20)*COS(RADIANS(_10sept_0_30[[#This Row],[H_phase]]))</f>
        <v>4.6874789800255227E-3</v>
      </c>
      <c r="I220">
        <f>10^(_10sept_0_30[[#This Row],[H_mag_adj]]/20)*SIN(RADIANS(_10sept_0_30[[#This Row],[H_phase]]))</f>
        <v>-7.2457393137220763E-3</v>
      </c>
      <c r="J220">
        <f>10^(_10sept_0_30[[#This Row],[V_mag_adj]]/20)*COS(RADIANS(_10sept_0_30[[#This Row],[V_phase]]))</f>
        <v>4.6073117740751748E-3</v>
      </c>
      <c r="K220">
        <f>10^(_10sept_0_30[[#This Row],[V_mag_adj]]/20)*SIN(RADIANS(_10sept_0_30[[#This Row],[V_phase]]))</f>
        <v>-7.2852310880395788E-3</v>
      </c>
    </row>
    <row r="221" spans="1:11" x14ac:dyDescent="0.25">
      <c r="A221">
        <v>38</v>
      </c>
      <c r="B221">
        <v>-1.39</v>
      </c>
      <c r="C221">
        <v>-66.680000000000007</v>
      </c>
      <c r="D221">
        <v>-1.39</v>
      </c>
      <c r="E221">
        <v>-67.36</v>
      </c>
      <c r="F221">
        <f>_10sept_0_30[[#This Row],[H_mag]]-40</f>
        <v>-41.39</v>
      </c>
      <c r="G221">
        <f>_10sept_0_30[[#This Row],[V_mag]]-40</f>
        <v>-41.39</v>
      </c>
      <c r="H221">
        <f>10^(_10sept_0_30[[#This Row],[H_mag_adj]]/20)*COS(RADIANS(_10sept_0_30[[#This Row],[H_phase]]))</f>
        <v>3.3732481200494865E-3</v>
      </c>
      <c r="I221">
        <f>10^(_10sept_0_30[[#This Row],[H_mag_adj]]/20)*SIN(RADIANS(_10sept_0_30[[#This Row],[H_phase]]))</f>
        <v>-7.8250746235482005E-3</v>
      </c>
      <c r="J221">
        <f>10^(_10sept_0_30[[#This Row],[V_mag_adj]]/20)*COS(RADIANS(_10sept_0_30[[#This Row],[V_phase]]))</f>
        <v>3.2801428782806372E-3</v>
      </c>
      <c r="K221">
        <f>10^(_10sept_0_30[[#This Row],[V_mag_adj]]/20)*SIN(RADIANS(_10sept_0_30[[#This Row],[V_phase]]))</f>
        <v>-7.8645571039684253E-3</v>
      </c>
    </row>
    <row r="222" spans="1:11" x14ac:dyDescent="0.25">
      <c r="A222">
        <v>39</v>
      </c>
      <c r="B222">
        <v>-1.49</v>
      </c>
      <c r="C222">
        <v>-76.569999999999993</v>
      </c>
      <c r="D222">
        <v>-1.5</v>
      </c>
      <c r="E222">
        <v>-77.069999999999993</v>
      </c>
      <c r="F222">
        <f>_10sept_0_30[[#This Row],[H_mag]]-40</f>
        <v>-41.49</v>
      </c>
      <c r="G222">
        <f>_10sept_0_30[[#This Row],[V_mag]]-40</f>
        <v>-41.5</v>
      </c>
      <c r="H222">
        <f>10^(_10sept_0_30[[#This Row],[H_mag_adj]]/20)*COS(RADIANS(_10sept_0_30[[#This Row],[H_phase]]))</f>
        <v>1.9564520838112978E-3</v>
      </c>
      <c r="I222">
        <f>10^(_10sept_0_30[[#This Row],[H_mag_adj]]/20)*SIN(RADIANS(_10sept_0_30[[#This Row],[H_phase]]))</f>
        <v>-8.1932943337884104E-3</v>
      </c>
      <c r="J222">
        <f>10^(_10sept_0_30[[#This Row],[V_mag_adj]]/20)*COS(RADIANS(_10sept_0_30[[#This Row],[V_phase]]))</f>
        <v>1.8827097163738786E-3</v>
      </c>
      <c r="K222">
        <f>10^(_10sept_0_30[[#This Row],[V_mag_adj]]/20)*SIN(RADIANS(_10sept_0_30[[#This Row],[V_phase]]))</f>
        <v>-8.2006086702320503E-3</v>
      </c>
    </row>
    <row r="223" spans="1:11" x14ac:dyDescent="0.25">
      <c r="A223">
        <v>40</v>
      </c>
      <c r="B223">
        <v>-1.61</v>
      </c>
      <c r="C223">
        <v>-86.75</v>
      </c>
      <c r="D223">
        <v>-1.63</v>
      </c>
      <c r="E223">
        <v>-87.05</v>
      </c>
      <c r="F223">
        <f>_10sept_0_30[[#This Row],[H_mag]]-40</f>
        <v>-41.61</v>
      </c>
      <c r="G223">
        <f>_10sept_0_30[[#This Row],[V_mag]]-40</f>
        <v>-41.63</v>
      </c>
      <c r="H223">
        <f>10^(_10sept_0_30[[#This Row],[H_mag_adj]]/20)*COS(RADIANS(_10sept_0_30[[#This Row],[H_phase]]))</f>
        <v>4.7100748809594437E-4</v>
      </c>
      <c r="I223">
        <f>10^(_10sept_0_30[[#This Row],[H_mag_adj]]/20)*SIN(RADIANS(_10sept_0_30[[#This Row],[H_phase]]))</f>
        <v>-8.2947050779507373E-3</v>
      </c>
      <c r="J223">
        <f>10^(_10sept_0_30[[#This Row],[V_mag_adj]]/20)*COS(RADIANS(_10sept_0_30[[#This Row],[V_phase]]))</f>
        <v>4.2658687156153801E-4</v>
      </c>
      <c r="K223">
        <f>10^(_10sept_0_30[[#This Row],[V_mag_adj]]/20)*SIN(RADIANS(_10sept_0_30[[#This Row],[V_phase]]))</f>
        <v>-8.2779748515222282E-3</v>
      </c>
    </row>
    <row r="224" spans="1:11" x14ac:dyDescent="0.25">
      <c r="A224">
        <v>41</v>
      </c>
      <c r="B224">
        <v>-1.75</v>
      </c>
      <c r="C224">
        <v>-97.12</v>
      </c>
      <c r="D224">
        <v>-1.77</v>
      </c>
      <c r="E224">
        <v>-97.84</v>
      </c>
      <c r="F224">
        <f>_10sept_0_30[[#This Row],[H_mag]]-40</f>
        <v>-41.75</v>
      </c>
      <c r="G224">
        <f>_10sept_0_30[[#This Row],[V_mag]]-40</f>
        <v>-41.77</v>
      </c>
      <c r="H224">
        <f>10^(_10sept_0_30[[#This Row],[H_mag_adj]]/20)*COS(RADIANS(_10sept_0_30[[#This Row],[H_phase]]))</f>
        <v>-1.013302297416911E-3</v>
      </c>
      <c r="I224">
        <f>10^(_10sept_0_30[[#This Row],[H_mag_adj]]/20)*SIN(RADIANS(_10sept_0_30[[#This Row],[H_phase]]))</f>
        <v>-8.1121889900883735E-3</v>
      </c>
      <c r="J224">
        <f>10^(_10sept_0_30[[#This Row],[V_mag_adj]]/20)*COS(RADIANS(_10sept_0_30[[#This Row],[V_phase]]))</f>
        <v>-1.1125955840124194E-3</v>
      </c>
      <c r="K224">
        <f>10^(_10sept_0_30[[#This Row],[V_mag_adj]]/20)*SIN(RADIANS(_10sept_0_30[[#This Row],[V_phase]]))</f>
        <v>-8.080188530387767E-3</v>
      </c>
    </row>
    <row r="225" spans="1:11" x14ac:dyDescent="0.25">
      <c r="A225">
        <v>42</v>
      </c>
      <c r="B225">
        <v>-1.88</v>
      </c>
      <c r="C225">
        <v>-108.08</v>
      </c>
      <c r="D225">
        <v>-1.9</v>
      </c>
      <c r="E225">
        <v>-108.54</v>
      </c>
      <c r="F225">
        <f>_10sept_0_30[[#This Row],[H_mag]]-40</f>
        <v>-41.88</v>
      </c>
      <c r="G225">
        <f>_10sept_0_30[[#This Row],[V_mag]]-40</f>
        <v>-41.9</v>
      </c>
      <c r="H225">
        <f>10^(_10sept_0_30[[#This Row],[H_mag_adj]]/20)*COS(RADIANS(_10sept_0_30[[#This Row],[H_phase]]))</f>
        <v>-2.499448647822877E-3</v>
      </c>
      <c r="I225">
        <f>10^(_10sept_0_30[[#This Row],[H_mag_adj]]/20)*SIN(RADIANS(_10sept_0_30[[#This Row],[H_phase]]))</f>
        <v>-7.6561217213234022E-3</v>
      </c>
      <c r="J225">
        <f>10^(_10sept_0_30[[#This Row],[V_mag_adj]]/20)*COS(RADIANS(_10sept_0_30[[#This Row],[V_phase]]))</f>
        <v>-2.554944962677714E-3</v>
      </c>
      <c r="K225">
        <f>10^(_10sept_0_30[[#This Row],[V_mag_adj]]/20)*SIN(RADIANS(_10sept_0_30[[#This Row],[V_phase]]))</f>
        <v>-7.6182464610403218E-3</v>
      </c>
    </row>
    <row r="226" spans="1:11" x14ac:dyDescent="0.25">
      <c r="A226">
        <v>43</v>
      </c>
      <c r="B226">
        <v>-2.04</v>
      </c>
      <c r="C226">
        <v>-119.4</v>
      </c>
      <c r="D226">
        <v>-2.06</v>
      </c>
      <c r="E226">
        <v>-119.66</v>
      </c>
      <c r="F226">
        <f>_10sept_0_30[[#This Row],[H_mag]]-40</f>
        <v>-42.04</v>
      </c>
      <c r="G226">
        <f>_10sept_0_30[[#This Row],[V_mag]]-40</f>
        <v>-42.06</v>
      </c>
      <c r="H226">
        <f>10^(_10sept_0_30[[#This Row],[H_mag_adj]]/20)*COS(RADIANS(_10sept_0_30[[#This Row],[H_phase]]))</f>
        <v>-3.8814710638838371E-3</v>
      </c>
      <c r="I226">
        <f>10^(_10sept_0_30[[#This Row],[H_mag_adj]]/20)*SIN(RADIANS(_10sept_0_30[[#This Row],[H_phase]]))</f>
        <v>-6.8885014087101022E-3</v>
      </c>
      <c r="J226">
        <f>10^(_10sept_0_30[[#This Row],[V_mag_adj]]/20)*COS(RADIANS(_10sept_0_30[[#This Row],[V_phase]]))</f>
        <v>-3.9036910832768858E-3</v>
      </c>
      <c r="K226">
        <f>10^(_10sept_0_30[[#This Row],[V_mag_adj]]/20)*SIN(RADIANS(_10sept_0_30[[#This Row],[V_phase]]))</f>
        <v>-6.8550145472683283E-3</v>
      </c>
    </row>
    <row r="227" spans="1:11" x14ac:dyDescent="0.25">
      <c r="A227">
        <v>44</v>
      </c>
      <c r="B227">
        <v>-2.2000000000000002</v>
      </c>
      <c r="C227">
        <v>-130.21</v>
      </c>
      <c r="D227">
        <v>-2.2200000000000002</v>
      </c>
      <c r="E227">
        <v>-130.88</v>
      </c>
      <c r="F227">
        <f>_10sept_0_30[[#This Row],[H_mag]]-40</f>
        <v>-42.2</v>
      </c>
      <c r="G227">
        <f>_10sept_0_30[[#This Row],[V_mag]]-40</f>
        <v>-42.22</v>
      </c>
      <c r="H227">
        <f>10^(_10sept_0_30[[#This Row],[H_mag_adj]]/20)*COS(RADIANS(_10sept_0_30[[#This Row],[H_phase]]))</f>
        <v>-5.0113814097511597E-3</v>
      </c>
      <c r="I227">
        <f>10^(_10sept_0_30[[#This Row],[H_mag_adj]]/20)*SIN(RADIANS(_10sept_0_30[[#This Row],[H_phase]]))</f>
        <v>-5.9280700884382365E-3</v>
      </c>
      <c r="J227">
        <f>10^(_10sept_0_30[[#This Row],[V_mag_adj]]/20)*COS(RADIANS(_10sept_0_30[[#This Row],[V_phase]]))</f>
        <v>-5.0686738075712903E-3</v>
      </c>
      <c r="K227">
        <f>10^(_10sept_0_30[[#This Row],[V_mag_adj]]/20)*SIN(RADIANS(_10sept_0_30[[#This Row],[V_phase]]))</f>
        <v>-5.8555660237069908E-3</v>
      </c>
    </row>
    <row r="228" spans="1:11" x14ac:dyDescent="0.25">
      <c r="A228">
        <v>45</v>
      </c>
      <c r="B228">
        <v>-2.37</v>
      </c>
      <c r="C228">
        <v>-141.80000000000001</v>
      </c>
      <c r="D228">
        <v>-2.39</v>
      </c>
      <c r="E228">
        <v>-142.28</v>
      </c>
      <c r="F228">
        <f>_10sept_0_30[[#This Row],[H_mag]]-40</f>
        <v>-42.37</v>
      </c>
      <c r="G228">
        <f>_10sept_0_30[[#This Row],[V_mag]]-40</f>
        <v>-42.39</v>
      </c>
      <c r="H228">
        <f>10^(_10sept_0_30[[#This Row],[H_mag_adj]]/20)*COS(RADIANS(_10sept_0_30[[#This Row],[H_phase]]))</f>
        <v>-5.9819594803750386E-3</v>
      </c>
      <c r="I228">
        <f>10^(_10sept_0_30[[#This Row],[H_mag_adj]]/20)*SIN(RADIANS(_10sept_0_30[[#This Row],[H_phase]]))</f>
        <v>-4.7073379332526373E-3</v>
      </c>
      <c r="J228">
        <f>10^(_10sept_0_30[[#This Row],[V_mag_adj]]/20)*COS(RADIANS(_10sept_0_30[[#This Row],[V_phase]]))</f>
        <v>-6.0073368621935208E-3</v>
      </c>
      <c r="K228">
        <f>10^(_10sept_0_30[[#This Row],[V_mag_adj]]/20)*SIN(RADIANS(_10sept_0_30[[#This Row],[V_phase]]))</f>
        <v>-4.6463480458695623E-3</v>
      </c>
    </row>
    <row r="229" spans="1:11" x14ac:dyDescent="0.25">
      <c r="A229">
        <v>46</v>
      </c>
      <c r="B229">
        <v>-2.5299999999999998</v>
      </c>
      <c r="C229">
        <v>-153.41</v>
      </c>
      <c r="D229">
        <v>-2.57</v>
      </c>
      <c r="E229">
        <v>-154.56</v>
      </c>
      <c r="F229">
        <f>_10sept_0_30[[#This Row],[H_mag]]-40</f>
        <v>-42.53</v>
      </c>
      <c r="G229">
        <f>_10sept_0_30[[#This Row],[V_mag]]-40</f>
        <v>-42.57</v>
      </c>
      <c r="H229">
        <f>10^(_10sept_0_30[[#This Row],[H_mag_adj]]/20)*COS(RADIANS(_10sept_0_30[[#This Row],[H_phase]]))</f>
        <v>-6.6826757251185727E-3</v>
      </c>
      <c r="I229">
        <f>10^(_10sept_0_30[[#This Row],[H_mag_adj]]/20)*SIN(RADIANS(_10sept_0_30[[#This Row],[H_phase]]))</f>
        <v>-3.3449760278055824E-3</v>
      </c>
      <c r="J229">
        <f>10^(_10sept_0_30[[#This Row],[V_mag_adj]]/20)*COS(RADIANS(_10sept_0_30[[#This Row],[V_phase]]))</f>
        <v>-6.717456782901806E-3</v>
      </c>
      <c r="K229">
        <f>10^(_10sept_0_30[[#This Row],[V_mag_adj]]/20)*SIN(RADIANS(_10sept_0_30[[#This Row],[V_phase]]))</f>
        <v>-3.1954319412905974E-3</v>
      </c>
    </row>
    <row r="230" spans="1:11" x14ac:dyDescent="0.25">
      <c r="A230">
        <v>47</v>
      </c>
      <c r="B230">
        <v>-2.71</v>
      </c>
      <c r="C230">
        <v>-165.7</v>
      </c>
      <c r="D230">
        <v>-2.73</v>
      </c>
      <c r="E230">
        <v>-166.24</v>
      </c>
      <c r="F230">
        <f>_10sept_0_30[[#This Row],[H_mag]]-40</f>
        <v>-42.71</v>
      </c>
      <c r="G230">
        <f>_10sept_0_30[[#This Row],[V_mag]]-40</f>
        <v>-42.73</v>
      </c>
      <c r="H230">
        <f>10^(_10sept_0_30[[#This Row],[H_mag_adj]]/20)*COS(RADIANS(_10sept_0_30[[#This Row],[H_phase]]))</f>
        <v>-7.0930141727662968E-3</v>
      </c>
      <c r="I230">
        <f>10^(_10sept_0_30[[#This Row],[H_mag_adj]]/20)*SIN(RADIANS(_10sept_0_30[[#This Row],[H_phase]]))</f>
        <v>-1.8079866416183957E-3</v>
      </c>
      <c r="J230">
        <f>10^(_10sept_0_30[[#This Row],[V_mag_adj]]/20)*COS(RADIANS(_10sept_0_30[[#This Row],[V_phase]]))</f>
        <v>-7.0933868264761698E-3</v>
      </c>
      <c r="K230">
        <f>10^(_10sept_0_30[[#This Row],[V_mag_adj]]/20)*SIN(RADIANS(_10sept_0_30[[#This Row],[V_phase]]))</f>
        <v>-1.7370529291695224E-3</v>
      </c>
    </row>
    <row r="231" spans="1:11" x14ac:dyDescent="0.25">
      <c r="A231">
        <v>48</v>
      </c>
      <c r="B231">
        <v>-2.89</v>
      </c>
      <c r="C231">
        <v>-177.66</v>
      </c>
      <c r="D231">
        <v>-2.93</v>
      </c>
      <c r="E231">
        <v>-178.07</v>
      </c>
      <c r="F231">
        <f>_10sept_0_30[[#This Row],[H_mag]]-40</f>
        <v>-42.89</v>
      </c>
      <c r="G231">
        <f>_10sept_0_30[[#This Row],[V_mag]]-40</f>
        <v>-42.93</v>
      </c>
      <c r="H231">
        <f>10^(_10sept_0_30[[#This Row],[H_mag_adj]]/20)*COS(RADIANS(_10sept_0_30[[#This Row],[H_phase]]))</f>
        <v>-7.1637052027453824E-3</v>
      </c>
      <c r="I231">
        <f>10^(_10sept_0_30[[#This Row],[H_mag_adj]]/20)*SIN(RADIANS(_10sept_0_30[[#This Row],[H_phase]]))</f>
        <v>-2.9273354164033679E-4</v>
      </c>
      <c r="J231">
        <f>10^(_10sept_0_30[[#This Row],[V_mag_adj]]/20)*COS(RADIANS(_10sept_0_30[[#This Row],[V_phase]]))</f>
        <v>-7.1326935125523849E-3</v>
      </c>
      <c r="K231">
        <f>10^(_10sept_0_30[[#This Row],[V_mag_adj]]/20)*SIN(RADIANS(_10sept_0_30[[#This Row],[V_phase]]))</f>
        <v>-2.4035465818779474E-4</v>
      </c>
    </row>
    <row r="232" spans="1:11" x14ac:dyDescent="0.25">
      <c r="A232">
        <v>49</v>
      </c>
      <c r="B232">
        <v>-3.1</v>
      </c>
      <c r="C232">
        <v>170.49</v>
      </c>
      <c r="D232">
        <v>-3.12</v>
      </c>
      <c r="E232">
        <v>170.6</v>
      </c>
      <c r="F232">
        <f>_10sept_0_30[[#This Row],[H_mag]]-40</f>
        <v>-43.1</v>
      </c>
      <c r="G232">
        <f>_10sept_0_30[[#This Row],[V_mag]]-40</f>
        <v>-43.12</v>
      </c>
      <c r="H232">
        <f>10^(_10sept_0_30[[#This Row],[H_mag_adj]]/20)*COS(RADIANS(_10sept_0_30[[#This Row],[H_phase]]))</f>
        <v>-6.9022391367769007E-3</v>
      </c>
      <c r="I232">
        <f>10^(_10sept_0_30[[#This Row],[H_mag_adj]]/20)*SIN(RADIANS(_10sept_0_30[[#This Row],[H_phase]]))</f>
        <v>1.1562771448012906E-3</v>
      </c>
      <c r="J232">
        <f>10^(_10sept_0_30[[#This Row],[V_mag_adj]]/20)*COS(RADIANS(_10sept_0_30[[#This Row],[V_phase]]))</f>
        <v>-6.8885665219444612E-3</v>
      </c>
      <c r="K232">
        <f>10^(_10sept_0_30[[#This Row],[V_mag_adj]]/20)*SIN(RADIANS(_10sept_0_30[[#This Row],[V_phase]]))</f>
        <v>1.1403947926418535E-3</v>
      </c>
    </row>
    <row r="233" spans="1:11" x14ac:dyDescent="0.25">
      <c r="A233">
        <v>50</v>
      </c>
      <c r="B233">
        <v>-3.33</v>
      </c>
      <c r="C233">
        <v>158.19999999999999</v>
      </c>
      <c r="D233">
        <v>-3.39</v>
      </c>
      <c r="E233">
        <v>157.76</v>
      </c>
      <c r="F233">
        <f>_10sept_0_30[[#This Row],[H_mag]]-40</f>
        <v>-43.33</v>
      </c>
      <c r="G233">
        <f>_10sept_0_30[[#This Row],[V_mag]]-40</f>
        <v>-43.39</v>
      </c>
      <c r="H233">
        <f>10^(_10sept_0_30[[#This Row],[H_mag_adj]]/20)*COS(RADIANS(_10sept_0_30[[#This Row],[H_phase]]))</f>
        <v>-6.3281283439376602E-3</v>
      </c>
      <c r="I233">
        <f>10^(_10sept_0_30[[#This Row],[H_mag_adj]]/20)*SIN(RADIANS(_10sept_0_30[[#This Row],[H_phase]]))</f>
        <v>2.531070758577815E-3</v>
      </c>
      <c r="J233">
        <f>10^(_10sept_0_30[[#This Row],[V_mag_adj]]/20)*COS(RADIANS(_10sept_0_30[[#This Row],[V_phase]]))</f>
        <v>-6.2650772695632536E-3</v>
      </c>
      <c r="K233">
        <f>10^(_10sept_0_30[[#This Row],[V_mag_adj]]/20)*SIN(RADIANS(_10sept_0_30[[#This Row],[V_phase]]))</f>
        <v>2.5618343970395703E-3</v>
      </c>
    </row>
    <row r="234" spans="1:11" x14ac:dyDescent="0.25">
      <c r="A234">
        <v>51</v>
      </c>
      <c r="B234">
        <v>-3.65</v>
      </c>
      <c r="C234">
        <v>145.4</v>
      </c>
      <c r="D234">
        <v>-3.69</v>
      </c>
      <c r="E234">
        <v>145.59</v>
      </c>
      <c r="F234">
        <f>_10sept_0_30[[#This Row],[H_mag]]-40</f>
        <v>-43.65</v>
      </c>
      <c r="G234">
        <f>_10sept_0_30[[#This Row],[V_mag]]-40</f>
        <v>-43.69</v>
      </c>
      <c r="H234">
        <f>10^(_10sept_0_30[[#This Row],[H_mag_adj]]/20)*COS(RADIANS(_10sept_0_30[[#This Row],[H_phase]]))</f>
        <v>-5.4071919950249413E-3</v>
      </c>
      <c r="I234">
        <f>10^(_10sept_0_30[[#This Row],[H_mag_adj]]/20)*SIN(RADIANS(_10sept_0_30[[#This Row],[H_phase]]))</f>
        <v>3.7301719010944629E-3</v>
      </c>
      <c r="J234">
        <f>10^(_10sept_0_30[[#This Row],[V_mag_adj]]/20)*COS(RADIANS(_10sept_0_30[[#This Row],[V_phase]]))</f>
        <v>-5.3946314727244113E-3</v>
      </c>
      <c r="K234">
        <f>10^(_10sept_0_30[[#This Row],[V_mag_adj]]/20)*SIN(RADIANS(_10sept_0_30[[#This Row],[V_phase]]))</f>
        <v>3.6951643926420746E-3</v>
      </c>
    </row>
    <row r="235" spans="1:11" x14ac:dyDescent="0.25">
      <c r="A235">
        <v>52</v>
      </c>
      <c r="B235">
        <v>-3.98</v>
      </c>
      <c r="C235">
        <v>133.47999999999999</v>
      </c>
      <c r="D235">
        <v>-4.03</v>
      </c>
      <c r="E235">
        <v>133.85</v>
      </c>
      <c r="F235">
        <f>_10sept_0_30[[#This Row],[H_mag]]-40</f>
        <v>-43.98</v>
      </c>
      <c r="G235">
        <f>_10sept_0_30[[#This Row],[V_mag]]-40</f>
        <v>-44.03</v>
      </c>
      <c r="H235">
        <f>10^(_10sept_0_30[[#This Row],[H_mag_adj]]/20)*COS(RADIANS(_10sept_0_30[[#This Row],[H_phase]]))</f>
        <v>-4.3516343625492468E-3</v>
      </c>
      <c r="I235">
        <f>10^(_10sept_0_30[[#This Row],[H_mag_adj]]/20)*SIN(RADIANS(_10sept_0_30[[#This Row],[H_phase]]))</f>
        <v>4.5888727756160687E-3</v>
      </c>
      <c r="J235">
        <f>10^(_10sept_0_30[[#This Row],[V_mag_adj]]/20)*COS(RADIANS(_10sept_0_30[[#This Row],[V_phase]]))</f>
        <v>-4.3560294357204085E-3</v>
      </c>
      <c r="K235">
        <f>10^(_10sept_0_30[[#This Row],[V_mag_adj]]/20)*SIN(RADIANS(_10sept_0_30[[#This Row],[V_phase]]))</f>
        <v>4.5344977188162775E-3</v>
      </c>
    </row>
    <row r="236" spans="1:11" x14ac:dyDescent="0.25">
      <c r="A236">
        <v>53</v>
      </c>
      <c r="B236">
        <v>-4.3600000000000003</v>
      </c>
      <c r="C236">
        <v>121.84</v>
      </c>
      <c r="D236">
        <v>-4.3899999999999997</v>
      </c>
      <c r="E236">
        <v>122.37</v>
      </c>
      <c r="F236">
        <f>_10sept_0_30[[#This Row],[H_mag]]-40</f>
        <v>-44.36</v>
      </c>
      <c r="G236">
        <f>_10sept_0_30[[#This Row],[V_mag]]-40</f>
        <v>-44.39</v>
      </c>
      <c r="H236">
        <f>10^(_10sept_0_30[[#This Row],[H_mag_adj]]/20)*COS(RADIANS(_10sept_0_30[[#This Row],[H_phase]]))</f>
        <v>-3.1934697559553881E-3</v>
      </c>
      <c r="I236">
        <f>10^(_10sept_0_30[[#This Row],[H_mag_adj]]/20)*SIN(RADIANS(_10sept_0_30[[#This Row],[H_phase]]))</f>
        <v>5.1425196531060067E-3</v>
      </c>
      <c r="J236">
        <f>10^(_10sept_0_30[[#This Row],[V_mag_adj]]/20)*COS(RADIANS(_10sept_0_30[[#This Row],[V_phase]]))</f>
        <v>-3.2297276471122448E-3</v>
      </c>
      <c r="K236">
        <f>10^(_10sept_0_30[[#This Row],[V_mag_adj]]/20)*SIN(RADIANS(_10sept_0_30[[#This Row],[V_phase]]))</f>
        <v>5.0951312974445986E-3</v>
      </c>
    </row>
    <row r="237" spans="1:11" x14ac:dyDescent="0.25">
      <c r="A237">
        <v>54</v>
      </c>
      <c r="B237">
        <v>-4.76</v>
      </c>
      <c r="C237">
        <v>109.12</v>
      </c>
      <c r="D237">
        <v>-4.8099999999999996</v>
      </c>
      <c r="E237">
        <v>109.52</v>
      </c>
      <c r="F237">
        <f>_10sept_0_30[[#This Row],[H_mag]]-40</f>
        <v>-44.76</v>
      </c>
      <c r="G237">
        <f>_10sept_0_30[[#This Row],[V_mag]]-40</f>
        <v>-44.81</v>
      </c>
      <c r="H237">
        <f>10^(_10sept_0_30[[#This Row],[H_mag_adj]]/20)*COS(RADIANS(_10sept_0_30[[#This Row],[H_phase]]))</f>
        <v>-1.8935404714369832E-3</v>
      </c>
      <c r="I237">
        <f>10^(_10sept_0_30[[#This Row],[H_mag_adj]]/20)*SIN(RADIANS(_10sept_0_30[[#This Row],[H_phase]]))</f>
        <v>5.4620516736517263E-3</v>
      </c>
      <c r="J237">
        <f>10^(_10sept_0_30[[#This Row],[V_mag_adj]]/20)*COS(RADIANS(_10sept_0_30[[#This Row],[V_phase]]))</f>
        <v>-1.9205389393916659E-3</v>
      </c>
      <c r="K237">
        <f>10^(_10sept_0_30[[#This Row],[V_mag_adj]]/20)*SIN(RADIANS(_10sept_0_30[[#This Row],[V_phase]]))</f>
        <v>5.4174241375363795E-3</v>
      </c>
    </row>
    <row r="238" spans="1:11" x14ac:dyDescent="0.25">
      <c r="A238">
        <v>55</v>
      </c>
      <c r="B238">
        <v>-5.2</v>
      </c>
      <c r="C238">
        <v>95.73</v>
      </c>
      <c r="D238">
        <v>-5.24</v>
      </c>
      <c r="E238">
        <v>96.52</v>
      </c>
      <c r="F238">
        <f>_10sept_0_30[[#This Row],[H_mag]]-40</f>
        <v>-45.2</v>
      </c>
      <c r="G238">
        <f>_10sept_0_30[[#This Row],[V_mag]]-40</f>
        <v>-45.24</v>
      </c>
      <c r="H238">
        <f>10^(_10sept_0_30[[#This Row],[H_mag_adj]]/20)*COS(RADIANS(_10sept_0_30[[#This Row],[H_phase]]))</f>
        <v>-5.4866570794303877E-4</v>
      </c>
      <c r="I238">
        <f>10^(_10sept_0_30[[#This Row],[H_mag_adj]]/20)*SIN(RADIANS(_10sept_0_30[[#This Row],[H_phase]]))</f>
        <v>5.4679505433889476E-3</v>
      </c>
      <c r="J238">
        <f>10^(_10sept_0_30[[#This Row],[V_mag_adj]]/20)*COS(RADIANS(_10sept_0_30[[#This Row],[V_phase]]))</f>
        <v>-6.2113678378339626E-4</v>
      </c>
      <c r="K238">
        <f>10^(_10sept_0_30[[#This Row],[V_mag_adj]]/20)*SIN(RADIANS(_10sept_0_30[[#This Row],[V_phase]]))</f>
        <v>5.4347801668432815E-3</v>
      </c>
    </row>
    <row r="239" spans="1:11" x14ac:dyDescent="0.25">
      <c r="A239">
        <v>56</v>
      </c>
      <c r="B239">
        <v>-5.62</v>
      </c>
      <c r="C239">
        <v>82.93</v>
      </c>
      <c r="D239">
        <v>-5.65</v>
      </c>
      <c r="E239">
        <v>83.33</v>
      </c>
      <c r="F239">
        <f>_10sept_0_30[[#This Row],[H_mag]]-40</f>
        <v>-45.62</v>
      </c>
      <c r="G239">
        <f>_10sept_0_30[[#This Row],[V_mag]]-40</f>
        <v>-45.65</v>
      </c>
      <c r="H239">
        <f>10^(_10sept_0_30[[#This Row],[H_mag_adj]]/20)*COS(RADIANS(_10sept_0_30[[#This Row],[H_phase]]))</f>
        <v>6.4445724026958393E-4</v>
      </c>
      <c r="I239">
        <f>10^(_10sept_0_30[[#This Row],[H_mag_adj]]/20)*SIN(RADIANS(_10sept_0_30[[#This Row],[H_phase]]))</f>
        <v>5.1961925084375938E-3</v>
      </c>
      <c r="J239">
        <f>10^(_10sept_0_30[[#This Row],[V_mag_adj]]/20)*COS(RADIANS(_10sept_0_30[[#This Row],[V_phase]]))</f>
        <v>6.0606865671604469E-4</v>
      </c>
      <c r="K239">
        <f>10^(_10sept_0_30[[#This Row],[V_mag_adj]]/20)*SIN(RADIANS(_10sept_0_30[[#This Row],[V_phase]]))</f>
        <v>5.182633873246841E-3</v>
      </c>
    </row>
    <row r="240" spans="1:11" x14ac:dyDescent="0.25">
      <c r="A240">
        <v>57</v>
      </c>
      <c r="B240">
        <v>-6.02</v>
      </c>
      <c r="C240">
        <v>69.66</v>
      </c>
      <c r="D240">
        <v>-6.04</v>
      </c>
      <c r="E240">
        <v>69.75</v>
      </c>
      <c r="F240">
        <f>_10sept_0_30[[#This Row],[H_mag]]-40</f>
        <v>-46.019999999999996</v>
      </c>
      <c r="G240">
        <f>_10sept_0_30[[#This Row],[V_mag]]-40</f>
        <v>-46.04</v>
      </c>
      <c r="H240">
        <f>10^(_10sept_0_30[[#This Row],[H_mag_adj]]/20)*COS(RADIANS(_10sept_0_30[[#This Row],[H_phase]]))</f>
        <v>1.7380717250980381E-3</v>
      </c>
      <c r="I240">
        <f>10^(_10sept_0_30[[#This Row],[H_mag_adj]]/20)*SIN(RADIANS(_10sept_0_30[[#This Row],[H_phase]]))</f>
        <v>4.688556312488849E-3</v>
      </c>
      <c r="J240">
        <f>10^(_10sept_0_30[[#This Row],[V_mag_adj]]/20)*COS(RADIANS(_10sept_0_30[[#This Row],[V_phase]]))</f>
        <v>1.7267243062127275E-3</v>
      </c>
      <c r="K240">
        <f>10^(_10sept_0_30[[#This Row],[V_mag_adj]]/20)*SIN(RADIANS(_10sept_0_30[[#This Row],[V_phase]]))</f>
        <v>4.6804910376111227E-3</v>
      </c>
    </row>
    <row r="241" spans="1:11" x14ac:dyDescent="0.25">
      <c r="A241">
        <v>58</v>
      </c>
      <c r="B241">
        <v>-6.39</v>
      </c>
      <c r="C241">
        <v>56.16</v>
      </c>
      <c r="D241">
        <v>-6.43</v>
      </c>
      <c r="E241">
        <v>55.53</v>
      </c>
      <c r="F241">
        <f>_10sept_0_30[[#This Row],[H_mag]]-40</f>
        <v>-46.39</v>
      </c>
      <c r="G241">
        <f>_10sept_0_30[[#This Row],[V_mag]]-40</f>
        <v>-46.43</v>
      </c>
      <c r="H241">
        <f>10^(_10sept_0_30[[#This Row],[H_mag_adj]]/20)*COS(RADIANS(_10sept_0_30[[#This Row],[H_phase]]))</f>
        <v>2.6684446699797261E-3</v>
      </c>
      <c r="I241">
        <f>10^(_10sept_0_30[[#This Row],[H_mag_adj]]/20)*SIN(RADIANS(_10sept_0_30[[#This Row],[H_phase]]))</f>
        <v>3.9800614975626179E-3</v>
      </c>
      <c r="J241">
        <f>10^(_10sept_0_30[[#This Row],[V_mag_adj]]/20)*COS(RADIANS(_10sept_0_30[[#This Row],[V_phase]]))</f>
        <v>2.6995848232268015E-3</v>
      </c>
      <c r="K241">
        <f>10^(_10sept_0_30[[#This Row],[V_mag_adj]]/20)*SIN(RADIANS(_10sept_0_30[[#This Row],[V_phase]]))</f>
        <v>3.932329600875824E-3</v>
      </c>
    </row>
    <row r="242" spans="1:11" x14ac:dyDescent="0.25">
      <c r="A242">
        <v>59</v>
      </c>
      <c r="B242">
        <v>-6.79</v>
      </c>
      <c r="C242">
        <v>42.23</v>
      </c>
      <c r="D242">
        <v>-6.79</v>
      </c>
      <c r="E242">
        <v>40.409999999999997</v>
      </c>
      <c r="F242">
        <f>_10sept_0_30[[#This Row],[H_mag]]-40</f>
        <v>-46.79</v>
      </c>
      <c r="G242">
        <f>_10sept_0_30[[#This Row],[V_mag]]-40</f>
        <v>-46.79</v>
      </c>
      <c r="H242">
        <f>10^(_10sept_0_30[[#This Row],[H_mag_adj]]/20)*COS(RADIANS(_10sept_0_30[[#This Row],[H_phase]]))</f>
        <v>3.3884210384049905E-3</v>
      </c>
      <c r="I242">
        <f>10^(_10sept_0_30[[#This Row],[H_mag_adj]]/20)*SIN(RADIANS(_10sept_0_30[[#This Row],[H_phase]]))</f>
        <v>3.0756669886389454E-3</v>
      </c>
      <c r="J242">
        <f>10^(_10sept_0_30[[#This Row],[V_mag_adj]]/20)*COS(RADIANS(_10sept_0_30[[#This Row],[V_phase]]))</f>
        <v>3.4843938081807664E-3</v>
      </c>
      <c r="K242">
        <f>10^(_10sept_0_30[[#This Row],[V_mag_adj]]/20)*SIN(RADIANS(_10sept_0_30[[#This Row],[V_phase]]))</f>
        <v>2.9665003536187974E-3</v>
      </c>
    </row>
    <row r="243" spans="1:11" x14ac:dyDescent="0.25">
      <c r="A243">
        <v>60</v>
      </c>
      <c r="B243">
        <v>-7.14</v>
      </c>
      <c r="C243">
        <v>29.18</v>
      </c>
      <c r="D243">
        <v>-7.12</v>
      </c>
      <c r="E243">
        <v>26.99</v>
      </c>
      <c r="F243">
        <f>_10sept_0_30[[#This Row],[H_mag]]-40</f>
        <v>-47.14</v>
      </c>
      <c r="G243">
        <f>_10sept_0_30[[#This Row],[V_mag]]-40</f>
        <v>-47.12</v>
      </c>
      <c r="H243">
        <f>10^(_10sept_0_30[[#This Row],[H_mag_adj]]/20)*COS(RADIANS(_10sept_0_30[[#This Row],[H_phase]]))</f>
        <v>3.8376040842145352E-3</v>
      </c>
      <c r="I243">
        <f>10^(_10sept_0_30[[#This Row],[H_mag_adj]]/20)*SIN(RADIANS(_10sept_0_30[[#This Row],[H_phase]]))</f>
        <v>2.1430067809013386E-3</v>
      </c>
      <c r="J243">
        <f>10^(_10sept_0_30[[#This Row],[V_mag_adj]]/20)*COS(RADIANS(_10sept_0_30[[#This Row],[V_phase]]))</f>
        <v>3.925721596012891E-3</v>
      </c>
      <c r="K243">
        <f>10^(_10sept_0_30[[#This Row],[V_mag_adj]]/20)*SIN(RADIANS(_10sept_0_30[[#This Row],[V_phase]]))</f>
        <v>1.9993920892425695E-3</v>
      </c>
    </row>
    <row r="244" spans="1:11" x14ac:dyDescent="0.25">
      <c r="A244">
        <v>61</v>
      </c>
      <c r="B244">
        <v>-7.46</v>
      </c>
      <c r="C244">
        <v>15.37</v>
      </c>
      <c r="D244">
        <v>-7.5</v>
      </c>
      <c r="E244">
        <v>14.06</v>
      </c>
      <c r="F244">
        <f>_10sept_0_30[[#This Row],[H_mag]]-40</f>
        <v>-47.46</v>
      </c>
      <c r="G244">
        <f>_10sept_0_30[[#This Row],[V_mag]]-40</f>
        <v>-47.5</v>
      </c>
      <c r="H244">
        <f>10^(_10sept_0_30[[#This Row],[H_mag_adj]]/20)*COS(RADIANS(_10sept_0_30[[#This Row],[H_phase]]))</f>
        <v>4.084910859908147E-3</v>
      </c>
      <c r="I244">
        <f>10^(_10sept_0_30[[#This Row],[H_mag_adj]]/20)*SIN(RADIANS(_10sept_0_30[[#This Row],[H_phase]]))</f>
        <v>1.1228711123409155E-3</v>
      </c>
      <c r="J244">
        <f>10^(_10sept_0_30[[#This Row],[V_mag_adj]]/20)*COS(RADIANS(_10sept_0_30[[#This Row],[V_phase]]))</f>
        <v>4.0906325812989945E-3</v>
      </c>
      <c r="K244">
        <f>10^(_10sept_0_30[[#This Row],[V_mag_adj]]/20)*SIN(RADIANS(_10sept_0_30[[#This Row],[V_phase]]))</f>
        <v>1.0244604361342301E-3</v>
      </c>
    </row>
    <row r="245" spans="1:11" x14ac:dyDescent="0.25">
      <c r="A245">
        <v>62</v>
      </c>
      <c r="B245">
        <v>-7.81</v>
      </c>
      <c r="C245">
        <v>1.3</v>
      </c>
      <c r="D245">
        <v>-7.85</v>
      </c>
      <c r="E245">
        <v>0.8</v>
      </c>
      <c r="F245">
        <f>_10sept_0_30[[#This Row],[H_mag]]-40</f>
        <v>-47.81</v>
      </c>
      <c r="G245">
        <f>_10sept_0_30[[#This Row],[V_mag]]-40</f>
        <v>-47.85</v>
      </c>
      <c r="H245">
        <f>10^(_10sept_0_30[[#This Row],[H_mag_adj]]/20)*COS(RADIANS(_10sept_0_30[[#This Row],[H_phase]]))</f>
        <v>4.0680679857390675E-3</v>
      </c>
      <c r="I245">
        <f>10^(_10sept_0_30[[#This Row],[H_mag_adj]]/20)*SIN(RADIANS(_10sept_0_30[[#This Row],[H_phase]]))</f>
        <v>9.2317377021413239E-5</v>
      </c>
      <c r="J245">
        <f>10^(_10sept_0_30[[#This Row],[V_mag_adj]]/20)*COS(RADIANS(_10sept_0_30[[#This Row],[V_phase]]))</f>
        <v>4.0500246327161713E-3</v>
      </c>
      <c r="K245">
        <f>10^(_10sept_0_30[[#This Row],[V_mag_adj]]/20)*SIN(RADIANS(_10sept_0_30[[#This Row],[V_phase]]))</f>
        <v>5.6552686829138963E-5</v>
      </c>
    </row>
    <row r="246" spans="1:11" x14ac:dyDescent="0.25">
      <c r="A246">
        <v>63</v>
      </c>
      <c r="B246">
        <v>-8.14</v>
      </c>
      <c r="C246">
        <v>-12.45</v>
      </c>
      <c r="D246">
        <v>-8.16</v>
      </c>
      <c r="E246">
        <v>-12.41</v>
      </c>
      <c r="F246">
        <f>_10sept_0_30[[#This Row],[H_mag]]-40</f>
        <v>-48.14</v>
      </c>
      <c r="G246">
        <f>_10sept_0_30[[#This Row],[V_mag]]-40</f>
        <v>-48.16</v>
      </c>
      <c r="H246">
        <f>10^(_10sept_0_30[[#This Row],[H_mag_adj]]/20)*COS(RADIANS(_10sept_0_30[[#This Row],[H_phase]]))</f>
        <v>3.825298766944497E-3</v>
      </c>
      <c r="I246">
        <f>10^(_10sept_0_30[[#This Row],[H_mag_adj]]/20)*SIN(RADIANS(_10sept_0_30[[#This Row],[H_phase]]))</f>
        <v>-8.4454672553141246E-4</v>
      </c>
      <c r="J246">
        <f>10^(_10sept_0_30[[#This Row],[V_mag_adj]]/20)*COS(RADIANS(_10sept_0_30[[#This Row],[V_phase]]))</f>
        <v>3.8170881426033989E-3</v>
      </c>
      <c r="K246">
        <f>10^(_10sept_0_30[[#This Row],[V_mag_adj]]/20)*SIN(RADIANS(_10sept_0_30[[#This Row],[V_phase]]))</f>
        <v>-8.3993969663139813E-4</v>
      </c>
    </row>
    <row r="247" spans="1:11" x14ac:dyDescent="0.25">
      <c r="A247">
        <v>64</v>
      </c>
      <c r="B247">
        <v>-8.48</v>
      </c>
      <c r="C247">
        <v>-25.24</v>
      </c>
      <c r="D247">
        <v>-8.51</v>
      </c>
      <c r="E247">
        <v>-25.8</v>
      </c>
      <c r="F247">
        <f>_10sept_0_30[[#This Row],[H_mag]]-40</f>
        <v>-48.480000000000004</v>
      </c>
      <c r="G247">
        <f>_10sept_0_30[[#This Row],[V_mag]]-40</f>
        <v>-48.51</v>
      </c>
      <c r="H247">
        <f>10^(_10sept_0_30[[#This Row],[H_mag_adj]]/20)*COS(RADIANS(_10sept_0_30[[#This Row],[H_phase]]))</f>
        <v>3.407397298207944E-3</v>
      </c>
      <c r="I247">
        <f>10^(_10sept_0_30[[#This Row],[H_mag_adj]]/20)*SIN(RADIANS(_10sept_0_30[[#This Row],[H_phase]]))</f>
        <v>-1.6063059699372665E-3</v>
      </c>
      <c r="J247">
        <f>10^(_10sept_0_30[[#This Row],[V_mag_adj]]/20)*COS(RADIANS(_10sept_0_30[[#This Row],[V_phase]]))</f>
        <v>3.3798412738860299E-3</v>
      </c>
      <c r="K247">
        <f>10^(_10sept_0_30[[#This Row],[V_mag_adj]]/20)*SIN(RADIANS(_10sept_0_30[[#This Row],[V_phase]]))</f>
        <v>-1.6338791104470365E-3</v>
      </c>
    </row>
    <row r="248" spans="1:11" x14ac:dyDescent="0.25">
      <c r="A248">
        <v>65</v>
      </c>
      <c r="B248">
        <v>-8.7899999999999991</v>
      </c>
      <c r="C248">
        <v>-38.93</v>
      </c>
      <c r="D248">
        <v>-8.84</v>
      </c>
      <c r="E248">
        <v>-39.4</v>
      </c>
      <c r="F248">
        <f>_10sept_0_30[[#This Row],[H_mag]]-40</f>
        <v>-48.79</v>
      </c>
      <c r="G248">
        <f>_10sept_0_30[[#This Row],[V_mag]]-40</f>
        <v>-48.84</v>
      </c>
      <c r="H248">
        <f>10^(_10sept_0_30[[#This Row],[H_mag_adj]]/20)*COS(RADIANS(_10sept_0_30[[#This Row],[H_phase]]))</f>
        <v>2.8276895192017341E-3</v>
      </c>
      <c r="I248">
        <f>10^(_10sept_0_30[[#This Row],[H_mag_adj]]/20)*SIN(RADIANS(_10sept_0_30[[#This Row],[H_phase]]))</f>
        <v>-2.2841033962722459E-3</v>
      </c>
      <c r="J248">
        <f>10^(_10sept_0_30[[#This Row],[V_mag_adj]]/20)*COS(RADIANS(_10sept_0_30[[#This Row],[V_phase]]))</f>
        <v>2.7927353465469484E-3</v>
      </c>
      <c r="K248">
        <f>10^(_10sept_0_30[[#This Row],[V_mag_adj]]/20)*SIN(RADIANS(_10sept_0_30[[#This Row],[V_phase]]))</f>
        <v>-2.2939786758960252E-3</v>
      </c>
    </row>
    <row r="249" spans="1:11" x14ac:dyDescent="0.25">
      <c r="A249">
        <v>66</v>
      </c>
      <c r="B249">
        <v>-9.14</v>
      </c>
      <c r="C249">
        <v>-52.45</v>
      </c>
      <c r="D249">
        <v>-9.16</v>
      </c>
      <c r="E249">
        <v>-53.1</v>
      </c>
      <c r="F249">
        <f>_10sept_0_30[[#This Row],[H_mag]]-40</f>
        <v>-49.14</v>
      </c>
      <c r="G249">
        <f>_10sept_0_30[[#This Row],[V_mag]]-40</f>
        <v>-49.16</v>
      </c>
      <c r="H249">
        <f>10^(_10sept_0_30[[#This Row],[H_mag_adj]]/20)*COS(RADIANS(_10sept_0_30[[#This Row],[H_phase]]))</f>
        <v>2.1278479721620063E-3</v>
      </c>
      <c r="I249">
        <f>10^(_10sept_0_30[[#This Row],[H_mag_adj]]/20)*SIN(RADIANS(_10sept_0_30[[#This Row],[H_phase]]))</f>
        <v>-2.768060511732845E-3</v>
      </c>
      <c r="J249">
        <f>10^(_10sept_0_30[[#This Row],[V_mag_adj]]/20)*COS(RADIANS(_10sept_0_30[[#This Row],[V_phase]]))</f>
        <v>2.0914876918333562E-3</v>
      </c>
      <c r="K249">
        <f>10^(_10sept_0_30[[#This Row],[V_mag_adj]]/20)*SIN(RADIANS(_10sept_0_30[[#This Row],[V_phase]]))</f>
        <v>-2.7856000681288316E-3</v>
      </c>
    </row>
    <row r="250" spans="1:11" x14ac:dyDescent="0.25">
      <c r="A250">
        <v>67</v>
      </c>
      <c r="B250">
        <v>-9.5399999999999991</v>
      </c>
      <c r="C250">
        <v>-65.8</v>
      </c>
      <c r="D250">
        <v>-9.58</v>
      </c>
      <c r="E250">
        <v>-66.16</v>
      </c>
      <c r="F250">
        <f>_10sept_0_30[[#This Row],[H_mag]]-40</f>
        <v>-49.54</v>
      </c>
      <c r="G250">
        <f>_10sept_0_30[[#This Row],[V_mag]]-40</f>
        <v>-49.58</v>
      </c>
      <c r="H250">
        <f>10^(_10sept_0_30[[#This Row],[H_mag_adj]]/20)*COS(RADIANS(_10sept_0_30[[#This Row],[H_phase]]))</f>
        <v>1.3667916668281778E-3</v>
      </c>
      <c r="I250">
        <f>10^(_10sept_0_30[[#This Row],[H_mag_adj]]/20)*SIN(RADIANS(_10sept_0_30[[#This Row],[H_phase]]))</f>
        <v>-3.0412493834450615E-3</v>
      </c>
      <c r="J250">
        <f>10^(_10sept_0_30[[#This Row],[V_mag_adj]]/20)*COS(RADIANS(_10sept_0_30[[#This Row],[V_phase]]))</f>
        <v>1.341464162579035E-3</v>
      </c>
      <c r="K250">
        <f>10^(_10sept_0_30[[#This Row],[V_mag_adj]]/20)*SIN(RADIANS(_10sept_0_30[[#This Row],[V_phase]]))</f>
        <v>-3.0357646476514392E-3</v>
      </c>
    </row>
    <row r="251" spans="1:11" x14ac:dyDescent="0.25">
      <c r="A251">
        <v>68</v>
      </c>
      <c r="B251">
        <v>-10</v>
      </c>
      <c r="C251">
        <v>-79.38</v>
      </c>
      <c r="D251">
        <v>-10</v>
      </c>
      <c r="E251">
        <v>-79.72</v>
      </c>
      <c r="F251">
        <f>_10sept_0_30[[#This Row],[H_mag]]-40</f>
        <v>-50</v>
      </c>
      <c r="G251">
        <f>_10sept_0_30[[#This Row],[V_mag]]-40</f>
        <v>-50</v>
      </c>
      <c r="H251">
        <f>10^(_10sept_0_30[[#This Row],[H_mag_adj]]/20)*COS(RADIANS(_10sept_0_30[[#This Row],[H_phase]]))</f>
        <v>5.8279021758171677E-4</v>
      </c>
      <c r="I251">
        <f>10^(_10sept_0_30[[#This Row],[H_mag_adj]]/20)*SIN(RADIANS(_10sept_0_30[[#This Row],[H_phase]]))</f>
        <v>-3.1081112532036293E-3</v>
      </c>
      <c r="J251">
        <f>10^(_10sept_0_30[[#This Row],[V_mag_adj]]/20)*COS(RADIANS(_10sept_0_30[[#This Row],[V_phase]]))</f>
        <v>5.6433616127530986E-4</v>
      </c>
      <c r="K251">
        <f>10^(_10sept_0_30[[#This Row],[V_mag_adj]]/20)*SIN(RADIANS(_10sept_0_30[[#This Row],[V_phase]]))</f>
        <v>-3.1115148556735235E-3</v>
      </c>
    </row>
    <row r="252" spans="1:11" x14ac:dyDescent="0.25">
      <c r="A252">
        <v>69</v>
      </c>
      <c r="B252">
        <v>-10.46</v>
      </c>
      <c r="C252">
        <v>-92.85</v>
      </c>
      <c r="D252">
        <v>-10.49</v>
      </c>
      <c r="E252">
        <v>-93.4</v>
      </c>
      <c r="F252">
        <f>_10sept_0_30[[#This Row],[H_mag]]-40</f>
        <v>-50.46</v>
      </c>
      <c r="G252">
        <f>_10sept_0_30[[#This Row],[V_mag]]-40</f>
        <v>-50.49</v>
      </c>
      <c r="H252">
        <f>10^(_10sept_0_30[[#This Row],[H_mag_adj]]/20)*COS(RADIANS(_10sept_0_30[[#This Row],[H_phase]]))</f>
        <v>-1.4912248089945037E-4</v>
      </c>
      <c r="I252">
        <f>10^(_10sept_0_30[[#This Row],[H_mag_adj]]/20)*SIN(RADIANS(_10sept_0_30[[#This Row],[H_phase]]))</f>
        <v>-2.9954529375356117E-3</v>
      </c>
      <c r="J252">
        <f>10^(_10sept_0_30[[#This Row],[V_mag_adj]]/20)*COS(RADIANS(_10sept_0_30[[#This Row],[V_phase]]))</f>
        <v>-1.7725617314649344E-4</v>
      </c>
      <c r="K252">
        <f>10^(_10sept_0_30[[#This Row],[V_mag_adj]]/20)*SIN(RADIANS(_10sept_0_30[[#This Row],[V_phase]]))</f>
        <v>-2.9835608065555477E-3</v>
      </c>
    </row>
    <row r="253" spans="1:11" x14ac:dyDescent="0.25">
      <c r="A253">
        <v>70</v>
      </c>
      <c r="B253">
        <v>-10.9</v>
      </c>
      <c r="C253">
        <v>-107.62</v>
      </c>
      <c r="D253">
        <v>-10.93</v>
      </c>
      <c r="E253">
        <v>-108.07</v>
      </c>
      <c r="F253">
        <f>_10sept_0_30[[#This Row],[H_mag]]-40</f>
        <v>-50.9</v>
      </c>
      <c r="G253">
        <f>_10sept_0_30[[#This Row],[V_mag]]-40</f>
        <v>-50.93</v>
      </c>
      <c r="H253">
        <f>10^(_10sept_0_30[[#This Row],[H_mag_adj]]/20)*COS(RADIANS(_10sept_0_30[[#This Row],[H_phase]]))</f>
        <v>-8.6301063832445904E-4</v>
      </c>
      <c r="I253">
        <f>10^(_10sept_0_30[[#This Row],[H_mag_adj]]/20)*SIN(RADIANS(_10sept_0_30[[#This Row],[H_phase]]))</f>
        <v>-2.7172629243008106E-3</v>
      </c>
      <c r="J253">
        <f>10^(_10sept_0_30[[#This Row],[V_mag_adj]]/20)*COS(RADIANS(_10sept_0_30[[#This Row],[V_phase]]))</f>
        <v>-8.8127605254043626E-4</v>
      </c>
      <c r="K253">
        <f>10^(_10sept_0_30[[#This Row],[V_mag_adj]]/20)*SIN(RADIANS(_10sept_0_30[[#This Row],[V_phase]]))</f>
        <v>-2.7010558716374449E-3</v>
      </c>
    </row>
    <row r="254" spans="1:11" x14ac:dyDescent="0.25">
      <c r="A254">
        <v>71</v>
      </c>
      <c r="B254">
        <v>-11.31</v>
      </c>
      <c r="C254">
        <v>-121.89</v>
      </c>
      <c r="D254">
        <v>-11.31</v>
      </c>
      <c r="E254">
        <v>-122.23</v>
      </c>
      <c r="F254">
        <f>_10sept_0_30[[#This Row],[H_mag]]-40</f>
        <v>-51.31</v>
      </c>
      <c r="G254">
        <f>_10sept_0_30[[#This Row],[V_mag]]-40</f>
        <v>-51.31</v>
      </c>
      <c r="H254">
        <f>10^(_10sept_0_30[[#This Row],[H_mag_adj]]/20)*COS(RADIANS(_10sept_0_30[[#This Row],[H_phase]]))</f>
        <v>-1.4367212520570243E-3</v>
      </c>
      <c r="I254">
        <f>10^(_10sept_0_30[[#This Row],[H_mag_adj]]/20)*SIN(RADIANS(_10sept_0_30[[#This Row],[H_phase]]))</f>
        <v>-2.3090874375973863E-3</v>
      </c>
      <c r="J254">
        <f>10^(_10sept_0_30[[#This Row],[V_mag_adj]]/20)*COS(RADIANS(_10sept_0_30[[#This Row],[V_phase]]))</f>
        <v>-1.4503982762148395E-3</v>
      </c>
      <c r="K254">
        <f>10^(_10sept_0_30[[#This Row],[V_mag_adj]]/20)*SIN(RADIANS(_10sept_0_30[[#This Row],[V_phase]]))</f>
        <v>-2.300521156376396E-3</v>
      </c>
    </row>
    <row r="255" spans="1:11" x14ac:dyDescent="0.25">
      <c r="A255">
        <v>72</v>
      </c>
      <c r="B255">
        <v>-11.66</v>
      </c>
      <c r="C255">
        <v>-136.16999999999999</v>
      </c>
      <c r="D255">
        <v>-11.66</v>
      </c>
      <c r="E255">
        <v>-136.69999999999999</v>
      </c>
      <c r="F255">
        <f>_10sept_0_30[[#This Row],[H_mag]]-40</f>
        <v>-51.66</v>
      </c>
      <c r="G255">
        <f>_10sept_0_30[[#This Row],[V_mag]]-40</f>
        <v>-51.66</v>
      </c>
      <c r="H255">
        <f>10^(_10sept_0_30[[#This Row],[H_mag_adj]]/20)*COS(RADIANS(_10sept_0_30[[#This Row],[H_phase]]))</f>
        <v>-1.8844072554165892E-3</v>
      </c>
      <c r="I255">
        <f>10^(_10sept_0_30[[#This Row],[H_mag_adj]]/20)*SIN(RADIANS(_10sept_0_30[[#This Row],[H_phase]]))</f>
        <v>-1.8089765717526629E-3</v>
      </c>
      <c r="J255">
        <f>10^(_10sept_0_30[[#This Row],[V_mag_adj]]/20)*COS(RADIANS(_10sept_0_30[[#This Row],[V_phase]]))</f>
        <v>-1.9010598723367045E-3</v>
      </c>
      <c r="K255">
        <f>10^(_10sept_0_30[[#This Row],[V_mag_adj]]/20)*SIN(RADIANS(_10sept_0_30[[#This Row],[V_phase]]))</f>
        <v>-1.7914681976546089E-3</v>
      </c>
    </row>
    <row r="256" spans="1:11" x14ac:dyDescent="0.25">
      <c r="A256">
        <v>73</v>
      </c>
      <c r="B256">
        <v>-11.9</v>
      </c>
      <c r="C256">
        <v>-151.02000000000001</v>
      </c>
      <c r="D256">
        <v>-11.94</v>
      </c>
      <c r="E256">
        <v>-150.97</v>
      </c>
      <c r="F256">
        <f>_10sept_0_30[[#This Row],[H_mag]]-40</f>
        <v>-51.9</v>
      </c>
      <c r="G256">
        <f>_10sept_0_30[[#This Row],[V_mag]]-40</f>
        <v>-51.94</v>
      </c>
      <c r="H256">
        <f>10^(_10sept_0_30[[#This Row],[H_mag_adj]]/20)*COS(RADIANS(_10sept_0_30[[#This Row],[H_phase]]))</f>
        <v>-2.2228146782092314E-3</v>
      </c>
      <c r="I256">
        <f>10^(_10sept_0_30[[#This Row],[H_mag_adj]]/20)*SIN(RADIANS(_10sept_0_30[[#This Row],[H_phase]]))</f>
        <v>-1.2311121787571364E-3</v>
      </c>
      <c r="J256">
        <f>10^(_10sept_0_30[[#This Row],[V_mag_adj]]/20)*COS(RADIANS(_10sept_0_30[[#This Row],[V_phase]]))</f>
        <v>-2.2115315182293111E-3</v>
      </c>
      <c r="K256">
        <f>10^(_10sept_0_30[[#This Row],[V_mag_adj]]/20)*SIN(RADIANS(_10sept_0_30[[#This Row],[V_phase]]))</f>
        <v>-1.2273861245365415E-3</v>
      </c>
    </row>
    <row r="257" spans="1:11" x14ac:dyDescent="0.25">
      <c r="A257">
        <v>74</v>
      </c>
      <c r="B257">
        <v>-12.19</v>
      </c>
      <c r="C257">
        <v>-165.92</v>
      </c>
      <c r="D257">
        <v>-12.22</v>
      </c>
      <c r="E257">
        <v>-165.49</v>
      </c>
      <c r="F257">
        <f>_10sept_0_30[[#This Row],[H_mag]]-40</f>
        <v>-52.19</v>
      </c>
      <c r="G257">
        <f>_10sept_0_30[[#This Row],[V_mag]]-40</f>
        <v>-52.22</v>
      </c>
      <c r="H257">
        <f>10^(_10sept_0_30[[#This Row],[H_mag_adj]]/20)*COS(RADIANS(_10sept_0_30[[#This Row],[H_phase]]))</f>
        <v>-2.38370484315423E-3</v>
      </c>
      <c r="I257">
        <f>10^(_10sept_0_30[[#This Row],[H_mag_adj]]/20)*SIN(RADIANS(_10sept_0_30[[#This Row],[H_phase]]))</f>
        <v>-5.9786078186052009E-4</v>
      </c>
      <c r="J257">
        <f>10^(_10sept_0_30[[#This Row],[V_mag_adj]]/20)*COS(RADIANS(_10sept_0_30[[#This Row],[V_phase]]))</f>
        <v>-2.370947739643406E-3</v>
      </c>
      <c r="K257">
        <f>10^(_10sept_0_30[[#This Row],[V_mag_adj]]/20)*SIN(RADIANS(_10sept_0_30[[#This Row],[V_phase]]))</f>
        <v>-6.1361028221088379E-4</v>
      </c>
    </row>
    <row r="258" spans="1:11" x14ac:dyDescent="0.25">
      <c r="A258">
        <v>75</v>
      </c>
      <c r="B258">
        <v>-12.42</v>
      </c>
      <c r="C258">
        <v>179.85</v>
      </c>
      <c r="D258">
        <v>-12.45</v>
      </c>
      <c r="E258">
        <v>179.71</v>
      </c>
      <c r="F258">
        <f>_10sept_0_30[[#This Row],[H_mag]]-40</f>
        <v>-52.42</v>
      </c>
      <c r="G258">
        <f>_10sept_0_30[[#This Row],[V_mag]]-40</f>
        <v>-52.45</v>
      </c>
      <c r="H258">
        <f>10^(_10sept_0_30[[#This Row],[H_mag_adj]]/20)*COS(RADIANS(_10sept_0_30[[#This Row],[H_phase]]))</f>
        <v>-2.3933075546462785E-3</v>
      </c>
      <c r="I258">
        <f>10^(_10sept_0_30[[#This Row],[H_mag_adj]]/20)*SIN(RADIANS(_10sept_0_30[[#This Row],[H_phase]]))</f>
        <v>6.2656788409831083E-6</v>
      </c>
      <c r="J258">
        <f>10^(_10sept_0_30[[#This Row],[V_mag_adj]]/20)*COS(RADIANS(_10sept_0_30[[#This Row],[V_phase]]))</f>
        <v>-2.3850332448605909E-3</v>
      </c>
      <c r="K258">
        <f>10^(_10sept_0_30[[#This Row],[V_mag_adj]]/20)*SIN(RADIANS(_10sept_0_30[[#This Row],[V_phase]]))</f>
        <v>1.2071841125737739E-5</v>
      </c>
    </row>
    <row r="259" spans="1:11" x14ac:dyDescent="0.25">
      <c r="A259">
        <v>76</v>
      </c>
      <c r="B259">
        <v>-12.66</v>
      </c>
      <c r="C259">
        <v>165.71</v>
      </c>
      <c r="D259">
        <v>-12.67</v>
      </c>
      <c r="E259">
        <v>165.21</v>
      </c>
      <c r="F259">
        <f>_10sept_0_30[[#This Row],[H_mag]]-40</f>
        <v>-52.66</v>
      </c>
      <c r="G259">
        <f>_10sept_0_30[[#This Row],[V_mag]]-40</f>
        <v>-52.67</v>
      </c>
      <c r="H259">
        <f>10^(_10sept_0_30[[#This Row],[H_mag_adj]]/20)*COS(RADIANS(_10sept_0_30[[#This Row],[H_phase]]))</f>
        <v>-2.2560573812249358E-3</v>
      </c>
      <c r="I259">
        <f>10^(_10sept_0_30[[#This Row],[H_mag_adj]]/20)*SIN(RADIANS(_10sept_0_30[[#This Row],[H_phase]]))</f>
        <v>5.7464249463184643E-4</v>
      </c>
      <c r="J259">
        <f>10^(_10sept_0_30[[#This Row],[V_mag_adj]]/20)*COS(RADIANS(_10sept_0_30[[#This Row],[V_phase]]))</f>
        <v>-2.2483668207335461E-3</v>
      </c>
      <c r="K259">
        <f>10^(_10sept_0_30[[#This Row],[V_mag_adj]]/20)*SIN(RADIANS(_10sept_0_30[[#This Row],[V_phase]]))</f>
        <v>5.9362434997253962E-4</v>
      </c>
    </row>
    <row r="260" spans="1:11" x14ac:dyDescent="0.25">
      <c r="A260">
        <v>77</v>
      </c>
      <c r="B260">
        <v>-12.92</v>
      </c>
      <c r="C260">
        <v>151.1</v>
      </c>
      <c r="D260">
        <v>-12.93</v>
      </c>
      <c r="E260">
        <v>150.77000000000001</v>
      </c>
      <c r="F260">
        <f>_10sept_0_30[[#This Row],[H_mag]]-40</f>
        <v>-52.92</v>
      </c>
      <c r="G260">
        <f>_10sept_0_30[[#This Row],[V_mag]]-40</f>
        <v>-52.93</v>
      </c>
      <c r="H260">
        <f>10^(_10sept_0_30[[#This Row],[H_mag_adj]]/20)*COS(RADIANS(_10sept_0_30[[#This Row],[H_phase]]))</f>
        <v>-1.9780558678634285E-3</v>
      </c>
      <c r="I260">
        <f>10^(_10sept_0_30[[#This Row],[H_mag_adj]]/20)*SIN(RADIANS(_10sept_0_30[[#This Row],[H_phase]]))</f>
        <v>1.0919455038439962E-3</v>
      </c>
      <c r="J260">
        <f>10^(_10sept_0_30[[#This Row],[V_mag_adj]]/20)*COS(RADIANS(_10sept_0_30[[#This Row],[V_phase]]))</f>
        <v>-1.9694652028982591E-3</v>
      </c>
      <c r="K260">
        <f>10^(_10sept_0_30[[#This Row],[V_mag_adj]]/20)*SIN(RADIANS(_10sept_0_30[[#This Row],[V_phase]]))</f>
        <v>1.1020506000837117E-3</v>
      </c>
    </row>
    <row r="261" spans="1:11" x14ac:dyDescent="0.25">
      <c r="A261">
        <v>78</v>
      </c>
      <c r="B261">
        <v>-13.19</v>
      </c>
      <c r="C261">
        <v>135.69999999999999</v>
      </c>
      <c r="D261">
        <v>-13.24</v>
      </c>
      <c r="E261">
        <v>135.69</v>
      </c>
      <c r="F261">
        <f>_10sept_0_30[[#This Row],[H_mag]]-40</f>
        <v>-53.19</v>
      </c>
      <c r="G261">
        <f>_10sept_0_30[[#This Row],[V_mag]]-40</f>
        <v>-53.24</v>
      </c>
      <c r="H261">
        <f>10^(_10sept_0_30[[#This Row],[H_mag_adj]]/20)*COS(RADIANS(_10sept_0_30[[#This Row],[H_phase]]))</f>
        <v>-1.5675687891119263E-3</v>
      </c>
      <c r="I261">
        <f>10^(_10sept_0_30[[#This Row],[H_mag_adj]]/20)*SIN(RADIANS(_10sept_0_30[[#This Row],[H_phase]]))</f>
        <v>1.5297263081247745E-3</v>
      </c>
      <c r="J261">
        <f>10^(_10sept_0_30[[#This Row],[V_mag_adj]]/20)*COS(RADIANS(_10sept_0_30[[#This Row],[V_phase]]))</f>
        <v>-1.5583055813335354E-3</v>
      </c>
      <c r="K261">
        <f>10^(_10sept_0_30[[#This Row],[V_mag_adj]]/20)*SIN(RADIANS(_10sept_0_30[[#This Row],[V_phase]]))</f>
        <v>1.521217791043478E-3</v>
      </c>
    </row>
    <row r="262" spans="1:11" x14ac:dyDescent="0.25">
      <c r="A262">
        <v>79</v>
      </c>
      <c r="B262">
        <v>-13.51</v>
      </c>
      <c r="C262">
        <v>120.37</v>
      </c>
      <c r="D262">
        <v>-13.55</v>
      </c>
      <c r="E262">
        <v>120.14</v>
      </c>
      <c r="F262">
        <f>_10sept_0_30[[#This Row],[H_mag]]-40</f>
        <v>-53.51</v>
      </c>
      <c r="G262">
        <f>_10sept_0_30[[#This Row],[V_mag]]-40</f>
        <v>-53.55</v>
      </c>
      <c r="H262">
        <f>10^(_10sept_0_30[[#This Row],[H_mag_adj]]/20)*COS(RADIANS(_10sept_0_30[[#This Row],[H_phase]]))</f>
        <v>-1.0673126958132518E-3</v>
      </c>
      <c r="I262">
        <f>10^(_10sept_0_30[[#This Row],[H_mag_adj]]/20)*SIN(RADIANS(_10sept_0_30[[#This Row],[H_phase]]))</f>
        <v>1.8213747811284963E-3</v>
      </c>
      <c r="J262">
        <f>10^(_10sept_0_30[[#This Row],[V_mag_adj]]/20)*COS(RADIANS(_10sept_0_30[[#This Row],[V_phase]]))</f>
        <v>-1.0551224251766722E-3</v>
      </c>
      <c r="K262">
        <f>10^(_10sept_0_30[[#This Row],[V_mag_adj]]/20)*SIN(RADIANS(_10sept_0_30[[#This Row],[V_phase]]))</f>
        <v>1.8172564875169441E-3</v>
      </c>
    </row>
    <row r="263" spans="1:11" x14ac:dyDescent="0.25">
      <c r="A263">
        <v>80</v>
      </c>
      <c r="B263">
        <v>-13.74</v>
      </c>
      <c r="C263">
        <v>104.55</v>
      </c>
      <c r="D263">
        <v>-13.81</v>
      </c>
      <c r="E263">
        <v>104.35</v>
      </c>
      <c r="F263">
        <f>_10sept_0_30[[#This Row],[H_mag]]-40</f>
        <v>-53.74</v>
      </c>
      <c r="G263">
        <f>_10sept_0_30[[#This Row],[V_mag]]-40</f>
        <v>-53.81</v>
      </c>
      <c r="H263">
        <f>10^(_10sept_0_30[[#This Row],[H_mag_adj]]/20)*COS(RADIANS(_10sept_0_30[[#This Row],[H_phase]]))</f>
        <v>-5.1649065611793655E-4</v>
      </c>
      <c r="I263">
        <f>10^(_10sept_0_30[[#This Row],[H_mag_adj]]/20)*SIN(RADIANS(_10sept_0_30[[#This Row],[H_phase]]))</f>
        <v>1.9899556640284428E-3</v>
      </c>
      <c r="J263">
        <f>10^(_10sept_0_30[[#This Row],[V_mag_adj]]/20)*COS(RADIANS(_10sept_0_30[[#This Row],[V_phase]]))</f>
        <v>-5.0545135302391432E-4</v>
      </c>
      <c r="K263">
        <f>10^(_10sept_0_30[[#This Row],[V_mag_adj]]/20)*SIN(RADIANS(_10sept_0_30[[#This Row],[V_phase]]))</f>
        <v>1.975759356466903E-3</v>
      </c>
    </row>
    <row r="264" spans="1:11" x14ac:dyDescent="0.25">
      <c r="A264">
        <v>81</v>
      </c>
      <c r="B264">
        <v>-13.93</v>
      </c>
      <c r="C264">
        <v>88.97</v>
      </c>
      <c r="D264">
        <v>-14</v>
      </c>
      <c r="E264">
        <v>88.74</v>
      </c>
      <c r="F264">
        <f>_10sept_0_30[[#This Row],[H_mag]]-40</f>
        <v>-53.93</v>
      </c>
      <c r="G264">
        <f>_10sept_0_30[[#This Row],[V_mag]]-40</f>
        <v>-54</v>
      </c>
      <c r="H264">
        <f>10^(_10sept_0_30[[#This Row],[H_mag_adj]]/20)*COS(RADIANS(_10sept_0_30[[#This Row],[H_phase]]))</f>
        <v>3.6156901017061895E-5</v>
      </c>
      <c r="I264">
        <f>10^(_10sept_0_30[[#This Row],[H_mag_adj]]/20)*SIN(RADIANS(_10sept_0_30[[#This Row],[H_phase]]))</f>
        <v>2.01108219510871E-3</v>
      </c>
      <c r="J264">
        <f>10^(_10sept_0_30[[#This Row],[V_mag_adj]]/20)*COS(RADIANS(_10sept_0_30[[#This Row],[V_phase]]))</f>
        <v>4.3874573447053095E-5</v>
      </c>
      <c r="K264">
        <f>10^(_10sept_0_30[[#This Row],[V_mag_adj]]/20)*SIN(RADIANS(_10sept_0_30[[#This Row],[V_phase]]))</f>
        <v>1.9947798693940658E-3</v>
      </c>
    </row>
    <row r="265" spans="1:11" x14ac:dyDescent="0.25">
      <c r="A265">
        <v>82</v>
      </c>
      <c r="B265">
        <v>-14.1</v>
      </c>
      <c r="C265">
        <v>73.150000000000006</v>
      </c>
      <c r="D265">
        <v>-14.09</v>
      </c>
      <c r="E265">
        <v>72.510000000000005</v>
      </c>
      <c r="F265">
        <f>_10sept_0_30[[#This Row],[H_mag]]-40</f>
        <v>-54.1</v>
      </c>
      <c r="G265">
        <f>_10sept_0_30[[#This Row],[V_mag]]-40</f>
        <v>-54.09</v>
      </c>
      <c r="H265">
        <f>10^(_10sept_0_30[[#This Row],[H_mag_adj]]/20)*COS(RADIANS(_10sept_0_30[[#This Row],[H_phase]]))</f>
        <v>5.7174046962515013E-4</v>
      </c>
      <c r="I265">
        <f>10^(_10sept_0_30[[#This Row],[H_mag_adj]]/20)*SIN(RADIANS(_10sept_0_30[[#This Row],[H_phase]]))</f>
        <v>1.8877405238367936E-3</v>
      </c>
      <c r="J265">
        <f>10^(_10sept_0_30[[#This Row],[V_mag_adj]]/20)*COS(RADIANS(_10sept_0_30[[#This Row],[V_phase]]))</f>
        <v>5.9347349559294902E-4</v>
      </c>
      <c r="K265">
        <f>10^(_10sept_0_30[[#This Row],[V_mag_adj]]/20)*SIN(RADIANS(_10sept_0_30[[#This Row],[V_phase]]))</f>
        <v>1.8834035883989681E-3</v>
      </c>
    </row>
    <row r="266" spans="1:11" x14ac:dyDescent="0.25">
      <c r="A266">
        <v>83</v>
      </c>
      <c r="B266">
        <v>-14.15</v>
      </c>
      <c r="C266">
        <v>57.89</v>
      </c>
      <c r="D266">
        <v>-14.16</v>
      </c>
      <c r="E266">
        <v>56.93</v>
      </c>
      <c r="F266">
        <f>_10sept_0_30[[#This Row],[H_mag]]-40</f>
        <v>-54.15</v>
      </c>
      <c r="G266">
        <f>_10sept_0_30[[#This Row],[V_mag]]-40</f>
        <v>-54.16</v>
      </c>
      <c r="H266">
        <f>10^(_10sept_0_30[[#This Row],[H_mag_adj]]/20)*COS(RADIANS(_10sept_0_30[[#This Row],[H_phase]]))</f>
        <v>1.0424163131819788E-3</v>
      </c>
      <c r="I266">
        <f>10^(_10sept_0_30[[#This Row],[H_mag_adj]]/20)*SIN(RADIANS(_10sept_0_30[[#This Row],[H_phase]]))</f>
        <v>1.6611098851266946E-3</v>
      </c>
      <c r="J266">
        <f>10^(_10sept_0_30[[#This Row],[V_mag_adj]]/20)*COS(RADIANS(_10sept_0_30[[#This Row],[V_phase]]))</f>
        <v>1.068869565837681E-3</v>
      </c>
      <c r="K266">
        <f>10^(_10sept_0_30[[#This Row],[V_mag_adj]]/20)*SIN(RADIANS(_10sept_0_30[[#This Row],[V_phase]]))</f>
        <v>1.6415207297347035E-3</v>
      </c>
    </row>
    <row r="267" spans="1:11" x14ac:dyDescent="0.25">
      <c r="A267">
        <v>84</v>
      </c>
      <c r="B267">
        <v>-14.25</v>
      </c>
      <c r="C267">
        <v>42.62</v>
      </c>
      <c r="D267">
        <v>-14.29</v>
      </c>
      <c r="E267">
        <v>41.95</v>
      </c>
      <c r="F267">
        <f>_10sept_0_30[[#This Row],[H_mag]]-40</f>
        <v>-54.25</v>
      </c>
      <c r="G267">
        <f>_10sept_0_30[[#This Row],[V_mag]]-40</f>
        <v>-54.29</v>
      </c>
      <c r="H267">
        <f>10^(_10sept_0_30[[#This Row],[H_mag_adj]]/20)*COS(RADIANS(_10sept_0_30[[#This Row],[H_phase]]))</f>
        <v>1.426578417563371E-3</v>
      </c>
      <c r="I267">
        <f>10^(_10sept_0_30[[#This Row],[H_mag_adj]]/20)*SIN(RADIANS(_10sept_0_30[[#This Row],[H_phase]]))</f>
        <v>1.3127254326121764E-3</v>
      </c>
      <c r="J267">
        <f>10^(_10sept_0_30[[#This Row],[V_mag_adj]]/20)*COS(RADIANS(_10sept_0_30[[#This Row],[V_phase]]))</f>
        <v>1.4352065445311772E-3</v>
      </c>
      <c r="K267">
        <f>10^(_10sept_0_30[[#This Row],[V_mag_adj]]/20)*SIN(RADIANS(_10sept_0_30[[#This Row],[V_phase]]))</f>
        <v>1.289999704294754E-3</v>
      </c>
    </row>
    <row r="268" spans="1:11" x14ac:dyDescent="0.25">
      <c r="A268">
        <v>85</v>
      </c>
      <c r="B268">
        <v>-14.37</v>
      </c>
      <c r="C268">
        <v>27.9</v>
      </c>
      <c r="D268">
        <v>-14.46</v>
      </c>
      <c r="E268">
        <v>27.31</v>
      </c>
      <c r="F268">
        <f>_10sept_0_30[[#This Row],[H_mag]]-40</f>
        <v>-54.37</v>
      </c>
      <c r="G268">
        <f>_10sept_0_30[[#This Row],[V_mag]]-40</f>
        <v>-54.46</v>
      </c>
      <c r="H268">
        <f>10^(_10sept_0_30[[#This Row],[H_mag_adj]]/20)*COS(RADIANS(_10sept_0_30[[#This Row],[H_phase]]))</f>
        <v>1.6898070111823072E-3</v>
      </c>
      <c r="I268">
        <f>10^(_10sept_0_30[[#This Row],[H_mag_adj]]/20)*SIN(RADIANS(_10sept_0_30[[#This Row],[H_phase]]))</f>
        <v>8.9470675703851141E-4</v>
      </c>
      <c r="J268">
        <f>10^(_10sept_0_30[[#This Row],[V_mag_adj]]/20)*COS(RADIANS(_10sept_0_30[[#This Row],[V_phase]]))</f>
        <v>1.6814176429587272E-3</v>
      </c>
      <c r="K268">
        <f>10^(_10sept_0_30[[#This Row],[V_mag_adj]]/20)*SIN(RADIANS(_10sept_0_30[[#This Row],[V_phase]]))</f>
        <v>8.6821603358465816E-4</v>
      </c>
    </row>
    <row r="269" spans="1:11" x14ac:dyDescent="0.25">
      <c r="A269">
        <v>86</v>
      </c>
      <c r="B269">
        <v>-14.61</v>
      </c>
      <c r="C269">
        <v>13.28</v>
      </c>
      <c r="D269">
        <v>-14.57</v>
      </c>
      <c r="E269">
        <v>12.96</v>
      </c>
      <c r="F269">
        <f>_10sept_0_30[[#This Row],[H_mag]]-40</f>
        <v>-54.61</v>
      </c>
      <c r="G269">
        <f>_10sept_0_30[[#This Row],[V_mag]]-40</f>
        <v>-54.57</v>
      </c>
      <c r="H269">
        <f>10^(_10sept_0_30[[#This Row],[H_mag_adj]]/20)*COS(RADIANS(_10sept_0_30[[#This Row],[H_phase]]))</f>
        <v>1.8102080013982797E-3</v>
      </c>
      <c r="I269">
        <f>10^(_10sept_0_30[[#This Row],[H_mag_adj]]/20)*SIN(RADIANS(_10sept_0_30[[#This Row],[H_phase]]))</f>
        <v>4.2724790220065252E-4</v>
      </c>
      <c r="J269">
        <f>10^(_10sept_0_30[[#This Row],[V_mag_adj]]/20)*COS(RADIANS(_10sept_0_30[[#This Row],[V_phase]]))</f>
        <v>1.8209323830850577E-3</v>
      </c>
      <c r="K269">
        <f>10^(_10sept_0_30[[#This Row],[V_mag_adj]]/20)*SIN(RADIANS(_10sept_0_30[[#This Row],[V_phase]]))</f>
        <v>4.190565725746716E-4</v>
      </c>
    </row>
    <row r="270" spans="1:11" x14ac:dyDescent="0.25">
      <c r="A270">
        <v>87</v>
      </c>
      <c r="B270">
        <v>-14.84</v>
      </c>
      <c r="C270">
        <v>-1.81</v>
      </c>
      <c r="D270">
        <v>-14.93</v>
      </c>
      <c r="E270">
        <v>-2.1</v>
      </c>
      <c r="F270">
        <f>_10sept_0_30[[#This Row],[H_mag]]-40</f>
        <v>-54.84</v>
      </c>
      <c r="G270">
        <f>_10sept_0_30[[#This Row],[V_mag]]-40</f>
        <v>-54.93</v>
      </c>
      <c r="H270">
        <f>10^(_10sept_0_30[[#This Row],[H_mag_adj]]/20)*COS(RADIANS(_10sept_0_30[[#This Row],[H_phase]]))</f>
        <v>1.8104363479023548E-3</v>
      </c>
      <c r="I270">
        <f>10^(_10sept_0_30[[#This Row],[H_mag_adj]]/20)*SIN(RADIANS(_10sept_0_30[[#This Row],[H_phase]]))</f>
        <v>-5.7211548879293143E-5</v>
      </c>
      <c r="J270">
        <f>10^(_10sept_0_30[[#This Row],[V_mag_adj]]/20)*COS(RADIANS(_10sept_0_30[[#This Row],[V_phase]]))</f>
        <v>1.7914645850129508E-3</v>
      </c>
      <c r="K270">
        <f>10^(_10sept_0_30[[#This Row],[V_mag_adj]]/20)*SIN(RADIANS(_10sept_0_30[[#This Row],[V_phase]]))</f>
        <v>-6.5690024240286295E-5</v>
      </c>
    </row>
    <row r="271" spans="1:11" x14ac:dyDescent="0.25">
      <c r="A271">
        <v>88</v>
      </c>
      <c r="B271">
        <v>-15.23</v>
      </c>
      <c r="C271">
        <v>-16.68</v>
      </c>
      <c r="D271">
        <v>-15.27</v>
      </c>
      <c r="E271">
        <v>-16.54</v>
      </c>
      <c r="F271">
        <f>_10sept_0_30[[#This Row],[H_mag]]-40</f>
        <v>-55.230000000000004</v>
      </c>
      <c r="G271">
        <f>_10sept_0_30[[#This Row],[V_mag]]-40</f>
        <v>-55.269999999999996</v>
      </c>
      <c r="H271">
        <f>10^(_10sept_0_30[[#This Row],[H_mag_adj]]/20)*COS(RADIANS(_10sept_0_30[[#This Row],[H_phase]]))</f>
        <v>1.6589392592247258E-3</v>
      </c>
      <c r="I271">
        <f>10^(_10sept_0_30[[#This Row],[H_mag_adj]]/20)*SIN(RADIANS(_10sept_0_30[[#This Row],[H_phase]]))</f>
        <v>-4.9707449460876629E-4</v>
      </c>
      <c r="J271">
        <f>10^(_10sept_0_30[[#This Row],[V_mag_adj]]/20)*COS(RADIANS(_10sept_0_30[[#This Row],[V_phase]]))</f>
        <v>1.6525211965134703E-3</v>
      </c>
      <c r="K271">
        <f>10^(_10sept_0_30[[#This Row],[V_mag_adj]]/20)*SIN(RADIANS(_10sept_0_30[[#This Row],[V_phase]]))</f>
        <v>-4.9075424278523954E-4</v>
      </c>
    </row>
    <row r="272" spans="1:11" x14ac:dyDescent="0.25">
      <c r="A272">
        <v>89</v>
      </c>
      <c r="B272">
        <v>-15.63</v>
      </c>
      <c r="C272">
        <v>-32.06</v>
      </c>
      <c r="D272">
        <v>-15.67</v>
      </c>
      <c r="E272">
        <v>-31.93</v>
      </c>
      <c r="F272">
        <f>_10sept_0_30[[#This Row],[H_mag]]-40</f>
        <v>-55.63</v>
      </c>
      <c r="G272">
        <f>_10sept_0_30[[#This Row],[V_mag]]-40</f>
        <v>-55.67</v>
      </c>
      <c r="H272">
        <f>10^(_10sept_0_30[[#This Row],[H_mag_adj]]/20)*COS(RADIANS(_10sept_0_30[[#This Row],[H_phase]]))</f>
        <v>1.4016383337126822E-3</v>
      </c>
      <c r="I272">
        <f>10^(_10sept_0_30[[#This Row],[H_mag_adj]]/20)*SIN(RADIANS(_10sept_0_30[[#This Row],[H_phase]]))</f>
        <v>-8.7788308320290679E-4</v>
      </c>
      <c r="J272">
        <f>10^(_10sept_0_30[[#This Row],[V_mag_adj]]/20)*COS(RADIANS(_10sept_0_30[[#This Row],[V_phase]]))</f>
        <v>1.3971774993776426E-3</v>
      </c>
      <c r="K272">
        <f>10^(_10sept_0_30[[#This Row],[V_mag_adj]]/20)*SIN(RADIANS(_10sept_0_30[[#This Row],[V_phase]]))</f>
        <v>-8.7068172550230764E-4</v>
      </c>
    </row>
    <row r="273" spans="1:11" x14ac:dyDescent="0.25">
      <c r="A273">
        <v>90</v>
      </c>
      <c r="B273">
        <v>-16.04</v>
      </c>
      <c r="C273">
        <v>-48.96</v>
      </c>
      <c r="D273">
        <v>-16.14</v>
      </c>
      <c r="E273">
        <v>-49.35</v>
      </c>
      <c r="F273">
        <f>_10sept_0_30[[#This Row],[H_mag]]-40</f>
        <v>-56.04</v>
      </c>
      <c r="G273">
        <f>_10sept_0_30[[#This Row],[V_mag]]-40</f>
        <v>-56.14</v>
      </c>
      <c r="H273">
        <f>10^(_10sept_0_30[[#This Row],[H_mag_adj]]/20)*COS(RADIANS(_10sept_0_30[[#This Row],[H_phase]]))</f>
        <v>1.0358370877999274E-3</v>
      </c>
      <c r="I273">
        <f>10^(_10sept_0_30[[#This Row],[H_mag_adj]]/20)*SIN(RADIANS(_10sept_0_30[[#This Row],[H_phase]]))</f>
        <v>-1.189915478435571E-3</v>
      </c>
      <c r="J273">
        <f>10^(_10sept_0_30[[#This Row],[V_mag_adj]]/20)*COS(RADIANS(_10sept_0_30[[#This Row],[V_phase]]))</f>
        <v>1.0159495153925547E-3</v>
      </c>
      <c r="K273">
        <f>10^(_10sept_0_30[[#This Row],[V_mag_adj]]/20)*SIN(RADIANS(_10sept_0_30[[#This Row],[V_phase]]))</f>
        <v>-1.1832373351308041E-3</v>
      </c>
    </row>
    <row r="274" spans="1:11" x14ac:dyDescent="0.25">
      <c r="A274">
        <v>91</v>
      </c>
      <c r="B274">
        <v>-16.48</v>
      </c>
      <c r="C274">
        <v>-66.459999999999994</v>
      </c>
      <c r="D274">
        <v>-16.48</v>
      </c>
      <c r="E274">
        <v>-66.25</v>
      </c>
      <c r="F274">
        <f>_10sept_0_30[[#This Row],[H_mag]]-40</f>
        <v>-56.480000000000004</v>
      </c>
      <c r="G274">
        <f>_10sept_0_30[[#This Row],[V_mag]]-40</f>
        <v>-56.480000000000004</v>
      </c>
      <c r="H274">
        <f>10^(_10sept_0_30[[#This Row],[H_mag_adj]]/20)*COS(RADIANS(_10sept_0_30[[#This Row],[H_phase]]))</f>
        <v>5.9895792731826092E-4</v>
      </c>
      <c r="I274">
        <f>10^(_10sept_0_30[[#This Row],[H_mag_adj]]/20)*SIN(RADIANS(_10sept_0_30[[#This Row],[H_phase]]))</f>
        <v>-1.3748832703682108E-3</v>
      </c>
      <c r="J274">
        <f>10^(_10sept_0_30[[#This Row],[V_mag_adj]]/20)*COS(RADIANS(_10sept_0_30[[#This Row],[V_phase]]))</f>
        <v>6.0399310332992485E-4</v>
      </c>
      <c r="K274">
        <f>10^(_10sept_0_30[[#This Row],[V_mag_adj]]/20)*SIN(RADIANS(_10sept_0_30[[#This Row],[V_phase]]))</f>
        <v>-1.37267874499668E-3</v>
      </c>
    </row>
    <row r="275" spans="1:11" x14ac:dyDescent="0.25">
      <c r="A275">
        <v>92</v>
      </c>
      <c r="B275">
        <v>-16.7</v>
      </c>
      <c r="C275">
        <v>-83.88</v>
      </c>
      <c r="D275">
        <v>-16.78</v>
      </c>
      <c r="E275">
        <v>-84.49</v>
      </c>
      <c r="F275">
        <f>_10sept_0_30[[#This Row],[H_mag]]-40</f>
        <v>-56.7</v>
      </c>
      <c r="G275">
        <f>_10sept_0_30[[#This Row],[V_mag]]-40</f>
        <v>-56.78</v>
      </c>
      <c r="H275">
        <f>10^(_10sept_0_30[[#This Row],[H_mag_adj]]/20)*COS(RADIANS(_10sept_0_30[[#This Row],[H_phase]]))</f>
        <v>1.5588439632376887E-4</v>
      </c>
      <c r="I275">
        <f>10^(_10sept_0_30[[#This Row],[H_mag_adj]]/20)*SIN(RADIANS(_10sept_0_30[[#This Row],[H_phase]]))</f>
        <v>-1.4538439202627649E-3</v>
      </c>
      <c r="J275">
        <f>10^(_10sept_0_30[[#This Row],[V_mag_adj]]/20)*COS(RADIANS(_10sept_0_30[[#This Row],[V_phase]]))</f>
        <v>1.3911032069658085E-4</v>
      </c>
      <c r="K275">
        <f>10^(_10sept_0_30[[#This Row],[V_mag_adj]]/20)*SIN(RADIANS(_10sept_0_30[[#This Row],[V_phase]]))</f>
        <v>-1.4420777379528524E-3</v>
      </c>
    </row>
    <row r="276" spans="1:11" x14ac:dyDescent="0.25">
      <c r="A276">
        <v>93</v>
      </c>
      <c r="B276">
        <v>-16.850000000000001</v>
      </c>
      <c r="C276">
        <v>-101.79</v>
      </c>
      <c r="D276">
        <v>-16.91</v>
      </c>
      <c r="E276">
        <v>-101.69</v>
      </c>
      <c r="F276">
        <f>_10sept_0_30[[#This Row],[H_mag]]-40</f>
        <v>-56.85</v>
      </c>
      <c r="G276">
        <f>_10sept_0_30[[#This Row],[V_mag]]-40</f>
        <v>-56.91</v>
      </c>
      <c r="H276">
        <f>10^(_10sept_0_30[[#This Row],[H_mag_adj]]/20)*COS(RADIANS(_10sept_0_30[[#This Row],[H_phase]]))</f>
        <v>-2.9364454775436619E-4</v>
      </c>
      <c r="I276">
        <f>10^(_10sept_0_30[[#This Row],[H_mag_adj]]/20)*SIN(RADIANS(_10sept_0_30[[#This Row],[H_phase]]))</f>
        <v>-1.4068237399847423E-3</v>
      </c>
      <c r="J276">
        <f>10^(_10sept_0_30[[#This Row],[V_mag_adj]]/20)*COS(RADIANS(_10sept_0_30[[#This Row],[V_phase]]))</f>
        <v>-2.891842020035808E-4</v>
      </c>
      <c r="K276">
        <f>10^(_10sept_0_30[[#This Row],[V_mag_adj]]/20)*SIN(RADIANS(_10sept_0_30[[#This Row],[V_phase]]))</f>
        <v>-1.3976460836053123E-3</v>
      </c>
    </row>
    <row r="277" spans="1:11" x14ac:dyDescent="0.25">
      <c r="A277">
        <v>94</v>
      </c>
      <c r="B277">
        <v>-17.059999999999999</v>
      </c>
      <c r="C277">
        <v>-120.24</v>
      </c>
      <c r="D277">
        <v>-17.05</v>
      </c>
      <c r="E277">
        <v>-120.41</v>
      </c>
      <c r="F277">
        <f>_10sept_0_30[[#This Row],[H_mag]]-40</f>
        <v>-57.06</v>
      </c>
      <c r="G277">
        <f>_10sept_0_30[[#This Row],[V_mag]]-40</f>
        <v>-57.05</v>
      </c>
      <c r="H277">
        <f>10^(_10sept_0_30[[#This Row],[H_mag_adj]]/20)*COS(RADIANS(_10sept_0_30[[#This Row],[H_phase]]))</f>
        <v>-7.0648952919001454E-4</v>
      </c>
      <c r="I277">
        <f>10^(_10sept_0_30[[#This Row],[H_mag_adj]]/20)*SIN(RADIANS(_10sept_0_30[[#This Row],[H_phase]]))</f>
        <v>-1.2119236093301056E-3</v>
      </c>
      <c r="J277">
        <f>10^(_10sept_0_30[[#This Row],[V_mag_adj]]/20)*COS(RADIANS(_10sept_0_30[[#This Row],[V_phase]]))</f>
        <v>-7.109002470775818E-4</v>
      </c>
      <c r="K277">
        <f>10^(_10sept_0_30[[#This Row],[V_mag_adj]]/20)*SIN(RADIANS(_10sept_0_30[[#This Row],[V_phase]]))</f>
        <v>-1.2112157424752561E-3</v>
      </c>
    </row>
    <row r="278" spans="1:11" x14ac:dyDescent="0.25">
      <c r="A278">
        <v>95</v>
      </c>
      <c r="B278">
        <v>-17.13</v>
      </c>
      <c r="C278">
        <v>-137.9</v>
      </c>
      <c r="D278">
        <v>-17.170000000000002</v>
      </c>
      <c r="E278">
        <v>-137.85</v>
      </c>
      <c r="F278">
        <f>_10sept_0_30[[#This Row],[H_mag]]-40</f>
        <v>-57.129999999999995</v>
      </c>
      <c r="G278">
        <f>_10sept_0_30[[#This Row],[V_mag]]-40</f>
        <v>-57.17</v>
      </c>
      <c r="H278">
        <f>10^(_10sept_0_30[[#This Row],[H_mag_adj]]/20)*COS(RADIANS(_10sept_0_30[[#This Row],[H_phase]]))</f>
        <v>-1.0324992971926861E-3</v>
      </c>
      <c r="I278">
        <f>10^(_10sept_0_30[[#This Row],[H_mag_adj]]/20)*SIN(RADIANS(_10sept_0_30[[#This Row],[H_phase]]))</f>
        <v>-9.3293470577700027E-4</v>
      </c>
      <c r="J278">
        <f>10^(_10sept_0_30[[#This Row],[V_mag_adj]]/20)*COS(RADIANS(_10sept_0_30[[#This Row],[V_phase]]))</f>
        <v>-1.0269446041132409E-3</v>
      </c>
      <c r="K278">
        <f>10^(_10sept_0_30[[#This Row],[V_mag_adj]]/20)*SIN(RADIANS(_10sept_0_30[[#This Row],[V_phase]]))</f>
        <v>-9.2954479222519737E-4</v>
      </c>
    </row>
    <row r="279" spans="1:11" x14ac:dyDescent="0.25">
      <c r="A279">
        <v>96</v>
      </c>
      <c r="B279">
        <v>-17.22</v>
      </c>
      <c r="C279">
        <v>-155.24</v>
      </c>
      <c r="D279">
        <v>-17.309999999999999</v>
      </c>
      <c r="E279">
        <v>-155.4</v>
      </c>
      <c r="F279">
        <f>_10sept_0_30[[#This Row],[H_mag]]-40</f>
        <v>-57.22</v>
      </c>
      <c r="G279">
        <f>_10sept_0_30[[#This Row],[V_mag]]-40</f>
        <v>-57.31</v>
      </c>
      <c r="H279">
        <f>10^(_10sept_0_30[[#This Row],[H_mag_adj]]/20)*COS(RADIANS(_10sept_0_30[[#This Row],[H_phase]]))</f>
        <v>-1.2506027264844205E-3</v>
      </c>
      <c r="I279">
        <f>10^(_10sept_0_30[[#This Row],[H_mag_adj]]/20)*SIN(RADIANS(_10sept_0_30[[#This Row],[H_phase]]))</f>
        <v>-5.7680043491738068E-4</v>
      </c>
      <c r="J279">
        <f>10^(_10sept_0_30[[#This Row],[V_mag_adj]]/20)*COS(RADIANS(_10sept_0_30[[#This Row],[V_phase]]))</f>
        <v>-1.239300642344952E-3</v>
      </c>
      <c r="K279">
        <f>10^(_10sept_0_30[[#This Row],[V_mag_adj]]/20)*SIN(RADIANS(_10sept_0_30[[#This Row],[V_phase]]))</f>
        <v>-5.6739613408542512E-4</v>
      </c>
    </row>
    <row r="280" spans="1:11" x14ac:dyDescent="0.25">
      <c r="A280">
        <v>97</v>
      </c>
      <c r="B280">
        <v>-17.29</v>
      </c>
      <c r="C280">
        <v>-173.09</v>
      </c>
      <c r="D280">
        <v>-17.39</v>
      </c>
      <c r="E280">
        <v>-173.22</v>
      </c>
      <c r="F280">
        <f>_10sept_0_30[[#This Row],[H_mag]]-40</f>
        <v>-57.29</v>
      </c>
      <c r="G280">
        <f>_10sept_0_30[[#This Row],[V_mag]]-40</f>
        <v>-57.39</v>
      </c>
      <c r="H280">
        <f>10^(_10sept_0_30[[#This Row],[H_mag_adj]]/20)*COS(RADIANS(_10sept_0_30[[#This Row],[H_phase]]))</f>
        <v>-1.3562318156362311E-3</v>
      </c>
      <c r="I280">
        <f>10^(_10sept_0_30[[#This Row],[H_mag_adj]]/20)*SIN(RADIANS(_10sept_0_30[[#This Row],[H_phase]]))</f>
        <v>-1.643622617595642E-4</v>
      </c>
      <c r="J280">
        <f>10^(_10sept_0_30[[#This Row],[V_mag_adj]]/20)*COS(RADIANS(_10sept_0_30[[#This Row],[V_phase]]))</f>
        <v>-1.3410723643934165E-3</v>
      </c>
      <c r="K280">
        <f>10^(_10sept_0_30[[#This Row],[V_mag_adj]]/20)*SIN(RADIANS(_10sept_0_30[[#This Row],[V_phase]]))</f>
        <v>-1.5943843884047218E-4</v>
      </c>
    </row>
    <row r="281" spans="1:11" x14ac:dyDescent="0.25">
      <c r="A281">
        <v>98</v>
      </c>
      <c r="B281">
        <v>-17.38</v>
      </c>
      <c r="C281">
        <v>168.34</v>
      </c>
      <c r="D281">
        <v>-17.399999999999999</v>
      </c>
      <c r="E281">
        <v>168.02</v>
      </c>
      <c r="F281">
        <f>_10sept_0_30[[#This Row],[H_mag]]-40</f>
        <v>-57.379999999999995</v>
      </c>
      <c r="G281">
        <f>_10sept_0_30[[#This Row],[V_mag]]-40</f>
        <v>-57.4</v>
      </c>
      <c r="H281">
        <f>10^(_10sept_0_30[[#This Row],[H_mag_adj]]/20)*COS(RADIANS(_10sept_0_30[[#This Row],[H_phase]]))</f>
        <v>-1.3241713887747824E-3</v>
      </c>
      <c r="I281">
        <f>10^(_10sept_0_30[[#This Row],[H_mag_adj]]/20)*SIN(RADIANS(_10sept_0_30[[#This Row],[H_phase]]))</f>
        <v>2.732587588587152E-4</v>
      </c>
      <c r="J281">
        <f>10^(_10sept_0_30[[#This Row],[V_mag_adj]]/20)*COS(RADIANS(_10sept_0_30[[#This Row],[V_phase]]))</f>
        <v>-1.3195826275037923E-3</v>
      </c>
      <c r="K281">
        <f>10^(_10sept_0_30[[#This Row],[V_mag_adj]]/20)*SIN(RADIANS(_10sept_0_30[[#This Row],[V_phase]]))</f>
        <v>2.8000454960619452E-4</v>
      </c>
    </row>
    <row r="282" spans="1:11" x14ac:dyDescent="0.25">
      <c r="A282">
        <v>99</v>
      </c>
      <c r="B282">
        <v>-17.32</v>
      </c>
      <c r="C282">
        <v>150.06</v>
      </c>
      <c r="D282">
        <v>-17.41</v>
      </c>
      <c r="E282">
        <v>149.86000000000001</v>
      </c>
      <c r="F282">
        <f>_10sept_0_30[[#This Row],[H_mag]]-40</f>
        <v>-57.32</v>
      </c>
      <c r="G282">
        <f>_10sept_0_30[[#This Row],[V_mag]]-40</f>
        <v>-57.41</v>
      </c>
      <c r="H282">
        <f>10^(_10sept_0_30[[#This Row],[H_mag_adj]]/20)*COS(RADIANS(_10sept_0_30[[#This Row],[H_phase]]))</f>
        <v>-1.1797578850171696E-3</v>
      </c>
      <c r="I282">
        <f>10^(_10sept_0_30[[#This Row],[H_mag_adj]]/20)*SIN(RADIANS(_10sept_0_30[[#This Row],[H_phase]]))</f>
        <v>6.79487274461136E-4</v>
      </c>
      <c r="J282">
        <f>10^(_10sept_0_30[[#This Row],[V_mag_adj]]/20)*COS(RADIANS(_10sept_0_30[[#This Row],[V_phase]]))</f>
        <v>-1.1652422629073777E-3</v>
      </c>
      <c r="K282">
        <f>10^(_10sept_0_30[[#This Row],[V_mag_adj]]/20)*SIN(RADIANS(_10sept_0_30[[#This Row],[V_phase]]))</f>
        <v>6.7655460349304243E-4</v>
      </c>
    </row>
    <row r="283" spans="1:11" x14ac:dyDescent="0.25">
      <c r="A283">
        <v>100</v>
      </c>
      <c r="B283">
        <v>-17.12</v>
      </c>
      <c r="C283">
        <v>131.72999999999999</v>
      </c>
      <c r="D283">
        <v>-17.18</v>
      </c>
      <c r="E283">
        <v>131.99</v>
      </c>
      <c r="F283">
        <f>_10sept_0_30[[#This Row],[H_mag]]-40</f>
        <v>-57.120000000000005</v>
      </c>
      <c r="G283">
        <f>_10sept_0_30[[#This Row],[V_mag]]-40</f>
        <v>-57.18</v>
      </c>
      <c r="H283">
        <f>10^(_10sept_0_30[[#This Row],[H_mag_adj]]/20)*COS(RADIANS(_10sept_0_30[[#This Row],[H_phase]]))</f>
        <v>-9.2731470614967817E-4</v>
      </c>
      <c r="I283">
        <f>10^(_10sept_0_30[[#This Row],[H_mag_adj]]/20)*SIN(RADIANS(_10sept_0_30[[#This Row],[H_phase]]))</f>
        <v>1.0396986646867014E-3</v>
      </c>
      <c r="J283">
        <f>10^(_10sept_0_30[[#This Row],[V_mag_adj]]/20)*COS(RADIANS(_10sept_0_30[[#This Row],[V_phase]]))</f>
        <v>-9.2560714295705586E-4</v>
      </c>
      <c r="K283">
        <f>10^(_10sept_0_30[[#This Row],[V_mag_adj]]/20)*SIN(RADIANS(_10sept_0_30[[#This Row],[V_phase]]))</f>
        <v>1.0283517598214924E-3</v>
      </c>
    </row>
    <row r="284" spans="1:11" x14ac:dyDescent="0.25">
      <c r="A284">
        <v>101</v>
      </c>
      <c r="B284">
        <v>-16.97</v>
      </c>
      <c r="C284">
        <v>115.06</v>
      </c>
      <c r="D284">
        <v>-17</v>
      </c>
      <c r="E284">
        <v>115.57</v>
      </c>
      <c r="F284">
        <f>_10sept_0_30[[#This Row],[H_mag]]-40</f>
        <v>-56.97</v>
      </c>
      <c r="G284">
        <f>_10sept_0_30[[#This Row],[V_mag]]-40</f>
        <v>-57</v>
      </c>
      <c r="H284">
        <f>10^(_10sept_0_30[[#This Row],[H_mag_adj]]/20)*COS(RADIANS(_10sept_0_30[[#This Row],[H_phase]]))</f>
        <v>-6.0037449311356982E-4</v>
      </c>
      <c r="I284">
        <f>10^(_10sept_0_30[[#This Row],[H_mag_adj]]/20)*SIN(RADIANS(_10sept_0_30[[#This Row],[H_phase]]))</f>
        <v>1.2839950469637133E-3</v>
      </c>
      <c r="J284">
        <f>10^(_10sept_0_30[[#This Row],[V_mag_adj]]/20)*COS(RADIANS(_10sept_0_30[[#This Row],[V_phase]]))</f>
        <v>-6.096702610681276E-4</v>
      </c>
      <c r="K284">
        <f>10^(_10sept_0_30[[#This Row],[V_mag_adj]]/20)*SIN(RADIANS(_10sept_0_30[[#This Row],[V_phase]]))</f>
        <v>1.2741916997602819E-3</v>
      </c>
    </row>
    <row r="285" spans="1:11" x14ac:dyDescent="0.25">
      <c r="A285">
        <v>102</v>
      </c>
      <c r="B285">
        <v>-16.82</v>
      </c>
      <c r="C285">
        <v>99.02</v>
      </c>
      <c r="D285">
        <v>-16.829999999999998</v>
      </c>
      <c r="E285">
        <v>99.19</v>
      </c>
      <c r="F285">
        <f>_10sept_0_30[[#This Row],[H_mag]]-40</f>
        <v>-56.82</v>
      </c>
      <c r="G285">
        <f>_10sept_0_30[[#This Row],[V_mag]]-40</f>
        <v>-56.83</v>
      </c>
      <c r="H285">
        <f>10^(_10sept_0_30[[#This Row],[H_mag_adj]]/20)*COS(RADIANS(_10sept_0_30[[#This Row],[H_phase]]))</f>
        <v>-2.2609372540353552E-4</v>
      </c>
      <c r="I285">
        <f>10^(_10sept_0_30[[#This Row],[H_mag_adj]]/20)*SIN(RADIANS(_10sept_0_30[[#This Row],[H_phase]]))</f>
        <v>1.424281683669646E-3</v>
      </c>
      <c r="J285">
        <f>10^(_10sept_0_30[[#This Row],[V_mag_adj]]/20)*COS(RADIANS(_10sept_0_30[[#This Row],[V_phase]]))</f>
        <v>-2.3005364126152647E-4</v>
      </c>
      <c r="K285">
        <f>10^(_10sept_0_30[[#This Row],[V_mag_adj]]/20)*SIN(RADIANS(_10sept_0_30[[#This Row],[V_phase]]))</f>
        <v>1.4219665395490922E-3</v>
      </c>
    </row>
    <row r="286" spans="1:11" x14ac:dyDescent="0.25">
      <c r="A286">
        <v>103</v>
      </c>
      <c r="B286">
        <v>-16.7</v>
      </c>
      <c r="C286">
        <v>83.54</v>
      </c>
      <c r="D286">
        <v>-16.72</v>
      </c>
      <c r="E286">
        <v>83.87</v>
      </c>
      <c r="F286">
        <f>_10sept_0_30[[#This Row],[H_mag]]-40</f>
        <v>-56.7</v>
      </c>
      <c r="G286">
        <f>_10sept_0_30[[#This Row],[V_mag]]-40</f>
        <v>-56.72</v>
      </c>
      <c r="H286">
        <f>10^(_10sept_0_30[[#This Row],[H_mag_adj]]/20)*COS(RADIANS(_10sept_0_30[[#This Row],[H_phase]]))</f>
        <v>1.6450888455413413E-4</v>
      </c>
      <c r="I286">
        <f>10^(_10sept_0_30[[#This Row],[H_mag_adj]]/20)*SIN(RADIANS(_10sept_0_30[[#This Row],[H_phase]]))</f>
        <v>1.4528932914722214E-3</v>
      </c>
      <c r="J286">
        <f>10^(_10sept_0_30[[#This Row],[V_mag_adj]]/20)*COS(RADIANS(_10sept_0_30[[#This Row],[V_phase]]))</f>
        <v>1.5577902982911172E-4</v>
      </c>
      <c r="K286">
        <f>10^(_10sept_0_30[[#This Row],[V_mag_adj]]/20)*SIN(RADIANS(_10sept_0_30[[#This Row],[V_phase]]))</f>
        <v>1.4504730055565362E-3</v>
      </c>
    </row>
    <row r="287" spans="1:11" x14ac:dyDescent="0.25">
      <c r="A287">
        <v>104</v>
      </c>
      <c r="B287">
        <v>-16.64</v>
      </c>
      <c r="C287">
        <v>69.03</v>
      </c>
      <c r="D287">
        <v>-16.649999999999999</v>
      </c>
      <c r="E287">
        <v>68.8</v>
      </c>
      <c r="F287">
        <f>_10sept_0_30[[#This Row],[H_mag]]-40</f>
        <v>-56.64</v>
      </c>
      <c r="G287">
        <f>_10sept_0_30[[#This Row],[V_mag]]-40</f>
        <v>-56.65</v>
      </c>
      <c r="H287">
        <f>10^(_10sept_0_30[[#This Row],[H_mag_adj]]/20)*COS(RADIANS(_10sept_0_30[[#This Row],[H_phase]]))</f>
        <v>5.269098421869094E-4</v>
      </c>
      <c r="I287">
        <f>10^(_10sept_0_30[[#This Row],[H_mag_adj]]/20)*SIN(RADIANS(_10sept_0_30[[#This Row],[H_phase]]))</f>
        <v>1.3747982117482771E-3</v>
      </c>
      <c r="J287">
        <f>10^(_10sept_0_30[[#This Row],[V_mag_adj]]/20)*COS(RADIANS(_10sept_0_30[[#This Row],[V_phase]]))</f>
        <v>5.3181175222548197E-4</v>
      </c>
      <c r="K287">
        <f>10^(_10sept_0_30[[#This Row],[V_mag_adj]]/20)*SIN(RADIANS(_10sept_0_30[[#This Row],[V_phase]]))</f>
        <v>1.3710925511875123E-3</v>
      </c>
    </row>
    <row r="288" spans="1:11" x14ac:dyDescent="0.25">
      <c r="A288">
        <v>105</v>
      </c>
      <c r="B288">
        <v>-16.690000000000001</v>
      </c>
      <c r="C288">
        <v>53.46</v>
      </c>
      <c r="D288">
        <v>-16.690000000000001</v>
      </c>
      <c r="E288">
        <v>54.02</v>
      </c>
      <c r="F288">
        <f>_10sept_0_30[[#This Row],[H_mag]]-40</f>
        <v>-56.69</v>
      </c>
      <c r="G288">
        <f>_10sept_0_30[[#This Row],[V_mag]]-40</f>
        <v>-56.69</v>
      </c>
      <c r="H288">
        <f>10^(_10sept_0_30[[#This Row],[H_mag_adj]]/20)*COS(RADIANS(_10sept_0_30[[#This Row],[H_phase]]))</f>
        <v>8.7155950302826297E-4</v>
      </c>
      <c r="I288">
        <f>10^(_10sept_0_30[[#This Row],[H_mag_adj]]/20)*SIN(RADIANS(_10sept_0_30[[#This Row],[H_phase]]))</f>
        <v>1.1761269632999602E-3</v>
      </c>
      <c r="J288">
        <f>10^(_10sept_0_30[[#This Row],[V_mag_adj]]/20)*COS(RADIANS(_10sept_0_30[[#This Row],[V_phase]]))</f>
        <v>8.6002277595957643E-4</v>
      </c>
      <c r="K288">
        <f>10^(_10sept_0_30[[#This Row],[V_mag_adj]]/20)*SIN(RADIANS(_10sept_0_30[[#This Row],[V_phase]]))</f>
        <v>1.1845891380351428E-3</v>
      </c>
    </row>
    <row r="289" spans="1:11" x14ac:dyDescent="0.25">
      <c r="A289">
        <v>106</v>
      </c>
      <c r="B289">
        <v>-16.62</v>
      </c>
      <c r="C289">
        <v>38.299999999999997</v>
      </c>
      <c r="D289">
        <v>-16.7</v>
      </c>
      <c r="E289">
        <v>38.479999999999997</v>
      </c>
      <c r="F289">
        <f>_10sept_0_30[[#This Row],[H_mag]]-40</f>
        <v>-56.620000000000005</v>
      </c>
      <c r="G289">
        <f>_10sept_0_30[[#This Row],[V_mag]]-40</f>
        <v>-56.7</v>
      </c>
      <c r="H289">
        <f>10^(_10sept_0_30[[#This Row],[H_mag_adj]]/20)*COS(RADIANS(_10sept_0_30[[#This Row],[H_phase]]))</f>
        <v>1.1580996171562136E-3</v>
      </c>
      <c r="I289">
        <f>10^(_10sept_0_30[[#This Row],[H_mag_adj]]/20)*SIN(RADIANS(_10sept_0_30[[#This Row],[H_phase]]))</f>
        <v>9.1461196640749555E-4</v>
      </c>
      <c r="J289">
        <f>10^(_10sept_0_30[[#This Row],[V_mag_adj]]/20)*COS(RADIANS(_10sept_0_30[[#This Row],[V_phase]]))</f>
        <v>1.1446294428257881E-3</v>
      </c>
      <c r="K289">
        <f>10^(_10sept_0_30[[#This Row],[V_mag_adj]]/20)*SIN(RADIANS(_10sept_0_30[[#This Row],[V_phase]]))</f>
        <v>9.0982719684484933E-4</v>
      </c>
    </row>
    <row r="290" spans="1:11" x14ac:dyDescent="0.25">
      <c r="A290">
        <v>107</v>
      </c>
      <c r="B290">
        <v>-16.690000000000001</v>
      </c>
      <c r="C290">
        <v>23.2</v>
      </c>
      <c r="D290">
        <v>-16.72</v>
      </c>
      <c r="E290">
        <v>23.37</v>
      </c>
      <c r="F290">
        <f>_10sept_0_30[[#This Row],[H_mag]]-40</f>
        <v>-56.69</v>
      </c>
      <c r="G290">
        <f>_10sept_0_30[[#This Row],[V_mag]]-40</f>
        <v>-56.72</v>
      </c>
      <c r="H290">
        <f>10^(_10sept_0_30[[#This Row],[H_mag_adj]]/20)*COS(RADIANS(_10sept_0_30[[#This Row],[H_phase]]))</f>
        <v>1.3454868709392759E-3</v>
      </c>
      <c r="I290">
        <f>10^(_10sept_0_30[[#This Row],[H_mag_adj]]/20)*SIN(RADIANS(_10sept_0_30[[#This Row],[H_phase]]))</f>
        <v>5.7667640947943607E-4</v>
      </c>
      <c r="J290">
        <f>10^(_10sept_0_30[[#This Row],[V_mag_adj]]/20)*COS(RADIANS(_10sept_0_30[[#This Row],[V_phase]]))</f>
        <v>1.3391367066511125E-3</v>
      </c>
      <c r="K290">
        <f>10^(_10sept_0_30[[#This Row],[V_mag_adj]]/20)*SIN(RADIANS(_10sept_0_30[[#This Row],[V_phase]]))</f>
        <v>5.7866391531036644E-4</v>
      </c>
    </row>
    <row r="291" spans="1:11" x14ac:dyDescent="0.25">
      <c r="A291">
        <v>108</v>
      </c>
      <c r="B291">
        <v>-16.78</v>
      </c>
      <c r="C291">
        <v>8.1300000000000008</v>
      </c>
      <c r="D291">
        <v>-16.79</v>
      </c>
      <c r="E291">
        <v>8.85</v>
      </c>
      <c r="F291">
        <f>_10sept_0_30[[#This Row],[H_mag]]-40</f>
        <v>-56.78</v>
      </c>
      <c r="G291">
        <f>_10sept_0_30[[#This Row],[V_mag]]-40</f>
        <v>-56.79</v>
      </c>
      <c r="H291">
        <f>10^(_10sept_0_30[[#This Row],[H_mag_adj]]/20)*COS(RADIANS(_10sept_0_30[[#This Row],[H_phase]]))</f>
        <v>1.434211328859023E-3</v>
      </c>
      <c r="I291">
        <f>10^(_10sept_0_30[[#This Row],[H_mag_adj]]/20)*SIN(RADIANS(_10sept_0_30[[#This Row],[H_phase]]))</f>
        <v>2.0488471830753253E-4</v>
      </c>
      <c r="J291">
        <f>10^(_10sept_0_30[[#This Row],[V_mag_adj]]/20)*COS(RADIANS(_10sept_0_30[[#This Row],[V_phase]]))</f>
        <v>1.4298763460441923E-3</v>
      </c>
      <c r="K291">
        <f>10^(_10sept_0_30[[#This Row],[V_mag_adj]]/20)*SIN(RADIANS(_10sept_0_30[[#This Row],[V_phase]]))</f>
        <v>2.2263443326268713E-4</v>
      </c>
    </row>
    <row r="292" spans="1:11" x14ac:dyDescent="0.25">
      <c r="A292">
        <v>109</v>
      </c>
      <c r="B292">
        <v>-16.91</v>
      </c>
      <c r="C292">
        <v>-6.65</v>
      </c>
      <c r="D292">
        <v>-16.97</v>
      </c>
      <c r="E292">
        <v>-6.32</v>
      </c>
      <c r="F292">
        <f>_10sept_0_30[[#This Row],[H_mag]]-40</f>
        <v>-56.91</v>
      </c>
      <c r="G292">
        <f>_10sept_0_30[[#This Row],[V_mag]]-40</f>
        <v>-56.97</v>
      </c>
      <c r="H292">
        <f>10^(_10sept_0_30[[#This Row],[H_mag_adj]]/20)*COS(RADIANS(_10sept_0_30[[#This Row],[H_phase]]))</f>
        <v>1.4176474157361662E-3</v>
      </c>
      <c r="I292">
        <f>10^(_10sept_0_30[[#This Row],[H_mag_adj]]/20)*SIN(RADIANS(_10sept_0_30[[#This Row],[H_phase]]))</f>
        <v>-1.6528122204982862E-4</v>
      </c>
      <c r="J292">
        <f>10^(_10sept_0_30[[#This Row],[V_mag_adj]]/20)*COS(RADIANS(_10sept_0_30[[#This Row],[V_phase]]))</f>
        <v>1.4088104408938882E-3</v>
      </c>
      <c r="K292">
        <f>10^(_10sept_0_30[[#This Row],[V_mag_adj]]/20)*SIN(RADIANS(_10sept_0_30[[#This Row],[V_phase]]))</f>
        <v>-1.5603190134422167E-4</v>
      </c>
    </row>
    <row r="293" spans="1:11" x14ac:dyDescent="0.25">
      <c r="A293">
        <v>110</v>
      </c>
      <c r="B293">
        <v>-17.13</v>
      </c>
      <c r="C293">
        <v>-22.39</v>
      </c>
      <c r="D293">
        <v>-17.170000000000002</v>
      </c>
      <c r="E293">
        <v>-22.61</v>
      </c>
      <c r="F293">
        <f>_10sept_0_30[[#This Row],[H_mag]]-40</f>
        <v>-57.129999999999995</v>
      </c>
      <c r="G293">
        <f>_10sept_0_30[[#This Row],[V_mag]]-40</f>
        <v>-57.17</v>
      </c>
      <c r="H293">
        <f>10^(_10sept_0_30[[#This Row],[H_mag_adj]]/20)*COS(RADIANS(_10sept_0_30[[#This Row],[H_phase]]))</f>
        <v>1.2866480732930362E-3</v>
      </c>
      <c r="I293">
        <f>10^(_10sept_0_30[[#This Row],[H_mag_adj]]/20)*SIN(RADIANS(_10sept_0_30[[#This Row],[H_phase]]))</f>
        <v>-5.300553739355225E-4</v>
      </c>
      <c r="J293">
        <f>10^(_10sept_0_30[[#This Row],[V_mag_adj]]/20)*COS(RADIANS(_10sept_0_30[[#This Row],[V_phase]]))</f>
        <v>1.2787011107841589E-3</v>
      </c>
      <c r="K293">
        <f>10^(_10sept_0_30[[#This Row],[V_mag_adj]]/20)*SIN(RADIANS(_10sept_0_30[[#This Row],[V_phase]]))</f>
        <v>-5.325337641404952E-4</v>
      </c>
    </row>
    <row r="294" spans="1:11" x14ac:dyDescent="0.25">
      <c r="A294">
        <v>111</v>
      </c>
      <c r="B294">
        <v>-17.38</v>
      </c>
      <c r="C294">
        <v>-38.32</v>
      </c>
      <c r="D294">
        <v>-17.350000000000001</v>
      </c>
      <c r="E294">
        <v>-38.58</v>
      </c>
      <c r="F294">
        <f>_10sept_0_30[[#This Row],[H_mag]]-40</f>
        <v>-57.379999999999995</v>
      </c>
      <c r="G294">
        <f>_10sept_0_30[[#This Row],[V_mag]]-40</f>
        <v>-57.35</v>
      </c>
      <c r="H294">
        <f>10^(_10sept_0_30[[#This Row],[H_mag_adj]]/20)*COS(RADIANS(_10sept_0_30[[#This Row],[H_phase]]))</f>
        <v>1.060782021828597E-3</v>
      </c>
      <c r="I294">
        <f>10^(_10sept_0_30[[#This Row],[H_mag_adj]]/20)*SIN(RADIANS(_10sept_0_30[[#This Row],[H_phase]]))</f>
        <v>-8.3835655797994194E-4</v>
      </c>
      <c r="J294">
        <f>10^(_10sept_0_30[[#This Row],[V_mag_adj]]/20)*COS(RADIANS(_10sept_0_30[[#This Row],[V_phase]]))</f>
        <v>1.0606237172203514E-3</v>
      </c>
      <c r="K294">
        <f>10^(_10sept_0_30[[#This Row],[V_mag_adj]]/20)*SIN(RADIANS(_10sept_0_30[[#This Row],[V_phase]]))</f>
        <v>-8.4607879771250391E-4</v>
      </c>
    </row>
    <row r="295" spans="1:11" x14ac:dyDescent="0.25">
      <c r="A295">
        <v>112</v>
      </c>
      <c r="B295">
        <v>-17.600000000000001</v>
      </c>
      <c r="C295">
        <v>-54.93</v>
      </c>
      <c r="D295">
        <v>-17.57</v>
      </c>
      <c r="E295">
        <v>-55.24</v>
      </c>
      <c r="F295">
        <f>_10sept_0_30[[#This Row],[H_mag]]-40</f>
        <v>-57.6</v>
      </c>
      <c r="G295">
        <f>_10sept_0_30[[#This Row],[V_mag]]-40</f>
        <v>-57.57</v>
      </c>
      <c r="H295">
        <f>10^(_10sept_0_30[[#This Row],[H_mag_adj]]/20)*COS(RADIANS(_10sept_0_30[[#This Row],[H_phase]]))</f>
        <v>7.5743972662251741E-4</v>
      </c>
      <c r="I295">
        <f>10^(_10sept_0_30[[#This Row],[H_mag_adj]]/20)*SIN(RADIANS(_10sept_0_30[[#This Row],[H_phase]]))</f>
        <v>-1.0789281205360168E-3</v>
      </c>
      <c r="J295">
        <f>10^(_10sept_0_30[[#This Row],[V_mag_adj]]/20)*COS(RADIANS(_10sept_0_30[[#This Row],[V_phase]]))</f>
        <v>7.5419149752300584E-4</v>
      </c>
      <c r="K295">
        <f>10^(_10sept_0_30[[#This Row],[V_mag_adj]]/20)*SIN(RADIANS(_10sept_0_30[[#This Row],[V_phase]]))</f>
        <v>-1.0867575045467423E-3</v>
      </c>
    </row>
    <row r="296" spans="1:11" x14ac:dyDescent="0.25">
      <c r="A296">
        <v>113</v>
      </c>
      <c r="B296">
        <v>-17.62</v>
      </c>
      <c r="C296">
        <v>-72.06</v>
      </c>
      <c r="D296">
        <v>-17.649999999999999</v>
      </c>
      <c r="E296">
        <v>-71.819999999999993</v>
      </c>
      <c r="F296">
        <f>_10sept_0_30[[#This Row],[H_mag]]-40</f>
        <v>-57.620000000000005</v>
      </c>
      <c r="G296">
        <f>_10sept_0_30[[#This Row],[V_mag]]-40</f>
        <v>-57.65</v>
      </c>
      <c r="H296">
        <f>10^(_10sept_0_30[[#This Row],[H_mag_adj]]/20)*COS(RADIANS(_10sept_0_30[[#This Row],[H_phase]]))</f>
        <v>4.0511671160982918E-4</v>
      </c>
      <c r="I296">
        <f>10^(_10sept_0_30[[#This Row],[H_mag_adj]]/20)*SIN(RADIANS(_10sept_0_30[[#This Row],[H_phase]]))</f>
        <v>-1.251278070290348E-3</v>
      </c>
      <c r="J296">
        <f>10^(_10sept_0_30[[#This Row],[V_mag_adj]]/20)*COS(RADIANS(_10sept_0_30[[#This Row],[V_phase]]))</f>
        <v>4.0893961415489419E-4</v>
      </c>
      <c r="K296">
        <f>10^(_10sept_0_30[[#This Row],[V_mag_adj]]/20)*SIN(RADIANS(_10sept_0_30[[#This Row],[V_phase]]))</f>
        <v>-1.2452617311763958E-3</v>
      </c>
    </row>
    <row r="297" spans="1:11" x14ac:dyDescent="0.25">
      <c r="A297">
        <v>114</v>
      </c>
      <c r="B297">
        <v>-17.54</v>
      </c>
      <c r="C297">
        <v>-89.28</v>
      </c>
      <c r="D297">
        <v>-17.55</v>
      </c>
      <c r="E297">
        <v>-89.32</v>
      </c>
      <c r="F297">
        <f>_10sept_0_30[[#This Row],[H_mag]]-40</f>
        <v>-57.54</v>
      </c>
      <c r="G297">
        <f>_10sept_0_30[[#This Row],[V_mag]]-40</f>
        <v>-57.55</v>
      </c>
      <c r="H297">
        <f>10^(_10sept_0_30[[#This Row],[H_mag_adj]]/20)*COS(RADIANS(_10sept_0_30[[#This Row],[H_phase]]))</f>
        <v>1.6680091696773048E-5</v>
      </c>
      <c r="I297">
        <f>10^(_10sept_0_30[[#This Row],[H_mag_adj]]/20)*SIN(RADIANS(_10sept_0_30[[#This Row],[H_phase]]))</f>
        <v>-1.3272896522434799E-3</v>
      </c>
      <c r="J297">
        <f>10^(_10sept_0_30[[#This Row],[V_mag_adj]]/20)*COS(RADIANS(_10sept_0_30[[#This Row],[V_phase]]))</f>
        <v>1.5735338314718577E-5</v>
      </c>
      <c r="K297">
        <f>10^(_10sept_0_30[[#This Row],[V_mag_adj]]/20)*SIN(RADIANS(_10sept_0_30[[#This Row],[V_phase]]))</f>
        <v>-1.325773741287257E-3</v>
      </c>
    </row>
    <row r="298" spans="1:11" x14ac:dyDescent="0.25">
      <c r="A298">
        <v>115</v>
      </c>
      <c r="B298">
        <v>-17.440000000000001</v>
      </c>
      <c r="C298">
        <v>-105.98</v>
      </c>
      <c r="D298">
        <v>-17.43</v>
      </c>
      <c r="E298">
        <v>-105.71</v>
      </c>
      <c r="F298">
        <f>_10sept_0_30[[#This Row],[H_mag]]-40</f>
        <v>-57.44</v>
      </c>
      <c r="G298">
        <f>_10sept_0_30[[#This Row],[V_mag]]-40</f>
        <v>-57.43</v>
      </c>
      <c r="H298">
        <f>10^(_10sept_0_30[[#This Row],[H_mag_adj]]/20)*COS(RADIANS(_10sept_0_30[[#This Row],[H_phase]]))</f>
        <v>-3.6966560460103122E-4</v>
      </c>
      <c r="I298">
        <f>10^(_10sept_0_30[[#This Row],[H_mag_adj]]/20)*SIN(RADIANS(_10sept_0_30[[#This Row],[H_phase]]))</f>
        <v>-1.290877640070708E-3</v>
      </c>
      <c r="J298">
        <f>10^(_10sept_0_30[[#This Row],[V_mag_adj]]/20)*COS(RADIANS(_10sept_0_30[[#This Row],[V_phase]]))</f>
        <v>-3.6399723120405792E-4</v>
      </c>
      <c r="K298">
        <f>10^(_10sept_0_30[[#This Row],[V_mag_adj]]/20)*SIN(RADIANS(_10sept_0_30[[#This Row],[V_phase]]))</f>
        <v>-1.2940943326074429E-3</v>
      </c>
    </row>
    <row r="299" spans="1:11" x14ac:dyDescent="0.25">
      <c r="A299">
        <v>116</v>
      </c>
      <c r="B299">
        <v>-17.22</v>
      </c>
      <c r="C299">
        <v>-121.17</v>
      </c>
      <c r="D299">
        <v>-17.23</v>
      </c>
      <c r="E299">
        <v>-121.67</v>
      </c>
      <c r="F299">
        <f>_10sept_0_30[[#This Row],[H_mag]]-40</f>
        <v>-57.22</v>
      </c>
      <c r="G299">
        <f>_10sept_0_30[[#This Row],[V_mag]]-40</f>
        <v>-57.230000000000004</v>
      </c>
      <c r="H299">
        <f>10^(_10sept_0_30[[#This Row],[H_mag_adj]]/20)*COS(RADIANS(_10sept_0_30[[#This Row],[H_phase]]))</f>
        <v>-7.1281479707523956E-4</v>
      </c>
      <c r="I299">
        <f>10^(_10sept_0_30[[#This Row],[H_mag_adj]]/20)*SIN(RADIANS(_10sept_0_30[[#This Row],[H_phase]]))</f>
        <v>-1.1783891489154721E-3</v>
      </c>
      <c r="J299">
        <f>10^(_10sept_0_30[[#This Row],[V_mag_adj]]/20)*COS(RADIANS(_10sept_0_30[[#This Row],[V_phase]]))</f>
        <v>-7.2223892288376555E-4</v>
      </c>
      <c r="K299">
        <f>10^(_10sept_0_30[[#This Row],[V_mag_adj]]/20)*SIN(RADIANS(_10sept_0_30[[#This Row],[V_phase]]))</f>
        <v>-1.1707751948673445E-3</v>
      </c>
    </row>
    <row r="300" spans="1:11" x14ac:dyDescent="0.25">
      <c r="A300">
        <v>117</v>
      </c>
      <c r="B300">
        <v>-16.97</v>
      </c>
      <c r="C300">
        <v>-135.85</v>
      </c>
      <c r="D300">
        <v>-16.93</v>
      </c>
      <c r="E300">
        <v>-135.72</v>
      </c>
      <c r="F300">
        <f>_10sept_0_30[[#This Row],[H_mag]]-40</f>
        <v>-56.97</v>
      </c>
      <c r="G300">
        <f>_10sept_0_30[[#This Row],[V_mag]]-40</f>
        <v>-56.93</v>
      </c>
      <c r="H300">
        <f>10^(_10sept_0_30[[#This Row],[H_mag_adj]]/20)*COS(RADIANS(_10sept_0_30[[#This Row],[H_phase]]))</f>
        <v>-1.0170287730387022E-3</v>
      </c>
      <c r="I300">
        <f>10^(_10sept_0_30[[#This Row],[H_mag_adj]]/20)*SIN(RADIANS(_10sept_0_30[[#This Row],[H_phase]]))</f>
        <v>-9.8729189575328551E-4</v>
      </c>
      <c r="J300">
        <f>10^(_10sept_0_30[[#This Row],[V_mag_adj]]/20)*COS(RADIANS(_10sept_0_30[[#This Row],[V_phase]]))</f>
        <v>-1.0194701025021912E-3</v>
      </c>
      <c r="K300">
        <f>10^(_10sept_0_30[[#This Row],[V_mag_adj]]/20)*SIN(RADIANS(_10sept_0_30[[#This Row],[V_phase]]))</f>
        <v>-9.9416468938775529E-4</v>
      </c>
    </row>
    <row r="301" spans="1:11" x14ac:dyDescent="0.25">
      <c r="A301">
        <v>118</v>
      </c>
      <c r="B301">
        <v>-16.690000000000001</v>
      </c>
      <c r="C301">
        <v>-150.30000000000001</v>
      </c>
      <c r="D301">
        <v>-16.809999999999999</v>
      </c>
      <c r="E301">
        <v>-150.6</v>
      </c>
      <c r="F301">
        <f>_10sept_0_30[[#This Row],[H_mag]]-40</f>
        <v>-56.69</v>
      </c>
      <c r="G301">
        <f>_10sept_0_30[[#This Row],[V_mag]]-40</f>
        <v>-56.81</v>
      </c>
      <c r="H301">
        <f>10^(_10sept_0_30[[#This Row],[H_mag_adj]]/20)*COS(RADIANS(_10sept_0_30[[#This Row],[H_phase]]))</f>
        <v>-1.2715562642904123E-3</v>
      </c>
      <c r="I301">
        <f>10^(_10sept_0_30[[#This Row],[H_mag_adj]]/20)*SIN(RADIANS(_10sept_0_30[[#This Row],[H_phase]]))</f>
        <v>-7.2528288816424554E-4</v>
      </c>
      <c r="J301">
        <f>10^(_10sept_0_30[[#This Row],[V_mag_adj]]/20)*COS(RADIANS(_10sept_0_30[[#This Row],[V_phase]]))</f>
        <v>-1.2578381178302968E-3</v>
      </c>
      <c r="K301">
        <f>10^(_10sept_0_30[[#This Row],[V_mag_adj]]/20)*SIN(RADIANS(_10sept_0_30[[#This Row],[V_phase]]))</f>
        <v>-7.0875535442804392E-4</v>
      </c>
    </row>
    <row r="302" spans="1:11" x14ac:dyDescent="0.25">
      <c r="A302">
        <v>119</v>
      </c>
      <c r="B302">
        <v>-16.649999999999999</v>
      </c>
      <c r="C302">
        <v>-165.01</v>
      </c>
      <c r="D302">
        <v>-16.64</v>
      </c>
      <c r="E302">
        <v>-164.58</v>
      </c>
      <c r="F302">
        <f>_10sept_0_30[[#This Row],[H_mag]]-40</f>
        <v>-56.65</v>
      </c>
      <c r="G302">
        <f>_10sept_0_30[[#This Row],[V_mag]]-40</f>
        <v>-56.64</v>
      </c>
      <c r="H302">
        <f>10^(_10sept_0_30[[#This Row],[H_mag_adj]]/20)*COS(RADIANS(_10sept_0_30[[#This Row],[H_phase]]))</f>
        <v>-1.4205747178491969E-3</v>
      </c>
      <c r="I302">
        <f>10^(_10sept_0_30[[#This Row],[H_mag_adj]]/20)*SIN(RADIANS(_10sept_0_30[[#This Row],[H_phase]]))</f>
        <v>-3.8037612271893861E-4</v>
      </c>
      <c r="J302">
        <f>10^(_10sept_0_30[[#This Row],[V_mag_adj]]/20)*COS(RADIANS(_10sept_0_30[[#This Row],[V_phase]]))</f>
        <v>-1.419313152394899E-3</v>
      </c>
      <c r="K302">
        <f>10^(_10sept_0_30[[#This Row],[V_mag_adj]]/20)*SIN(RADIANS(_10sept_0_30[[#This Row],[V_phase]]))</f>
        <v>-3.9147704946592755E-4</v>
      </c>
    </row>
    <row r="303" spans="1:11" x14ac:dyDescent="0.25">
      <c r="A303">
        <v>120</v>
      </c>
      <c r="B303">
        <v>-16.440000000000001</v>
      </c>
      <c r="C303">
        <v>-178.01</v>
      </c>
      <c r="D303">
        <v>-16.600000000000001</v>
      </c>
      <c r="E303">
        <v>-178.35</v>
      </c>
      <c r="F303">
        <f>_10sept_0_30[[#This Row],[H_mag]]-40</f>
        <v>-56.44</v>
      </c>
      <c r="G303">
        <f>_10sept_0_30[[#This Row],[V_mag]]-40</f>
        <v>-56.6</v>
      </c>
      <c r="H303">
        <f>10^(_10sept_0_30[[#This Row],[H_mag_adj]]/20)*COS(RADIANS(_10sept_0_30[[#This Row],[H_phase]]))</f>
        <v>-1.5056984358474206E-3</v>
      </c>
      <c r="I303">
        <f>10^(_10sept_0_30[[#This Row],[H_mag_adj]]/20)*SIN(RADIANS(_10sept_0_30[[#This Row],[H_phase]]))</f>
        <v>-5.2317035184040625E-5</v>
      </c>
      <c r="J303">
        <f>10^(_10sept_0_30[[#This Row],[V_mag_adj]]/20)*COS(RADIANS(_10sept_0_30[[#This Row],[V_phase]]))</f>
        <v>-1.4784951027855657E-3</v>
      </c>
      <c r="K303">
        <f>10^(_10sept_0_30[[#This Row],[V_mag_adj]]/20)*SIN(RADIANS(_10sept_0_30[[#This Row],[V_phase]]))</f>
        <v>-4.2589376476414451E-5</v>
      </c>
    </row>
    <row r="304" spans="1:11" x14ac:dyDescent="0.25">
      <c r="A304">
        <v>121</v>
      </c>
      <c r="B304">
        <v>-16.5</v>
      </c>
      <c r="C304">
        <v>168.58</v>
      </c>
      <c r="D304">
        <v>-16.47</v>
      </c>
      <c r="E304">
        <v>168.05</v>
      </c>
      <c r="F304">
        <f>_10sept_0_30[[#This Row],[H_mag]]-40</f>
        <v>-56.5</v>
      </c>
      <c r="G304">
        <f>_10sept_0_30[[#This Row],[V_mag]]-40</f>
        <v>-56.47</v>
      </c>
      <c r="H304">
        <f>10^(_10sept_0_30[[#This Row],[H_mag_adj]]/20)*COS(RADIANS(_10sept_0_30[[#This Row],[H_phase]]))</f>
        <v>-1.4666133613363047E-3</v>
      </c>
      <c r="I304">
        <f>10^(_10sept_0_30[[#This Row],[H_mag_adj]]/20)*SIN(RADIANS(_10sept_0_30[[#This Row],[H_phase]]))</f>
        <v>2.9625392304264737E-4</v>
      </c>
      <c r="J304">
        <f>10^(_10sept_0_30[[#This Row],[V_mag_adj]]/20)*COS(RADIANS(_10sept_0_30[[#This Row],[V_phase]]))</f>
        <v>-1.4688747951930666E-3</v>
      </c>
      <c r="K304">
        <f>10^(_10sept_0_30[[#This Row],[V_mag_adj]]/20)*SIN(RADIANS(_10sept_0_30[[#This Row],[V_phase]]))</f>
        <v>3.1087947535813601E-4</v>
      </c>
    </row>
    <row r="305" spans="1:11" x14ac:dyDescent="0.25">
      <c r="A305">
        <v>122</v>
      </c>
      <c r="B305">
        <v>-16.52</v>
      </c>
      <c r="C305">
        <v>154.85</v>
      </c>
      <c r="D305">
        <v>-16.600000000000001</v>
      </c>
      <c r="E305">
        <v>154.77000000000001</v>
      </c>
      <c r="F305">
        <f>_10sept_0_30[[#This Row],[H_mag]]-40</f>
        <v>-56.519999999999996</v>
      </c>
      <c r="G305">
        <f>_10sept_0_30[[#This Row],[V_mag]]-40</f>
        <v>-56.6</v>
      </c>
      <c r="H305">
        <f>10^(_10sept_0_30[[#This Row],[H_mag_adj]]/20)*COS(RADIANS(_10sept_0_30[[#This Row],[H_phase]]))</f>
        <v>-1.3512749176323713E-3</v>
      </c>
      <c r="I305">
        <f>10^(_10sept_0_30[[#This Row],[H_mag_adj]]/20)*SIN(RADIANS(_10sept_0_30[[#This Row],[H_phase]]))</f>
        <v>6.3442197806186872E-4</v>
      </c>
      <c r="J305">
        <f>10^(_10sept_0_30[[#This Row],[V_mag_adj]]/20)*COS(RADIANS(_10sept_0_30[[#This Row],[V_phase]]))</f>
        <v>-1.3380073509531262E-3</v>
      </c>
      <c r="K305">
        <f>10^(_10sept_0_30[[#This Row],[V_mag_adj]]/20)*SIN(RADIANS(_10sept_0_30[[#This Row],[V_phase]]))</f>
        <v>6.3047438706496906E-4</v>
      </c>
    </row>
    <row r="306" spans="1:11" x14ac:dyDescent="0.25">
      <c r="A306">
        <v>123</v>
      </c>
      <c r="B306">
        <v>-16.64</v>
      </c>
      <c r="C306">
        <v>141.16999999999999</v>
      </c>
      <c r="D306">
        <v>-16.66</v>
      </c>
      <c r="E306">
        <v>140.55000000000001</v>
      </c>
      <c r="F306">
        <f>_10sept_0_30[[#This Row],[H_mag]]-40</f>
        <v>-56.64</v>
      </c>
      <c r="G306">
        <f>_10sept_0_30[[#This Row],[V_mag]]-40</f>
        <v>-56.66</v>
      </c>
      <c r="H306">
        <f>10^(_10sept_0_30[[#This Row],[H_mag_adj]]/20)*COS(RADIANS(_10sept_0_30[[#This Row],[H_phase]]))</f>
        <v>-1.1469458226045098E-3</v>
      </c>
      <c r="I306">
        <f>10^(_10sept_0_30[[#This Row],[H_mag_adj]]/20)*SIN(RADIANS(_10sept_0_30[[#This Row],[H_phase]]))</f>
        <v>9.2315729148924482E-4</v>
      </c>
      <c r="J306">
        <f>10^(_10sept_0_30[[#This Row],[V_mag_adj]]/20)*COS(RADIANS(_10sept_0_30[[#This Row],[V_phase]]))</f>
        <v>-1.1342745712707794E-3</v>
      </c>
      <c r="K306">
        <f>10^(_10sept_0_30[[#This Row],[V_mag_adj]]/20)*SIN(RADIANS(_10sept_0_30[[#This Row],[V_phase]]))</f>
        <v>9.3336252663215279E-4</v>
      </c>
    </row>
    <row r="307" spans="1:11" x14ac:dyDescent="0.25">
      <c r="A307">
        <v>124</v>
      </c>
      <c r="B307">
        <v>-16.73</v>
      </c>
      <c r="C307">
        <v>127.17</v>
      </c>
      <c r="D307">
        <v>-16.829999999999998</v>
      </c>
      <c r="E307">
        <v>126.62</v>
      </c>
      <c r="F307">
        <f>_10sept_0_30[[#This Row],[H_mag]]-40</f>
        <v>-56.730000000000004</v>
      </c>
      <c r="G307">
        <f>_10sept_0_30[[#This Row],[V_mag]]-40</f>
        <v>-56.83</v>
      </c>
      <c r="H307">
        <f>10^(_10sept_0_30[[#This Row],[H_mag_adj]]/20)*COS(RADIANS(_10sept_0_30[[#This Row],[H_phase]]))</f>
        <v>-8.8037512051676137E-4</v>
      </c>
      <c r="I307">
        <f>10^(_10sept_0_30[[#This Row],[H_mag_adj]]/20)*SIN(RADIANS(_10sept_0_30[[#This Row],[H_phase]]))</f>
        <v>1.1611133059160569E-3</v>
      </c>
      <c r="J307">
        <f>10^(_10sept_0_30[[#This Row],[V_mag_adj]]/20)*COS(RADIANS(_10sept_0_30[[#This Row],[V_phase]]))</f>
        <v>-8.5923932013887508E-4</v>
      </c>
      <c r="K307">
        <f>10^(_10sept_0_30[[#This Row],[V_mag_adj]]/20)*SIN(RADIANS(_10sept_0_30[[#This Row],[V_phase]]))</f>
        <v>1.1561233966070367E-3</v>
      </c>
    </row>
    <row r="308" spans="1:11" x14ac:dyDescent="0.25">
      <c r="A308">
        <v>125</v>
      </c>
      <c r="B308">
        <v>-16.899999999999999</v>
      </c>
      <c r="C308">
        <v>113.68</v>
      </c>
      <c r="D308">
        <v>-16.93</v>
      </c>
      <c r="E308">
        <v>113.52</v>
      </c>
      <c r="F308">
        <f>_10sept_0_30[[#This Row],[H_mag]]-40</f>
        <v>-56.9</v>
      </c>
      <c r="G308">
        <f>_10sept_0_30[[#This Row],[V_mag]]-40</f>
        <v>-56.93</v>
      </c>
      <c r="H308">
        <f>10^(_10sept_0_30[[#This Row],[H_mag_adj]]/20)*COS(RADIANS(_10sept_0_30[[#This Row],[H_phase]]))</f>
        <v>-5.738840022845175E-4</v>
      </c>
      <c r="I308">
        <f>10^(_10sept_0_30[[#This Row],[H_mag_adj]]/20)*SIN(RADIANS(_10sept_0_30[[#This Row],[H_phase]]))</f>
        <v>1.3085851506842922E-3</v>
      </c>
      <c r="J308">
        <f>10^(_10sept_0_30[[#This Row],[V_mag_adj]]/20)*COS(RADIANS(_10sept_0_30[[#This Row],[V_phase]]))</f>
        <v>-5.6826141153460243E-4</v>
      </c>
      <c r="K308">
        <f>10^(_10sept_0_30[[#This Row],[V_mag_adj]]/20)*SIN(RADIANS(_10sept_0_30[[#This Row],[V_phase]]))</f>
        <v>1.305665228028219E-3</v>
      </c>
    </row>
    <row r="309" spans="1:11" x14ac:dyDescent="0.25">
      <c r="A309">
        <v>126</v>
      </c>
      <c r="B309">
        <v>-17.059999999999999</v>
      </c>
      <c r="C309">
        <v>99.95</v>
      </c>
      <c r="D309">
        <v>-17.059999999999999</v>
      </c>
      <c r="E309">
        <v>98.91</v>
      </c>
      <c r="F309">
        <f>_10sept_0_30[[#This Row],[H_mag]]-40</f>
        <v>-57.06</v>
      </c>
      <c r="G309">
        <f>_10sept_0_30[[#This Row],[V_mag]]-40</f>
        <v>-57.06</v>
      </c>
      <c r="H309">
        <f>10^(_10sept_0_30[[#This Row],[H_mag_adj]]/20)*COS(RADIANS(_10sept_0_30[[#This Row],[H_phase]]))</f>
        <v>-2.4239036303957376E-4</v>
      </c>
      <c r="I309">
        <f>10^(_10sept_0_30[[#This Row],[H_mag_adj]]/20)*SIN(RADIANS(_10sept_0_30[[#This Row],[H_phase]]))</f>
        <v>1.3817138638706576E-3</v>
      </c>
      <c r="J309">
        <f>10^(_10sept_0_30[[#This Row],[V_mag_adj]]/20)*COS(RADIANS(_10sept_0_30[[#This Row],[V_phase]]))</f>
        <v>-2.17271736139049E-4</v>
      </c>
      <c r="K309">
        <f>10^(_10sept_0_30[[#This Row],[V_mag_adj]]/20)*SIN(RADIANS(_10sept_0_30[[#This Row],[V_phase]]))</f>
        <v>1.3858857392952575E-3</v>
      </c>
    </row>
    <row r="310" spans="1:11" x14ac:dyDescent="0.25">
      <c r="A310">
        <v>127</v>
      </c>
      <c r="B310">
        <v>-17.190000000000001</v>
      </c>
      <c r="C310">
        <v>86</v>
      </c>
      <c r="D310">
        <v>-17.16</v>
      </c>
      <c r="E310">
        <v>85.63</v>
      </c>
      <c r="F310">
        <f>_10sept_0_30[[#This Row],[H_mag]]-40</f>
        <v>-57.19</v>
      </c>
      <c r="G310">
        <f>_10sept_0_30[[#This Row],[V_mag]]-40</f>
        <v>-57.16</v>
      </c>
      <c r="H310">
        <f>10^(_10sept_0_30[[#This Row],[H_mag_adj]]/20)*COS(RADIANS(_10sept_0_30[[#This Row],[H_phase]]))</f>
        <v>9.6401661360306798E-5</v>
      </c>
      <c r="I310">
        <f>10^(_10sept_0_30[[#This Row],[H_mag_adj]]/20)*SIN(RADIANS(_10sept_0_30[[#This Row],[H_phase]]))</f>
        <v>1.3786079857063109E-3</v>
      </c>
      <c r="J310">
        <f>10^(_10sept_0_30[[#This Row],[V_mag_adj]]/20)*COS(RADIANS(_10sept_0_30[[#This Row],[V_phase]]))</f>
        <v>1.0566658124287088E-4</v>
      </c>
      <c r="K310">
        <f>10^(_10sept_0_30[[#This Row],[V_mag_adj]]/20)*SIN(RADIANS(_10sept_0_30[[#This Row],[V_phase]]))</f>
        <v>1.3827242322743184E-3</v>
      </c>
    </row>
    <row r="311" spans="1:11" x14ac:dyDescent="0.25">
      <c r="A311">
        <v>128</v>
      </c>
      <c r="B311">
        <v>-17.3</v>
      </c>
      <c r="C311">
        <v>73.05</v>
      </c>
      <c r="D311">
        <v>-17.329999999999998</v>
      </c>
      <c r="E311">
        <v>72.95</v>
      </c>
      <c r="F311">
        <f>_10sept_0_30[[#This Row],[H_mag]]-40</f>
        <v>-57.3</v>
      </c>
      <c r="G311">
        <f>_10sept_0_30[[#This Row],[V_mag]]-40</f>
        <v>-57.33</v>
      </c>
      <c r="H311">
        <f>10^(_10sept_0_30[[#This Row],[H_mag_adj]]/20)*COS(RADIANS(_10sept_0_30[[#This Row],[H_phase]]))</f>
        <v>3.9782655599810768E-4</v>
      </c>
      <c r="I311">
        <f>10^(_10sept_0_30[[#This Row],[H_mag_adj]]/20)*SIN(RADIANS(_10sept_0_30[[#This Row],[H_phase]]))</f>
        <v>1.3053050095688558E-3</v>
      </c>
      <c r="J311">
        <f>10^(_10sept_0_30[[#This Row],[V_mag_adj]]/20)*COS(RADIANS(_10sept_0_30[[#This Row],[V_phase]]))</f>
        <v>3.9872460893467085E-4</v>
      </c>
      <c r="K311">
        <f>10^(_10sept_0_30[[#This Row],[V_mag_adj]]/20)*SIN(RADIANS(_10sept_0_30[[#This Row],[V_phase]]))</f>
        <v>1.3001104973070447E-3</v>
      </c>
    </row>
    <row r="312" spans="1:11" x14ac:dyDescent="0.25">
      <c r="A312">
        <v>129</v>
      </c>
      <c r="B312">
        <v>-17.559999999999999</v>
      </c>
      <c r="C312">
        <v>60.43</v>
      </c>
      <c r="D312">
        <v>-17.5</v>
      </c>
      <c r="E312">
        <v>59.89</v>
      </c>
      <c r="F312">
        <f>_10sept_0_30[[#This Row],[H_mag]]-40</f>
        <v>-57.56</v>
      </c>
      <c r="G312">
        <f>_10sept_0_30[[#This Row],[V_mag]]-40</f>
        <v>-57.5</v>
      </c>
      <c r="H312">
        <f>10^(_10sept_0_30[[#This Row],[H_mag_adj]]/20)*COS(RADIANS(_10sept_0_30[[#This Row],[H_phase]]))</f>
        <v>6.5354471193779327E-4</v>
      </c>
      <c r="I312">
        <f>10^(_10sept_0_30[[#This Row],[H_mag_adj]]/20)*SIN(RADIANS(_10sept_0_30[[#This Row],[H_phase]]))</f>
        <v>1.1518506028734385E-3</v>
      </c>
      <c r="J312">
        <f>10^(_10sept_0_30[[#This Row],[V_mag_adj]]/20)*COS(RADIANS(_10sept_0_30[[#This Row],[V_phase]]))</f>
        <v>6.6897666455510956E-4</v>
      </c>
      <c r="K312">
        <f>10^(_10sept_0_30[[#This Row],[V_mag_adj]]/20)*SIN(RADIANS(_10sept_0_30[[#This Row],[V_phase]]))</f>
        <v>1.1535812205127299E-3</v>
      </c>
    </row>
    <row r="313" spans="1:11" x14ac:dyDescent="0.25">
      <c r="A313">
        <v>130</v>
      </c>
      <c r="B313">
        <v>-17.72</v>
      </c>
      <c r="C313">
        <v>47.88</v>
      </c>
      <c r="D313">
        <v>-17.7</v>
      </c>
      <c r="E313">
        <v>47.06</v>
      </c>
      <c r="F313">
        <f>_10sept_0_30[[#This Row],[H_mag]]-40</f>
        <v>-57.72</v>
      </c>
      <c r="G313">
        <f>_10sept_0_30[[#This Row],[V_mag]]-40</f>
        <v>-57.7</v>
      </c>
      <c r="H313">
        <f>10^(_10sept_0_30[[#This Row],[H_mag_adj]]/20)*COS(RADIANS(_10sept_0_30[[#This Row],[H_phase]]))</f>
        <v>8.7200498303876075E-4</v>
      </c>
      <c r="I313">
        <f>10^(_10sept_0_30[[#This Row],[H_mag_adj]]/20)*SIN(RADIANS(_10sept_0_30[[#This Row],[H_phase]]))</f>
        <v>9.6439008767139074E-4</v>
      </c>
      <c r="J313">
        <f>10^(_10sept_0_30[[#This Row],[V_mag_adj]]/20)*COS(RADIANS(_10sept_0_30[[#This Row],[V_phase]]))</f>
        <v>8.8775905996562622E-4</v>
      </c>
      <c r="K313">
        <f>10^(_10sept_0_30[[#This Row],[V_mag_adj]]/20)*SIN(RADIANS(_10sept_0_30[[#This Row],[V_phase]]))</f>
        <v>9.5400602928424362E-4</v>
      </c>
    </row>
    <row r="314" spans="1:11" x14ac:dyDescent="0.25">
      <c r="A314">
        <v>131</v>
      </c>
      <c r="B314">
        <v>-17.97</v>
      </c>
      <c r="C314">
        <v>34.68</v>
      </c>
      <c r="D314">
        <v>-18</v>
      </c>
      <c r="E314">
        <v>34.4</v>
      </c>
      <c r="F314">
        <f>_10sept_0_30[[#This Row],[H_mag]]-40</f>
        <v>-57.97</v>
      </c>
      <c r="G314">
        <f>_10sept_0_30[[#This Row],[V_mag]]-40</f>
        <v>-58</v>
      </c>
      <c r="H314">
        <f>10^(_10sept_0_30[[#This Row],[H_mag_adj]]/20)*COS(RADIANS(_10sept_0_30[[#This Row],[H_phase]]))</f>
        <v>1.0388500025813505E-3</v>
      </c>
      <c r="I314">
        <f>10^(_10sept_0_30[[#This Row],[H_mag_adj]]/20)*SIN(RADIANS(_10sept_0_30[[#This Row],[H_phase]]))</f>
        <v>7.1879748147406469E-4</v>
      </c>
      <c r="J314">
        <f>10^(_10sept_0_30[[#This Row],[V_mag_adj]]/20)*COS(RADIANS(_10sept_0_30[[#This Row],[V_phase]]))</f>
        <v>1.0387563505969278E-3</v>
      </c>
      <c r="K314">
        <f>10^(_10sept_0_30[[#This Row],[V_mag_adj]]/20)*SIN(RADIANS(_10sept_0_30[[#This Row],[V_phase]]))</f>
        <v>7.1125131743685597E-4</v>
      </c>
    </row>
    <row r="315" spans="1:11" x14ac:dyDescent="0.25">
      <c r="A315">
        <v>132</v>
      </c>
      <c r="B315">
        <v>-18.350000000000001</v>
      </c>
      <c r="C315">
        <v>22.49</v>
      </c>
      <c r="D315">
        <v>-18.39</v>
      </c>
      <c r="E315">
        <v>22.38</v>
      </c>
      <c r="F315">
        <f>_10sept_0_30[[#This Row],[H_mag]]-40</f>
        <v>-58.35</v>
      </c>
      <c r="G315">
        <f>_10sept_0_30[[#This Row],[V_mag]]-40</f>
        <v>-58.39</v>
      </c>
      <c r="H315">
        <f>10^(_10sept_0_30[[#This Row],[H_mag_adj]]/20)*COS(RADIANS(_10sept_0_30[[#This Row],[H_phase]]))</f>
        <v>1.1172406659647933E-3</v>
      </c>
      <c r="I315">
        <f>10^(_10sept_0_30[[#This Row],[H_mag_adj]]/20)*SIN(RADIANS(_10sept_0_30[[#This Row],[H_phase]]))</f>
        <v>4.6254780160677629E-4</v>
      </c>
      <c r="J315">
        <f>10^(_10sept_0_30[[#This Row],[V_mag_adj]]/20)*COS(RADIANS(_10sept_0_30[[#This Row],[V_phase]]))</f>
        <v>1.1129893092135603E-3</v>
      </c>
      <c r="K315">
        <f>10^(_10sept_0_30[[#This Row],[V_mag_adj]]/20)*SIN(RADIANS(_10sept_0_30[[#This Row],[V_phase]]))</f>
        <v>4.5828664733011824E-4</v>
      </c>
    </row>
    <row r="316" spans="1:11" x14ac:dyDescent="0.25">
      <c r="A316">
        <v>133</v>
      </c>
      <c r="B316">
        <v>-18.72</v>
      </c>
      <c r="C316">
        <v>10.09</v>
      </c>
      <c r="D316">
        <v>-18.690000000000001</v>
      </c>
      <c r="E316">
        <v>10.210000000000001</v>
      </c>
      <c r="F316">
        <f>_10sept_0_30[[#This Row],[H_mag]]-40</f>
        <v>-58.72</v>
      </c>
      <c r="G316">
        <f>_10sept_0_30[[#This Row],[V_mag]]-40</f>
        <v>-58.69</v>
      </c>
      <c r="H316">
        <f>10^(_10sept_0_30[[#This Row],[H_mag_adj]]/20)*COS(RADIANS(_10sept_0_30[[#This Row],[H_phase]]))</f>
        <v>1.1408554416499597E-3</v>
      </c>
      <c r="I316">
        <f>10^(_10sept_0_30[[#This Row],[H_mag_adj]]/20)*SIN(RADIANS(_10sept_0_30[[#This Row],[H_phase]]))</f>
        <v>2.0301187747405073E-4</v>
      </c>
      <c r="J316">
        <f>10^(_10sept_0_30[[#This Row],[V_mag_adj]]/20)*COS(RADIANS(_10sept_0_30[[#This Row],[V_phase]]))</f>
        <v>1.1443734606922009E-3</v>
      </c>
      <c r="K316">
        <f>10^(_10sept_0_30[[#This Row],[V_mag_adj]]/20)*SIN(RADIANS(_10sept_0_30[[#This Row],[V_phase]]))</f>
        <v>2.0611148841739163E-4</v>
      </c>
    </row>
    <row r="317" spans="1:11" x14ac:dyDescent="0.25">
      <c r="A317">
        <v>134</v>
      </c>
      <c r="B317">
        <v>-19.07</v>
      </c>
      <c r="C317">
        <v>-2.88</v>
      </c>
      <c r="D317">
        <v>-19.059999999999999</v>
      </c>
      <c r="E317">
        <v>-3.32</v>
      </c>
      <c r="F317">
        <f>_10sept_0_30[[#This Row],[H_mag]]-40</f>
        <v>-59.07</v>
      </c>
      <c r="G317">
        <f>_10sept_0_30[[#This Row],[V_mag]]-40</f>
        <v>-59.06</v>
      </c>
      <c r="H317">
        <f>10^(_10sept_0_30[[#This Row],[H_mag_adj]]/20)*COS(RADIANS(_10sept_0_30[[#This Row],[H_phase]]))</f>
        <v>1.1116066098516412E-3</v>
      </c>
      <c r="I317">
        <f>10^(_10sept_0_30[[#This Row],[H_mag_adj]]/20)*SIN(RADIANS(_10sept_0_30[[#This Row],[H_phase]]))</f>
        <v>-5.59225488019598E-5</v>
      </c>
      <c r="J317">
        <f>10^(_10sept_0_30[[#This Row],[V_mag_adj]]/20)*COS(RADIANS(_10sept_0_30[[#This Row],[V_phase]]))</f>
        <v>1.1124243709065859E-3</v>
      </c>
      <c r="K317">
        <f>10^(_10sept_0_30[[#This Row],[V_mag_adj]]/20)*SIN(RADIANS(_10sept_0_30[[#This Row],[V_phase]]))</f>
        <v>-6.4531593855211394E-5</v>
      </c>
    </row>
    <row r="318" spans="1:11" x14ac:dyDescent="0.25">
      <c r="A318">
        <v>135</v>
      </c>
      <c r="B318">
        <v>-19.57</v>
      </c>
      <c r="C318">
        <v>-16.829999999999998</v>
      </c>
      <c r="D318">
        <v>-19.510000000000002</v>
      </c>
      <c r="E318">
        <v>-16.61</v>
      </c>
      <c r="F318">
        <f>_10sept_0_30[[#This Row],[H_mag]]-40</f>
        <v>-59.57</v>
      </c>
      <c r="G318">
        <f>_10sept_0_30[[#This Row],[V_mag]]-40</f>
        <v>-59.510000000000005</v>
      </c>
      <c r="H318">
        <f>10^(_10sept_0_30[[#This Row],[H_mag_adj]]/20)*COS(RADIANS(_10sept_0_30[[#This Row],[H_phase]]))</f>
        <v>1.0057456996705489E-3</v>
      </c>
      <c r="I318">
        <f>10^(_10sept_0_30[[#This Row],[H_mag_adj]]/20)*SIN(RADIANS(_10sept_0_30[[#This Row],[H_phase]]))</f>
        <v>-3.0422723003746695E-4</v>
      </c>
      <c r="J318">
        <f>10^(_10sept_0_30[[#This Row],[V_mag_adj]]/20)*COS(RADIANS(_10sept_0_30[[#This Row],[V_phase]]))</f>
        <v>1.0138859733636299E-3</v>
      </c>
      <c r="K318">
        <f>10^(_10sept_0_30[[#This Row],[V_mag_adj]]/20)*SIN(RADIANS(_10sept_0_30[[#This Row],[V_phase]]))</f>
        <v>-3.0244522889877687E-4</v>
      </c>
    </row>
    <row r="319" spans="1:11" x14ac:dyDescent="0.25">
      <c r="A319">
        <v>136</v>
      </c>
      <c r="B319">
        <v>-19.84</v>
      </c>
      <c r="C319">
        <v>-30.82</v>
      </c>
      <c r="D319">
        <v>-19.95</v>
      </c>
      <c r="E319">
        <v>-30.15</v>
      </c>
      <c r="F319">
        <f>_10sept_0_30[[#This Row],[H_mag]]-40</f>
        <v>-59.84</v>
      </c>
      <c r="G319">
        <f>_10sept_0_30[[#This Row],[V_mag]]-40</f>
        <v>-59.95</v>
      </c>
      <c r="H319">
        <f>10^(_10sept_0_30[[#This Row],[H_mag_adj]]/20)*COS(RADIANS(_10sept_0_30[[#This Row],[H_phase]]))</f>
        <v>8.7474704075638356E-4</v>
      </c>
      <c r="I319">
        <f>10^(_10sept_0_30[[#This Row],[H_mag_adj]]/20)*SIN(RADIANS(_10sept_0_30[[#This Row],[H_phase]]))</f>
        <v>-5.2186782857919253E-4</v>
      </c>
      <c r="J319">
        <f>10^(_10sept_0_30[[#This Row],[V_mag_adj]]/20)*COS(RADIANS(_10sept_0_30[[#This Row],[V_phase]]))</f>
        <v>8.6970548569072713E-4</v>
      </c>
      <c r="K319">
        <f>10^(_10sept_0_30[[#This Row],[V_mag_adj]]/20)*SIN(RADIANS(_10sept_0_30[[#This Row],[V_phase]]))</f>
        <v>-5.0516514370981046E-4</v>
      </c>
    </row>
    <row r="320" spans="1:11" x14ac:dyDescent="0.25">
      <c r="A320">
        <v>137</v>
      </c>
      <c r="B320">
        <v>-20.37</v>
      </c>
      <c r="C320">
        <v>-44.77</v>
      </c>
      <c r="D320">
        <v>-20.32</v>
      </c>
      <c r="E320">
        <v>-44.47</v>
      </c>
      <c r="F320">
        <f>_10sept_0_30[[#This Row],[H_mag]]-40</f>
        <v>-60.370000000000005</v>
      </c>
      <c r="G320">
        <f>_10sept_0_30[[#This Row],[V_mag]]-40</f>
        <v>-60.32</v>
      </c>
      <c r="H320">
        <f>10^(_10sept_0_30[[#This Row],[H_mag_adj]]/20)*COS(RADIANS(_10sept_0_30[[#This Row],[H_phase]]))</f>
        <v>6.8033277294995401E-4</v>
      </c>
      <c r="I320">
        <f>10^(_10sept_0_30[[#This Row],[H_mag_adj]]/20)*SIN(RADIANS(_10sept_0_30[[#This Row],[H_phase]]))</f>
        <v>-6.7489252072741536E-4</v>
      </c>
      <c r="J320">
        <f>10^(_10sept_0_30[[#This Row],[V_mag_adj]]/20)*COS(RADIANS(_10sept_0_30[[#This Row],[V_phase]]))</f>
        <v>6.8780511041381372E-4</v>
      </c>
      <c r="K320">
        <f>10^(_10sept_0_30[[#This Row],[V_mag_adj]]/20)*SIN(RADIANS(_10sept_0_30[[#This Row],[V_phase]]))</f>
        <v>-6.7519665051640873E-4</v>
      </c>
    </row>
    <row r="321" spans="1:11" x14ac:dyDescent="0.25">
      <c r="A321">
        <v>138</v>
      </c>
      <c r="B321">
        <v>-20.5</v>
      </c>
      <c r="C321">
        <v>-60.93</v>
      </c>
      <c r="D321">
        <v>-20.57</v>
      </c>
      <c r="E321">
        <v>-60.53</v>
      </c>
      <c r="F321">
        <f>_10sept_0_30[[#This Row],[H_mag]]-40</f>
        <v>-60.5</v>
      </c>
      <c r="G321">
        <f>_10sept_0_30[[#This Row],[V_mag]]-40</f>
        <v>-60.57</v>
      </c>
      <c r="H321">
        <f>10^(_10sept_0_30[[#This Row],[H_mag_adj]]/20)*COS(RADIANS(_10sept_0_30[[#This Row],[H_phase]]))</f>
        <v>4.5869822891690865E-4</v>
      </c>
      <c r="I321">
        <f>10^(_10sept_0_30[[#This Row],[H_mag_adj]]/20)*SIN(RADIANS(_10sept_0_30[[#This Row],[H_phase]]))</f>
        <v>-8.2513445748086162E-4</v>
      </c>
      <c r="J321">
        <f>10^(_10sept_0_30[[#This Row],[V_mag_adj]]/20)*COS(RADIANS(_10sept_0_30[[#This Row],[V_phase]]))</f>
        <v>4.6071956643504416E-4</v>
      </c>
      <c r="K321">
        <f>10^(_10sept_0_30[[#This Row],[V_mag_adj]]/20)*SIN(RADIANS(_10sept_0_30[[#This Row],[V_phase]]))</f>
        <v>-8.1531484853861061E-4</v>
      </c>
    </row>
    <row r="322" spans="1:11" x14ac:dyDescent="0.25">
      <c r="A322">
        <v>139</v>
      </c>
      <c r="B322">
        <v>-20.62</v>
      </c>
      <c r="C322">
        <v>-76.760000000000005</v>
      </c>
      <c r="D322">
        <v>-20.67</v>
      </c>
      <c r="E322">
        <v>-76.150000000000006</v>
      </c>
      <c r="F322">
        <f>_10sept_0_30[[#This Row],[H_mag]]-40</f>
        <v>-60.620000000000005</v>
      </c>
      <c r="G322">
        <f>_10sept_0_30[[#This Row],[V_mag]]-40</f>
        <v>-60.67</v>
      </c>
      <c r="H322">
        <f>10^(_10sept_0_30[[#This Row],[H_mag_adj]]/20)*COS(RADIANS(_10sept_0_30[[#This Row],[H_phase]]))</f>
        <v>2.1325210292694768E-4</v>
      </c>
      <c r="I322">
        <f>10^(_10sept_0_30[[#This Row],[H_mag_adj]]/20)*SIN(RADIANS(_10sept_0_30[[#This Row],[H_phase]]))</f>
        <v>-9.0635832668732586E-4</v>
      </c>
      <c r="J322">
        <f>10^(_10sept_0_30[[#This Row],[V_mag_adj]]/20)*COS(RADIANS(_10sept_0_30[[#This Row],[V_phase]]))</f>
        <v>2.216100178614456E-4</v>
      </c>
      <c r="K322">
        <f>10^(_10sept_0_30[[#This Row],[V_mag_adj]]/20)*SIN(RADIANS(_10sept_0_30[[#This Row],[V_phase]]))</f>
        <v>-8.9884750943295029E-4</v>
      </c>
    </row>
    <row r="323" spans="1:11" x14ac:dyDescent="0.25">
      <c r="A323">
        <v>140</v>
      </c>
      <c r="B323">
        <v>-20.66</v>
      </c>
      <c r="C323">
        <v>-90.78</v>
      </c>
      <c r="D323">
        <v>-20.65</v>
      </c>
      <c r="E323">
        <v>-91.01</v>
      </c>
      <c r="F323">
        <f>_10sept_0_30[[#This Row],[H_mag]]-40</f>
        <v>-60.66</v>
      </c>
      <c r="G323">
        <f>_10sept_0_30[[#This Row],[V_mag]]-40</f>
        <v>-60.65</v>
      </c>
      <c r="H323">
        <f>10^(_10sept_0_30[[#This Row],[H_mag_adj]]/20)*COS(RADIANS(_10sept_0_30[[#This Row],[H_phase]]))</f>
        <v>-1.2617071251317646E-5</v>
      </c>
      <c r="I323">
        <f>10^(_10sept_0_30[[#This Row],[H_mag_adj]]/20)*SIN(RADIANS(_10sept_0_30[[#This Row],[H_phase]]))</f>
        <v>-9.2674394037319376E-4</v>
      </c>
      <c r="J323">
        <f>10^(_10sept_0_30[[#This Row],[V_mag_adj]]/20)*COS(RADIANS(_10sept_0_30[[#This Row],[V_phase]]))</f>
        <v>-1.6355967880037227E-5</v>
      </c>
      <c r="K323">
        <f>10^(_10sept_0_30[[#This Row],[V_mag_adj]]/20)*SIN(RADIANS(_10sept_0_30[[#This Row],[V_phase]]))</f>
        <v>-9.2775332632079918E-4</v>
      </c>
    </row>
    <row r="324" spans="1:11" x14ac:dyDescent="0.25">
      <c r="A324">
        <v>141</v>
      </c>
      <c r="B324">
        <v>-20.5</v>
      </c>
      <c r="C324">
        <v>-105.09</v>
      </c>
      <c r="D324">
        <v>-20.45</v>
      </c>
      <c r="E324">
        <v>-104.96</v>
      </c>
      <c r="F324">
        <f>_10sept_0_30[[#This Row],[H_mag]]-40</f>
        <v>-60.5</v>
      </c>
      <c r="G324">
        <f>_10sept_0_30[[#This Row],[V_mag]]-40</f>
        <v>-60.45</v>
      </c>
      <c r="H324">
        <f>10^(_10sept_0_30[[#This Row],[H_mag_adj]]/20)*COS(RADIANS(_10sept_0_30[[#This Row],[H_phase]]))</f>
        <v>-2.4577303031882467E-4</v>
      </c>
      <c r="I324">
        <f>10^(_10sept_0_30[[#This Row],[H_mag_adj]]/20)*SIN(RADIANS(_10sept_0_30[[#This Row],[H_phase]]))</f>
        <v>-9.1150784730667381E-4</v>
      </c>
      <c r="J324">
        <f>10^(_10sept_0_30[[#This Row],[V_mag_adj]]/20)*COS(RADIANS(_10sept_0_30[[#This Row],[V_phase]]))</f>
        <v>-2.4511117377823611E-4</v>
      </c>
      <c r="K324">
        <f>10^(_10sept_0_30[[#This Row],[V_mag_adj]]/20)*SIN(RADIANS(_10sept_0_30[[#This Row],[V_phase]]))</f>
        <v>-9.1732853988906913E-4</v>
      </c>
    </row>
    <row r="325" spans="1:11" x14ac:dyDescent="0.25">
      <c r="A325">
        <v>142</v>
      </c>
      <c r="B325">
        <v>-20.350000000000001</v>
      </c>
      <c r="C325">
        <v>-117.75</v>
      </c>
      <c r="D325">
        <v>-20.309999999999999</v>
      </c>
      <c r="E325">
        <v>-117.62</v>
      </c>
      <c r="F325">
        <f>_10sept_0_30[[#This Row],[H_mag]]-40</f>
        <v>-60.35</v>
      </c>
      <c r="G325">
        <f>_10sept_0_30[[#This Row],[V_mag]]-40</f>
        <v>-60.31</v>
      </c>
      <c r="H325">
        <f>10^(_10sept_0_30[[#This Row],[H_mag_adj]]/20)*COS(RADIANS(_10sept_0_30[[#This Row],[H_phase]]))</f>
        <v>-4.4722545589761598E-4</v>
      </c>
      <c r="I325">
        <f>10^(_10sept_0_30[[#This Row],[H_mag_adj]]/20)*SIN(RADIANS(_10sept_0_30[[#This Row],[H_phase]]))</f>
        <v>-8.5003577498357792E-4</v>
      </c>
      <c r="J325">
        <f>10^(_10sept_0_30[[#This Row],[V_mag_adj]]/20)*COS(RADIANS(_10sept_0_30[[#This Row],[V_phase]]))</f>
        <v>-4.4735102766206038E-4</v>
      </c>
      <c r="K325">
        <f>10^(_10sept_0_30[[#This Row],[V_mag_adj]]/20)*SIN(RADIANS(_10sept_0_30[[#This Row],[V_phase]]))</f>
        <v>-8.5497656898743466E-4</v>
      </c>
    </row>
    <row r="326" spans="1:11" x14ac:dyDescent="0.25">
      <c r="A326">
        <v>143</v>
      </c>
      <c r="B326">
        <v>-20.16</v>
      </c>
      <c r="C326">
        <v>-128.96</v>
      </c>
      <c r="D326">
        <v>-20.16</v>
      </c>
      <c r="E326">
        <v>-129.22999999999999</v>
      </c>
      <c r="F326">
        <f>_10sept_0_30[[#This Row],[H_mag]]-40</f>
        <v>-60.16</v>
      </c>
      <c r="G326">
        <f>_10sept_0_30[[#This Row],[V_mag]]-40</f>
        <v>-60.16</v>
      </c>
      <c r="H326">
        <f>10^(_10sept_0_30[[#This Row],[H_mag_adj]]/20)*COS(RADIANS(_10sept_0_30[[#This Row],[H_phase]]))</f>
        <v>-6.1730120132049056E-4</v>
      </c>
      <c r="I326">
        <f>10^(_10sept_0_30[[#This Row],[H_mag_adj]]/20)*SIN(RADIANS(_10sept_0_30[[#This Row],[H_phase]]))</f>
        <v>-7.6339259262338146E-4</v>
      </c>
      <c r="J326">
        <f>10^(_10sept_0_30[[#This Row],[V_mag_adj]]/20)*COS(RADIANS(_10sept_0_30[[#This Row],[V_phase]]))</f>
        <v>-6.2089173677653609E-4</v>
      </c>
      <c r="K326">
        <f>10^(_10sept_0_30[[#This Row],[V_mag_adj]]/20)*SIN(RADIANS(_10sept_0_30[[#This Row],[V_phase]]))</f>
        <v>-7.6047516384599009E-4</v>
      </c>
    </row>
    <row r="327" spans="1:11" x14ac:dyDescent="0.25">
      <c r="A327">
        <v>144</v>
      </c>
      <c r="B327">
        <v>-20.2</v>
      </c>
      <c r="C327">
        <v>-139.72</v>
      </c>
      <c r="D327">
        <v>-20.25</v>
      </c>
      <c r="E327">
        <v>-140.08000000000001</v>
      </c>
      <c r="F327">
        <f>_10sept_0_30[[#This Row],[H_mag]]-40</f>
        <v>-60.2</v>
      </c>
      <c r="G327">
        <f>_10sept_0_30[[#This Row],[V_mag]]-40</f>
        <v>-60.25</v>
      </c>
      <c r="H327">
        <f>10^(_10sept_0_30[[#This Row],[H_mag_adj]]/20)*COS(RADIANS(_10sept_0_30[[#This Row],[H_phase]]))</f>
        <v>-7.4552846663274619E-4</v>
      </c>
      <c r="I327">
        <f>10^(_10sept_0_30[[#This Row],[H_mag_adj]]/20)*SIN(RADIANS(_10sept_0_30[[#This Row],[H_phase]]))</f>
        <v>-6.3180684664037917E-4</v>
      </c>
      <c r="J327">
        <f>10^(_10sept_0_30[[#This Row],[V_mag_adj]]/20)*COS(RADIANS(_10sept_0_30[[#This Row],[V_phase]]))</f>
        <v>-7.4518150414380454E-4</v>
      </c>
      <c r="K327">
        <f>10^(_10sept_0_30[[#This Row],[V_mag_adj]]/20)*SIN(RADIANS(_10sept_0_30[[#This Row],[V_phase]]))</f>
        <v>-6.235105469580268E-4</v>
      </c>
    </row>
    <row r="328" spans="1:11" x14ac:dyDescent="0.25">
      <c r="A328">
        <v>145</v>
      </c>
      <c r="B328">
        <v>-20.43</v>
      </c>
      <c r="C328">
        <v>-149.49</v>
      </c>
      <c r="D328">
        <v>-20.41</v>
      </c>
      <c r="E328">
        <v>-148.79</v>
      </c>
      <c r="F328">
        <f>_10sept_0_30[[#This Row],[H_mag]]-40</f>
        <v>-60.43</v>
      </c>
      <c r="G328">
        <f>_10sept_0_30[[#This Row],[V_mag]]-40</f>
        <v>-60.41</v>
      </c>
      <c r="H328">
        <f>10^(_10sept_0_30[[#This Row],[H_mag_adj]]/20)*COS(RADIANS(_10sept_0_30[[#This Row],[H_phase]]))</f>
        <v>-8.1992802500921794E-4</v>
      </c>
      <c r="I328">
        <f>10^(_10sept_0_30[[#This Row],[H_mag_adj]]/20)*SIN(RADIANS(_10sept_0_30[[#This Row],[H_phase]]))</f>
        <v>-4.8316729473618387E-4</v>
      </c>
      <c r="J328">
        <f>10^(_10sept_0_30[[#This Row],[V_mag_adj]]/20)*COS(RADIANS(_10sept_0_30[[#This Row],[V_phase]]))</f>
        <v>-8.158403590156723E-4</v>
      </c>
      <c r="K328">
        <f>10^(_10sept_0_30[[#This Row],[V_mag_adj]]/20)*SIN(RADIANS(_10sept_0_30[[#This Row],[V_phase]]))</f>
        <v>-4.9428512139597207E-4</v>
      </c>
    </row>
    <row r="329" spans="1:11" x14ac:dyDescent="0.25">
      <c r="A329">
        <v>146</v>
      </c>
      <c r="B329">
        <v>-20.62</v>
      </c>
      <c r="C329">
        <v>-158.02000000000001</v>
      </c>
      <c r="D329">
        <v>-20.65</v>
      </c>
      <c r="E329">
        <v>-158.4</v>
      </c>
      <c r="F329">
        <f>_10sept_0_30[[#This Row],[H_mag]]-40</f>
        <v>-60.620000000000005</v>
      </c>
      <c r="G329">
        <f>_10sept_0_30[[#This Row],[V_mag]]-40</f>
        <v>-60.65</v>
      </c>
      <c r="H329">
        <f>10^(_10sept_0_30[[#This Row],[H_mag_adj]]/20)*COS(RADIANS(_10sept_0_30[[#This Row],[H_phase]]))</f>
        <v>-8.6342989026721962E-4</v>
      </c>
      <c r="I329">
        <f>10^(_10sept_0_30[[#This Row],[H_mag_adj]]/20)*SIN(RADIANS(_10sept_0_30[[#This Row],[H_phase]]))</f>
        <v>-3.4849777668064381E-4</v>
      </c>
      <c r="J329">
        <f>10^(_10sept_0_30[[#This Row],[V_mag_adj]]/20)*COS(RADIANS(_10sept_0_30[[#This Row],[V_phase]]))</f>
        <v>-8.627372676351182E-4</v>
      </c>
      <c r="K329">
        <f>10^(_10sept_0_30[[#This Row],[V_mag_adj]]/20)*SIN(RADIANS(_10sept_0_30[[#This Row],[V_phase]]))</f>
        <v>-3.4158184849035885E-4</v>
      </c>
    </row>
    <row r="330" spans="1:11" x14ac:dyDescent="0.25">
      <c r="A330">
        <v>147</v>
      </c>
      <c r="B330">
        <v>-21.15</v>
      </c>
      <c r="C330">
        <v>-166.79</v>
      </c>
      <c r="D330">
        <v>-21.13</v>
      </c>
      <c r="E330">
        <v>-166.69</v>
      </c>
      <c r="F330">
        <f>_10sept_0_30[[#This Row],[H_mag]]-40</f>
        <v>-61.15</v>
      </c>
      <c r="G330">
        <f>_10sept_0_30[[#This Row],[V_mag]]-40</f>
        <v>-61.129999999999995</v>
      </c>
      <c r="H330">
        <f>10^(_10sept_0_30[[#This Row],[H_mag_adj]]/20)*COS(RADIANS(_10sept_0_30[[#This Row],[H_phase]]))</f>
        <v>-8.5281212996297896E-4</v>
      </c>
      <c r="I330">
        <f>10^(_10sept_0_30[[#This Row],[H_mag_adj]]/20)*SIN(RADIANS(_10sept_0_30[[#This Row],[H_phase]]))</f>
        <v>-2.0018231777513333E-4</v>
      </c>
      <c r="J330">
        <f>10^(_10sept_0_30[[#This Row],[V_mag_adj]]/20)*COS(RADIANS(_10sept_0_30[[#This Row],[V_phase]]))</f>
        <v>-8.5442657376656977E-4</v>
      </c>
      <c r="K330">
        <f>10^(_10sept_0_30[[#This Row],[V_mag_adj]]/20)*SIN(RADIANS(_10sept_0_30[[#This Row],[V_phase]]))</f>
        <v>-2.0213534848202629E-4</v>
      </c>
    </row>
    <row r="331" spans="1:11" x14ac:dyDescent="0.25">
      <c r="A331">
        <v>148</v>
      </c>
      <c r="B331">
        <v>-21.77</v>
      </c>
      <c r="C331">
        <v>-175.36</v>
      </c>
      <c r="D331">
        <v>-21.87</v>
      </c>
      <c r="E331">
        <v>-175.54</v>
      </c>
      <c r="F331">
        <f>_10sept_0_30[[#This Row],[H_mag]]-40</f>
        <v>-61.769999999999996</v>
      </c>
      <c r="G331">
        <f>_10sept_0_30[[#This Row],[V_mag]]-40</f>
        <v>-61.870000000000005</v>
      </c>
      <c r="H331">
        <f>10^(_10sept_0_30[[#This Row],[H_mag_adj]]/20)*COS(RADIANS(_10sept_0_30[[#This Row],[H_phase]]))</f>
        <v>-8.1296963709631676E-4</v>
      </c>
      <c r="I331">
        <f>10^(_10sept_0_30[[#This Row],[H_mag_adj]]/20)*SIN(RADIANS(_10sept_0_30[[#This Row],[H_phase]]))</f>
        <v>-6.5981250073211139E-5</v>
      </c>
      <c r="J331">
        <f>10^(_10sept_0_30[[#This Row],[V_mag_adj]]/20)*COS(RADIANS(_10sept_0_30[[#This Row],[V_phase]]))</f>
        <v>-8.0386459778360717E-4</v>
      </c>
      <c r="K331">
        <f>10^(_10sept_0_30[[#This Row],[V_mag_adj]]/20)*SIN(RADIANS(_10sept_0_30[[#This Row],[V_phase]]))</f>
        <v>-6.2700867404591709E-5</v>
      </c>
    </row>
    <row r="332" spans="1:11" x14ac:dyDescent="0.25">
      <c r="A332">
        <v>149</v>
      </c>
      <c r="B332">
        <v>-22.62</v>
      </c>
      <c r="C332">
        <v>176.14</v>
      </c>
      <c r="D332">
        <v>-22.63</v>
      </c>
      <c r="E332">
        <v>175.52</v>
      </c>
      <c r="F332">
        <f>_10sept_0_30[[#This Row],[H_mag]]-40</f>
        <v>-62.620000000000005</v>
      </c>
      <c r="G332">
        <f>_10sept_0_30[[#This Row],[V_mag]]-40</f>
        <v>-62.629999999999995</v>
      </c>
      <c r="H332">
        <f>10^(_10sept_0_30[[#This Row],[H_mag_adj]]/20)*COS(RADIANS(_10sept_0_30[[#This Row],[H_phase]]))</f>
        <v>-7.3792749479033564E-4</v>
      </c>
      <c r="I332">
        <f>10^(_10sept_0_30[[#This Row],[H_mag_adj]]/20)*SIN(RADIANS(_10sept_0_30[[#This Row],[H_phase]]))</f>
        <v>4.9789309358833947E-5</v>
      </c>
      <c r="J332">
        <f>10^(_10sept_0_30[[#This Row],[V_mag_adj]]/20)*COS(RADIANS(_10sept_0_30[[#This Row],[V_phase]]))</f>
        <v>-7.3649711783027952E-4</v>
      </c>
      <c r="K332">
        <f>10^(_10sept_0_30[[#This Row],[V_mag_adj]]/20)*SIN(RADIANS(_10sept_0_30[[#This Row],[V_phase]]))</f>
        <v>5.7704908967624193E-5</v>
      </c>
    </row>
    <row r="333" spans="1:11" x14ac:dyDescent="0.25">
      <c r="A333">
        <v>150</v>
      </c>
      <c r="B333">
        <v>-23.59</v>
      </c>
      <c r="C333">
        <v>167.19</v>
      </c>
      <c r="D333">
        <v>-23.65</v>
      </c>
      <c r="E333">
        <v>166.13</v>
      </c>
      <c r="F333">
        <f>_10sept_0_30[[#This Row],[H_mag]]-40</f>
        <v>-63.59</v>
      </c>
      <c r="G333">
        <f>_10sept_0_30[[#This Row],[V_mag]]-40</f>
        <v>-63.65</v>
      </c>
      <c r="H333">
        <f>10^(_10sept_0_30[[#This Row],[H_mag_adj]]/20)*COS(RADIANS(_10sept_0_30[[#This Row],[H_phase]]))</f>
        <v>-6.4499137850782733E-4</v>
      </c>
      <c r="I333">
        <f>10^(_10sept_0_30[[#This Row],[H_mag_adj]]/20)*SIN(RADIANS(_10sept_0_30[[#This Row],[H_phase]]))</f>
        <v>1.4665683348833225E-4</v>
      </c>
      <c r="J333">
        <f>10^(_10sept_0_30[[#This Row],[V_mag_adj]]/20)*COS(RADIANS(_10sept_0_30[[#This Row],[V_phase]]))</f>
        <v>-6.37747280181822E-4</v>
      </c>
      <c r="K333">
        <f>10^(_10sept_0_30[[#This Row],[V_mag_adj]]/20)*SIN(RADIANS(_10sept_0_30[[#This Row],[V_phase]]))</f>
        <v>1.5747216721837985E-4</v>
      </c>
    </row>
    <row r="334" spans="1:11" x14ac:dyDescent="0.25">
      <c r="A334">
        <v>151</v>
      </c>
      <c r="B334">
        <v>-24.6</v>
      </c>
      <c r="C334">
        <v>155.63999999999999</v>
      </c>
      <c r="D334">
        <v>-24.66</v>
      </c>
      <c r="E334">
        <v>155.63</v>
      </c>
      <c r="F334">
        <f>_10sept_0_30[[#This Row],[H_mag]]-40</f>
        <v>-64.599999999999994</v>
      </c>
      <c r="G334">
        <f>_10sept_0_30[[#This Row],[V_mag]]-40</f>
        <v>-64.66</v>
      </c>
      <c r="H334">
        <f>10^(_10sept_0_30[[#This Row],[H_mag_adj]]/20)*COS(RADIANS(_10sept_0_30[[#This Row],[H_phase]]))</f>
        <v>-5.3641998828162581E-4</v>
      </c>
      <c r="I334">
        <f>10^(_10sept_0_30[[#This Row],[H_mag_adj]]/20)*SIN(RADIANS(_10sept_0_30[[#This Row],[H_phase]]))</f>
        <v>2.4287948992138581E-4</v>
      </c>
      <c r="J334">
        <f>10^(_10sept_0_30[[#This Row],[V_mag_adj]]/20)*COS(RADIANS(_10sept_0_30[[#This Row],[V_phase]]))</f>
        <v>-5.3268519228864581E-4</v>
      </c>
      <c r="K334">
        <f>10^(_10sept_0_30[[#This Row],[V_mag_adj]]/20)*SIN(RADIANS(_10sept_0_30[[#This Row],[V_phase]]))</f>
        <v>2.4130049405278386E-4</v>
      </c>
    </row>
    <row r="335" spans="1:11" x14ac:dyDescent="0.25">
      <c r="A335">
        <v>152</v>
      </c>
      <c r="B335">
        <v>-25.74</v>
      </c>
      <c r="C335">
        <v>144.06</v>
      </c>
      <c r="D335">
        <v>-25.81</v>
      </c>
      <c r="E335">
        <v>142.63999999999999</v>
      </c>
      <c r="F335">
        <f>_10sept_0_30[[#This Row],[H_mag]]-40</f>
        <v>-65.739999999999995</v>
      </c>
      <c r="G335">
        <f>_10sept_0_30[[#This Row],[V_mag]]-40</f>
        <v>-65.81</v>
      </c>
      <c r="H335">
        <f>10^(_10sept_0_30[[#This Row],[H_mag_adj]]/20)*COS(RADIANS(_10sept_0_30[[#This Row],[H_phase]]))</f>
        <v>-4.181072581391339E-4</v>
      </c>
      <c r="I335">
        <f>10^(_10sept_0_30[[#This Row],[H_mag_adj]]/20)*SIN(RADIANS(_10sept_0_30[[#This Row],[H_phase]]))</f>
        <v>3.0310425127919846E-4</v>
      </c>
      <c r="J335">
        <f>10^(_10sept_0_30[[#This Row],[V_mag_adj]]/20)*COS(RADIANS(_10sept_0_30[[#This Row],[V_phase]]))</f>
        <v>-4.0717290511831908E-4</v>
      </c>
      <c r="K335">
        <f>10^(_10sept_0_30[[#This Row],[V_mag_adj]]/20)*SIN(RADIANS(_10sept_0_30[[#This Row],[V_phase]]))</f>
        <v>3.108570084073255E-4</v>
      </c>
    </row>
    <row r="336" spans="1:11" x14ac:dyDescent="0.25">
      <c r="A336">
        <v>153</v>
      </c>
      <c r="B336">
        <v>-26.72</v>
      </c>
      <c r="C336">
        <v>130.18</v>
      </c>
      <c r="D336">
        <v>-26.64</v>
      </c>
      <c r="E336">
        <v>129.63999999999999</v>
      </c>
      <c r="F336">
        <f>_10sept_0_30[[#This Row],[H_mag]]-40</f>
        <v>-66.72</v>
      </c>
      <c r="G336">
        <f>_10sept_0_30[[#This Row],[V_mag]]-40</f>
        <v>-66.64</v>
      </c>
      <c r="H336">
        <f>10^(_10sept_0_30[[#This Row],[H_mag_adj]]/20)*COS(RADIANS(_10sept_0_30[[#This Row],[H_phase]]))</f>
        <v>-2.9763796260801609E-4</v>
      </c>
      <c r="I336">
        <f>10^(_10sept_0_30[[#This Row],[H_mag_adj]]/20)*SIN(RADIANS(_10sept_0_30[[#This Row],[H_phase]]))</f>
        <v>3.5245644810787623E-4</v>
      </c>
      <c r="J336">
        <f>10^(_10sept_0_30[[#This Row],[V_mag_adj]]/20)*COS(RADIANS(_10sept_0_30[[#This Row],[V_phase]]))</f>
        <v>-2.9702612090349396E-4</v>
      </c>
      <c r="K336">
        <f>10^(_10sept_0_30[[#This Row],[V_mag_adj]]/20)*SIN(RADIANS(_10sept_0_30[[#This Row],[V_phase]]))</f>
        <v>3.585329747498718E-4</v>
      </c>
    </row>
    <row r="337" spans="1:11" x14ac:dyDescent="0.25">
      <c r="A337">
        <v>154</v>
      </c>
      <c r="B337">
        <v>-27.34</v>
      </c>
      <c r="C337">
        <v>115.43</v>
      </c>
      <c r="D337">
        <v>-27.25</v>
      </c>
      <c r="E337">
        <v>115.7</v>
      </c>
      <c r="F337">
        <f>_10sept_0_30[[#This Row],[H_mag]]-40</f>
        <v>-67.34</v>
      </c>
      <c r="G337">
        <f>_10sept_0_30[[#This Row],[V_mag]]-40</f>
        <v>-67.25</v>
      </c>
      <c r="H337">
        <f>10^(_10sept_0_30[[#This Row],[H_mag_adj]]/20)*COS(RADIANS(_10sept_0_30[[#This Row],[H_phase]]))</f>
        <v>-1.844464036465706E-4</v>
      </c>
      <c r="I337">
        <f>10^(_10sept_0_30[[#This Row],[H_mag_adj]]/20)*SIN(RADIANS(_10sept_0_30[[#This Row],[H_phase]]))</f>
        <v>3.87918891135497E-4</v>
      </c>
      <c r="J337">
        <f>10^(_10sept_0_30[[#This Row],[V_mag_adj]]/20)*COS(RADIANS(_10sept_0_30[[#This Row],[V_phase]]))</f>
        <v>-1.8821249363377822E-4</v>
      </c>
      <c r="K337">
        <f>10^(_10sept_0_30[[#This Row],[V_mag_adj]]/20)*SIN(RADIANS(_10sept_0_30[[#This Row],[V_phase]]))</f>
        <v>3.9107667558822113E-4</v>
      </c>
    </row>
    <row r="338" spans="1:11" x14ac:dyDescent="0.25">
      <c r="A338">
        <v>155</v>
      </c>
      <c r="B338">
        <v>-27.43</v>
      </c>
      <c r="C338">
        <v>102.4</v>
      </c>
      <c r="D338">
        <v>-27.45</v>
      </c>
      <c r="E338">
        <v>100.89</v>
      </c>
      <c r="F338">
        <f>_10sept_0_30[[#This Row],[H_mag]]-40</f>
        <v>-67.430000000000007</v>
      </c>
      <c r="G338">
        <f>_10sept_0_30[[#This Row],[V_mag]]-40</f>
        <v>-67.45</v>
      </c>
      <c r="H338">
        <f>10^(_10sept_0_30[[#This Row],[H_mag_adj]]/20)*COS(RADIANS(_10sept_0_30[[#This Row],[H_phase]]))</f>
        <v>-9.1285857237256214E-5</v>
      </c>
      <c r="I338">
        <f>10^(_10sept_0_30[[#This Row],[H_mag_adj]]/20)*SIN(RADIANS(_10sept_0_30[[#This Row],[H_phase]]))</f>
        <v>4.1519188921455543E-4</v>
      </c>
      <c r="J338">
        <f>10^(_10sept_0_30[[#This Row],[V_mag_adj]]/20)*COS(RADIANS(_10sept_0_30[[#This Row],[V_phase]]))</f>
        <v>-8.0128545748905353E-5</v>
      </c>
      <c r="K338">
        <f>10^(_10sept_0_30[[#This Row],[V_mag_adj]]/20)*SIN(RADIANS(_10sept_0_30[[#This Row],[V_phase]]))</f>
        <v>4.1649310638838208E-4</v>
      </c>
    </row>
    <row r="339" spans="1:11" x14ac:dyDescent="0.25">
      <c r="A339">
        <v>156</v>
      </c>
      <c r="B339">
        <v>-27.46</v>
      </c>
      <c r="C339">
        <v>88.26</v>
      </c>
      <c r="D339">
        <v>-27.64</v>
      </c>
      <c r="E339">
        <v>88.98</v>
      </c>
      <c r="F339">
        <f>_10sept_0_30[[#This Row],[H_mag]]-40</f>
        <v>-67.460000000000008</v>
      </c>
      <c r="G339">
        <f>_10sept_0_30[[#This Row],[V_mag]]-40</f>
        <v>-67.64</v>
      </c>
      <c r="H339">
        <f>10^(_10sept_0_30[[#This Row],[H_mag_adj]]/20)*COS(RADIANS(_10sept_0_30[[#This Row],[H_phase]]))</f>
        <v>1.2863520958302954E-5</v>
      </c>
      <c r="I339">
        <f>10^(_10sept_0_30[[#This Row],[H_mag_adj]]/20)*SIN(RADIANS(_10sept_0_30[[#This Row],[H_phase]]))</f>
        <v>4.2344762664561905E-4</v>
      </c>
      <c r="J339">
        <f>10^(_10sept_0_30[[#This Row],[V_mag_adj]]/20)*COS(RADIANS(_10sept_0_30[[#This Row],[V_phase]]))</f>
        <v>7.3867703856808228E-6</v>
      </c>
      <c r="K339">
        <f>10^(_10sept_0_30[[#This Row],[V_mag_adj]]/20)*SIN(RADIANS(_10sept_0_30[[#This Row],[V_phase]]))</f>
        <v>4.1488828993100003E-4</v>
      </c>
    </row>
    <row r="340" spans="1:11" x14ac:dyDescent="0.25">
      <c r="A340">
        <v>157</v>
      </c>
      <c r="B340">
        <v>-27.21</v>
      </c>
      <c r="C340">
        <v>76.69</v>
      </c>
      <c r="D340">
        <v>-27.38</v>
      </c>
      <c r="E340">
        <v>77.290000000000006</v>
      </c>
      <c r="F340">
        <f>_10sept_0_30[[#This Row],[H_mag]]-40</f>
        <v>-67.210000000000008</v>
      </c>
      <c r="G340">
        <f>_10sept_0_30[[#This Row],[V_mag]]-40</f>
        <v>-67.38</v>
      </c>
      <c r="H340">
        <f>10^(_10sept_0_30[[#This Row],[H_mag_adj]]/20)*COS(RADIANS(_10sept_0_30[[#This Row],[H_phase]]))</f>
        <v>1.00378861949862E-4</v>
      </c>
      <c r="I340">
        <f>10^(_10sept_0_30[[#This Row],[H_mag_adj]]/20)*SIN(RADIANS(_10sept_0_30[[#This Row],[H_phase]]))</f>
        <v>4.2430167577559697E-4</v>
      </c>
      <c r="J340">
        <f>10^(_10sept_0_30[[#This Row],[V_mag_adj]]/20)*COS(RADIANS(_10sept_0_30[[#This Row],[V_phase]]))</f>
        <v>9.4070874306425705E-5</v>
      </c>
      <c r="K340">
        <f>10^(_10sept_0_30[[#This Row],[V_mag_adj]]/20)*SIN(RADIANS(_10sept_0_30[[#This Row],[V_phase]]))</f>
        <v>4.1708595303785879E-4</v>
      </c>
    </row>
    <row r="341" spans="1:11" x14ac:dyDescent="0.25">
      <c r="A341">
        <v>158</v>
      </c>
      <c r="B341">
        <v>-27.1</v>
      </c>
      <c r="C341">
        <v>66.430000000000007</v>
      </c>
      <c r="D341">
        <v>-27.3</v>
      </c>
      <c r="E341">
        <v>66.98</v>
      </c>
      <c r="F341">
        <f>_10sept_0_30[[#This Row],[H_mag]]-40</f>
        <v>-67.099999999999994</v>
      </c>
      <c r="G341">
        <f>_10sept_0_30[[#This Row],[V_mag]]-40</f>
        <v>-67.3</v>
      </c>
      <c r="H341">
        <f>10^(_10sept_0_30[[#This Row],[H_mag_adj]]/20)*COS(RADIANS(_10sept_0_30[[#This Row],[H_phase]]))</f>
        <v>1.765704088522543E-4</v>
      </c>
      <c r="I341">
        <f>10^(_10sept_0_30[[#This Row],[H_mag_adj]]/20)*SIN(RADIANS(_10sept_0_30[[#This Row],[H_phase]]))</f>
        <v>4.0473120795603631E-4</v>
      </c>
      <c r="J341">
        <f>10^(_10sept_0_30[[#This Row],[V_mag_adj]]/20)*COS(RADIANS(_10sept_0_30[[#This Row],[V_phase]]))</f>
        <v>1.6874657991155408E-4</v>
      </c>
      <c r="K341">
        <f>10^(_10sept_0_30[[#This Row],[V_mag_adj]]/20)*SIN(RADIANS(_10sept_0_30[[#This Row],[V_phase]]))</f>
        <v>3.9715652510621092E-4</v>
      </c>
    </row>
    <row r="342" spans="1:11" x14ac:dyDescent="0.25">
      <c r="A342">
        <v>159</v>
      </c>
      <c r="B342">
        <v>-27.23</v>
      </c>
      <c r="C342">
        <v>59.48</v>
      </c>
      <c r="D342">
        <v>-27.45</v>
      </c>
      <c r="E342">
        <v>58.51</v>
      </c>
      <c r="F342">
        <f>_10sept_0_30[[#This Row],[H_mag]]-40</f>
        <v>-67.23</v>
      </c>
      <c r="G342">
        <f>_10sept_0_30[[#This Row],[V_mag]]-40</f>
        <v>-67.45</v>
      </c>
      <c r="H342">
        <f>10^(_10sept_0_30[[#This Row],[H_mag_adj]]/20)*COS(RADIANS(_10sept_0_30[[#This Row],[H_phase]]))</f>
        <v>2.2091547201588568E-4</v>
      </c>
      <c r="I342">
        <f>10^(_10sept_0_30[[#This Row],[H_mag_adj]]/20)*SIN(RADIANS(_10sept_0_30[[#This Row],[H_phase]]))</f>
        <v>3.7474086525023564E-4</v>
      </c>
      <c r="J342">
        <f>10^(_10sept_0_30[[#This Row],[V_mag_adj]]/20)*COS(RADIANS(_10sept_0_30[[#This Row],[V_phase]]))</f>
        <v>2.2154471043404268E-4</v>
      </c>
      <c r="K342">
        <f>10^(_10sept_0_30[[#This Row],[V_mag_adj]]/20)*SIN(RADIANS(_10sept_0_30[[#This Row],[V_phase]]))</f>
        <v>3.6166978418382525E-4</v>
      </c>
    </row>
    <row r="343" spans="1:11" x14ac:dyDescent="0.25">
      <c r="A343">
        <v>160</v>
      </c>
      <c r="B343">
        <v>-27.38</v>
      </c>
      <c r="C343">
        <v>52.03</v>
      </c>
      <c r="D343">
        <v>-27.64</v>
      </c>
      <c r="E343">
        <v>51.25</v>
      </c>
      <c r="F343">
        <f>_10sept_0_30[[#This Row],[H_mag]]-40</f>
        <v>-67.38</v>
      </c>
      <c r="G343">
        <f>_10sept_0_30[[#This Row],[V_mag]]-40</f>
        <v>-67.64</v>
      </c>
      <c r="H343">
        <f>10^(_10sept_0_30[[#This Row],[H_mag_adj]]/20)*COS(RADIANS(_10sept_0_30[[#This Row],[H_phase]]))</f>
        <v>2.6305754813357111E-4</v>
      </c>
      <c r="I343">
        <f>10^(_10sept_0_30[[#This Row],[H_mag_adj]]/20)*SIN(RADIANS(_10sept_0_30[[#This Row],[H_phase]]))</f>
        <v>3.3706193493811818E-4</v>
      </c>
      <c r="J343">
        <f>10^(_10sept_0_30[[#This Row],[V_mag_adj]]/20)*COS(RADIANS(_10sept_0_30[[#This Row],[V_phase]]))</f>
        <v>2.5972947516251225E-4</v>
      </c>
      <c r="K343">
        <f>10^(_10sept_0_30[[#This Row],[V_mag_adj]]/20)*SIN(RADIANS(_10sept_0_30[[#This Row],[V_phase]]))</f>
        <v>3.2361621904720142E-4</v>
      </c>
    </row>
    <row r="344" spans="1:11" x14ac:dyDescent="0.25">
      <c r="A344">
        <v>161</v>
      </c>
      <c r="B344">
        <v>-27.64</v>
      </c>
      <c r="C344">
        <v>44.82</v>
      </c>
      <c r="D344">
        <v>-27.75</v>
      </c>
      <c r="E344">
        <v>43.94</v>
      </c>
      <c r="F344">
        <f>_10sept_0_30[[#This Row],[H_mag]]-40</f>
        <v>-67.64</v>
      </c>
      <c r="G344">
        <f>_10sept_0_30[[#This Row],[V_mag]]-40</f>
        <v>-67.75</v>
      </c>
      <c r="H344">
        <f>10^(_10sept_0_30[[#This Row],[H_mag_adj]]/20)*COS(RADIANS(_10sept_0_30[[#This Row],[H_phase]]))</f>
        <v>2.9433716407654097E-4</v>
      </c>
      <c r="I344">
        <f>10^(_10sept_0_30[[#This Row],[H_mag_adj]]/20)*SIN(RADIANS(_10sept_0_30[[#This Row],[H_phase]]))</f>
        <v>2.9249357487298711E-4</v>
      </c>
      <c r="J344">
        <f>10^(_10sept_0_30[[#This Row],[V_mag_adj]]/20)*COS(RADIANS(_10sept_0_30[[#This Row],[V_phase]]))</f>
        <v>2.9503450979168826E-4</v>
      </c>
      <c r="K344">
        <f>10^(_10sept_0_30[[#This Row],[V_mag_adj]]/20)*SIN(RADIANS(_10sept_0_30[[#This Row],[V_phase]]))</f>
        <v>2.8431503626124628E-4</v>
      </c>
    </row>
    <row r="345" spans="1:11" x14ac:dyDescent="0.25">
      <c r="A345">
        <v>162</v>
      </c>
      <c r="B345">
        <v>-28.16</v>
      </c>
      <c r="C345">
        <v>37.86</v>
      </c>
      <c r="D345">
        <v>-28.64</v>
      </c>
      <c r="E345">
        <v>38.82</v>
      </c>
      <c r="F345">
        <f>_10sept_0_30[[#This Row],[H_mag]]-40</f>
        <v>-68.16</v>
      </c>
      <c r="G345">
        <f>_10sept_0_30[[#This Row],[V_mag]]-40</f>
        <v>-68.64</v>
      </c>
      <c r="H345">
        <f>10^(_10sept_0_30[[#This Row],[H_mag_adj]]/20)*COS(RADIANS(_10sept_0_30[[#This Row],[H_phase]]))</f>
        <v>3.0857386829066433E-4</v>
      </c>
      <c r="I345">
        <f>10^(_10sept_0_30[[#This Row],[H_mag_adj]]/20)*SIN(RADIANS(_10sept_0_30[[#This Row],[H_phase]]))</f>
        <v>2.3987241115214309E-4</v>
      </c>
      <c r="J345">
        <f>10^(_10sept_0_30[[#This Row],[V_mag_adj]]/20)*COS(RADIANS(_10sept_0_30[[#This Row],[V_phase]]))</f>
        <v>2.8814023241087623E-4</v>
      </c>
      <c r="K345">
        <f>10^(_10sept_0_30[[#This Row],[V_mag_adj]]/20)*SIN(RADIANS(_10sept_0_30[[#This Row],[V_phase]]))</f>
        <v>2.3183634103779115E-4</v>
      </c>
    </row>
    <row r="346" spans="1:11" x14ac:dyDescent="0.25">
      <c r="A346">
        <v>163</v>
      </c>
      <c r="B346">
        <v>-29.09</v>
      </c>
      <c r="C346">
        <v>30.58</v>
      </c>
      <c r="D346">
        <v>-29.28</v>
      </c>
      <c r="E346">
        <v>31.43</v>
      </c>
      <c r="F346">
        <f>_10sept_0_30[[#This Row],[H_mag]]-40</f>
        <v>-69.09</v>
      </c>
      <c r="G346">
        <f>_10sept_0_30[[#This Row],[V_mag]]-40</f>
        <v>-69.28</v>
      </c>
      <c r="H346">
        <f>10^(_10sept_0_30[[#This Row],[H_mag_adj]]/20)*COS(RADIANS(_10sept_0_30[[#This Row],[H_phase]]))</f>
        <v>3.023170403831007E-4</v>
      </c>
      <c r="I346">
        <f>10^(_10sept_0_30[[#This Row],[H_mag_adj]]/20)*SIN(RADIANS(_10sept_0_30[[#This Row],[H_phase]]))</f>
        <v>1.7864739129607598E-4</v>
      </c>
      <c r="J346">
        <f>10^(_10sept_0_30[[#This Row],[V_mag_adj]]/20)*COS(RADIANS(_10sept_0_30[[#This Row],[V_phase]]))</f>
        <v>2.931503975372105E-4</v>
      </c>
      <c r="K346">
        <f>10^(_10sept_0_30[[#This Row],[V_mag_adj]]/20)*SIN(RADIANS(_10sept_0_30[[#This Row],[V_phase]]))</f>
        <v>1.791505176909858E-4</v>
      </c>
    </row>
    <row r="347" spans="1:11" x14ac:dyDescent="0.25">
      <c r="A347">
        <v>164</v>
      </c>
      <c r="B347">
        <v>-30.69</v>
      </c>
      <c r="C347">
        <v>23.98</v>
      </c>
      <c r="D347">
        <v>-30.4</v>
      </c>
      <c r="E347">
        <v>21.07</v>
      </c>
      <c r="F347">
        <f>_10sept_0_30[[#This Row],[H_mag]]-40</f>
        <v>-70.69</v>
      </c>
      <c r="G347">
        <f>_10sept_0_30[[#This Row],[V_mag]]-40</f>
        <v>-70.400000000000006</v>
      </c>
      <c r="H347">
        <f>10^(_10sept_0_30[[#This Row],[H_mag_adj]]/20)*COS(RADIANS(_10sept_0_30[[#This Row],[H_phase]]))</f>
        <v>2.6686869157378264E-4</v>
      </c>
      <c r="I347">
        <f>10^(_10sept_0_30[[#This Row],[H_mag_adj]]/20)*SIN(RADIANS(_10sept_0_30[[#This Row],[H_phase]]))</f>
        <v>1.187059933594593E-4</v>
      </c>
      <c r="J347">
        <f>10^(_10sept_0_30[[#This Row],[V_mag_adj]]/20)*COS(RADIANS(_10sept_0_30[[#This Row],[V_phase]]))</f>
        <v>2.8180434887532406E-4</v>
      </c>
      <c r="K347">
        <f>10^(_10sept_0_30[[#This Row],[V_mag_adj]]/20)*SIN(RADIANS(_10sept_0_30[[#This Row],[V_phase]]))</f>
        <v>1.0856976047935857E-4</v>
      </c>
    </row>
    <row r="348" spans="1:11" x14ac:dyDescent="0.25">
      <c r="A348">
        <v>165</v>
      </c>
      <c r="B348">
        <v>-32.08</v>
      </c>
      <c r="C348">
        <v>13.01</v>
      </c>
      <c r="D348">
        <v>-32.22</v>
      </c>
      <c r="E348">
        <v>11.17</v>
      </c>
      <c r="F348">
        <f>_10sept_0_30[[#This Row],[H_mag]]-40</f>
        <v>-72.08</v>
      </c>
      <c r="G348">
        <f>_10sept_0_30[[#This Row],[V_mag]]-40</f>
        <v>-72.22</v>
      </c>
      <c r="H348">
        <f>10^(_10sept_0_30[[#This Row],[H_mag_adj]]/20)*COS(RADIANS(_10sept_0_30[[#This Row],[H_phase]]))</f>
        <v>2.4249703135836628E-4</v>
      </c>
      <c r="I348">
        <f>10^(_10sept_0_30[[#This Row],[H_mag_adj]]/20)*SIN(RADIANS(_10sept_0_30[[#This Row],[H_phase]]))</f>
        <v>5.6029432355304121E-5</v>
      </c>
      <c r="J348">
        <f>10^(_10sept_0_30[[#This Row],[V_mag_adj]]/20)*COS(RADIANS(_10sept_0_30[[#This Row],[V_phase]]))</f>
        <v>2.4026699553923787E-4</v>
      </c>
      <c r="K348">
        <f>10^(_10sept_0_30[[#This Row],[V_mag_adj]]/20)*SIN(RADIANS(_10sept_0_30[[#This Row],[V_phase]]))</f>
        <v>4.7443423992148688E-5</v>
      </c>
    </row>
    <row r="349" spans="1:11" x14ac:dyDescent="0.25">
      <c r="A349">
        <v>166</v>
      </c>
      <c r="B349">
        <v>-33.75</v>
      </c>
      <c r="C349">
        <v>-2.39</v>
      </c>
      <c r="D349">
        <v>-33.86</v>
      </c>
      <c r="E349">
        <v>-2.7</v>
      </c>
      <c r="F349">
        <f>_10sept_0_30[[#This Row],[H_mag]]-40</f>
        <v>-73.75</v>
      </c>
      <c r="G349">
        <f>_10sept_0_30[[#This Row],[V_mag]]-40</f>
        <v>-73.86</v>
      </c>
      <c r="H349">
        <f>10^(_10sept_0_30[[#This Row],[H_mag_adj]]/20)*COS(RADIANS(_10sept_0_30[[#This Row],[H_phase]]))</f>
        <v>2.0517387134210687E-4</v>
      </c>
      <c r="I349">
        <f>10^(_10sept_0_30[[#This Row],[H_mag_adj]]/20)*SIN(RADIANS(_10sept_0_30[[#This Row],[H_phase]]))</f>
        <v>-8.5634608278874319E-6</v>
      </c>
      <c r="J349">
        <f>10^(_10sept_0_30[[#This Row],[V_mag_adj]]/20)*COS(RADIANS(_10sept_0_30[[#This Row],[V_phase]]))</f>
        <v>2.0254317381651596E-4</v>
      </c>
      <c r="K349">
        <f>10^(_10sept_0_30[[#This Row],[V_mag_adj]]/20)*SIN(RADIANS(_10sept_0_30[[#This Row],[V_phase]]))</f>
        <v>-9.5516936081923409E-6</v>
      </c>
    </row>
    <row r="350" spans="1:11" x14ac:dyDescent="0.25">
      <c r="A350">
        <v>167</v>
      </c>
      <c r="B350">
        <v>-35.44</v>
      </c>
      <c r="C350">
        <v>-23.91</v>
      </c>
      <c r="D350">
        <v>-35.28</v>
      </c>
      <c r="E350">
        <v>-25.72</v>
      </c>
      <c r="F350">
        <f>_10sept_0_30[[#This Row],[H_mag]]-40</f>
        <v>-75.44</v>
      </c>
      <c r="G350">
        <f>_10sept_0_30[[#This Row],[V_mag]]-40</f>
        <v>-75.28</v>
      </c>
      <c r="H350">
        <f>10^(_10sept_0_30[[#This Row],[H_mag_adj]]/20)*COS(RADIANS(_10sept_0_30[[#This Row],[H_phase]]))</f>
        <v>1.5453727523044616E-4</v>
      </c>
      <c r="I350">
        <f>10^(_10sept_0_30[[#This Row],[H_mag_adj]]/20)*SIN(RADIANS(_10sept_0_30[[#This Row],[H_phase]]))</f>
        <v>-6.8513765026443751E-5</v>
      </c>
      <c r="J350">
        <f>10^(_10sept_0_30[[#This Row],[V_mag_adj]]/20)*COS(RADIANS(_10sept_0_30[[#This Row],[V_phase]]))</f>
        <v>1.5512754632875019E-4</v>
      </c>
      <c r="K350">
        <f>10^(_10sept_0_30[[#This Row],[V_mag_adj]]/20)*SIN(RADIANS(_10sept_0_30[[#This Row],[V_phase]]))</f>
        <v>-7.4724549281108768E-5</v>
      </c>
    </row>
    <row r="351" spans="1:11" x14ac:dyDescent="0.25">
      <c r="A351">
        <v>168</v>
      </c>
      <c r="B351">
        <v>-36.4</v>
      </c>
      <c r="C351">
        <v>-47.73</v>
      </c>
      <c r="D351">
        <v>-36.19</v>
      </c>
      <c r="E351">
        <v>-48.04</v>
      </c>
      <c r="F351">
        <f>_10sept_0_30[[#This Row],[H_mag]]-40</f>
        <v>-76.400000000000006</v>
      </c>
      <c r="G351">
        <f>_10sept_0_30[[#This Row],[V_mag]]-40</f>
        <v>-76.19</v>
      </c>
      <c r="H351">
        <f>10^(_10sept_0_30[[#This Row],[H_mag_adj]]/20)*COS(RADIANS(_10sept_0_30[[#This Row],[H_phase]]))</f>
        <v>1.0180593637866847E-4</v>
      </c>
      <c r="I351">
        <f>10^(_10sept_0_30[[#This Row],[H_mag_adj]]/20)*SIN(RADIANS(_10sept_0_30[[#This Row],[H_phase]]))</f>
        <v>-1.1200101716386419E-4</v>
      </c>
      <c r="J351">
        <f>10^(_10sept_0_30[[#This Row],[V_mag_adj]]/20)*COS(RADIANS(_10sept_0_30[[#This Row],[V_phase]]))</f>
        <v>1.0367497201223406E-4</v>
      </c>
      <c r="K351">
        <f>10^(_10sept_0_30[[#This Row],[V_mag_adj]]/20)*SIN(RADIANS(_10sept_0_30[[#This Row],[V_phase]]))</f>
        <v>-1.1530450198640033E-4</v>
      </c>
    </row>
    <row r="352" spans="1:11" x14ac:dyDescent="0.25">
      <c r="A352">
        <v>169</v>
      </c>
      <c r="B352">
        <v>-35.33</v>
      </c>
      <c r="C352">
        <v>-72.2</v>
      </c>
      <c r="D352">
        <v>-35.68</v>
      </c>
      <c r="E352">
        <v>-71.61</v>
      </c>
      <c r="F352">
        <f>_10sept_0_30[[#This Row],[H_mag]]-40</f>
        <v>-75.33</v>
      </c>
      <c r="G352">
        <f>_10sept_0_30[[#This Row],[V_mag]]-40</f>
        <v>-75.680000000000007</v>
      </c>
      <c r="H352">
        <f>10^(_10sept_0_30[[#This Row],[H_mag_adj]]/20)*COS(RADIANS(_10sept_0_30[[#This Row],[H_phase]]))</f>
        <v>5.2334583068449673E-5</v>
      </c>
      <c r="I352">
        <f>10^(_10sept_0_30[[#This Row],[H_mag_adj]]/20)*SIN(RADIANS(_10sept_0_30[[#This Row],[H_phase]]))</f>
        <v>-1.6300314066776357E-4</v>
      </c>
      <c r="J352">
        <f>10^(_10sept_0_30[[#This Row],[V_mag_adj]]/20)*COS(RADIANS(_10sept_0_30[[#This Row],[V_phase]]))</f>
        <v>5.1877201833639894E-5</v>
      </c>
      <c r="K352">
        <f>10^(_10sept_0_30[[#This Row],[V_mag_adj]]/20)*SIN(RADIANS(_10sept_0_30[[#This Row],[V_phase]]))</f>
        <v>-1.5603954489487631E-4</v>
      </c>
    </row>
    <row r="353" spans="1:11" x14ac:dyDescent="0.25">
      <c r="A353">
        <v>170</v>
      </c>
      <c r="B353">
        <v>-35.15</v>
      </c>
      <c r="C353">
        <v>-87.66</v>
      </c>
      <c r="D353">
        <v>-35.229999999999997</v>
      </c>
      <c r="E353">
        <v>-89.49</v>
      </c>
      <c r="F353">
        <f>_10sept_0_30[[#This Row],[H_mag]]-40</f>
        <v>-75.150000000000006</v>
      </c>
      <c r="G353">
        <f>_10sept_0_30[[#This Row],[V_mag]]-40</f>
        <v>-75.22999999999999</v>
      </c>
      <c r="H353">
        <f>10^(_10sept_0_30[[#This Row],[H_mag_adj]]/20)*COS(RADIANS(_10sept_0_30[[#This Row],[H_phase]]))</f>
        <v>7.1362899471021096E-6</v>
      </c>
      <c r="I353">
        <f>10^(_10sept_0_30[[#This Row],[H_mag_adj]]/20)*SIN(RADIANS(_10sept_0_30[[#This Row],[H_phase]]))</f>
        <v>-1.7463758042857193E-4</v>
      </c>
      <c r="J353">
        <f>10^(_10sept_0_30[[#This Row],[V_mag_adj]]/20)*COS(RADIANS(_10sept_0_30[[#This Row],[V_phase]]))</f>
        <v>1.5414938938508498E-6</v>
      </c>
      <c r="K353">
        <f>10^(_10sept_0_30[[#This Row],[V_mag_adj]]/20)*SIN(RADIANS(_10sept_0_30[[#This Row],[V_phase]]))</f>
        <v>-1.7317404247303285E-4</v>
      </c>
    </row>
    <row r="354" spans="1:11" x14ac:dyDescent="0.25">
      <c r="A354">
        <v>171</v>
      </c>
      <c r="B354">
        <v>-33.979999999999997</v>
      </c>
      <c r="C354">
        <v>-101.06</v>
      </c>
      <c r="D354">
        <v>-34.36</v>
      </c>
      <c r="E354">
        <v>-101.48</v>
      </c>
      <c r="F354">
        <f>_10sept_0_30[[#This Row],[H_mag]]-40</f>
        <v>-73.97999999999999</v>
      </c>
      <c r="G354">
        <f>_10sept_0_30[[#This Row],[V_mag]]-40</f>
        <v>-74.36</v>
      </c>
      <c r="H354">
        <f>10^(_10sept_0_30[[#This Row],[H_mag_adj]]/20)*COS(RADIANS(_10sept_0_30[[#This Row],[H_phase]]))</f>
        <v>-3.8364719780297119E-5</v>
      </c>
      <c r="I354">
        <f>10^(_10sept_0_30[[#This Row],[H_mag_adj]]/20)*SIN(RADIANS(_10sept_0_30[[#This Row],[H_phase]]))</f>
        <v>-1.9627180962198586E-4</v>
      </c>
      <c r="J354">
        <f>10^(_10sept_0_30[[#This Row],[V_mag_adj]]/20)*COS(RADIANS(_10sept_0_30[[#This Row],[V_phase]]))</f>
        <v>-3.8098643944729211E-5</v>
      </c>
      <c r="K354">
        <f>10^(_10sept_0_30[[#This Row],[V_mag_adj]]/20)*SIN(RADIANS(_10sept_0_30[[#This Row],[V_phase]]))</f>
        <v>-1.8759597755377391E-4</v>
      </c>
    </row>
    <row r="355" spans="1:11" x14ac:dyDescent="0.25">
      <c r="A355">
        <v>172</v>
      </c>
      <c r="B355">
        <v>-33.340000000000003</v>
      </c>
      <c r="C355">
        <v>-108.88</v>
      </c>
      <c r="D355">
        <v>-33.49</v>
      </c>
      <c r="E355">
        <v>-114.41</v>
      </c>
      <c r="F355">
        <f>_10sept_0_30[[#This Row],[H_mag]]-40</f>
        <v>-73.34</v>
      </c>
      <c r="G355">
        <f>_10sept_0_30[[#This Row],[V_mag]]-40</f>
        <v>-73.490000000000009</v>
      </c>
      <c r="H355">
        <f>10^(_10sept_0_30[[#This Row],[H_mag_adj]]/20)*COS(RADIANS(_10sept_0_30[[#This Row],[H_phase]]))</f>
        <v>-6.9661251123588717E-5</v>
      </c>
      <c r="I355">
        <f>10^(_10sept_0_30[[#This Row],[H_mag_adj]]/20)*SIN(RADIANS(_10sept_0_30[[#This Row],[H_phase]]))</f>
        <v>-2.0369585677063962E-4</v>
      </c>
      <c r="J355">
        <f>10^(_10sept_0_30[[#This Row],[V_mag_adj]]/20)*COS(RADIANS(_10sept_0_30[[#This Row],[V_phase]]))</f>
        <v>-8.7443374820229551E-5</v>
      </c>
      <c r="K355">
        <f>10^(_10sept_0_30[[#This Row],[V_mag_adj]]/20)*SIN(RADIANS(_10sept_0_30[[#This Row],[V_phase]]))</f>
        <v>-1.9267845395291329E-4</v>
      </c>
    </row>
    <row r="356" spans="1:11" x14ac:dyDescent="0.25">
      <c r="A356">
        <v>173</v>
      </c>
      <c r="B356">
        <v>-33</v>
      </c>
      <c r="C356">
        <v>-119.25</v>
      </c>
      <c r="D356">
        <v>-33.229999999999997</v>
      </c>
      <c r="E356">
        <v>-120</v>
      </c>
      <c r="F356">
        <f>_10sept_0_30[[#This Row],[H_mag]]-40</f>
        <v>-73</v>
      </c>
      <c r="G356">
        <f>_10sept_0_30[[#This Row],[V_mag]]-40</f>
        <v>-73.22999999999999</v>
      </c>
      <c r="H356">
        <f>10^(_10sept_0_30[[#This Row],[H_mag_adj]]/20)*COS(RADIANS(_10sept_0_30[[#This Row],[H_phase]]))</f>
        <v>-1.0938867020927381E-4</v>
      </c>
      <c r="I356">
        <f>10^(_10sept_0_30[[#This Row],[H_mag_adj]]/20)*SIN(RADIANS(_10sept_0_30[[#This Row],[H_phase]]))</f>
        <v>-1.953275254350341E-4</v>
      </c>
      <c r="J356">
        <f>10^(_10sept_0_30[[#This Row],[V_mag_adj]]/20)*COS(RADIANS(_10sept_0_30[[#This Row],[V_phase]]))</f>
        <v>-1.0901091985929724E-4</v>
      </c>
      <c r="K356">
        <f>10^(_10sept_0_30[[#This Row],[V_mag_adj]]/20)*SIN(RADIANS(_10sept_0_30[[#This Row],[V_phase]]))</f>
        <v>-1.8881245177612205E-4</v>
      </c>
    </row>
    <row r="357" spans="1:11" x14ac:dyDescent="0.25">
      <c r="A357">
        <v>174</v>
      </c>
      <c r="B357">
        <v>-33.17</v>
      </c>
      <c r="C357">
        <v>-125.58</v>
      </c>
      <c r="D357">
        <v>-32.96</v>
      </c>
      <c r="E357">
        <v>-127.8</v>
      </c>
      <c r="F357">
        <f>_10sept_0_30[[#This Row],[H_mag]]-40</f>
        <v>-73.17</v>
      </c>
      <c r="G357">
        <f>_10sept_0_30[[#This Row],[V_mag]]-40</f>
        <v>-72.960000000000008</v>
      </c>
      <c r="H357">
        <f>10^(_10sept_0_30[[#This Row],[H_mag_adj]]/20)*COS(RADIANS(_10sept_0_30[[#This Row],[H_phase]]))</f>
        <v>-1.2773294033845565E-4</v>
      </c>
      <c r="I357">
        <f>10^(_10sept_0_30[[#This Row],[H_mag_adj]]/20)*SIN(RADIANS(_10sept_0_30[[#This Row],[H_phase]]))</f>
        <v>-1.785471246338208E-4</v>
      </c>
      <c r="J357">
        <f>10^(_10sept_0_30[[#This Row],[V_mag_adj]]/20)*COS(RADIANS(_10sept_0_30[[#This Row],[V_phase]]))</f>
        <v>-1.3784614319674605E-4</v>
      </c>
      <c r="K357">
        <f>10^(_10sept_0_30[[#This Row],[V_mag_adj]]/20)*SIN(RADIANS(_10sept_0_30[[#This Row],[V_phase]]))</f>
        <v>-1.7771017699077705E-4</v>
      </c>
    </row>
    <row r="358" spans="1:11" x14ac:dyDescent="0.25">
      <c r="A358">
        <v>175</v>
      </c>
      <c r="B358">
        <v>-33.46</v>
      </c>
      <c r="C358">
        <v>-135.41</v>
      </c>
      <c r="D358">
        <v>-33.5</v>
      </c>
      <c r="E358">
        <v>-134.84</v>
      </c>
      <c r="F358">
        <f>_10sept_0_30[[#This Row],[H_mag]]-40</f>
        <v>-73.460000000000008</v>
      </c>
      <c r="G358">
        <f>_10sept_0_30[[#This Row],[V_mag]]-40</f>
        <v>-73.5</v>
      </c>
      <c r="H358">
        <f>10^(_10sept_0_30[[#This Row],[H_mag_adj]]/20)*COS(RADIANS(_10sept_0_30[[#This Row],[H_phase]]))</f>
        <v>-1.5120655370395766E-4</v>
      </c>
      <c r="I358">
        <f>10^(_10sept_0_30[[#This Row],[H_mag_adj]]/20)*SIN(RADIANS(_10sept_0_30[[#This Row],[H_phase]]))</f>
        <v>-1.4905786987314004E-4</v>
      </c>
      <c r="J358">
        <f>10^(_10sept_0_30[[#This Row],[V_mag_adj]]/20)*COS(RADIANS(_10sept_0_30[[#This Row],[V_phase]]))</f>
        <v>-1.4902832839990755E-4</v>
      </c>
      <c r="K358">
        <f>10^(_10sept_0_30[[#This Row],[V_mag_adj]]/20)*SIN(RADIANS(_10sept_0_30[[#This Row],[V_phase]]))</f>
        <v>-1.4986299259465486E-4</v>
      </c>
    </row>
    <row r="359" spans="1:11" x14ac:dyDescent="0.25">
      <c r="A359">
        <v>176</v>
      </c>
      <c r="B359">
        <v>-34.06</v>
      </c>
      <c r="C359">
        <v>-144.66</v>
      </c>
      <c r="D359">
        <v>-34.659999999999997</v>
      </c>
      <c r="E359">
        <v>-141.72999999999999</v>
      </c>
      <c r="F359">
        <f>_10sept_0_30[[#This Row],[H_mag]]-40</f>
        <v>-74.06</v>
      </c>
      <c r="G359">
        <f>_10sept_0_30[[#This Row],[V_mag]]-40</f>
        <v>-74.66</v>
      </c>
      <c r="H359">
        <f>10^(_10sept_0_30[[#This Row],[H_mag_adj]]/20)*COS(RADIANS(_10sept_0_30[[#This Row],[H_phase]]))</f>
        <v>-1.616398908411118E-4</v>
      </c>
      <c r="I359">
        <f>10^(_10sept_0_30[[#This Row],[H_mag_adj]]/20)*SIN(RADIANS(_10sept_0_30[[#This Row],[H_phase]]))</f>
        <v>-1.1461692383253562E-4</v>
      </c>
      <c r="J359">
        <f>10^(_10sept_0_30[[#This Row],[V_mag_adj]]/20)*COS(RADIANS(_10sept_0_30[[#This Row],[V_phase]]))</f>
        <v>-1.4518622323875658E-4</v>
      </c>
      <c r="K359">
        <f>10^(_10sept_0_30[[#This Row],[V_mag_adj]]/20)*SIN(RADIANS(_10sept_0_30[[#This Row],[V_phase]]))</f>
        <v>-1.1453778779528097E-4</v>
      </c>
    </row>
    <row r="360" spans="1:11" x14ac:dyDescent="0.25">
      <c r="A360">
        <v>177</v>
      </c>
      <c r="B360">
        <v>-34.869999999999997</v>
      </c>
      <c r="C360">
        <v>-155.19</v>
      </c>
      <c r="D360">
        <v>-35.42</v>
      </c>
      <c r="E360">
        <v>-155.47</v>
      </c>
      <c r="F360">
        <f>_10sept_0_30[[#This Row],[H_mag]]-40</f>
        <v>-74.87</v>
      </c>
      <c r="G360">
        <f>_10sept_0_30[[#This Row],[V_mag]]-40</f>
        <v>-75.42</v>
      </c>
      <c r="H360">
        <f>10^(_10sept_0_30[[#This Row],[H_mag_adj]]/20)*COS(RADIANS(_10sept_0_30[[#This Row],[H_phase]]))</f>
        <v>-1.638492176294709E-4</v>
      </c>
      <c r="I360">
        <f>10^(_10sept_0_30[[#This Row],[H_mag_adj]]/20)*SIN(RADIANS(_10sept_0_30[[#This Row],[H_phase]]))</f>
        <v>-7.574367288698857E-5</v>
      </c>
      <c r="J360">
        <f>10^(_10sept_0_30[[#This Row],[V_mag_adj]]/20)*COS(RADIANS(_10sept_0_30[[#This Row],[V_phase]]))</f>
        <v>-1.5414136704256044E-4</v>
      </c>
      <c r="K360">
        <f>10^(_10sept_0_30[[#This Row],[V_mag_adj]]/20)*SIN(RADIANS(_10sept_0_30[[#This Row],[V_phase]]))</f>
        <v>-7.0343761532189577E-5</v>
      </c>
    </row>
    <row r="361" spans="1:11" x14ac:dyDescent="0.25">
      <c r="A361">
        <v>178</v>
      </c>
      <c r="B361">
        <v>-36.65</v>
      </c>
      <c r="C361">
        <v>-174.57</v>
      </c>
      <c r="D361">
        <v>-36.78</v>
      </c>
      <c r="E361">
        <v>-173.23</v>
      </c>
      <c r="F361">
        <f>_10sept_0_30[[#This Row],[H_mag]]-40</f>
        <v>-76.650000000000006</v>
      </c>
      <c r="G361">
        <f>_10sept_0_30[[#This Row],[V_mag]]-40</f>
        <v>-76.78</v>
      </c>
      <c r="H361">
        <f>10^(_10sept_0_30[[#This Row],[H_mag_adj]]/20)*COS(RADIANS(_10sept_0_30[[#This Row],[H_phase]]))</f>
        <v>-1.4640190934114809E-4</v>
      </c>
      <c r="I361">
        <f>10^(_10sept_0_30[[#This Row],[H_mag_adj]]/20)*SIN(RADIANS(_10sept_0_30[[#This Row],[H_phase]]))</f>
        <v>-1.3916399625490521E-5</v>
      </c>
      <c r="J361">
        <f>10^(_10sept_0_30[[#This Row],[V_mag_adj]]/20)*COS(RADIANS(_10sept_0_30[[#This Row],[V_phase]]))</f>
        <v>-1.4386701007941462E-4</v>
      </c>
      <c r="K361">
        <f>10^(_10sept_0_30[[#This Row],[V_mag_adj]]/20)*SIN(RADIANS(_10sept_0_30[[#This Row],[V_phase]]))</f>
        <v>-1.7078707417274145E-5</v>
      </c>
    </row>
    <row r="362" spans="1:11" x14ac:dyDescent="0.25">
      <c r="A362">
        <v>179</v>
      </c>
      <c r="B362">
        <v>-36.58</v>
      </c>
      <c r="C362">
        <v>166.13</v>
      </c>
      <c r="D362">
        <v>-36.68</v>
      </c>
      <c r="E362">
        <v>165.18</v>
      </c>
      <c r="F362">
        <f>_10sept_0_30[[#This Row],[H_mag]]-40</f>
        <v>-76.58</v>
      </c>
      <c r="G362">
        <f>_10sept_0_30[[#This Row],[V_mag]]-40</f>
        <v>-76.680000000000007</v>
      </c>
      <c r="H362">
        <f>10^(_10sept_0_30[[#This Row],[H_mag_adj]]/20)*COS(RADIANS(_10sept_0_30[[#This Row],[H_phase]]))</f>
        <v>-1.4392910179447912E-4</v>
      </c>
      <c r="I362">
        <f>10^(_10sept_0_30[[#This Row],[H_mag_adj]]/20)*SIN(RADIANS(_10sept_0_30[[#This Row],[H_phase]]))</f>
        <v>3.553888552673981E-5</v>
      </c>
      <c r="J362">
        <f>10^(_10sept_0_30[[#This Row],[V_mag_adj]]/20)*COS(RADIANS(_10sept_0_30[[#This Row],[V_phase]]))</f>
        <v>-1.4167951643565715E-4</v>
      </c>
      <c r="K362">
        <f>10^(_10sept_0_30[[#This Row],[V_mag_adj]]/20)*SIN(RADIANS(_10sept_0_30[[#This Row],[V_phase]]))</f>
        <v>3.7486255666092009E-5</v>
      </c>
    </row>
    <row r="363" spans="1:11" x14ac:dyDescent="0.25">
      <c r="A363">
        <v>180</v>
      </c>
      <c r="B363">
        <v>-34.64</v>
      </c>
      <c r="C363">
        <v>142.83000000000001</v>
      </c>
      <c r="D363">
        <v>-35.130000000000003</v>
      </c>
      <c r="E363">
        <v>139.19999999999999</v>
      </c>
      <c r="F363">
        <f>_10sept_0_30[[#This Row],[H_mag]]-40</f>
        <v>-74.64</v>
      </c>
      <c r="G363">
        <f>_10sept_0_30[[#This Row],[V_mag]]-40</f>
        <v>-75.13</v>
      </c>
      <c r="H363">
        <f>10^(_10sept_0_30[[#This Row],[H_mag_adj]]/20)*COS(RADIANS(_10sept_0_30[[#This Row],[H_phase]]))</f>
        <v>-1.4769799572520185E-4</v>
      </c>
      <c r="I363">
        <f>10^(_10sept_0_30[[#This Row],[H_mag_adj]]/20)*SIN(RADIANS(_10sept_0_30[[#This Row],[H_phase]]))</f>
        <v>1.1198703875335588E-4</v>
      </c>
      <c r="J363">
        <f>10^(_10sept_0_30[[#This Row],[V_mag_adj]]/20)*COS(RADIANS(_10sept_0_30[[#This Row],[V_phase]]))</f>
        <v>-1.3261512008779327E-4</v>
      </c>
      <c r="K363">
        <f>10^(_10sept_0_30[[#This Row],[V_mag_adj]]/20)*SIN(RADIANS(_10sept_0_30[[#This Row],[V_phase]]))</f>
        <v>1.144703009868136E-4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4E2-239F-40F9-A909-53506ED71E1F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" bestFit="1" customWidth="1"/>
    <col min="7" max="7" width="10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  <col min="12" max="15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-29</v>
      </c>
      <c r="C3">
        <v>-146.81</v>
      </c>
      <c r="D3">
        <v>-29</v>
      </c>
      <c r="E3">
        <v>-145.46</v>
      </c>
      <c r="F3">
        <f>_10sept_0_106[[#This Row],[H_mag]]-40</f>
        <v>-69</v>
      </c>
      <c r="G3">
        <f>_10sept_0_106[[#This Row],[V_mag]]-40</f>
        <v>-69</v>
      </c>
      <c r="H3">
        <f>10^(_10sept_0_106[[#This Row],[H_mag_adj]]/20)*COS(RADIANS(_10sept_0_106[[#This Row],[H_phase]]))</f>
        <v>-2.969290862649034E-4</v>
      </c>
      <c r="I3">
        <f>10^(_10sept_0_106[[#This Row],[H_mag_adj]]/20)*SIN(RADIANS(_10sept_0_106[[#This Row],[H_phase]]))</f>
        <v>-1.9423094220362026E-4</v>
      </c>
      <c r="J3">
        <f>10^(_10sept_0_106[[#This Row],[V_mag_adj]]/20)*COS(RADIANS(_10sept_0_106[[#This Row],[V_phase]]))</f>
        <v>-2.9227063240143175E-4</v>
      </c>
      <c r="K3">
        <f>10^(_10sept_0_106[[#This Row],[V_mag_adj]]/20)*SIN(RADIANS(_10sept_0_106[[#This Row],[V_phase]]))</f>
        <v>-2.0117260900799508E-4</v>
      </c>
    </row>
    <row r="4" spans="1:11" x14ac:dyDescent="0.25">
      <c r="A4">
        <v>-179</v>
      </c>
      <c r="B4">
        <v>-31.52</v>
      </c>
      <c r="C4">
        <v>-148.22</v>
      </c>
      <c r="D4">
        <v>-31.29</v>
      </c>
      <c r="E4">
        <v>-146.87</v>
      </c>
      <c r="F4">
        <f>_10sept_0_106[[#This Row],[H_mag]]-40</f>
        <v>-71.52</v>
      </c>
      <c r="G4">
        <f>_10sept_0_106[[#This Row],[V_mag]]-40</f>
        <v>-71.289999999999992</v>
      </c>
      <c r="H4">
        <f>10^(_10sept_0_106[[#This Row],[H_mag_adj]]/20)*COS(RADIANS(_10sept_0_106[[#This Row],[H_phase]]))</f>
        <v>-2.256618026604754E-4</v>
      </c>
      <c r="I4">
        <f>10^(_10sept_0_106[[#This Row],[H_mag_adj]]/20)*SIN(RADIANS(_10sept_0_106[[#This Row],[H_phase]]))</f>
        <v>-1.3980721625416658E-4</v>
      </c>
      <c r="J4">
        <f>10^(_10sept_0_106[[#This Row],[V_mag_adj]]/20)*COS(RADIANS(_10sept_0_106[[#This Row],[V_phase]]))</f>
        <v>-2.2827055579325691E-4</v>
      </c>
      <c r="K4">
        <f>10^(_10sept_0_106[[#This Row],[V_mag_adj]]/20)*SIN(RADIANS(_10sept_0_106[[#This Row],[V_phase]]))</f>
        <v>-1.4897807606325018E-4</v>
      </c>
    </row>
    <row r="5" spans="1:11" x14ac:dyDescent="0.25">
      <c r="A5">
        <v>-178</v>
      </c>
      <c r="B5">
        <v>-33.729999999999997</v>
      </c>
      <c r="C5">
        <v>-152.86000000000001</v>
      </c>
      <c r="D5">
        <v>-34.1</v>
      </c>
      <c r="E5">
        <v>-152.31</v>
      </c>
      <c r="F5">
        <f>_10sept_0_106[[#This Row],[H_mag]]-40</f>
        <v>-73.72999999999999</v>
      </c>
      <c r="G5">
        <f>_10sept_0_106[[#This Row],[V_mag]]-40</f>
        <v>-74.099999999999994</v>
      </c>
      <c r="H5">
        <f>10^(_10sept_0_106[[#This Row],[H_mag_adj]]/20)*COS(RADIANS(_10sept_0_106[[#This Row],[H_phase]]))</f>
        <v>-1.8316333843242726E-4</v>
      </c>
      <c r="I5">
        <f>10^(_10sept_0_106[[#This Row],[H_mag_adj]]/20)*SIN(RADIANS(_10sept_0_106[[#This Row],[H_phase]]))</f>
        <v>-9.3890830538675456E-5</v>
      </c>
      <c r="J5">
        <f>10^(_10sept_0_106[[#This Row],[V_mag_adj]]/20)*COS(RADIANS(_10sept_0_106[[#This Row],[V_phase]]))</f>
        <v>-1.7465305143835188E-4</v>
      </c>
      <c r="K5">
        <f>10^(_10sept_0_106[[#This Row],[V_mag_adj]]/20)*SIN(RADIANS(_10sept_0_106[[#This Row],[V_phase]]))</f>
        <v>-9.1656020657131216E-5</v>
      </c>
    </row>
    <row r="6" spans="1:11" x14ac:dyDescent="0.25">
      <c r="A6">
        <v>-177</v>
      </c>
      <c r="B6">
        <v>-35.92</v>
      </c>
      <c r="C6">
        <v>-159.97</v>
      </c>
      <c r="D6">
        <v>-36.119999999999997</v>
      </c>
      <c r="E6">
        <v>-160.58000000000001</v>
      </c>
      <c r="F6">
        <f>_10sept_0_106[[#This Row],[H_mag]]-40</f>
        <v>-75.92</v>
      </c>
      <c r="G6">
        <f>_10sept_0_106[[#This Row],[V_mag]]-40</f>
        <v>-76.12</v>
      </c>
      <c r="H6">
        <f>10^(_10sept_0_106[[#This Row],[H_mag_adj]]/20)*COS(RADIANS(_10sept_0_106[[#This Row],[H_phase]]))</f>
        <v>-1.5028062190040089E-4</v>
      </c>
      <c r="I6">
        <f>10^(_10sept_0_106[[#This Row],[H_mag_adj]]/20)*SIN(RADIANS(_10sept_0_106[[#This Row],[H_phase]]))</f>
        <v>-5.478680087653512E-5</v>
      </c>
      <c r="J6">
        <f>10^(_10sept_0_106[[#This Row],[V_mag_adj]]/20)*COS(RADIANS(_10sept_0_106[[#This Row],[V_phase]]))</f>
        <v>-1.4742149435493013E-4</v>
      </c>
      <c r="K6">
        <f>10^(_10sept_0_106[[#This Row],[V_mag_adj]]/20)*SIN(RADIANS(_10sept_0_106[[#This Row],[V_phase]]))</f>
        <v>-5.1973152002730578E-5</v>
      </c>
    </row>
    <row r="7" spans="1:11" x14ac:dyDescent="0.25">
      <c r="A7">
        <v>-176</v>
      </c>
      <c r="B7">
        <v>-38.020000000000003</v>
      </c>
      <c r="C7">
        <v>178.17</v>
      </c>
      <c r="D7">
        <v>-38.24</v>
      </c>
      <c r="E7">
        <v>175.15</v>
      </c>
      <c r="F7">
        <f>_10sept_0_106[[#This Row],[H_mag]]-40</f>
        <v>-78.02000000000001</v>
      </c>
      <c r="G7">
        <f>_10sept_0_106[[#This Row],[V_mag]]-40</f>
        <v>-78.240000000000009</v>
      </c>
      <c r="H7">
        <f>10^(_10sept_0_106[[#This Row],[H_mag_adj]]/20)*COS(RADIANS(_10sept_0_106[[#This Row],[H_phase]]))</f>
        <v>-1.2553893591746339E-4</v>
      </c>
      <c r="I7">
        <f>10^(_10sept_0_106[[#This Row],[H_mag_adj]]/20)*SIN(RADIANS(_10sept_0_106[[#This Row],[H_phase]]))</f>
        <v>4.0110180384075294E-6</v>
      </c>
      <c r="J7">
        <f>10^(_10sept_0_106[[#This Row],[V_mag_adj]]/20)*COS(RADIANS(_10sept_0_106[[#This Row],[V_phase]]))</f>
        <v>-1.2202314084625508E-4</v>
      </c>
      <c r="K7">
        <f>10^(_10sept_0_106[[#This Row],[V_mag_adj]]/20)*SIN(RADIANS(_10sept_0_106[[#This Row],[V_phase]]))</f>
        <v>1.0353813453925335E-5</v>
      </c>
    </row>
    <row r="8" spans="1:11" x14ac:dyDescent="0.25">
      <c r="A8">
        <v>-175</v>
      </c>
      <c r="B8">
        <v>-37.82</v>
      </c>
      <c r="C8">
        <v>151.41</v>
      </c>
      <c r="D8">
        <v>-37.64</v>
      </c>
      <c r="E8">
        <v>153.87</v>
      </c>
      <c r="F8">
        <f>_10sept_0_106[[#This Row],[H_mag]]-40</f>
        <v>-77.819999999999993</v>
      </c>
      <c r="G8">
        <f>_10sept_0_106[[#This Row],[V_mag]]-40</f>
        <v>-77.64</v>
      </c>
      <c r="H8">
        <f>10^(_10sept_0_106[[#This Row],[H_mag_adj]]/20)*COS(RADIANS(_10sept_0_106[[#This Row],[H_phase]]))</f>
        <v>-1.1285671712618883E-4</v>
      </c>
      <c r="I8">
        <f>10^(_10sept_0_106[[#This Row],[H_mag_adj]]/20)*SIN(RADIANS(_10sept_0_106[[#This Row],[H_phase]]))</f>
        <v>6.1505929647389128E-5</v>
      </c>
      <c r="J8">
        <f>10^(_10sept_0_106[[#This Row],[V_mag_adj]]/20)*COS(RADIANS(_10sept_0_106[[#This Row],[V_phase]]))</f>
        <v>-1.1780892653517003E-4</v>
      </c>
      <c r="K8">
        <f>10^(_10sept_0_106[[#This Row],[V_mag_adj]]/20)*SIN(RADIANS(_10sept_0_106[[#This Row],[V_phase]]))</f>
        <v>5.7790505954619639E-5</v>
      </c>
    </row>
    <row r="9" spans="1:11" x14ac:dyDescent="0.25">
      <c r="A9">
        <v>-174</v>
      </c>
      <c r="B9">
        <v>-35.39</v>
      </c>
      <c r="C9">
        <v>139.41</v>
      </c>
      <c r="D9">
        <v>-35.270000000000003</v>
      </c>
      <c r="E9">
        <v>138.85</v>
      </c>
      <c r="F9">
        <f>_10sept_0_106[[#This Row],[H_mag]]-40</f>
        <v>-75.39</v>
      </c>
      <c r="G9">
        <f>_10sept_0_106[[#This Row],[V_mag]]-40</f>
        <v>-75.27000000000001</v>
      </c>
      <c r="H9">
        <f>10^(_10sept_0_106[[#This Row],[H_mag_adj]]/20)*COS(RADIANS(_10sept_0_106[[#This Row],[H_phase]]))</f>
        <v>-1.2911061331782978E-4</v>
      </c>
      <c r="I9">
        <f>10^(_10sept_0_106[[#This Row],[H_mag_adj]]/20)*SIN(RADIANS(_10sept_0_106[[#This Row],[H_phase]]))</f>
        <v>1.1062209703467268E-4</v>
      </c>
      <c r="J9">
        <f>10^(_10sept_0_106[[#This Row],[V_mag_adj]]/20)*COS(RADIANS(_10sept_0_106[[#This Row],[V_phase]]))</f>
        <v>-1.2980424160380317E-4</v>
      </c>
      <c r="K9">
        <f>10^(_10sept_0_106[[#This Row],[V_mag_adj]]/20)*SIN(RADIANS(_10sept_0_106[[#This Row],[V_phase]]))</f>
        <v>1.1343508795360291E-4</v>
      </c>
    </row>
    <row r="10" spans="1:11" x14ac:dyDescent="0.25">
      <c r="A10">
        <v>-173</v>
      </c>
      <c r="B10">
        <v>-33.119999999999997</v>
      </c>
      <c r="C10">
        <v>135.49</v>
      </c>
      <c r="D10">
        <v>-33.17</v>
      </c>
      <c r="E10">
        <v>135.88</v>
      </c>
      <c r="F10">
        <f>_10sept_0_106[[#This Row],[H_mag]]-40</f>
        <v>-73.12</v>
      </c>
      <c r="G10">
        <f>_10sept_0_106[[#This Row],[V_mag]]-40</f>
        <v>-73.17</v>
      </c>
      <c r="H10">
        <f>10^(_10sept_0_106[[#This Row],[H_mag_adj]]/20)*COS(RADIANS(_10sept_0_106[[#This Row],[H_phase]]))</f>
        <v>-1.5745902345049769E-4</v>
      </c>
      <c r="I10">
        <f>10^(_10sept_0_106[[#This Row],[H_mag_adj]]/20)*SIN(RADIANS(_10sept_0_106[[#This Row],[H_phase]]))</f>
        <v>1.5478858144047359E-4</v>
      </c>
      <c r="J10">
        <f>10^(_10sept_0_106[[#This Row],[V_mag_adj]]/20)*COS(RADIANS(_10sept_0_106[[#This Row],[V_phase]]))</f>
        <v>-1.5759915023744634E-4</v>
      </c>
      <c r="K10">
        <f>10^(_10sept_0_106[[#This Row],[V_mag_adj]]/20)*SIN(RADIANS(_10sept_0_106[[#This Row],[V_phase]]))</f>
        <v>1.528309118174312E-4</v>
      </c>
    </row>
    <row r="11" spans="1:11" x14ac:dyDescent="0.25">
      <c r="A11">
        <v>-172</v>
      </c>
      <c r="B11">
        <v>-31.32</v>
      </c>
      <c r="C11">
        <v>137.9</v>
      </c>
      <c r="D11">
        <v>-31.32</v>
      </c>
      <c r="E11">
        <v>137.51</v>
      </c>
      <c r="F11">
        <f>_10sept_0_106[[#This Row],[H_mag]]-40</f>
        <v>-71.319999999999993</v>
      </c>
      <c r="G11">
        <f>_10sept_0_106[[#This Row],[V_mag]]-40</f>
        <v>-71.319999999999993</v>
      </c>
      <c r="H11">
        <f>10^(_10sept_0_106[[#This Row],[H_mag_adj]]/20)*COS(RADIANS(_10sept_0_106[[#This Row],[H_phase]]))</f>
        <v>-2.0155323109560656E-4</v>
      </c>
      <c r="I11">
        <f>10^(_10sept_0_106[[#This Row],[H_mag_adj]]/20)*SIN(RADIANS(_10sept_0_106[[#This Row],[H_phase]]))</f>
        <v>1.8211731946146979E-4</v>
      </c>
      <c r="J11">
        <f>10^(_10sept_0_106[[#This Row],[V_mag_adj]]/20)*COS(RADIANS(_10sept_0_106[[#This Row],[V_phase]]))</f>
        <v>-2.0030893820146897E-4</v>
      </c>
      <c r="K11">
        <f>10^(_10sept_0_106[[#This Row],[V_mag_adj]]/20)*SIN(RADIANS(_10sept_0_106[[#This Row],[V_phase]]))</f>
        <v>1.83485019250919E-4</v>
      </c>
    </row>
    <row r="12" spans="1:11" x14ac:dyDescent="0.25">
      <c r="A12">
        <v>-171</v>
      </c>
      <c r="B12">
        <v>-29.73</v>
      </c>
      <c r="C12">
        <v>141.47</v>
      </c>
      <c r="D12">
        <v>-29.76</v>
      </c>
      <c r="E12">
        <v>139.77000000000001</v>
      </c>
      <c r="F12">
        <f>_10sept_0_106[[#This Row],[H_mag]]-40</f>
        <v>-69.73</v>
      </c>
      <c r="G12">
        <f>_10sept_0_106[[#This Row],[V_mag]]-40</f>
        <v>-69.760000000000005</v>
      </c>
      <c r="H12">
        <f>10^(_10sept_0_106[[#This Row],[H_mag_adj]]/20)*COS(RADIANS(_10sept_0_106[[#This Row],[H_phase]]))</f>
        <v>-2.5518984837822809E-4</v>
      </c>
      <c r="I12">
        <f>10^(_10sept_0_106[[#This Row],[H_mag_adj]]/20)*SIN(RADIANS(_10sept_0_106[[#This Row],[H_phase]]))</f>
        <v>2.0320542095900946E-4</v>
      </c>
      <c r="J12">
        <f>10^(_10sept_0_106[[#This Row],[V_mag_adj]]/20)*COS(RADIANS(_10sept_0_106[[#This Row],[V_phase]]))</f>
        <v>-2.4819048589013181E-4</v>
      </c>
      <c r="K12">
        <f>10^(_10sept_0_106[[#This Row],[V_mag_adj]]/20)*SIN(RADIANS(_10sept_0_106[[#This Row],[V_phase]]))</f>
        <v>2.0996007628829239E-4</v>
      </c>
    </row>
    <row r="13" spans="1:11" x14ac:dyDescent="0.25">
      <c r="A13">
        <v>-170</v>
      </c>
      <c r="B13">
        <v>-28.32</v>
      </c>
      <c r="C13">
        <v>147.88</v>
      </c>
      <c r="D13">
        <v>-28.42</v>
      </c>
      <c r="E13">
        <v>146.71</v>
      </c>
      <c r="F13">
        <f>_10sept_0_106[[#This Row],[H_mag]]-40</f>
        <v>-68.319999999999993</v>
      </c>
      <c r="G13">
        <f>_10sept_0_106[[#This Row],[V_mag]]-40</f>
        <v>-68.42</v>
      </c>
      <c r="H13">
        <f>10^(_10sept_0_106[[#This Row],[H_mag_adj]]/20)*COS(RADIANS(_10sept_0_106[[#This Row],[H_phase]]))</f>
        <v>-3.2497562420279695E-4</v>
      </c>
      <c r="I13">
        <f>10^(_10sept_0_106[[#This Row],[H_mag_adj]]/20)*SIN(RADIANS(_10sept_0_106[[#This Row],[H_phase]]))</f>
        <v>2.0401493552501163E-4</v>
      </c>
      <c r="J13">
        <f>10^(_10sept_0_106[[#This Row],[V_mag_adj]]/20)*COS(RADIANS(_10sept_0_106[[#This Row],[V_phase]]))</f>
        <v>-3.170705988217149E-4</v>
      </c>
      <c r="K13">
        <f>10^(_10sept_0_106[[#This Row],[V_mag_adj]]/20)*SIN(RADIANS(_10sept_0_106[[#This Row],[V_phase]]))</f>
        <v>2.081972458713687E-4</v>
      </c>
    </row>
    <row r="14" spans="1:11" x14ac:dyDescent="0.25">
      <c r="A14">
        <v>-169</v>
      </c>
      <c r="B14">
        <v>-27.28</v>
      </c>
      <c r="C14">
        <v>153.87</v>
      </c>
      <c r="D14">
        <v>-27.37</v>
      </c>
      <c r="E14">
        <v>153.94999999999999</v>
      </c>
      <c r="F14">
        <f>_10sept_0_106[[#This Row],[H_mag]]-40</f>
        <v>-67.28</v>
      </c>
      <c r="G14">
        <f>_10sept_0_106[[#This Row],[V_mag]]-40</f>
        <v>-67.37</v>
      </c>
      <c r="H14">
        <f>10^(_10sept_0_106[[#This Row],[H_mag_adj]]/20)*COS(RADIANS(_10sept_0_106[[#This Row],[H_phase]]))</f>
        <v>-3.8830966367192719E-4</v>
      </c>
      <c r="I14">
        <f>10^(_10sept_0_106[[#This Row],[H_mag_adj]]/20)*SIN(RADIANS(_10sept_0_106[[#This Row],[H_phase]]))</f>
        <v>1.9048312034291868E-4</v>
      </c>
      <c r="J14">
        <f>10^(_10sept_0_106[[#This Row],[V_mag_adj]]/20)*COS(RADIANS(_10sept_0_106[[#This Row],[V_phase]]))</f>
        <v>-3.8456976310948361E-4</v>
      </c>
      <c r="K14">
        <f>10^(_10sept_0_106[[#This Row],[V_mag_adj]]/20)*SIN(RADIANS(_10sept_0_106[[#This Row],[V_phase]]))</f>
        <v>1.8798281713772833E-4</v>
      </c>
    </row>
    <row r="15" spans="1:11" x14ac:dyDescent="0.25">
      <c r="A15">
        <v>-168</v>
      </c>
      <c r="B15">
        <v>-26.5</v>
      </c>
      <c r="C15">
        <v>159.72999999999999</v>
      </c>
      <c r="D15">
        <v>-26.59</v>
      </c>
      <c r="E15">
        <v>160.49</v>
      </c>
      <c r="F15">
        <f>_10sept_0_106[[#This Row],[H_mag]]-40</f>
        <v>-66.5</v>
      </c>
      <c r="G15">
        <f>_10sept_0_106[[#This Row],[V_mag]]-40</f>
        <v>-66.59</v>
      </c>
      <c r="H15">
        <f>10^(_10sept_0_106[[#This Row],[H_mag_adj]]/20)*COS(RADIANS(_10sept_0_106[[#This Row],[H_phase]]))</f>
        <v>-4.4384921967453883E-4</v>
      </c>
      <c r="I15">
        <f>10^(_10sept_0_106[[#This Row],[H_mag_adj]]/20)*SIN(RADIANS(_10sept_0_106[[#This Row],[H_phase]]))</f>
        <v>1.639206638930444E-4</v>
      </c>
      <c r="J15">
        <f>10^(_10sept_0_106[[#This Row],[V_mag_adj]]/20)*COS(RADIANS(_10sept_0_106[[#This Row],[V_phase]]))</f>
        <v>-4.4138716726436827E-4</v>
      </c>
      <c r="K15">
        <f>10^(_10sept_0_106[[#This Row],[V_mag_adj]]/20)*SIN(RADIANS(_10sept_0_106[[#This Row],[V_phase]]))</f>
        <v>1.5639009594402311E-4</v>
      </c>
    </row>
    <row r="16" spans="1:11" x14ac:dyDescent="0.25">
      <c r="A16">
        <v>-167</v>
      </c>
      <c r="B16">
        <v>-25.99</v>
      </c>
      <c r="C16">
        <v>166.97</v>
      </c>
      <c r="D16">
        <v>-26.21</v>
      </c>
      <c r="E16">
        <v>166.78</v>
      </c>
      <c r="F16">
        <f>_10sept_0_106[[#This Row],[H_mag]]-40</f>
        <v>-65.989999999999995</v>
      </c>
      <c r="G16">
        <f>_10sept_0_106[[#This Row],[V_mag]]-40</f>
        <v>-66.210000000000008</v>
      </c>
      <c r="H16">
        <f>10^(_10sept_0_106[[#This Row],[H_mag_adj]]/20)*COS(RADIANS(_10sept_0_106[[#This Row],[H_phase]]))</f>
        <v>-4.8884521848001968E-4</v>
      </c>
      <c r="I16">
        <f>10^(_10sept_0_106[[#This Row],[H_mag_adj]]/20)*SIN(RADIANS(_10sept_0_106[[#This Row],[H_phase]]))</f>
        <v>1.1312844534027353E-4</v>
      </c>
      <c r="J16">
        <f>10^(_10sept_0_106[[#This Row],[V_mag_adj]]/20)*COS(RADIANS(_10sept_0_106[[#This Row],[V_phase]]))</f>
        <v>-4.7625063698232556E-4</v>
      </c>
      <c r="K16">
        <f>10^(_10sept_0_106[[#This Row],[V_mag_adj]]/20)*SIN(RADIANS(_10sept_0_106[[#This Row],[V_phase]]))</f>
        <v>1.1187898111114174E-4</v>
      </c>
    </row>
    <row r="17" spans="1:11" x14ac:dyDescent="0.25">
      <c r="A17">
        <v>-166</v>
      </c>
      <c r="B17">
        <v>-26.01</v>
      </c>
      <c r="C17">
        <v>174.63</v>
      </c>
      <c r="D17">
        <v>-26.11</v>
      </c>
      <c r="E17">
        <v>173.43</v>
      </c>
      <c r="F17">
        <f>_10sept_0_106[[#This Row],[H_mag]]-40</f>
        <v>-66.010000000000005</v>
      </c>
      <c r="G17">
        <f>_10sept_0_106[[#This Row],[V_mag]]-40</f>
        <v>-66.11</v>
      </c>
      <c r="H17">
        <f>10^(_10sept_0_106[[#This Row],[H_mag_adj]]/20)*COS(RADIANS(_10sept_0_106[[#This Row],[H_phase]]))</f>
        <v>-4.9841342444122486E-4</v>
      </c>
      <c r="I17">
        <f>10^(_10sept_0_106[[#This Row],[H_mag_adj]]/20)*SIN(RADIANS(_10sept_0_106[[#This Row],[H_phase]]))</f>
        <v>4.6850652503268011E-5</v>
      </c>
      <c r="J17">
        <f>10^(_10sept_0_106[[#This Row],[V_mag_adj]]/20)*COS(RADIANS(_10sept_0_106[[#This Row],[V_phase]]))</f>
        <v>-4.9163013939247115E-4</v>
      </c>
      <c r="K17">
        <f>10^(_10sept_0_106[[#This Row],[V_mag_adj]]/20)*SIN(RADIANS(_10sept_0_106[[#This Row],[V_phase]]))</f>
        <v>5.6622700619217618E-5</v>
      </c>
    </row>
    <row r="18" spans="1:11" x14ac:dyDescent="0.25">
      <c r="A18">
        <v>-165</v>
      </c>
      <c r="B18">
        <v>-26.26</v>
      </c>
      <c r="C18">
        <v>-177.77</v>
      </c>
      <c r="D18">
        <v>-26.4</v>
      </c>
      <c r="E18">
        <v>-178.22</v>
      </c>
      <c r="F18">
        <f>_10sept_0_106[[#This Row],[H_mag]]-40</f>
        <v>-66.260000000000005</v>
      </c>
      <c r="G18">
        <f>_10sept_0_106[[#This Row],[V_mag]]-40</f>
        <v>-66.400000000000006</v>
      </c>
      <c r="H18">
        <f>10^(_10sept_0_106[[#This Row],[H_mag_adj]]/20)*COS(RADIANS(_10sept_0_106[[#This Row],[H_phase]]))</f>
        <v>-4.8603883960399836E-4</v>
      </c>
      <c r="I18">
        <f>10^(_10sept_0_106[[#This Row],[H_mag_adj]]/20)*SIN(RADIANS(_10sept_0_106[[#This Row],[H_phase]]))</f>
        <v>-1.8926598874976619E-5</v>
      </c>
      <c r="J18">
        <f>10^(_10sept_0_106[[#This Row],[V_mag_adj]]/20)*COS(RADIANS(_10sept_0_106[[#This Row],[V_phase]]))</f>
        <v>-4.7839913602235209E-4</v>
      </c>
      <c r="K18">
        <f>10^(_10sept_0_106[[#This Row],[V_mag_adj]]/20)*SIN(RADIANS(_10sept_0_106[[#This Row],[V_phase]]))</f>
        <v>-1.4867142625392311E-5</v>
      </c>
    </row>
    <row r="19" spans="1:11" x14ac:dyDescent="0.25">
      <c r="A19">
        <v>-164</v>
      </c>
      <c r="B19">
        <v>-27.09</v>
      </c>
      <c r="C19">
        <v>-169.31</v>
      </c>
      <c r="D19">
        <v>-27.18</v>
      </c>
      <c r="E19">
        <v>-169.1</v>
      </c>
      <c r="F19">
        <f>_10sept_0_106[[#This Row],[H_mag]]-40</f>
        <v>-67.09</v>
      </c>
      <c r="G19">
        <f>_10sept_0_106[[#This Row],[V_mag]]-40</f>
        <v>-67.180000000000007</v>
      </c>
      <c r="H19">
        <f>10^(_10sept_0_106[[#This Row],[H_mag_adj]]/20)*COS(RADIANS(_10sept_0_106[[#This Row],[H_phase]]))</f>
        <v>-4.3440691625659666E-4</v>
      </c>
      <c r="I19">
        <f>10^(_10sept_0_106[[#This Row],[H_mag_adj]]/20)*SIN(RADIANS(_10sept_0_106[[#This Row],[H_phase]]))</f>
        <v>-8.2003516302492452E-5</v>
      </c>
      <c r="J19">
        <f>10^(_10sept_0_106[[#This Row],[V_mag_adj]]/20)*COS(RADIANS(_10sept_0_106[[#This Row],[V_phase]]))</f>
        <v>-4.2962864315743447E-4</v>
      </c>
      <c r="K19">
        <f>10^(_10sept_0_106[[#This Row],[V_mag_adj]]/20)*SIN(RADIANS(_10sept_0_106[[#This Row],[V_phase]]))</f>
        <v>-8.2733436292769445E-5</v>
      </c>
    </row>
    <row r="20" spans="1:11" x14ac:dyDescent="0.25">
      <c r="A20">
        <v>-163</v>
      </c>
      <c r="B20">
        <v>-28.76</v>
      </c>
      <c r="C20">
        <v>-158.68</v>
      </c>
      <c r="D20">
        <v>-28.78</v>
      </c>
      <c r="E20">
        <v>-159.66999999999999</v>
      </c>
      <c r="F20">
        <f>_10sept_0_106[[#This Row],[H_mag]]-40</f>
        <v>-68.760000000000005</v>
      </c>
      <c r="G20">
        <f>_10sept_0_106[[#This Row],[V_mag]]-40</f>
        <v>-68.78</v>
      </c>
      <c r="H20">
        <f>10^(_10sept_0_106[[#This Row],[H_mag_adj]]/20)*COS(RADIANS(_10sept_0_106[[#This Row],[H_phase]]))</f>
        <v>-3.3979178158491906E-4</v>
      </c>
      <c r="I20">
        <f>10^(_10sept_0_106[[#This Row],[H_mag_adj]]/20)*SIN(RADIANS(_10sept_0_106[[#This Row],[H_phase]]))</f>
        <v>-1.32615937824816E-4</v>
      </c>
      <c r="J20">
        <f>10^(_10sept_0_106[[#This Row],[V_mag_adj]]/20)*COS(RADIANS(_10sept_0_106[[#This Row],[V_phase]]))</f>
        <v>-3.4124573172345695E-4</v>
      </c>
      <c r="K20">
        <f>10^(_10sept_0_106[[#This Row],[V_mag_adj]]/20)*SIN(RADIANS(_10sept_0_106[[#This Row],[V_phase]]))</f>
        <v>-1.2643379334651266E-4</v>
      </c>
    </row>
    <row r="21" spans="1:11" x14ac:dyDescent="0.25">
      <c r="A21">
        <v>-162</v>
      </c>
      <c r="B21">
        <v>-31.32</v>
      </c>
      <c r="C21">
        <v>-146.93</v>
      </c>
      <c r="D21">
        <v>-31.5</v>
      </c>
      <c r="E21">
        <v>-146.33000000000001</v>
      </c>
      <c r="F21">
        <f>_10sept_0_106[[#This Row],[H_mag]]-40</f>
        <v>-71.319999999999993</v>
      </c>
      <c r="G21">
        <f>_10sept_0_106[[#This Row],[V_mag]]-40</f>
        <v>-71.5</v>
      </c>
      <c r="H21">
        <f>10^(_10sept_0_106[[#This Row],[H_mag_adj]]/20)*COS(RADIANS(_10sept_0_106[[#This Row],[H_phase]]))</f>
        <v>-2.2763884401736357E-4</v>
      </c>
      <c r="I21">
        <f>10^(_10sept_0_106[[#This Row],[H_mag_adj]]/20)*SIN(RADIANS(_10sept_0_106[[#This Row],[H_phase]]))</f>
        <v>-1.4822611007291679E-4</v>
      </c>
      <c r="J21">
        <f>10^(_10sept_0_106[[#This Row],[V_mag_adj]]/20)*COS(RADIANS(_10sept_0_106[[#This Row],[V_phase]]))</f>
        <v>-2.2143738607210915E-4</v>
      </c>
      <c r="K21">
        <f>10^(_10sept_0_106[[#This Row],[V_mag_adj]]/20)*SIN(RADIANS(_10sept_0_106[[#This Row],[V_phase]]))</f>
        <v>-1.4751292312189222E-4</v>
      </c>
    </row>
    <row r="22" spans="1:11" x14ac:dyDescent="0.25">
      <c r="A22">
        <v>-161</v>
      </c>
      <c r="B22">
        <v>-34.94</v>
      </c>
      <c r="C22">
        <v>-127.09</v>
      </c>
      <c r="D22">
        <v>-35.07</v>
      </c>
      <c r="E22">
        <v>-125.65</v>
      </c>
      <c r="F22">
        <f>_10sept_0_106[[#This Row],[H_mag]]-40</f>
        <v>-74.94</v>
      </c>
      <c r="G22">
        <f>_10sept_0_106[[#This Row],[V_mag]]-40</f>
        <v>-75.069999999999993</v>
      </c>
      <c r="H22">
        <f>10^(_10sept_0_106[[#This Row],[H_mag_adj]]/20)*COS(RADIANS(_10sept_0_106[[#This Row],[H_phase]]))</f>
        <v>-1.0798584769355527E-4</v>
      </c>
      <c r="I22">
        <f>10^(_10sept_0_106[[#This Row],[H_mag_adj]]/20)*SIN(RADIANS(_10sept_0_106[[#This Row],[H_phase]]))</f>
        <v>-1.428346944651714E-4</v>
      </c>
      <c r="J22">
        <f>10^(_10sept_0_106[[#This Row],[V_mag_adj]]/20)*COS(RADIANS(_10sept_0_106[[#This Row],[V_phase]]))</f>
        <v>-1.0281195592955492E-4</v>
      </c>
      <c r="K22">
        <f>10^(_10sept_0_106[[#This Row],[V_mag_adj]]/20)*SIN(RADIANS(_10sept_0_106[[#This Row],[V_phase]]))</f>
        <v>-1.4334177719352935E-4</v>
      </c>
    </row>
    <row r="23" spans="1:11" x14ac:dyDescent="0.25">
      <c r="A23">
        <v>-160</v>
      </c>
      <c r="B23">
        <v>-38.630000000000003</v>
      </c>
      <c r="C23">
        <v>-80.31</v>
      </c>
      <c r="D23">
        <v>-39.119999999999997</v>
      </c>
      <c r="E23">
        <v>-80.87</v>
      </c>
      <c r="F23">
        <f>_10sept_0_106[[#This Row],[H_mag]]-40</f>
        <v>-78.63</v>
      </c>
      <c r="G23">
        <f>_10sept_0_106[[#This Row],[V_mag]]-40</f>
        <v>-79.12</v>
      </c>
      <c r="H23">
        <f>10^(_10sept_0_106[[#This Row],[H_mag_adj]]/20)*COS(RADIANS(_10sept_0_106[[#This Row],[H_phase]]))</f>
        <v>1.9707378481904159E-5</v>
      </c>
      <c r="I23">
        <f>10^(_10sept_0_106[[#This Row],[H_mag_adj]]/20)*SIN(RADIANS(_10sept_0_106[[#This Row],[H_phase]]))</f>
        <v>-1.1541419711205159E-4</v>
      </c>
      <c r="J23">
        <f>10^(_10sept_0_106[[#This Row],[V_mag_adj]]/20)*COS(RADIANS(_10sept_0_106[[#This Row],[V_phase]]))</f>
        <v>1.7559358891396845E-5</v>
      </c>
      <c r="K23">
        <f>10^(_10sept_0_106[[#This Row],[V_mag_adj]]/20)*SIN(RADIANS(_10sept_0_106[[#This Row],[V_phase]]))</f>
        <v>-1.0926038123662924E-4</v>
      </c>
    </row>
    <row r="24" spans="1:11" x14ac:dyDescent="0.25">
      <c r="A24">
        <v>-159</v>
      </c>
      <c r="B24">
        <v>-36.83</v>
      </c>
      <c r="C24">
        <v>-22.13</v>
      </c>
      <c r="D24">
        <v>-36.72</v>
      </c>
      <c r="E24">
        <v>-27.71</v>
      </c>
      <c r="F24">
        <f>_10sept_0_106[[#This Row],[H_mag]]-40</f>
        <v>-76.83</v>
      </c>
      <c r="G24">
        <f>_10sept_0_106[[#This Row],[V_mag]]-40</f>
        <v>-76.72</v>
      </c>
      <c r="H24">
        <f>10^(_10sept_0_106[[#This Row],[H_mag_adj]]/20)*COS(RADIANS(_10sept_0_106[[#This Row],[H_phase]]))</f>
        <v>1.3343397958291185E-4</v>
      </c>
      <c r="I24">
        <f>10^(_10sept_0_106[[#This Row],[H_mag_adj]]/20)*SIN(RADIANS(_10sept_0_106[[#This Row],[H_phase]]))</f>
        <v>-5.4263323407400766E-5</v>
      </c>
      <c r="J24">
        <f>10^(_10sept_0_106[[#This Row],[V_mag_adj]]/20)*COS(RADIANS(_10sept_0_106[[#This Row],[V_phase]]))</f>
        <v>1.2915064735815013E-4</v>
      </c>
      <c r="K24">
        <f>10^(_10sept_0_106[[#This Row],[V_mag_adj]]/20)*SIN(RADIANS(_10sept_0_106[[#This Row],[V_phase]]))</f>
        <v>-6.7834362581200769E-5</v>
      </c>
    </row>
    <row r="25" spans="1:11" x14ac:dyDescent="0.25">
      <c r="A25">
        <v>-158</v>
      </c>
      <c r="B25">
        <v>-32.96</v>
      </c>
      <c r="C25">
        <v>1.29</v>
      </c>
      <c r="D25">
        <v>-32.86</v>
      </c>
      <c r="E25">
        <v>0.24</v>
      </c>
      <c r="F25">
        <f>_10sept_0_106[[#This Row],[H_mag]]-40</f>
        <v>-72.960000000000008</v>
      </c>
      <c r="G25">
        <f>_10sept_0_106[[#This Row],[V_mag]]-40</f>
        <v>-72.86</v>
      </c>
      <c r="H25">
        <f>10^(_10sept_0_106[[#This Row],[H_mag_adj]]/20)*COS(RADIANS(_10sept_0_106[[#This Row],[H_phase]]))</f>
        <v>2.248484591452797E-4</v>
      </c>
      <c r="I25">
        <f>10^(_10sept_0_106[[#This Row],[H_mag_adj]]/20)*SIN(RADIANS(_10sept_0_106[[#This Row],[H_phase]]))</f>
        <v>5.0632618246155658E-6</v>
      </c>
      <c r="J25">
        <f>10^(_10sept_0_106[[#This Row],[V_mag_adj]]/20)*COS(RADIANS(_10sept_0_106[[#This Row],[V_phase]]))</f>
        <v>2.2750774714131488E-4</v>
      </c>
      <c r="K25">
        <f>10^(_10sept_0_106[[#This Row],[V_mag_adj]]/20)*SIN(RADIANS(_10sept_0_106[[#This Row],[V_phase]]))</f>
        <v>9.5298779644140434E-7</v>
      </c>
    </row>
    <row r="26" spans="1:11" x14ac:dyDescent="0.25">
      <c r="A26">
        <v>-157</v>
      </c>
      <c r="B26">
        <v>-30.28</v>
      </c>
      <c r="C26">
        <v>12.57</v>
      </c>
      <c r="D26">
        <v>-30.37</v>
      </c>
      <c r="E26">
        <v>13.06</v>
      </c>
      <c r="F26">
        <f>_10sept_0_106[[#This Row],[H_mag]]-40</f>
        <v>-70.28</v>
      </c>
      <c r="G26">
        <f>_10sept_0_106[[#This Row],[V_mag]]-40</f>
        <v>-70.37</v>
      </c>
      <c r="H26">
        <f>10^(_10sept_0_106[[#This Row],[H_mag_adj]]/20)*COS(RADIANS(_10sept_0_106[[#This Row],[H_phase]]))</f>
        <v>2.9885707657841708E-4</v>
      </c>
      <c r="I26">
        <f>10^(_10sept_0_106[[#This Row],[H_mag_adj]]/20)*SIN(RADIANS(_10sept_0_106[[#This Row],[H_phase]]))</f>
        <v>6.6638190788690749E-5</v>
      </c>
      <c r="J26">
        <f>10^(_10sept_0_106[[#This Row],[V_mag_adj]]/20)*COS(RADIANS(_10sept_0_106[[#This Row],[V_phase]]))</f>
        <v>2.9520158496727751E-4</v>
      </c>
      <c r="K26">
        <f>10^(_10sept_0_106[[#This Row],[V_mag_adj]]/20)*SIN(RADIANS(_10sept_0_106[[#This Row],[V_phase]]))</f>
        <v>6.847834607498325E-5</v>
      </c>
    </row>
    <row r="27" spans="1:11" x14ac:dyDescent="0.25">
      <c r="A27">
        <v>-156</v>
      </c>
      <c r="B27">
        <v>-28.82</v>
      </c>
      <c r="C27">
        <v>21.18</v>
      </c>
      <c r="D27">
        <v>-28.71</v>
      </c>
      <c r="E27">
        <v>20.21</v>
      </c>
      <c r="F27">
        <f>_10sept_0_106[[#This Row],[H_mag]]-40</f>
        <v>-68.819999999999993</v>
      </c>
      <c r="G27">
        <f>_10sept_0_106[[#This Row],[V_mag]]-40</f>
        <v>-68.710000000000008</v>
      </c>
      <c r="H27">
        <f>10^(_10sept_0_106[[#This Row],[H_mag_adj]]/20)*COS(RADIANS(_10sept_0_106[[#This Row],[H_phase]]))</f>
        <v>3.3777347489024717E-4</v>
      </c>
      <c r="I27">
        <f>10^(_10sept_0_106[[#This Row],[H_mag_adj]]/20)*SIN(RADIANS(_10sept_0_106[[#This Row],[H_phase]]))</f>
        <v>1.3087807135837422E-4</v>
      </c>
      <c r="J27">
        <f>10^(_10sept_0_106[[#This Row],[V_mag_adj]]/20)*COS(RADIANS(_10sept_0_106[[#This Row],[V_phase]]))</f>
        <v>3.4427314918970001E-4</v>
      </c>
      <c r="K27">
        <f>10^(_10sept_0_106[[#This Row],[V_mag_adj]]/20)*SIN(RADIANS(_10sept_0_106[[#This Row],[V_phase]]))</f>
        <v>1.2673608070553949E-4</v>
      </c>
    </row>
    <row r="28" spans="1:11" x14ac:dyDescent="0.25">
      <c r="A28">
        <v>-155</v>
      </c>
      <c r="B28">
        <v>-27.89</v>
      </c>
      <c r="C28">
        <v>24.97</v>
      </c>
      <c r="D28">
        <v>-28.1</v>
      </c>
      <c r="E28">
        <v>25.21</v>
      </c>
      <c r="F28">
        <f>_10sept_0_106[[#This Row],[H_mag]]-40</f>
        <v>-67.89</v>
      </c>
      <c r="G28">
        <f>_10sept_0_106[[#This Row],[V_mag]]-40</f>
        <v>-68.099999999999994</v>
      </c>
      <c r="H28">
        <f>10^(_10sept_0_106[[#This Row],[H_mag_adj]]/20)*COS(RADIANS(_10sept_0_106[[#This Row],[H_phase]]))</f>
        <v>3.6549519810260899E-4</v>
      </c>
      <c r="I28">
        <f>10^(_10sept_0_106[[#This Row],[H_mag_adj]]/20)*SIN(RADIANS(_10sept_0_106[[#This Row],[H_phase]]))</f>
        <v>1.7020028125412423E-4</v>
      </c>
      <c r="J28">
        <f>10^(_10sept_0_106[[#This Row],[V_mag_adj]]/20)*COS(RADIANS(_10sept_0_106[[#This Row],[V_phase]]))</f>
        <v>3.5606550365689887E-4</v>
      </c>
      <c r="K28">
        <f>10^(_10sept_0_106[[#This Row],[V_mag_adj]]/20)*SIN(RADIANS(_10sept_0_106[[#This Row],[V_phase]]))</f>
        <v>1.6762762002965674E-4</v>
      </c>
    </row>
    <row r="29" spans="1:11" x14ac:dyDescent="0.25">
      <c r="A29">
        <v>-154</v>
      </c>
      <c r="B29">
        <v>-27.85</v>
      </c>
      <c r="C29">
        <v>28.79</v>
      </c>
      <c r="D29">
        <v>-27.83</v>
      </c>
      <c r="E29">
        <v>26.05</v>
      </c>
      <c r="F29">
        <f>_10sept_0_106[[#This Row],[H_mag]]-40</f>
        <v>-67.849999999999994</v>
      </c>
      <c r="G29">
        <f>_10sept_0_106[[#This Row],[V_mag]]-40</f>
        <v>-67.83</v>
      </c>
      <c r="H29">
        <f>10^(_10sept_0_106[[#This Row],[H_mag_adj]]/20)*COS(RADIANS(_10sept_0_106[[#This Row],[H_phase]]))</f>
        <v>3.549750135022386E-4</v>
      </c>
      <c r="I29">
        <f>10^(_10sept_0_106[[#This Row],[H_mag_adj]]/20)*SIN(RADIANS(_10sept_0_106[[#This Row],[H_phase]]))</f>
        <v>1.9506849337870934E-4</v>
      </c>
      <c r="J29">
        <f>10^(_10sept_0_106[[#This Row],[V_mag_adj]]/20)*COS(RADIANS(_10sept_0_106[[#This Row],[V_phase]]))</f>
        <v>3.6473306376028682E-4</v>
      </c>
      <c r="K29">
        <f>10^(_10sept_0_106[[#This Row],[V_mag_adj]]/20)*SIN(RADIANS(_10sept_0_106[[#This Row],[V_phase]]))</f>
        <v>1.7828637455673791E-4</v>
      </c>
    </row>
    <row r="30" spans="1:11" x14ac:dyDescent="0.25">
      <c r="A30">
        <v>-153</v>
      </c>
      <c r="B30">
        <v>-27.95</v>
      </c>
      <c r="C30">
        <v>28.14</v>
      </c>
      <c r="D30">
        <v>-28.03</v>
      </c>
      <c r="E30">
        <v>27.09</v>
      </c>
      <c r="F30">
        <f>_10sept_0_106[[#This Row],[H_mag]]-40</f>
        <v>-67.95</v>
      </c>
      <c r="G30">
        <f>_10sept_0_106[[#This Row],[V_mag]]-40</f>
        <v>-68.03</v>
      </c>
      <c r="H30">
        <f>10^(_10sept_0_106[[#This Row],[H_mag_adj]]/20)*COS(RADIANS(_10sept_0_106[[#This Row],[H_phase]]))</f>
        <v>3.5307667019094481E-4</v>
      </c>
      <c r="I30">
        <f>10^(_10sept_0_106[[#This Row],[H_mag_adj]]/20)*SIN(RADIANS(_10sept_0_106[[#This Row],[H_phase]]))</f>
        <v>1.8884227290487369E-4</v>
      </c>
      <c r="J30">
        <f>10^(_10sept_0_106[[#This Row],[V_mag_adj]]/20)*COS(RADIANS(_10sept_0_106[[#This Row],[V_phase]]))</f>
        <v>3.5320969571131961E-4</v>
      </c>
      <c r="K30">
        <f>10^(_10sept_0_106[[#This Row],[V_mag_adj]]/20)*SIN(RADIANS(_10sept_0_106[[#This Row],[V_phase]]))</f>
        <v>1.8066875020915712E-4</v>
      </c>
    </row>
    <row r="31" spans="1:11" x14ac:dyDescent="0.25">
      <c r="A31">
        <v>-152</v>
      </c>
      <c r="B31">
        <v>-28.44</v>
      </c>
      <c r="C31">
        <v>24.38</v>
      </c>
      <c r="D31">
        <v>-28.32</v>
      </c>
      <c r="E31">
        <v>23.56</v>
      </c>
      <c r="F31">
        <f>_10sept_0_106[[#This Row],[H_mag]]-40</f>
        <v>-68.44</v>
      </c>
      <c r="G31">
        <f>_10sept_0_106[[#This Row],[V_mag]]-40</f>
        <v>-68.319999999999993</v>
      </c>
      <c r="H31">
        <f>10^(_10sept_0_106[[#This Row],[H_mag_adj]]/20)*COS(RADIANS(_10sept_0_106[[#This Row],[H_phase]]))</f>
        <v>3.4469602912361017E-4</v>
      </c>
      <c r="I31">
        <f>10^(_10sept_0_106[[#This Row],[H_mag_adj]]/20)*SIN(RADIANS(_10sept_0_106[[#This Row],[H_phase]]))</f>
        <v>1.5621599608801166E-4</v>
      </c>
      <c r="J31">
        <f>10^(_10sept_0_106[[#This Row],[V_mag_adj]]/20)*COS(RADIANS(_10sept_0_106[[#This Row],[V_phase]]))</f>
        <v>3.5172217791192906E-4</v>
      </c>
      <c r="K31">
        <f>10^(_10sept_0_106[[#This Row],[V_mag_adj]]/20)*SIN(RADIANS(_10sept_0_106[[#This Row],[V_phase]]))</f>
        <v>1.5337131351123473E-4</v>
      </c>
    </row>
    <row r="32" spans="1:11" x14ac:dyDescent="0.25">
      <c r="A32">
        <v>-151</v>
      </c>
      <c r="B32">
        <v>-28.83</v>
      </c>
      <c r="C32">
        <v>17.309999999999999</v>
      </c>
      <c r="D32">
        <v>-28.7</v>
      </c>
      <c r="E32">
        <v>17.41</v>
      </c>
      <c r="F32">
        <f>_10sept_0_106[[#This Row],[H_mag]]-40</f>
        <v>-68.83</v>
      </c>
      <c r="G32">
        <f>_10sept_0_106[[#This Row],[V_mag]]-40</f>
        <v>-68.7</v>
      </c>
      <c r="H32">
        <f>10^(_10sept_0_106[[#This Row],[H_mag_adj]]/20)*COS(RADIANS(_10sept_0_106[[#This Row],[H_phase]]))</f>
        <v>3.4543867848641234E-4</v>
      </c>
      <c r="I32">
        <f>10^(_10sept_0_106[[#This Row],[H_mag_adj]]/20)*SIN(RADIANS(_10sept_0_106[[#This Row],[H_phase]]))</f>
        <v>1.0765830996955816E-4</v>
      </c>
      <c r="J32">
        <f>10^(_10sept_0_106[[#This Row],[V_mag_adj]]/20)*COS(RADIANS(_10sept_0_106[[#This Row],[V_phase]]))</f>
        <v>3.5045640837922515E-4</v>
      </c>
      <c r="K32">
        <f>10^(_10sept_0_106[[#This Row],[V_mag_adj]]/20)*SIN(RADIANS(_10sept_0_106[[#This Row],[V_phase]]))</f>
        <v>1.0989355797815863E-4</v>
      </c>
    </row>
    <row r="33" spans="1:11" x14ac:dyDescent="0.25">
      <c r="A33">
        <v>-150</v>
      </c>
      <c r="B33">
        <v>-28.85</v>
      </c>
      <c r="C33">
        <v>9.7799999999999994</v>
      </c>
      <c r="D33">
        <v>-28.89</v>
      </c>
      <c r="E33">
        <v>9.17</v>
      </c>
      <c r="F33">
        <f>_10sept_0_106[[#This Row],[H_mag]]-40</f>
        <v>-68.849999999999994</v>
      </c>
      <c r="G33">
        <f>_10sept_0_106[[#This Row],[V_mag]]-40</f>
        <v>-68.89</v>
      </c>
      <c r="H33">
        <f>10^(_10sept_0_106[[#This Row],[H_mag_adj]]/20)*COS(RADIANS(_10sept_0_106[[#This Row],[H_phase]]))</f>
        <v>3.557477788359178E-4</v>
      </c>
      <c r="I33">
        <f>10^(_10sept_0_106[[#This Row],[H_mag_adj]]/20)*SIN(RADIANS(_10sept_0_106[[#This Row],[H_phase]]))</f>
        <v>6.1320434591909283E-5</v>
      </c>
      <c r="J33">
        <f>10^(_10sept_0_106[[#This Row],[V_mag_adj]]/20)*COS(RADIANS(_10sept_0_106[[#This Row],[V_phase]]))</f>
        <v>3.5474303409452601E-4</v>
      </c>
      <c r="K33">
        <f>10^(_10sept_0_106[[#This Row],[V_mag_adj]]/20)*SIN(RADIANS(_10sept_0_106[[#This Row],[V_phase]]))</f>
        <v>5.7265234852945977E-5</v>
      </c>
    </row>
    <row r="34" spans="1:11" x14ac:dyDescent="0.25">
      <c r="A34">
        <v>-149</v>
      </c>
      <c r="B34">
        <v>-28.67</v>
      </c>
      <c r="C34">
        <v>0.74</v>
      </c>
      <c r="D34">
        <v>-28.84</v>
      </c>
      <c r="E34">
        <v>1.63</v>
      </c>
      <c r="F34">
        <f>_10sept_0_106[[#This Row],[H_mag]]-40</f>
        <v>-68.67</v>
      </c>
      <c r="G34">
        <f>_10sept_0_106[[#This Row],[V_mag]]-40</f>
        <v>-68.84</v>
      </c>
      <c r="H34">
        <f>10^(_10sept_0_106[[#This Row],[H_mag_adj]]/20)*COS(RADIANS(_10sept_0_106[[#This Row],[H_phase]]))</f>
        <v>3.6852230338989858E-4</v>
      </c>
      <c r="I34">
        <f>10^(_10sept_0_106[[#This Row],[H_mag_adj]]/20)*SIN(RADIANS(_10sept_0_106[[#This Row],[H_phase]]))</f>
        <v>4.7598910616496925E-6</v>
      </c>
      <c r="J34">
        <f>10^(_10sept_0_106[[#This Row],[V_mag_adj]]/20)*COS(RADIANS(_10sept_0_106[[#This Row],[V_phase]]))</f>
        <v>3.6126362113145228E-4</v>
      </c>
      <c r="K34">
        <f>10^(_10sept_0_106[[#This Row],[V_mag_adj]]/20)*SIN(RADIANS(_10sept_0_106[[#This Row],[V_phase]]))</f>
        <v>1.0280314206010695E-5</v>
      </c>
    </row>
    <row r="35" spans="1:11" x14ac:dyDescent="0.25">
      <c r="A35">
        <v>-148</v>
      </c>
      <c r="B35">
        <v>-28.16</v>
      </c>
      <c r="C35">
        <v>-5.9</v>
      </c>
      <c r="D35">
        <v>-28.09</v>
      </c>
      <c r="E35">
        <v>-6.14</v>
      </c>
      <c r="F35">
        <f>_10sept_0_106[[#This Row],[H_mag]]-40</f>
        <v>-68.16</v>
      </c>
      <c r="G35">
        <f>_10sept_0_106[[#This Row],[V_mag]]-40</f>
        <v>-68.09</v>
      </c>
      <c r="H35">
        <f>10^(_10sept_0_106[[#This Row],[H_mag_adj]]/20)*COS(RADIANS(_10sept_0_106[[#This Row],[H_phase]]))</f>
        <v>3.8877054008930198E-4</v>
      </c>
      <c r="I35">
        <f>10^(_10sept_0_106[[#This Row],[H_mag_adj]]/20)*SIN(RADIANS(_10sept_0_106[[#This Row],[H_phase]]))</f>
        <v>-4.0175527158700956E-5</v>
      </c>
      <c r="J35">
        <f>10^(_10sept_0_106[[#This Row],[V_mag_adj]]/20)*COS(RADIANS(_10sept_0_106[[#This Row],[V_phase]]))</f>
        <v>3.9174323309236784E-4</v>
      </c>
      <c r="K35">
        <f>10^(_10sept_0_106[[#This Row],[V_mag_adj]]/20)*SIN(RADIANS(_10sept_0_106[[#This Row],[V_phase]]))</f>
        <v>-4.2141906959067305E-5</v>
      </c>
    </row>
    <row r="36" spans="1:11" x14ac:dyDescent="0.25">
      <c r="A36">
        <v>-147</v>
      </c>
      <c r="B36">
        <v>-27.36</v>
      </c>
      <c r="C36">
        <v>-9</v>
      </c>
      <c r="D36">
        <v>-27.49</v>
      </c>
      <c r="E36">
        <v>-8.4700000000000006</v>
      </c>
      <c r="F36">
        <f>_10sept_0_106[[#This Row],[H_mag]]-40</f>
        <v>-67.36</v>
      </c>
      <c r="G36">
        <f>_10sept_0_106[[#This Row],[V_mag]]-40</f>
        <v>-67.489999999999995</v>
      </c>
      <c r="H36">
        <f>10^(_10sept_0_106[[#This Row],[H_mag_adj]]/20)*COS(RADIANS(_10sept_0_106[[#This Row],[H_phase]]))</f>
        <v>4.2327237697584852E-4</v>
      </c>
      <c r="I36">
        <f>10^(_10sept_0_106[[#This Row],[H_mag_adj]]/20)*SIN(RADIANS(_10sept_0_106[[#This Row],[H_phase]]))</f>
        <v>-6.7039758532155903E-5</v>
      </c>
      <c r="J36">
        <f>10^(_10sept_0_106[[#This Row],[V_mag_adj]]/20)*COS(RADIANS(_10sept_0_106[[#This Row],[V_phase]]))</f>
        <v>4.1757758785415812E-4</v>
      </c>
      <c r="K36">
        <f>10^(_10sept_0_106[[#This Row],[V_mag_adj]]/20)*SIN(RADIANS(_10sept_0_106[[#This Row],[V_phase]]))</f>
        <v>-6.2183879476209209E-5</v>
      </c>
    </row>
    <row r="37" spans="1:11" x14ac:dyDescent="0.25">
      <c r="A37">
        <v>-146</v>
      </c>
      <c r="B37">
        <v>-26.9</v>
      </c>
      <c r="C37">
        <v>-7.47</v>
      </c>
      <c r="D37">
        <v>-26.88</v>
      </c>
      <c r="E37">
        <v>-6.44</v>
      </c>
      <c r="F37">
        <f>_10sept_0_106[[#This Row],[H_mag]]-40</f>
        <v>-66.900000000000006</v>
      </c>
      <c r="G37">
        <f>_10sept_0_106[[#This Row],[V_mag]]-40</f>
        <v>-66.88</v>
      </c>
      <c r="H37">
        <f>10^(_10sept_0_106[[#This Row],[H_mag_adj]]/20)*COS(RADIANS(_10sept_0_106[[#This Row],[H_phase]]))</f>
        <v>4.4802107407173881E-4</v>
      </c>
      <c r="I37">
        <f>10^(_10sept_0_106[[#This Row],[H_mag_adj]]/20)*SIN(RADIANS(_10sept_0_106[[#This Row],[H_phase]]))</f>
        <v>-5.8744460628710053E-5</v>
      </c>
      <c r="J37">
        <f>10^(_10sept_0_106[[#This Row],[V_mag_adj]]/20)*COS(RADIANS(_10sept_0_106[[#This Row],[V_phase]]))</f>
        <v>4.5003973140848283E-4</v>
      </c>
      <c r="K37">
        <f>10^(_10sept_0_106[[#This Row],[V_mag_adj]]/20)*SIN(RADIANS(_10sept_0_106[[#This Row],[V_phase]]))</f>
        <v>-5.0798208987493479E-5</v>
      </c>
    </row>
    <row r="38" spans="1:11" x14ac:dyDescent="0.25">
      <c r="A38">
        <v>-145</v>
      </c>
      <c r="B38">
        <v>-26.7</v>
      </c>
      <c r="C38">
        <v>-1.78</v>
      </c>
      <c r="D38">
        <v>-26.82</v>
      </c>
      <c r="E38">
        <v>-1.94</v>
      </c>
      <c r="F38">
        <f>_10sept_0_106[[#This Row],[H_mag]]-40</f>
        <v>-66.7</v>
      </c>
      <c r="G38">
        <f>_10sept_0_106[[#This Row],[V_mag]]-40</f>
        <v>-66.819999999999993</v>
      </c>
      <c r="H38">
        <f>10^(_10sept_0_106[[#This Row],[H_mag_adj]]/20)*COS(RADIANS(_10sept_0_106[[#This Row],[H_phase]]))</f>
        <v>4.621579058623607E-4</v>
      </c>
      <c r="I38">
        <f>10^(_10sept_0_106[[#This Row],[H_mag_adj]]/20)*SIN(RADIANS(_10sept_0_106[[#This Row],[H_phase]]))</f>
        <v>-1.4362416201327184E-5</v>
      </c>
      <c r="J38">
        <f>10^(_10sept_0_106[[#This Row],[V_mag_adj]]/20)*COS(RADIANS(_10sept_0_106[[#This Row],[V_phase]]))</f>
        <v>4.5577552731241276E-4</v>
      </c>
      <c r="K38">
        <f>10^(_10sept_0_106[[#This Row],[V_mag_adj]]/20)*SIN(RADIANS(_10sept_0_106[[#This Row],[V_phase]]))</f>
        <v>-1.5438180380526871E-5</v>
      </c>
    </row>
    <row r="39" spans="1:11" x14ac:dyDescent="0.25">
      <c r="A39">
        <v>-144</v>
      </c>
      <c r="B39">
        <v>-26.86</v>
      </c>
      <c r="C39">
        <v>7.43</v>
      </c>
      <c r="D39">
        <v>-26.81</v>
      </c>
      <c r="E39">
        <v>8.25</v>
      </c>
      <c r="F39">
        <f>_10sept_0_106[[#This Row],[H_mag]]-40</f>
        <v>-66.86</v>
      </c>
      <c r="G39">
        <f>_10sept_0_106[[#This Row],[V_mag]]-40</f>
        <v>-66.81</v>
      </c>
      <c r="H39">
        <f>10^(_10sept_0_106[[#This Row],[H_mag_adj]]/20)*COS(RADIANS(_10sept_0_106[[#This Row],[H_phase]]))</f>
        <v>4.501301363727373E-4</v>
      </c>
      <c r="I39">
        <f>10^(_10sept_0_106[[#This Row],[H_mag_adj]]/20)*SIN(RADIANS(_10sept_0_106[[#This Row],[H_phase]]))</f>
        <v>5.8701376951999392E-5</v>
      </c>
      <c r="J39">
        <f>10^(_10sept_0_106[[#This Row],[V_mag_adj]]/20)*COS(RADIANS(_10sept_0_106[[#This Row],[V_phase]]))</f>
        <v>4.5183746408215169E-4</v>
      </c>
      <c r="K39">
        <f>10^(_10sept_0_106[[#This Row],[V_mag_adj]]/20)*SIN(RADIANS(_10sept_0_106[[#This Row],[V_phase]]))</f>
        <v>6.5513314383711617E-5</v>
      </c>
    </row>
    <row r="40" spans="1:11" x14ac:dyDescent="0.25">
      <c r="A40">
        <v>-143</v>
      </c>
      <c r="B40">
        <v>-26.97</v>
      </c>
      <c r="C40">
        <v>21.16</v>
      </c>
      <c r="D40">
        <v>-27</v>
      </c>
      <c r="E40">
        <v>21.74</v>
      </c>
      <c r="F40">
        <f>_10sept_0_106[[#This Row],[H_mag]]-40</f>
        <v>-66.97</v>
      </c>
      <c r="G40">
        <f>_10sept_0_106[[#This Row],[V_mag]]-40</f>
        <v>-67</v>
      </c>
      <c r="H40">
        <f>10^(_10sept_0_106[[#This Row],[H_mag_adj]]/20)*COS(RADIANS(_10sept_0_106[[#This Row],[H_phase]]))</f>
        <v>4.1800767047293951E-4</v>
      </c>
      <c r="I40">
        <f>10^(_10sept_0_106[[#This Row],[H_mag_adj]]/20)*SIN(RADIANS(_10sept_0_106[[#This Row],[H_phase]]))</f>
        <v>1.6179885255050147E-4</v>
      </c>
      <c r="J40">
        <f>10^(_10sept_0_106[[#This Row],[V_mag_adj]]/20)*COS(RADIANS(_10sept_0_106[[#This Row],[V_phase]]))</f>
        <v>4.1491287020792322E-4</v>
      </c>
      <c r="K40">
        <f>10^(_10sept_0_106[[#This Row],[V_mag_adj]]/20)*SIN(RADIANS(_10sept_0_106[[#This Row],[V_phase]]))</f>
        <v>1.6544951384851709E-4</v>
      </c>
    </row>
    <row r="41" spans="1:11" x14ac:dyDescent="0.25">
      <c r="A41">
        <v>-142</v>
      </c>
      <c r="B41">
        <v>-27.16</v>
      </c>
      <c r="C41">
        <v>38.450000000000003</v>
      </c>
      <c r="D41">
        <v>-27.09</v>
      </c>
      <c r="E41">
        <v>39.630000000000003</v>
      </c>
      <c r="F41">
        <f>_10sept_0_106[[#This Row],[H_mag]]-40</f>
        <v>-67.16</v>
      </c>
      <c r="G41">
        <f>_10sept_0_106[[#This Row],[V_mag]]-40</f>
        <v>-67.09</v>
      </c>
      <c r="H41">
        <f>10^(_10sept_0_106[[#This Row],[H_mag_adj]]/20)*COS(RADIANS(_10sept_0_106[[#This Row],[H_phase]]))</f>
        <v>3.434358006664889E-4</v>
      </c>
      <c r="I41">
        <f>10^(_10sept_0_106[[#This Row],[H_mag_adj]]/20)*SIN(RADIANS(_10sept_0_106[[#This Row],[H_phase]]))</f>
        <v>2.7269217757681171E-4</v>
      </c>
      <c r="J41">
        <f>10^(_10sept_0_106[[#This Row],[V_mag_adj]]/20)*COS(RADIANS(_10sept_0_106[[#This Row],[V_phase]]))</f>
        <v>3.4048022136202012E-4</v>
      </c>
      <c r="K41">
        <f>10^(_10sept_0_106[[#This Row],[V_mag_adj]]/20)*SIN(RADIANS(_10sept_0_106[[#This Row],[V_phase]]))</f>
        <v>2.8197014813417527E-4</v>
      </c>
    </row>
    <row r="42" spans="1:11" x14ac:dyDescent="0.25">
      <c r="A42">
        <v>-141</v>
      </c>
      <c r="B42">
        <v>-26.75</v>
      </c>
      <c r="C42">
        <v>58.87</v>
      </c>
      <c r="D42">
        <v>-26.76</v>
      </c>
      <c r="E42">
        <v>58.46</v>
      </c>
      <c r="F42">
        <f>_10sept_0_106[[#This Row],[H_mag]]-40</f>
        <v>-66.75</v>
      </c>
      <c r="G42">
        <f>_10sept_0_106[[#This Row],[V_mag]]-40</f>
        <v>-66.760000000000005</v>
      </c>
      <c r="H42">
        <f>10^(_10sept_0_106[[#This Row],[H_mag_adj]]/20)*COS(RADIANS(_10sept_0_106[[#This Row],[H_phase]]))</f>
        <v>2.3767039337576322E-4</v>
      </c>
      <c r="I42">
        <f>10^(_10sept_0_106[[#This Row],[H_mag_adj]]/20)*SIN(RADIANS(_10sept_0_106[[#This Row],[H_phase]]))</f>
        <v>3.93524698203651E-4</v>
      </c>
      <c r="J42">
        <f>10^(_10sept_0_106[[#This Row],[V_mag_adj]]/20)*COS(RADIANS(_10sept_0_106[[#This Row],[V_phase]]))</f>
        <v>2.4020358410787682E-4</v>
      </c>
      <c r="K42">
        <f>10^(_10sept_0_106[[#This Row],[V_mag_adj]]/20)*SIN(RADIANS(_10sept_0_106[[#This Row],[V_phase]]))</f>
        <v>3.9136307078601392E-4</v>
      </c>
    </row>
    <row r="43" spans="1:11" x14ac:dyDescent="0.25">
      <c r="A43">
        <v>-140</v>
      </c>
      <c r="B43">
        <v>-25.91</v>
      </c>
      <c r="C43">
        <v>77.760000000000005</v>
      </c>
      <c r="D43">
        <v>-25.99</v>
      </c>
      <c r="E43">
        <v>78.02</v>
      </c>
      <c r="F43">
        <f>_10sept_0_106[[#This Row],[H_mag]]-40</f>
        <v>-65.91</v>
      </c>
      <c r="G43">
        <f>_10sept_0_106[[#This Row],[V_mag]]-40</f>
        <v>-65.989999999999995</v>
      </c>
      <c r="H43">
        <f>10^(_10sept_0_106[[#This Row],[H_mag_adj]]/20)*COS(RADIANS(_10sept_0_106[[#This Row],[H_phase]]))</f>
        <v>1.0736195861583935E-4</v>
      </c>
      <c r="I43">
        <f>10^(_10sept_0_106[[#This Row],[H_mag_adj]]/20)*SIN(RADIANS(_10sept_0_106[[#This Row],[H_phase]]))</f>
        <v>4.9489576023031617E-4</v>
      </c>
      <c r="J43">
        <f>10^(_10sept_0_106[[#This Row],[V_mag_adj]]/20)*COS(RADIANS(_10sept_0_106[[#This Row],[V_phase]]))</f>
        <v>1.0415139421152295E-4</v>
      </c>
      <c r="K43">
        <f>10^(_10sept_0_106[[#This Row],[V_mag_adj]]/20)*SIN(RADIANS(_10sept_0_106[[#This Row],[V_phase]]))</f>
        <v>4.9083620471566827E-4</v>
      </c>
    </row>
    <row r="44" spans="1:11" x14ac:dyDescent="0.25">
      <c r="A44">
        <v>-139</v>
      </c>
      <c r="B44">
        <v>-25.06</v>
      </c>
      <c r="C44">
        <v>94.14</v>
      </c>
      <c r="D44">
        <v>-25.11</v>
      </c>
      <c r="E44">
        <v>93.75</v>
      </c>
      <c r="F44">
        <f>_10sept_0_106[[#This Row],[H_mag]]-40</f>
        <v>-65.06</v>
      </c>
      <c r="G44">
        <f>_10sept_0_106[[#This Row],[V_mag]]-40</f>
        <v>-65.11</v>
      </c>
      <c r="H44">
        <f>10^(_10sept_0_106[[#This Row],[H_mag_adj]]/20)*COS(RADIANS(_10sept_0_106[[#This Row],[H_phase]]))</f>
        <v>-4.0318069842207385E-5</v>
      </c>
      <c r="I44">
        <f>10^(_10sept_0_106[[#This Row],[H_mag_adj]]/20)*SIN(RADIANS(_10sept_0_106[[#This Row],[H_phase]]))</f>
        <v>5.5701293670218453E-4</v>
      </c>
      <c r="J44">
        <f>10^(_10sept_0_106[[#This Row],[V_mag_adj]]/20)*COS(RADIANS(_10sept_0_106[[#This Row],[V_phase]]))</f>
        <v>-3.6316043510396596E-5</v>
      </c>
      <c r="K44">
        <f>10^(_10sept_0_106[[#This Row],[V_mag_adj]]/20)*SIN(RADIANS(_10sept_0_106[[#This Row],[V_phase]]))</f>
        <v>5.5407575295142236E-4</v>
      </c>
    </row>
    <row r="45" spans="1:11" x14ac:dyDescent="0.25">
      <c r="A45">
        <v>-138</v>
      </c>
      <c r="B45">
        <v>-24.24</v>
      </c>
      <c r="C45">
        <v>110.06</v>
      </c>
      <c r="D45">
        <v>-24.21</v>
      </c>
      <c r="E45">
        <v>109.72</v>
      </c>
      <c r="F45">
        <f>_10sept_0_106[[#This Row],[H_mag]]-40</f>
        <v>-64.239999999999995</v>
      </c>
      <c r="G45">
        <f>_10sept_0_106[[#This Row],[V_mag]]-40</f>
        <v>-64.210000000000008</v>
      </c>
      <c r="H45">
        <f>10^(_10sept_0_106[[#This Row],[H_mag_adj]]/20)*COS(RADIANS(_10sept_0_106[[#This Row],[H_phase]]))</f>
        <v>-2.1052282246581425E-4</v>
      </c>
      <c r="I45">
        <f>10^(_10sept_0_106[[#This Row],[H_mag_adj]]/20)*SIN(RADIANS(_10sept_0_106[[#This Row],[H_phase]]))</f>
        <v>5.765274843447934E-4</v>
      </c>
      <c r="J45">
        <f>10^(_10sept_0_106[[#This Row],[V_mag_adj]]/20)*COS(RADIANS(_10sept_0_106[[#This Row],[V_phase]]))</f>
        <v>-2.0781448061771746E-4</v>
      </c>
      <c r="K45">
        <f>10^(_10sept_0_106[[#This Row],[V_mag_adj]]/20)*SIN(RADIANS(_10sept_0_106[[#This Row],[V_phase]]))</f>
        <v>5.7976557902247796E-4</v>
      </c>
    </row>
    <row r="46" spans="1:11" x14ac:dyDescent="0.25">
      <c r="A46">
        <v>-137</v>
      </c>
      <c r="B46">
        <v>-23.71</v>
      </c>
      <c r="C46">
        <v>124.19</v>
      </c>
      <c r="D46">
        <v>-23.65</v>
      </c>
      <c r="E46">
        <v>124.71</v>
      </c>
      <c r="F46">
        <f>_10sept_0_106[[#This Row],[H_mag]]-40</f>
        <v>-63.71</v>
      </c>
      <c r="G46">
        <f>_10sept_0_106[[#This Row],[V_mag]]-40</f>
        <v>-63.65</v>
      </c>
      <c r="H46">
        <f>10^(_10sept_0_106[[#This Row],[H_mag_adj]]/20)*COS(RADIANS(_10sept_0_106[[#This Row],[H_phase]]))</f>
        <v>-3.6659723668364228E-4</v>
      </c>
      <c r="I46">
        <f>10^(_10sept_0_106[[#This Row],[H_mag_adj]]/20)*SIN(RADIANS(_10sept_0_106[[#This Row],[H_phase]]))</f>
        <v>5.3963402338034583E-4</v>
      </c>
      <c r="J46">
        <f>10^(_10sept_0_106[[#This Row],[V_mag_adj]]/20)*COS(RADIANS(_10sept_0_106[[#This Row],[V_phase]]))</f>
        <v>-3.7405460836496335E-4</v>
      </c>
      <c r="K46">
        <f>10^(_10sept_0_106[[#This Row],[V_mag_adj]]/20)*SIN(RADIANS(_10sept_0_106[[#This Row],[V_phase]]))</f>
        <v>5.4000206183745132E-4</v>
      </c>
    </row>
    <row r="47" spans="1:11" x14ac:dyDescent="0.25">
      <c r="A47">
        <v>-136</v>
      </c>
      <c r="B47">
        <v>-23.51</v>
      </c>
      <c r="C47">
        <v>136.80000000000001</v>
      </c>
      <c r="D47">
        <v>-23.42</v>
      </c>
      <c r="E47">
        <v>137.83000000000001</v>
      </c>
      <c r="F47">
        <f>_10sept_0_106[[#This Row],[H_mag]]-40</f>
        <v>-63.510000000000005</v>
      </c>
      <c r="G47">
        <f>_10sept_0_106[[#This Row],[V_mag]]-40</f>
        <v>-63.42</v>
      </c>
      <c r="H47">
        <f>10^(_10sept_0_106[[#This Row],[H_mag_adj]]/20)*COS(RADIANS(_10sept_0_106[[#This Row],[H_phase]]))</f>
        <v>-4.8664115925693414E-4</v>
      </c>
      <c r="I47">
        <f>10^(_10sept_0_106[[#This Row],[H_mag_adj]]/20)*SIN(RADIANS(_10sept_0_106[[#This Row],[H_phase]]))</f>
        <v>4.5698646644574574E-4</v>
      </c>
      <c r="J47">
        <f>10^(_10sept_0_106[[#This Row],[V_mag_adj]]/20)*COS(RADIANS(_10sept_0_106[[#This Row],[V_phase]]))</f>
        <v>-4.9993063438948516E-4</v>
      </c>
      <c r="K47">
        <f>10^(_10sept_0_106[[#This Row],[V_mag_adj]]/20)*SIN(RADIANS(_10sept_0_106[[#This Row],[V_phase]]))</f>
        <v>4.5283266329735315E-4</v>
      </c>
    </row>
    <row r="48" spans="1:11" x14ac:dyDescent="0.25">
      <c r="A48">
        <v>-135</v>
      </c>
      <c r="B48">
        <v>-23.6</v>
      </c>
      <c r="C48">
        <v>149.58000000000001</v>
      </c>
      <c r="D48">
        <v>-23.56</v>
      </c>
      <c r="E48">
        <v>150.05000000000001</v>
      </c>
      <c r="F48">
        <f>_10sept_0_106[[#This Row],[H_mag]]-40</f>
        <v>-63.6</v>
      </c>
      <c r="G48">
        <f>_10sept_0_106[[#This Row],[V_mag]]-40</f>
        <v>-63.56</v>
      </c>
      <c r="H48">
        <f>10^(_10sept_0_106[[#This Row],[H_mag_adj]]/20)*COS(RADIANS(_10sept_0_106[[#This Row],[H_phase]]))</f>
        <v>-5.6974039104678372E-4</v>
      </c>
      <c r="I48">
        <f>10^(_10sept_0_106[[#This Row],[H_mag_adj]]/20)*SIN(RADIANS(_10sept_0_106[[#This Row],[H_phase]]))</f>
        <v>3.3453208971640272E-4</v>
      </c>
      <c r="J48">
        <f>10^(_10sept_0_106[[#This Row],[V_mag_adj]]/20)*COS(RADIANS(_10sept_0_106[[#This Row],[V_phase]]))</f>
        <v>-5.7510775419172919E-4</v>
      </c>
      <c r="K48">
        <f>10^(_10sept_0_106[[#This Row],[V_mag_adj]]/20)*SIN(RADIANS(_10sept_0_106[[#This Row],[V_phase]]))</f>
        <v>3.3136978524768792E-4</v>
      </c>
    </row>
    <row r="49" spans="1:11" x14ac:dyDescent="0.25">
      <c r="A49">
        <v>-134</v>
      </c>
      <c r="B49">
        <v>-23.79</v>
      </c>
      <c r="C49">
        <v>163.29</v>
      </c>
      <c r="D49">
        <v>-23.87</v>
      </c>
      <c r="E49">
        <v>162.93</v>
      </c>
      <c r="F49">
        <f>_10sept_0_106[[#This Row],[H_mag]]-40</f>
        <v>-63.79</v>
      </c>
      <c r="G49">
        <f>_10sept_0_106[[#This Row],[V_mag]]-40</f>
        <v>-63.870000000000005</v>
      </c>
      <c r="H49">
        <f>10^(_10sept_0_106[[#This Row],[H_mag_adj]]/20)*COS(RADIANS(_10sept_0_106[[#This Row],[H_phase]]))</f>
        <v>-6.1910211048351953E-4</v>
      </c>
      <c r="I49">
        <f>10^(_10sept_0_106[[#This Row],[H_mag_adj]]/20)*SIN(RADIANS(_10sept_0_106[[#This Row],[H_phase]]))</f>
        <v>1.858573201180773E-4</v>
      </c>
      <c r="J49">
        <f>10^(_10sept_0_106[[#This Row],[V_mag_adj]]/20)*COS(RADIANS(_10sept_0_106[[#This Row],[V_phase]]))</f>
        <v>-6.1225697757537941E-4</v>
      </c>
      <c r="K49">
        <f>10^(_10sept_0_106[[#This Row],[V_mag_adj]]/20)*SIN(RADIANS(_10sept_0_106[[#This Row],[V_phase]]))</f>
        <v>1.8800397973677875E-4</v>
      </c>
    </row>
    <row r="50" spans="1:11" x14ac:dyDescent="0.25">
      <c r="A50">
        <v>-133</v>
      </c>
      <c r="B50">
        <v>-24.38</v>
      </c>
      <c r="C50">
        <v>176.19</v>
      </c>
      <c r="D50">
        <v>-24.39</v>
      </c>
      <c r="E50">
        <v>174.52</v>
      </c>
      <c r="F50">
        <f>_10sept_0_106[[#This Row],[H_mag]]-40</f>
        <v>-64.38</v>
      </c>
      <c r="G50">
        <f>_10sept_0_106[[#This Row],[V_mag]]-40</f>
        <v>-64.39</v>
      </c>
      <c r="H50">
        <f>10^(_10sept_0_106[[#This Row],[H_mag_adj]]/20)*COS(RADIANS(_10sept_0_106[[#This Row],[H_phase]]))</f>
        <v>-6.0261383412598942E-4</v>
      </c>
      <c r="I50">
        <f>10^(_10sept_0_106[[#This Row],[H_mag_adj]]/20)*SIN(RADIANS(_10sept_0_106[[#This Row],[H_phase]]))</f>
        <v>4.0131207875941699E-5</v>
      </c>
      <c r="J50">
        <f>10^(_10sept_0_106[[#This Row],[V_mag_adj]]/20)*COS(RADIANS(_10sept_0_106[[#This Row],[V_phase]]))</f>
        <v>-6.0049659368260531E-4</v>
      </c>
      <c r="K50">
        <f>10^(_10sept_0_106[[#This Row],[V_mag_adj]]/20)*SIN(RADIANS(_10sept_0_106[[#This Row],[V_phase]]))</f>
        <v>5.7609696256746258E-5</v>
      </c>
    </row>
    <row r="51" spans="1:11" x14ac:dyDescent="0.25">
      <c r="A51">
        <v>-132</v>
      </c>
      <c r="B51">
        <v>-24.98</v>
      </c>
      <c r="C51">
        <v>-172.99</v>
      </c>
      <c r="D51">
        <v>-25.06</v>
      </c>
      <c r="E51">
        <v>-173.41</v>
      </c>
      <c r="F51">
        <f>_10sept_0_106[[#This Row],[H_mag]]-40</f>
        <v>-64.98</v>
      </c>
      <c r="G51">
        <f>_10sept_0_106[[#This Row],[V_mag]]-40</f>
        <v>-65.06</v>
      </c>
      <c r="H51">
        <f>10^(_10sept_0_106[[#This Row],[H_mag_adj]]/20)*COS(RADIANS(_10sept_0_106[[#This Row],[H_phase]]))</f>
        <v>-5.5942438899655154E-4</v>
      </c>
      <c r="I51">
        <f>10^(_10sept_0_106[[#This Row],[H_mag_adj]]/20)*SIN(RADIANS(_10sept_0_106[[#This Row],[H_phase]]))</f>
        <v>-6.8787790056167248E-5</v>
      </c>
      <c r="J51">
        <f>10^(_10sept_0_106[[#This Row],[V_mag_adj]]/20)*COS(RADIANS(_10sept_0_106[[#This Row],[V_phase]]))</f>
        <v>-5.5478027649063523E-4</v>
      </c>
      <c r="K51">
        <f>10^(_10sept_0_106[[#This Row],[V_mag_adj]]/20)*SIN(RADIANS(_10sept_0_106[[#This Row],[V_phase]]))</f>
        <v>-6.4092146370419537E-5</v>
      </c>
    </row>
    <row r="52" spans="1:11" x14ac:dyDescent="0.25">
      <c r="A52">
        <v>-131</v>
      </c>
      <c r="B52">
        <v>-25.96</v>
      </c>
      <c r="C52">
        <v>-162.08000000000001</v>
      </c>
      <c r="D52">
        <v>-25.98</v>
      </c>
      <c r="E52">
        <v>-162.33000000000001</v>
      </c>
      <c r="F52">
        <f>_10sept_0_106[[#This Row],[H_mag]]-40</f>
        <v>-65.960000000000008</v>
      </c>
      <c r="G52">
        <f>_10sept_0_106[[#This Row],[V_mag]]-40</f>
        <v>-65.98</v>
      </c>
      <c r="H52">
        <f>10^(_10sept_0_106[[#This Row],[H_mag_adj]]/20)*COS(RADIANS(_10sept_0_106[[#This Row],[H_phase]]))</f>
        <v>-4.7907431306154144E-4</v>
      </c>
      <c r="I52">
        <f>10^(_10sept_0_106[[#This Row],[H_mag_adj]]/20)*SIN(RADIANS(_10sept_0_106[[#This Row],[H_phase]]))</f>
        <v>-1.5492148209464722E-4</v>
      </c>
      <c r="J52">
        <f>10^(_10sept_0_106[[#This Row],[V_mag_adj]]/20)*COS(RADIANS(_10sept_0_106[[#This Row],[V_phase]]))</f>
        <v>-4.7864233841638442E-4</v>
      </c>
      <c r="K52">
        <f>10^(_10sept_0_106[[#This Row],[V_mag_adj]]/20)*SIN(RADIANS(_10sept_0_106[[#This Row],[V_phase]]))</f>
        <v>-1.5247815949621138E-4</v>
      </c>
    </row>
    <row r="53" spans="1:11" x14ac:dyDescent="0.25">
      <c r="A53">
        <v>-130</v>
      </c>
      <c r="B53">
        <v>-27.1</v>
      </c>
      <c r="C53">
        <v>-152.4</v>
      </c>
      <c r="D53">
        <v>-27.24</v>
      </c>
      <c r="E53">
        <v>-153.11000000000001</v>
      </c>
      <c r="F53">
        <f>_10sept_0_106[[#This Row],[H_mag]]-40</f>
        <v>-67.099999999999994</v>
      </c>
      <c r="G53">
        <f>_10sept_0_106[[#This Row],[V_mag]]-40</f>
        <v>-67.239999999999995</v>
      </c>
      <c r="H53">
        <f>10^(_10sept_0_106[[#This Row],[H_mag_adj]]/20)*COS(RADIANS(_10sept_0_106[[#This Row],[H_phase]]))</f>
        <v>-3.9132131092723424E-4</v>
      </c>
      <c r="I53">
        <f>10^(_10sept_0_106[[#This Row],[H_mag_adj]]/20)*SIN(RADIANS(_10sept_0_106[[#This Row],[H_phase]]))</f>
        <v>-2.0457783748489329E-4</v>
      </c>
      <c r="J53">
        <f>10^(_10sept_0_106[[#This Row],[V_mag_adj]]/20)*COS(RADIANS(_10sept_0_106[[#This Row],[V_phase]]))</f>
        <v>-3.8752944959500127E-4</v>
      </c>
      <c r="K53">
        <f>10^(_10sept_0_106[[#This Row],[V_mag_adj]]/20)*SIN(RADIANS(_10sept_0_106[[#This Row],[V_phase]]))</f>
        <v>-1.9651987331113601E-4</v>
      </c>
    </row>
    <row r="54" spans="1:11" x14ac:dyDescent="0.25">
      <c r="A54">
        <v>-129</v>
      </c>
      <c r="B54">
        <v>-29</v>
      </c>
      <c r="C54">
        <v>-142.47</v>
      </c>
      <c r="D54">
        <v>-28.83</v>
      </c>
      <c r="E54">
        <v>-142.91999999999999</v>
      </c>
      <c r="F54">
        <f>_10sept_0_106[[#This Row],[H_mag]]-40</f>
        <v>-69</v>
      </c>
      <c r="G54">
        <f>_10sept_0_106[[#This Row],[V_mag]]-40</f>
        <v>-68.83</v>
      </c>
      <c r="H54">
        <f>10^(_10sept_0_106[[#This Row],[H_mag_adj]]/20)*COS(RADIANS(_10sept_0_106[[#This Row],[H_phase]]))</f>
        <v>-2.8137925333658912E-4</v>
      </c>
      <c r="I54">
        <f>10^(_10sept_0_106[[#This Row],[H_mag_adj]]/20)*SIN(RADIANS(_10sept_0_106[[#This Row],[H_phase]]))</f>
        <v>-2.1614406531561331E-4</v>
      </c>
      <c r="J54">
        <f>10^(_10sept_0_106[[#This Row],[V_mag_adj]]/20)*COS(RADIANS(_10sept_0_106[[#This Row],[V_phase]]))</f>
        <v>-2.886629230457546E-4</v>
      </c>
      <c r="K54">
        <f>10^(_10sept_0_106[[#This Row],[V_mag_adj]]/20)*SIN(RADIANS(_10sept_0_106[[#This Row],[V_phase]]))</f>
        <v>-2.1815569934938939E-4</v>
      </c>
    </row>
    <row r="55" spans="1:11" x14ac:dyDescent="0.25">
      <c r="A55">
        <v>-128</v>
      </c>
      <c r="B55">
        <v>-30.84</v>
      </c>
      <c r="C55">
        <v>-136.22999999999999</v>
      </c>
      <c r="D55">
        <v>-30.9</v>
      </c>
      <c r="E55">
        <v>-137.71</v>
      </c>
      <c r="F55">
        <f>_10sept_0_106[[#This Row],[H_mag]]-40</f>
        <v>-70.84</v>
      </c>
      <c r="G55">
        <f>_10sept_0_106[[#This Row],[V_mag]]-40</f>
        <v>-70.900000000000006</v>
      </c>
      <c r="H55">
        <f>10^(_10sept_0_106[[#This Row],[H_mag_adj]]/20)*COS(RADIANS(_10sept_0_106[[#This Row],[H_phase]]))</f>
        <v>-2.0730553497784029E-4</v>
      </c>
      <c r="I55">
        <f>10^(_10sept_0_106[[#This Row],[H_mag_adj]]/20)*SIN(RADIANS(_10sept_0_106[[#This Row],[H_phase]]))</f>
        <v>-1.9859060065585037E-4</v>
      </c>
      <c r="J55">
        <f>10^(_10sept_0_106[[#This Row],[V_mag_adj]]/20)*COS(RADIANS(_10sept_0_106[[#This Row],[V_phase]]))</f>
        <v>-2.1090366195890972E-4</v>
      </c>
      <c r="K55">
        <f>10^(_10sept_0_106[[#This Row],[V_mag_adj]]/20)*SIN(RADIANS(_10sept_0_106[[#This Row],[V_phase]]))</f>
        <v>-1.9184029031653284E-4</v>
      </c>
    </row>
    <row r="56" spans="1:11" x14ac:dyDescent="0.25">
      <c r="A56">
        <v>-127</v>
      </c>
      <c r="B56">
        <v>-33.82</v>
      </c>
      <c r="C56">
        <v>-137.02000000000001</v>
      </c>
      <c r="D56">
        <v>-33.619999999999997</v>
      </c>
      <c r="E56">
        <v>-138.81</v>
      </c>
      <c r="F56">
        <f>_10sept_0_106[[#This Row],[H_mag]]-40</f>
        <v>-73.819999999999993</v>
      </c>
      <c r="G56">
        <f>_10sept_0_106[[#This Row],[V_mag]]-40</f>
        <v>-73.62</v>
      </c>
      <c r="H56">
        <f>10^(_10sept_0_106[[#This Row],[H_mag_adj]]/20)*COS(RADIANS(_10sept_0_106[[#This Row],[H_phase]]))</f>
        <v>-1.4902831161091906E-4</v>
      </c>
      <c r="I56">
        <f>10^(_10sept_0_106[[#This Row],[H_mag_adj]]/20)*SIN(RADIANS(_10sept_0_106[[#This Row],[H_phase]]))</f>
        <v>-1.3887392340477392E-4</v>
      </c>
      <c r="J56">
        <f>10^(_10sept_0_106[[#This Row],[V_mag_adj]]/20)*COS(RADIANS(_10sept_0_106[[#This Row],[V_phase]]))</f>
        <v>-1.5686416333320606E-4</v>
      </c>
      <c r="K56">
        <f>10^(_10sept_0_106[[#This Row],[V_mag_adj]]/20)*SIN(RADIANS(_10sept_0_106[[#This Row],[V_phase]]))</f>
        <v>-1.3727584157065042E-4</v>
      </c>
    </row>
    <row r="57" spans="1:11" x14ac:dyDescent="0.25">
      <c r="A57">
        <v>-126</v>
      </c>
      <c r="B57">
        <v>-36.090000000000003</v>
      </c>
      <c r="C57">
        <v>-149.63999999999999</v>
      </c>
      <c r="D57">
        <v>-36.24</v>
      </c>
      <c r="E57">
        <v>-152.36000000000001</v>
      </c>
      <c r="F57">
        <f>_10sept_0_106[[#This Row],[H_mag]]-40</f>
        <v>-76.09</v>
      </c>
      <c r="G57">
        <f>_10sept_0_106[[#This Row],[V_mag]]-40</f>
        <v>-76.240000000000009</v>
      </c>
      <c r="H57">
        <f>10^(_10sept_0_106[[#This Row],[H_mag_adj]]/20)*COS(RADIANS(_10sept_0_106[[#This Row],[H_phase]]))</f>
        <v>-1.3534547095497585E-4</v>
      </c>
      <c r="I57">
        <f>10^(_10sept_0_106[[#This Row],[H_mag_adj]]/20)*SIN(RADIANS(_10sept_0_106[[#This Row],[H_phase]]))</f>
        <v>-7.9279754877598064E-5</v>
      </c>
      <c r="J57">
        <f>10^(_10sept_0_106[[#This Row],[V_mag_adj]]/20)*COS(RADIANS(_10sept_0_106[[#This Row],[V_phase]]))</f>
        <v>-1.3657614764606908E-4</v>
      </c>
      <c r="K57">
        <f>10^(_10sept_0_106[[#This Row],[V_mag_adj]]/20)*SIN(RADIANS(_10sept_0_106[[#This Row],[V_phase]]))</f>
        <v>-7.1521736279314395E-5</v>
      </c>
    </row>
    <row r="58" spans="1:11" x14ac:dyDescent="0.25">
      <c r="A58">
        <v>-125</v>
      </c>
      <c r="B58">
        <v>-35.65</v>
      </c>
      <c r="C58">
        <v>-168.54</v>
      </c>
      <c r="D58">
        <v>-35.56</v>
      </c>
      <c r="E58">
        <v>-171.34</v>
      </c>
      <c r="F58">
        <f>_10sept_0_106[[#This Row],[H_mag]]-40</f>
        <v>-75.650000000000006</v>
      </c>
      <c r="G58">
        <f>_10sept_0_106[[#This Row],[V_mag]]-40</f>
        <v>-75.56</v>
      </c>
      <c r="H58">
        <f>10^(_10sept_0_106[[#This Row],[H_mag_adj]]/20)*COS(RADIANS(_10sept_0_106[[#This Row],[H_phase]]))</f>
        <v>-1.6171648091335E-4</v>
      </c>
      <c r="I58">
        <f>10^(_10sept_0_106[[#This Row],[H_mag_adj]]/20)*SIN(RADIANS(_10sept_0_106[[#This Row],[H_phase]]))</f>
        <v>-3.2784033946132407E-5</v>
      </c>
      <c r="J58">
        <f>10^(_10sept_0_106[[#This Row],[V_mag_adj]]/20)*COS(RADIANS(_10sept_0_106[[#This Row],[V_phase]]))</f>
        <v>-1.6482393370299337E-4</v>
      </c>
      <c r="K58">
        <f>10^(_10sept_0_106[[#This Row],[V_mag_adj]]/20)*SIN(RADIANS(_10sept_0_106[[#This Row],[V_phase]]))</f>
        <v>-2.5103855406372356E-5</v>
      </c>
    </row>
    <row r="59" spans="1:11" x14ac:dyDescent="0.25">
      <c r="A59">
        <v>-124</v>
      </c>
      <c r="B59">
        <v>-33.729999999999997</v>
      </c>
      <c r="C59">
        <v>-174.48</v>
      </c>
      <c r="D59">
        <v>-33.82</v>
      </c>
      <c r="E59">
        <v>-173.87</v>
      </c>
      <c r="F59">
        <f>_10sept_0_106[[#This Row],[H_mag]]-40</f>
        <v>-73.72999999999999</v>
      </c>
      <c r="G59">
        <f>_10sept_0_106[[#This Row],[V_mag]]-40</f>
        <v>-73.819999999999993</v>
      </c>
      <c r="H59">
        <f>10^(_10sept_0_106[[#This Row],[H_mag_adj]]/20)*COS(RADIANS(_10sept_0_106[[#This Row],[H_phase]]))</f>
        <v>-2.048714087987831E-4</v>
      </c>
      <c r="I59">
        <f>10^(_10sept_0_106[[#This Row],[H_mag_adj]]/20)*SIN(RADIANS(_10sept_0_106[[#This Row],[H_phase]]))</f>
        <v>-1.9799052041854233E-5</v>
      </c>
      <c r="J59">
        <f>10^(_10sept_0_106[[#This Row],[V_mag_adj]]/20)*COS(RADIANS(_10sept_0_106[[#This Row],[V_phase]]))</f>
        <v>-2.0253946135248587E-4</v>
      </c>
      <c r="K59">
        <f>10^(_10sept_0_106[[#This Row],[V_mag_adj]]/20)*SIN(RADIANS(_10sept_0_106[[#This Row],[V_phase]]))</f>
        <v>-2.1752490856936112E-5</v>
      </c>
    </row>
    <row r="60" spans="1:11" x14ac:dyDescent="0.25">
      <c r="A60">
        <v>-123</v>
      </c>
      <c r="B60">
        <v>-31.89</v>
      </c>
      <c r="C60">
        <v>-169.19</v>
      </c>
      <c r="D60">
        <v>-31.93</v>
      </c>
      <c r="E60">
        <v>-170.92</v>
      </c>
      <c r="F60">
        <f>_10sept_0_106[[#This Row],[H_mag]]-40</f>
        <v>-71.89</v>
      </c>
      <c r="G60">
        <f>_10sept_0_106[[#This Row],[V_mag]]-40</f>
        <v>-71.930000000000007</v>
      </c>
      <c r="H60">
        <f>10^(_10sept_0_106[[#This Row],[H_mag_adj]]/20)*COS(RADIANS(_10sept_0_106[[#This Row],[H_phase]]))</f>
        <v>-2.4987570996332418E-4</v>
      </c>
      <c r="I60">
        <f>10^(_10sept_0_106[[#This Row],[H_mag_adj]]/20)*SIN(RADIANS(_10sept_0_106[[#This Row],[H_phase]]))</f>
        <v>-4.77115410061645E-5</v>
      </c>
      <c r="J60">
        <f>10^(_10sept_0_106[[#This Row],[V_mag_adj]]/20)*COS(RADIANS(_10sept_0_106[[#This Row],[V_phase]]))</f>
        <v>-2.5004803752363318E-4</v>
      </c>
      <c r="K60">
        <f>10^(_10sept_0_106[[#This Row],[V_mag_adj]]/20)*SIN(RADIANS(_10sept_0_106[[#This Row],[V_phase]]))</f>
        <v>-3.9961689017052234E-5</v>
      </c>
    </row>
    <row r="61" spans="1:11" x14ac:dyDescent="0.25">
      <c r="A61">
        <v>-122</v>
      </c>
      <c r="B61">
        <v>-30.27</v>
      </c>
      <c r="C61">
        <v>-157.13</v>
      </c>
      <c r="D61">
        <v>-30.37</v>
      </c>
      <c r="E61">
        <v>-157.58000000000001</v>
      </c>
      <c r="F61">
        <f>_10sept_0_106[[#This Row],[H_mag]]-40</f>
        <v>-70.27</v>
      </c>
      <c r="G61">
        <f>_10sept_0_106[[#This Row],[V_mag]]-40</f>
        <v>-70.37</v>
      </c>
      <c r="H61">
        <f>10^(_10sept_0_106[[#This Row],[H_mag_adj]]/20)*COS(RADIANS(_10sept_0_106[[#This Row],[H_phase]]))</f>
        <v>-2.8245094655226561E-4</v>
      </c>
      <c r="I61">
        <f>10^(_10sept_0_106[[#This Row],[H_mag_adj]]/20)*SIN(RADIANS(_10sept_0_106[[#This Row],[H_phase]]))</f>
        <v>-1.1913770959773045E-4</v>
      </c>
      <c r="J61">
        <f>10^(_10sept_0_106[[#This Row],[V_mag_adj]]/20)*COS(RADIANS(_10sept_0_106[[#This Row],[V_phase]]))</f>
        <v>-2.80134130512228E-4</v>
      </c>
      <c r="K61">
        <f>10^(_10sept_0_106[[#This Row],[V_mag_adj]]/20)*SIN(RADIANS(_10sept_0_106[[#This Row],[V_phase]]))</f>
        <v>-1.1557737049490251E-4</v>
      </c>
    </row>
    <row r="62" spans="1:11" x14ac:dyDescent="0.25">
      <c r="A62">
        <v>-121</v>
      </c>
      <c r="B62">
        <v>-29.03</v>
      </c>
      <c r="C62">
        <v>-142.63</v>
      </c>
      <c r="D62">
        <v>-29.24</v>
      </c>
      <c r="E62">
        <v>-144.19999999999999</v>
      </c>
      <c r="F62">
        <f>_10sept_0_106[[#This Row],[H_mag]]-40</f>
        <v>-69.03</v>
      </c>
      <c r="G62">
        <f>_10sept_0_106[[#This Row],[V_mag]]-40</f>
        <v>-69.239999999999995</v>
      </c>
      <c r="H62">
        <f>10^(_10sept_0_106[[#This Row],[H_mag_adj]]/20)*COS(RADIANS(_10sept_0_106[[#This Row],[H_phase]]))</f>
        <v>-2.8100949306675781E-4</v>
      </c>
      <c r="I62">
        <f>10^(_10sept_0_106[[#This Row],[H_mag_adj]]/20)*SIN(RADIANS(_10sept_0_106[[#This Row],[H_phase]]))</f>
        <v>-2.1461492918279371E-4</v>
      </c>
      <c r="J62">
        <f>10^(_10sept_0_106[[#This Row],[V_mag_adj]]/20)*COS(RADIANS(_10sept_0_106[[#This Row],[V_phase]]))</f>
        <v>-2.7993359932599612E-4</v>
      </c>
      <c r="K62">
        <f>10^(_10sept_0_106[[#This Row],[V_mag_adj]]/20)*SIN(RADIANS(_10sept_0_106[[#This Row],[V_phase]]))</f>
        <v>-2.0189447929829605E-4</v>
      </c>
    </row>
    <row r="63" spans="1:11" x14ac:dyDescent="0.25">
      <c r="A63">
        <v>-120</v>
      </c>
      <c r="B63">
        <v>-27.92</v>
      </c>
      <c r="C63">
        <v>-128.16999999999999</v>
      </c>
      <c r="D63">
        <v>-28.16</v>
      </c>
      <c r="E63">
        <v>-128.06</v>
      </c>
      <c r="F63">
        <f>_10sept_0_106[[#This Row],[H_mag]]-40</f>
        <v>-67.92</v>
      </c>
      <c r="G63">
        <f>_10sept_0_106[[#This Row],[V_mag]]-40</f>
        <v>-68.16</v>
      </c>
      <c r="H63">
        <f>10^(_10sept_0_106[[#This Row],[H_mag_adj]]/20)*COS(RADIANS(_10sept_0_106[[#This Row],[H_phase]]))</f>
        <v>-2.4830545019981307E-4</v>
      </c>
      <c r="I63">
        <f>10^(_10sept_0_106[[#This Row],[H_mag_adj]]/20)*SIN(RADIANS(_10sept_0_106[[#This Row],[H_phase]]))</f>
        <v>-3.1588013404409699E-4</v>
      </c>
      <c r="J63">
        <f>10^(_10sept_0_106[[#This Row],[V_mag_adj]]/20)*COS(RADIANS(_10sept_0_106[[#This Row],[V_phase]]))</f>
        <v>-2.4094807357737756E-4</v>
      </c>
      <c r="K63">
        <f>10^(_10sept_0_106[[#This Row],[V_mag_adj]]/20)*SIN(RADIANS(_10sept_0_106[[#This Row],[V_phase]]))</f>
        <v>-3.0773467738160046E-4</v>
      </c>
    </row>
    <row r="64" spans="1:11" x14ac:dyDescent="0.25">
      <c r="A64">
        <v>-119</v>
      </c>
      <c r="B64">
        <v>-26.98</v>
      </c>
      <c r="C64">
        <v>-112.06</v>
      </c>
      <c r="D64">
        <v>-27.14</v>
      </c>
      <c r="E64">
        <v>-112.74</v>
      </c>
      <c r="F64">
        <f>_10sept_0_106[[#This Row],[H_mag]]-40</f>
        <v>-66.98</v>
      </c>
      <c r="G64">
        <f>_10sept_0_106[[#This Row],[V_mag]]-40</f>
        <v>-67.14</v>
      </c>
      <c r="H64">
        <f>10^(_10sept_0_106[[#This Row],[H_mag_adj]]/20)*COS(RADIANS(_10sept_0_106[[#This Row],[H_phase]]))</f>
        <v>-1.6815096850706537E-4</v>
      </c>
      <c r="I64">
        <f>10^(_10sept_0_106[[#This Row],[H_mag_adj]]/20)*SIN(RADIANS(_10sept_0_106[[#This Row],[H_phase]]))</f>
        <v>-4.1493668737128036E-4</v>
      </c>
      <c r="J64">
        <f>10^(_10sept_0_106[[#This Row],[V_mag_adj]]/20)*COS(RADIANS(_10sept_0_106[[#This Row],[V_phase]]))</f>
        <v>-1.6990481202526194E-4</v>
      </c>
      <c r="K64">
        <f>10^(_10sept_0_106[[#This Row],[V_mag_adj]]/20)*SIN(RADIANS(_10sept_0_106[[#This Row],[V_phase]]))</f>
        <v>-4.0537536500427889E-4</v>
      </c>
    </row>
    <row r="65" spans="1:11" x14ac:dyDescent="0.25">
      <c r="A65">
        <v>-118</v>
      </c>
      <c r="B65">
        <v>-26.18</v>
      </c>
      <c r="C65">
        <v>-95.5</v>
      </c>
      <c r="D65">
        <v>-26.24</v>
      </c>
      <c r="E65">
        <v>-95.15</v>
      </c>
      <c r="F65">
        <f>_10sept_0_106[[#This Row],[H_mag]]-40</f>
        <v>-66.180000000000007</v>
      </c>
      <c r="G65">
        <f>_10sept_0_106[[#This Row],[V_mag]]-40</f>
        <v>-66.239999999999995</v>
      </c>
      <c r="H65">
        <f>10^(_10sept_0_106[[#This Row],[H_mag_adj]]/20)*COS(RADIANS(_10sept_0_106[[#This Row],[H_phase]]))</f>
        <v>-4.7051434807951079E-5</v>
      </c>
      <c r="I65">
        <f>10^(_10sept_0_106[[#This Row],[H_mag_adj]]/20)*SIN(RADIANS(_10sept_0_106[[#This Row],[H_phase]]))</f>
        <v>-4.8864783367080626E-4</v>
      </c>
      <c r="J65">
        <f>10^(_10sept_0_106[[#This Row],[V_mag_adj]]/20)*COS(RADIANS(_10sept_0_106[[#This Row],[V_phase]]))</f>
        <v>-4.3762250317476842E-5</v>
      </c>
      <c r="K65">
        <f>10^(_10sept_0_106[[#This Row],[V_mag_adj]]/20)*SIN(RADIANS(_10sept_0_106[[#This Row],[V_phase]]))</f>
        <v>-4.8556039182540226E-4</v>
      </c>
    </row>
    <row r="66" spans="1:11" x14ac:dyDescent="0.25">
      <c r="A66">
        <v>-117</v>
      </c>
      <c r="B66">
        <v>-25.73</v>
      </c>
      <c r="C66">
        <v>-78.97</v>
      </c>
      <c r="D66">
        <v>-25.82</v>
      </c>
      <c r="E66">
        <v>-78.989999999999995</v>
      </c>
      <c r="F66">
        <f>_10sept_0_106[[#This Row],[H_mag]]-40</f>
        <v>-65.73</v>
      </c>
      <c r="G66">
        <f>_10sept_0_106[[#This Row],[V_mag]]-40</f>
        <v>-65.819999999999993</v>
      </c>
      <c r="H66">
        <f>10^(_10sept_0_106[[#This Row],[H_mag_adj]]/20)*COS(RADIANS(_10sept_0_106[[#This Row],[H_phase]]))</f>
        <v>9.8916118017921119E-5</v>
      </c>
      <c r="I66">
        <f>10^(_10sept_0_106[[#This Row],[H_mag_adj]]/20)*SIN(RADIANS(_10sept_0_106[[#This Row],[H_phase]]))</f>
        <v>-5.0746058217618784E-4</v>
      </c>
      <c r="J66">
        <f>10^(_10sept_0_106[[#This Row],[V_mag_adj]]/20)*COS(RADIANS(_10sept_0_106[[#This Row],[V_phase]]))</f>
        <v>9.772116004151282E-5</v>
      </c>
      <c r="K66">
        <f>10^(_10sept_0_106[[#This Row],[V_mag_adj]]/20)*SIN(RADIANS(_10sept_0_106[[#This Row],[V_phase]]))</f>
        <v>-5.0226375113284838E-4</v>
      </c>
    </row>
    <row r="67" spans="1:11" x14ac:dyDescent="0.25">
      <c r="A67">
        <v>-116</v>
      </c>
      <c r="B67">
        <v>-25.74</v>
      </c>
      <c r="C67">
        <v>-62.53</v>
      </c>
      <c r="D67">
        <v>-25.55</v>
      </c>
      <c r="E67">
        <v>-60.51</v>
      </c>
      <c r="F67">
        <f>_10sept_0_106[[#This Row],[H_mag]]-40</f>
        <v>-65.739999999999995</v>
      </c>
      <c r="G67">
        <f>_10sept_0_106[[#This Row],[V_mag]]-40</f>
        <v>-65.55</v>
      </c>
      <c r="H67">
        <f>10^(_10sept_0_106[[#This Row],[H_mag_adj]]/20)*COS(RADIANS(_10sept_0_106[[#This Row],[H_phase]]))</f>
        <v>2.3821466641207702E-4</v>
      </c>
      <c r="I67">
        <f>10^(_10sept_0_106[[#This Row],[H_mag_adj]]/20)*SIN(RADIANS(_10sept_0_106[[#This Row],[H_phase]]))</f>
        <v>-4.5819170568478284E-4</v>
      </c>
      <c r="J67">
        <f>10^(_10sept_0_106[[#This Row],[V_mag_adj]]/20)*COS(RADIANS(_10sept_0_106[[#This Row],[V_phase]]))</f>
        <v>2.5983929106617847E-4</v>
      </c>
      <c r="K67">
        <f>10^(_10sept_0_106[[#This Row],[V_mag_adj]]/20)*SIN(RADIANS(_10sept_0_106[[#This Row],[V_phase]]))</f>
        <v>-4.5945147696051914E-4</v>
      </c>
    </row>
    <row r="68" spans="1:11" x14ac:dyDescent="0.25">
      <c r="A68">
        <v>-115</v>
      </c>
      <c r="B68">
        <v>-25.43</v>
      </c>
      <c r="C68">
        <v>-41.56</v>
      </c>
      <c r="D68">
        <v>-25.38</v>
      </c>
      <c r="E68">
        <v>-42.15</v>
      </c>
      <c r="F68">
        <f>_10sept_0_106[[#This Row],[H_mag]]-40</f>
        <v>-65.430000000000007</v>
      </c>
      <c r="G68">
        <f>_10sept_0_106[[#This Row],[V_mag]]-40</f>
        <v>-65.38</v>
      </c>
      <c r="H68">
        <f>10^(_10sept_0_106[[#This Row],[H_mag_adj]]/20)*COS(RADIANS(_10sept_0_106[[#This Row],[H_phase]]))</f>
        <v>4.004546597632724E-4</v>
      </c>
      <c r="I68">
        <f>10^(_10sept_0_106[[#This Row],[H_mag_adj]]/20)*SIN(RADIANS(_10sept_0_106[[#This Row],[H_phase]]))</f>
        <v>-3.5504064903126058E-4</v>
      </c>
      <c r="J68">
        <f>10^(_10sept_0_106[[#This Row],[V_mag_adj]]/20)*COS(RADIANS(_10sept_0_106[[#This Row],[V_phase]]))</f>
        <v>3.9906810369617088E-4</v>
      </c>
      <c r="K68">
        <f>10^(_10sept_0_106[[#This Row],[V_mag_adj]]/20)*SIN(RADIANS(_10sept_0_106[[#This Row],[V_phase]]))</f>
        <v>-3.6121878049524847E-4</v>
      </c>
    </row>
    <row r="69" spans="1:11" x14ac:dyDescent="0.25">
      <c r="A69">
        <v>-114</v>
      </c>
      <c r="B69">
        <v>-25.22</v>
      </c>
      <c r="C69">
        <v>-19.52</v>
      </c>
      <c r="D69">
        <v>-25.26</v>
      </c>
      <c r="E69">
        <v>-20.260000000000002</v>
      </c>
      <c r="F69">
        <f>_10sept_0_106[[#This Row],[H_mag]]-40</f>
        <v>-65.22</v>
      </c>
      <c r="G69">
        <f>_10sept_0_106[[#This Row],[V_mag]]-40</f>
        <v>-65.260000000000005</v>
      </c>
      <c r="H69">
        <f>10^(_10sept_0_106[[#This Row],[H_mag_adj]]/20)*COS(RADIANS(_10sept_0_106[[#This Row],[H_phase]]))</f>
        <v>5.1676469871147048E-4</v>
      </c>
      <c r="I69">
        <f>10^(_10sept_0_106[[#This Row],[H_mag_adj]]/20)*SIN(RADIANS(_10sept_0_106[[#This Row],[H_phase]]))</f>
        <v>-1.8319900771692477E-4</v>
      </c>
      <c r="J69">
        <f>10^(_10sept_0_106[[#This Row],[V_mag_adj]]/20)*COS(RADIANS(_10sept_0_106[[#This Row],[V_phase]]))</f>
        <v>5.1199232039927044E-4</v>
      </c>
      <c r="K69">
        <f>10^(_10sept_0_106[[#This Row],[V_mag_adj]]/20)*SIN(RADIANS(_10sept_0_106[[#This Row],[V_phase]]))</f>
        <v>-1.8898546715313624E-4</v>
      </c>
    </row>
    <row r="70" spans="1:11" x14ac:dyDescent="0.25">
      <c r="A70">
        <v>-113</v>
      </c>
      <c r="B70">
        <v>-24.6</v>
      </c>
      <c r="C70">
        <v>2.4300000000000002</v>
      </c>
      <c r="D70">
        <v>-24.76</v>
      </c>
      <c r="E70">
        <v>2.16</v>
      </c>
      <c r="F70">
        <f>_10sept_0_106[[#This Row],[H_mag]]-40</f>
        <v>-64.599999999999994</v>
      </c>
      <c r="G70">
        <f>_10sept_0_106[[#This Row],[V_mag]]-40</f>
        <v>-64.760000000000005</v>
      </c>
      <c r="H70">
        <f>10^(_10sept_0_106[[#This Row],[H_mag_adj]]/20)*COS(RADIANS(_10sept_0_106[[#This Row],[H_phase]]))</f>
        <v>5.8831414776847047E-4</v>
      </c>
      <c r="I70">
        <f>10^(_10sept_0_106[[#This Row],[H_mag_adj]]/20)*SIN(RADIANS(_10sept_0_106[[#This Row],[H_phase]]))</f>
        <v>2.4966256987990852E-5</v>
      </c>
      <c r="J70">
        <f>10^(_10sept_0_106[[#This Row],[V_mag_adj]]/20)*COS(RADIANS(_10sept_0_106[[#This Row],[V_phase]]))</f>
        <v>5.7768529434766829E-4</v>
      </c>
      <c r="K70">
        <f>10^(_10sept_0_106[[#This Row],[V_mag_adj]]/20)*SIN(RADIANS(_10sept_0_106[[#This Row],[V_phase]]))</f>
        <v>2.1788545627488624E-5</v>
      </c>
    </row>
    <row r="71" spans="1:11" x14ac:dyDescent="0.25">
      <c r="A71">
        <v>-112</v>
      </c>
      <c r="B71">
        <v>-23.89</v>
      </c>
      <c r="C71">
        <v>23.65</v>
      </c>
      <c r="D71">
        <v>-23.95</v>
      </c>
      <c r="E71">
        <v>23.07</v>
      </c>
      <c r="F71">
        <f>_10sept_0_106[[#This Row],[H_mag]]-40</f>
        <v>-63.89</v>
      </c>
      <c r="G71">
        <f>_10sept_0_106[[#This Row],[V_mag]]-40</f>
        <v>-63.95</v>
      </c>
      <c r="H71">
        <f>10^(_10sept_0_106[[#This Row],[H_mag_adj]]/20)*COS(RADIANS(_10sept_0_106[[#This Row],[H_phase]]))</f>
        <v>5.8533115693972849E-4</v>
      </c>
      <c r="I71">
        <f>10^(_10sept_0_106[[#This Row],[H_mag_adj]]/20)*SIN(RADIANS(_10sept_0_106[[#This Row],[H_phase]]))</f>
        <v>2.5633342163730827E-4</v>
      </c>
      <c r="J71">
        <f>10^(_10sept_0_106[[#This Row],[V_mag_adj]]/20)*COS(RADIANS(_10sept_0_106[[#This Row],[V_phase]]))</f>
        <v>5.8384891520226584E-4</v>
      </c>
      <c r="K71">
        <f>10^(_10sept_0_106[[#This Row],[V_mag_adj]]/20)*SIN(RADIANS(_10sept_0_106[[#This Row],[V_phase]]))</f>
        <v>2.4867142687207843E-4</v>
      </c>
    </row>
    <row r="72" spans="1:11" x14ac:dyDescent="0.25">
      <c r="A72">
        <v>-111</v>
      </c>
      <c r="B72">
        <v>-23.04</v>
      </c>
      <c r="C72">
        <v>43.08</v>
      </c>
      <c r="D72">
        <v>-23.13</v>
      </c>
      <c r="E72">
        <v>43.04</v>
      </c>
      <c r="F72">
        <f>_10sept_0_106[[#This Row],[H_mag]]-40</f>
        <v>-63.04</v>
      </c>
      <c r="G72">
        <f>_10sept_0_106[[#This Row],[V_mag]]-40</f>
        <v>-63.129999999999995</v>
      </c>
      <c r="H72">
        <f>10^(_10sept_0_106[[#This Row],[H_mag_adj]]/20)*COS(RADIANS(_10sept_0_106[[#This Row],[H_phase]]))</f>
        <v>5.1470833881586025E-4</v>
      </c>
      <c r="I72">
        <f>10^(_10sept_0_106[[#This Row],[H_mag_adj]]/20)*SIN(RADIANS(_10sept_0_106[[#This Row],[H_phase]]))</f>
        <v>4.8131865474314734E-4</v>
      </c>
      <c r="J72">
        <f>10^(_10sept_0_106[[#This Row],[V_mag_adj]]/20)*COS(RADIANS(_10sept_0_106[[#This Row],[V_phase]]))</f>
        <v>5.0973509105816522E-4</v>
      </c>
      <c r="K72">
        <f>10^(_10sept_0_106[[#This Row],[V_mag_adj]]/20)*SIN(RADIANS(_10sept_0_106[[#This Row],[V_phase]]))</f>
        <v>4.7600141032919774E-4</v>
      </c>
    </row>
    <row r="73" spans="1:11" x14ac:dyDescent="0.25">
      <c r="A73">
        <v>-110</v>
      </c>
      <c r="B73">
        <v>-22.17</v>
      </c>
      <c r="C73">
        <v>61.9</v>
      </c>
      <c r="D73">
        <v>-22.18</v>
      </c>
      <c r="E73">
        <v>61.8</v>
      </c>
      <c r="F73">
        <f>_10sept_0_106[[#This Row],[H_mag]]-40</f>
        <v>-62.17</v>
      </c>
      <c r="G73">
        <f>_10sept_0_106[[#This Row],[V_mag]]-40</f>
        <v>-62.18</v>
      </c>
      <c r="H73">
        <f>10^(_10sept_0_106[[#This Row],[H_mag_adj]]/20)*COS(RADIANS(_10sept_0_106[[#This Row],[H_phase]]))</f>
        <v>3.6688661032645449E-4</v>
      </c>
      <c r="I73">
        <f>10^(_10sept_0_106[[#This Row],[H_mag_adj]]/20)*SIN(RADIANS(_10sept_0_106[[#This Row],[H_phase]]))</f>
        <v>6.8711756254055114E-4</v>
      </c>
      <c r="J73">
        <f>10^(_10sept_0_106[[#This Row],[V_mag_adj]]/20)*COS(RADIANS(_10sept_0_106[[#This Row],[V_phase]]))</f>
        <v>3.6766176728993995E-4</v>
      </c>
      <c r="K73">
        <f>10^(_10sept_0_106[[#This Row],[V_mag_adj]]/20)*SIN(RADIANS(_10sept_0_106[[#This Row],[V_phase]]))</f>
        <v>6.8568629826411926E-4</v>
      </c>
    </row>
    <row r="74" spans="1:11" x14ac:dyDescent="0.25">
      <c r="A74">
        <v>-109</v>
      </c>
      <c r="B74">
        <v>-21.47</v>
      </c>
      <c r="C74">
        <v>79.78</v>
      </c>
      <c r="D74">
        <v>-21.49</v>
      </c>
      <c r="E74">
        <v>79.23</v>
      </c>
      <c r="F74">
        <f>_10sept_0_106[[#This Row],[H_mag]]-40</f>
        <v>-61.47</v>
      </c>
      <c r="G74">
        <f>_10sept_0_106[[#This Row],[V_mag]]-40</f>
        <v>-61.489999999999995</v>
      </c>
      <c r="H74">
        <f>10^(_10sept_0_106[[#This Row],[H_mag_adj]]/20)*COS(RADIANS(_10sept_0_106[[#This Row],[H_phase]]))</f>
        <v>1.4980380311386206E-4</v>
      </c>
      <c r="I74">
        <f>10^(_10sept_0_106[[#This Row],[H_mag_adj]]/20)*SIN(RADIANS(_10sept_0_106[[#This Row],[H_phase]]))</f>
        <v>8.309102542989477E-4</v>
      </c>
      <c r="J74">
        <f>10^(_10sept_0_106[[#This Row],[V_mag_adj]]/20)*COS(RADIANS(_10sept_0_106[[#This Row],[V_phase]]))</f>
        <v>1.5741007684920677E-4</v>
      </c>
      <c r="K74">
        <f>10^(_10sept_0_106[[#This Row],[V_mag_adj]]/20)*SIN(RADIANS(_10sept_0_106[[#This Row],[V_phase]]))</f>
        <v>8.2752633533303096E-4</v>
      </c>
    </row>
    <row r="75" spans="1:11" x14ac:dyDescent="0.25">
      <c r="A75">
        <v>-108</v>
      </c>
      <c r="B75">
        <v>-20.85</v>
      </c>
      <c r="C75">
        <v>96.11</v>
      </c>
      <c r="D75">
        <v>-20.92</v>
      </c>
      <c r="E75">
        <v>95.57</v>
      </c>
      <c r="F75">
        <f>_10sept_0_106[[#This Row],[H_mag]]-40</f>
        <v>-60.85</v>
      </c>
      <c r="G75">
        <f>_10sept_0_106[[#This Row],[V_mag]]-40</f>
        <v>-60.92</v>
      </c>
      <c r="H75">
        <f>10^(_10sept_0_106[[#This Row],[H_mag_adj]]/20)*COS(RADIANS(_10sept_0_106[[#This Row],[H_phase]]))</f>
        <v>-9.6515070489947558E-5</v>
      </c>
      <c r="I75">
        <f>10^(_10sept_0_106[[#This Row],[H_mag_adj]]/20)*SIN(RADIANS(_10sept_0_106[[#This Row],[H_phase]]))</f>
        <v>9.0162491708880319E-4</v>
      </c>
      <c r="J75">
        <f>10^(_10sept_0_106[[#This Row],[V_mag_adj]]/20)*COS(RADIANS(_10sept_0_106[[#This Row],[V_phase]]))</f>
        <v>-8.7306842268296403E-5</v>
      </c>
      <c r="K75">
        <f>10^(_10sept_0_106[[#This Row],[V_mag_adj]]/20)*SIN(RADIANS(_10sept_0_106[[#This Row],[V_phase]]))</f>
        <v>8.9525047582870315E-4</v>
      </c>
    </row>
    <row r="76" spans="1:11" x14ac:dyDescent="0.25">
      <c r="A76">
        <v>-107</v>
      </c>
      <c r="B76">
        <v>-20.45</v>
      </c>
      <c r="C76">
        <v>111.58</v>
      </c>
      <c r="D76">
        <v>-20.46</v>
      </c>
      <c r="E76">
        <v>111.59</v>
      </c>
      <c r="F76">
        <f>_10sept_0_106[[#This Row],[H_mag]]-40</f>
        <v>-60.45</v>
      </c>
      <c r="G76">
        <f>_10sept_0_106[[#This Row],[V_mag]]-40</f>
        <v>-60.46</v>
      </c>
      <c r="H76">
        <f>10^(_10sept_0_106[[#This Row],[H_mag_adj]]/20)*COS(RADIANS(_10sept_0_106[[#This Row],[H_phase]]))</f>
        <v>-3.4923012370969967E-4</v>
      </c>
      <c r="I76">
        <f>10^(_10sept_0_106[[#This Row],[H_mag_adj]]/20)*SIN(RADIANS(_10sept_0_106[[#This Row],[H_phase]]))</f>
        <v>8.8295495825079548E-4</v>
      </c>
      <c r="J76">
        <f>10^(_10sept_0_106[[#This Row],[V_mag_adj]]/20)*COS(RADIANS(_10sept_0_106[[#This Row],[V_phase]]))</f>
        <v>-3.4898221111070971E-4</v>
      </c>
      <c r="K76">
        <f>10^(_10sept_0_106[[#This Row],[V_mag_adj]]/20)*SIN(RADIANS(_10sept_0_106[[#This Row],[V_phase]]))</f>
        <v>8.8187810827705323E-4</v>
      </c>
    </row>
    <row r="77" spans="1:11" x14ac:dyDescent="0.25">
      <c r="A77">
        <v>-106</v>
      </c>
      <c r="B77">
        <v>-20.239999999999998</v>
      </c>
      <c r="C77">
        <v>128.38</v>
      </c>
      <c r="D77">
        <v>-20.190000000000001</v>
      </c>
      <c r="E77">
        <v>128.06</v>
      </c>
      <c r="F77">
        <f>_10sept_0_106[[#This Row],[H_mag]]-40</f>
        <v>-60.239999999999995</v>
      </c>
      <c r="G77">
        <f>_10sept_0_106[[#This Row],[V_mag]]-40</f>
        <v>-60.19</v>
      </c>
      <c r="H77">
        <f>10^(_10sept_0_106[[#This Row],[H_mag_adj]]/20)*COS(RADIANS(_10sept_0_106[[#This Row],[H_phase]]))</f>
        <v>-6.0395363667849374E-4</v>
      </c>
      <c r="I77">
        <f>10^(_10sept_0_106[[#This Row],[H_mag_adj]]/20)*SIN(RADIANS(_10sept_0_106[[#This Row],[H_phase]]))</f>
        <v>7.6254650094837915E-4</v>
      </c>
      <c r="J77">
        <f>10^(_10sept_0_106[[#This Row],[V_mag_adj]]/20)*COS(RADIANS(_10sept_0_106[[#This Row],[V_phase]]))</f>
        <v>-6.031473977074071E-4</v>
      </c>
      <c r="K77">
        <f>10^(_10sept_0_106[[#This Row],[V_mag_adj]]/20)*SIN(RADIANS(_10sept_0_106[[#This Row],[V_phase]]))</f>
        <v>7.7032933731854283E-4</v>
      </c>
    </row>
    <row r="78" spans="1:11" x14ac:dyDescent="0.25">
      <c r="A78">
        <v>-105</v>
      </c>
      <c r="B78">
        <v>-20.149999999999999</v>
      </c>
      <c r="C78">
        <v>146.06</v>
      </c>
      <c r="D78">
        <v>-20.18</v>
      </c>
      <c r="E78">
        <v>145.47999999999999</v>
      </c>
      <c r="F78">
        <f>_10sept_0_106[[#This Row],[H_mag]]-40</f>
        <v>-60.15</v>
      </c>
      <c r="G78">
        <f>_10sept_0_106[[#This Row],[V_mag]]-40</f>
        <v>-60.18</v>
      </c>
      <c r="H78">
        <f>10^(_10sept_0_106[[#This Row],[H_mag_adj]]/20)*COS(RADIANS(_10sept_0_106[[#This Row],[H_phase]]))</f>
        <v>-8.1541862765096228E-4</v>
      </c>
      <c r="I78">
        <f>10^(_10sept_0_106[[#This Row],[H_mag_adj]]/20)*SIN(RADIANS(_10sept_0_106[[#This Row],[H_phase]]))</f>
        <v>5.4876528741314666E-4</v>
      </c>
      <c r="J78">
        <f>10^(_10sept_0_106[[#This Row],[V_mag_adj]]/20)*COS(RADIANS(_10sept_0_106[[#This Row],[V_phase]]))</f>
        <v>-8.0702964131666353E-4</v>
      </c>
      <c r="K78">
        <f>10^(_10sept_0_106[[#This Row],[V_mag_adj]]/20)*SIN(RADIANS(_10sept_0_106[[#This Row],[V_phase]]))</f>
        <v>5.5507097704008042E-4</v>
      </c>
    </row>
    <row r="79" spans="1:11" x14ac:dyDescent="0.25">
      <c r="A79">
        <v>-104</v>
      </c>
      <c r="B79">
        <v>-20.13</v>
      </c>
      <c r="C79">
        <v>164.19</v>
      </c>
      <c r="D79">
        <v>-20.2</v>
      </c>
      <c r="E79">
        <v>164.02</v>
      </c>
      <c r="F79">
        <f>_10sept_0_106[[#This Row],[H_mag]]-40</f>
        <v>-60.129999999999995</v>
      </c>
      <c r="G79">
        <f>_10sept_0_106[[#This Row],[V_mag]]-40</f>
        <v>-60.2</v>
      </c>
      <c r="H79">
        <f>10^(_10sept_0_106[[#This Row],[H_mag_adj]]/20)*COS(RADIANS(_10sept_0_106[[#This Row],[H_phase]]))</f>
        <v>-9.4787707118388698E-4</v>
      </c>
      <c r="I79">
        <f>10^(_10sept_0_106[[#This Row],[H_mag_adj]]/20)*SIN(RADIANS(_10sept_0_106[[#This Row],[H_phase]]))</f>
        <v>2.684008665584833E-4</v>
      </c>
      <c r="J79">
        <f>10^(_10sept_0_106[[#This Row],[V_mag_adj]]/20)*COS(RADIANS(_10sept_0_106[[#This Row],[V_phase]]))</f>
        <v>-9.3947467657161604E-4</v>
      </c>
      <c r="K79">
        <f>10^(_10sept_0_106[[#This Row],[V_mag_adj]]/20)*SIN(RADIANS(_10sept_0_106[[#This Row],[V_phase]]))</f>
        <v>2.6903516146052522E-4</v>
      </c>
    </row>
    <row r="80" spans="1:11" x14ac:dyDescent="0.25">
      <c r="A80">
        <v>-103</v>
      </c>
      <c r="B80">
        <v>-20.149999999999999</v>
      </c>
      <c r="C80">
        <v>-176.31</v>
      </c>
      <c r="D80">
        <v>-20.22</v>
      </c>
      <c r="E80">
        <v>-176.56</v>
      </c>
      <c r="F80">
        <f>_10sept_0_106[[#This Row],[H_mag]]-40</f>
        <v>-60.15</v>
      </c>
      <c r="G80">
        <f>_10sept_0_106[[#This Row],[V_mag]]-40</f>
        <v>-60.22</v>
      </c>
      <c r="H80">
        <f>10^(_10sept_0_106[[#This Row],[H_mag_adj]]/20)*COS(RADIANS(_10sept_0_106[[#This Row],[H_phase]]))</f>
        <v>-9.808412334745963E-4</v>
      </c>
      <c r="I80">
        <f>10^(_10sept_0_106[[#This Row],[H_mag_adj]]/20)*SIN(RADIANS(_10sept_0_106[[#This Row],[H_phase]]))</f>
        <v>-6.3256254282440514E-5</v>
      </c>
      <c r="J80">
        <f>10^(_10sept_0_106[[#This Row],[V_mag_adj]]/20)*COS(RADIANS(_10sept_0_106[[#This Row],[V_phase]]))</f>
        <v>-9.7323288286596912E-4</v>
      </c>
      <c r="K80">
        <f>10^(_10sept_0_106[[#This Row],[V_mag_adj]]/20)*SIN(RADIANS(_10sept_0_106[[#This Row],[V_phase]]))</f>
        <v>-5.8502558616472202E-5</v>
      </c>
    </row>
    <row r="81" spans="1:11" x14ac:dyDescent="0.25">
      <c r="A81">
        <v>-102</v>
      </c>
      <c r="B81">
        <v>-19.93</v>
      </c>
      <c r="C81">
        <v>-156.32</v>
      </c>
      <c r="D81">
        <v>-19.920000000000002</v>
      </c>
      <c r="E81">
        <v>-156.24</v>
      </c>
      <c r="F81">
        <f>_10sept_0_106[[#This Row],[H_mag]]-40</f>
        <v>-59.93</v>
      </c>
      <c r="G81">
        <f>_10sept_0_106[[#This Row],[V_mag]]-40</f>
        <v>-59.92</v>
      </c>
      <c r="H81">
        <f>10^(_10sept_0_106[[#This Row],[H_mag_adj]]/20)*COS(RADIANS(_10sept_0_106[[#This Row],[H_phase]]))</f>
        <v>-9.2321316266052111E-4</v>
      </c>
      <c r="I81">
        <f>10^(_10sept_0_106[[#This Row],[H_mag_adj]]/20)*SIN(RADIANS(_10sept_0_106[[#This Row],[H_phase]]))</f>
        <v>-4.0487794353490271E-4</v>
      </c>
      <c r="J81">
        <f>10^(_10sept_0_106[[#This Row],[V_mag_adj]]/20)*COS(RADIANS(_10sept_0_106[[#This Row],[V_phase]]))</f>
        <v>-9.2370979492386934E-4</v>
      </c>
      <c r="K81">
        <f>10^(_10sept_0_106[[#This Row],[V_mag_adj]]/20)*SIN(RADIANS(_10sept_0_106[[#This Row],[V_phase]]))</f>
        <v>-4.0663448306288397E-4</v>
      </c>
    </row>
    <row r="82" spans="1:11" x14ac:dyDescent="0.25">
      <c r="A82">
        <v>-101</v>
      </c>
      <c r="B82">
        <v>-19.57</v>
      </c>
      <c r="C82">
        <v>-136.82</v>
      </c>
      <c r="D82">
        <v>-19.600000000000001</v>
      </c>
      <c r="E82">
        <v>-136.72</v>
      </c>
      <c r="F82">
        <f>_10sept_0_106[[#This Row],[H_mag]]-40</f>
        <v>-59.57</v>
      </c>
      <c r="G82">
        <f>_10sept_0_106[[#This Row],[V_mag]]-40</f>
        <v>-59.6</v>
      </c>
      <c r="H82">
        <f>10^(_10sept_0_106[[#This Row],[H_mag_adj]]/20)*COS(RADIANS(_10sept_0_106[[#This Row],[H_phase]]))</f>
        <v>-7.6621587832425501E-4</v>
      </c>
      <c r="I82">
        <f>10^(_10sept_0_106[[#This Row],[H_mag_adj]]/20)*SIN(RADIANS(_10sept_0_106[[#This Row],[H_phase]]))</f>
        <v>-7.1902145149213873E-4</v>
      </c>
      <c r="J82">
        <f>10^(_10sept_0_106[[#This Row],[V_mag_adj]]/20)*COS(RADIANS(_10sept_0_106[[#This Row],[V_phase]]))</f>
        <v>-7.623222627449166E-4</v>
      </c>
      <c r="K82">
        <f>10^(_10sept_0_106[[#This Row],[V_mag_adj]]/20)*SIN(RADIANS(_10sept_0_106[[#This Row],[V_phase]]))</f>
        <v>-7.1787391919936306E-4</v>
      </c>
    </row>
    <row r="83" spans="1:11" x14ac:dyDescent="0.25">
      <c r="A83">
        <v>-100</v>
      </c>
      <c r="B83">
        <v>-19.09</v>
      </c>
      <c r="C83">
        <v>-118</v>
      </c>
      <c r="D83">
        <v>-19.16</v>
      </c>
      <c r="E83">
        <v>-118.45</v>
      </c>
      <c r="F83">
        <f>_10sept_0_106[[#This Row],[H_mag]]-40</f>
        <v>-59.09</v>
      </c>
      <c r="G83">
        <f>_10sept_0_106[[#This Row],[V_mag]]-40</f>
        <v>-59.16</v>
      </c>
      <c r="H83">
        <f>10^(_10sept_0_106[[#This Row],[H_mag_adj]]/20)*COS(RADIANS(_10sept_0_106[[#This Row],[H_phase]]))</f>
        <v>-5.2132588716263784E-4</v>
      </c>
      <c r="I83">
        <f>10^(_10sept_0_106[[#This Row],[H_mag_adj]]/20)*SIN(RADIANS(_10sept_0_106[[#This Row],[H_phase]]))</f>
        <v>-9.8047139305692827E-4</v>
      </c>
      <c r="J83">
        <f>10^(_10sept_0_106[[#This Row],[V_mag_adj]]/20)*COS(RADIANS(_10sept_0_106[[#This Row],[V_phase]]))</f>
        <v>-5.2476414690459281E-4</v>
      </c>
      <c r="K83">
        <f>10^(_10sept_0_106[[#This Row],[V_mag_adj]]/20)*SIN(RADIANS(_10sept_0_106[[#This Row],[V_phase]]))</f>
        <v>-9.6850990732592565E-4</v>
      </c>
    </row>
    <row r="84" spans="1:11" x14ac:dyDescent="0.25">
      <c r="A84">
        <v>-99</v>
      </c>
      <c r="B84">
        <v>-18.62</v>
      </c>
      <c r="C84">
        <v>-99.87</v>
      </c>
      <c r="D84">
        <v>-18.68</v>
      </c>
      <c r="E84">
        <v>-100.78</v>
      </c>
      <c r="F84">
        <f>_10sept_0_106[[#This Row],[H_mag]]-40</f>
        <v>-58.620000000000005</v>
      </c>
      <c r="G84">
        <f>_10sept_0_106[[#This Row],[V_mag]]-40</f>
        <v>-58.68</v>
      </c>
      <c r="H84">
        <f>10^(_10sept_0_106[[#This Row],[H_mag_adj]]/20)*COS(RADIANS(_10sept_0_106[[#This Row],[H_phase]]))</f>
        <v>-2.0092984619478023E-4</v>
      </c>
      <c r="I84">
        <f>10^(_10sept_0_106[[#This Row],[H_mag_adj]]/20)*SIN(RADIANS(_10sept_0_106[[#This Row],[H_phase]]))</f>
        <v>-1.1548459515972917E-3</v>
      </c>
      <c r="J84">
        <f>10^(_10sept_0_106[[#This Row],[V_mag_adj]]/20)*COS(RADIANS(_10sept_0_106[[#This Row],[V_phase]]))</f>
        <v>-2.1773629350382574E-4</v>
      </c>
      <c r="K84">
        <f>10^(_10sept_0_106[[#This Row],[V_mag_adj]]/20)*SIN(RADIANS(_10sept_0_106[[#This Row],[V_phase]]))</f>
        <v>-1.1435822309052595E-3</v>
      </c>
    </row>
    <row r="85" spans="1:11" x14ac:dyDescent="0.25">
      <c r="A85">
        <v>-98</v>
      </c>
      <c r="B85">
        <v>-18.309999999999999</v>
      </c>
      <c r="C85">
        <v>-84.13</v>
      </c>
      <c r="D85">
        <v>-18.32</v>
      </c>
      <c r="E85">
        <v>-84.34</v>
      </c>
      <c r="F85">
        <f>_10sept_0_106[[#This Row],[H_mag]]-40</f>
        <v>-58.31</v>
      </c>
      <c r="G85">
        <f>_10sept_0_106[[#This Row],[V_mag]]-40</f>
        <v>-58.32</v>
      </c>
      <c r="H85">
        <f>10^(_10sept_0_106[[#This Row],[H_mag_adj]]/20)*COS(RADIANS(_10sept_0_106[[#This Row],[H_phase]]))</f>
        <v>1.2423828982852846E-4</v>
      </c>
      <c r="I85">
        <f>10^(_10sept_0_106[[#This Row],[H_mag_adj]]/20)*SIN(RADIANS(_10sept_0_106[[#This Row],[H_phase]]))</f>
        <v>-1.2084168902396122E-3</v>
      </c>
      <c r="J85">
        <f>10^(_10sept_0_106[[#This Row],[V_mag_adj]]/20)*COS(RADIANS(_10sept_0_106[[#This Row],[V_phase]]))</f>
        <v>1.1967053090057318E-4</v>
      </c>
      <c r="K85">
        <f>10^(_10sept_0_106[[#This Row],[V_mag_adj]]/20)*SIN(RADIANS(_10sept_0_106[[#This Row],[V_phase]]))</f>
        <v>-1.2074731742223895E-3</v>
      </c>
    </row>
    <row r="86" spans="1:11" x14ac:dyDescent="0.25">
      <c r="A86">
        <v>-97</v>
      </c>
      <c r="B86">
        <v>-18.18</v>
      </c>
      <c r="C86">
        <v>-67.91</v>
      </c>
      <c r="D86">
        <v>-18.25</v>
      </c>
      <c r="E86">
        <v>-68.38</v>
      </c>
      <c r="F86">
        <f>_10sept_0_106[[#This Row],[H_mag]]-40</f>
        <v>-58.18</v>
      </c>
      <c r="G86">
        <f>_10sept_0_106[[#This Row],[V_mag]]-40</f>
        <v>-58.25</v>
      </c>
      <c r="H86">
        <f>10^(_10sept_0_106[[#This Row],[H_mag_adj]]/20)*COS(RADIANS(_10sept_0_106[[#This Row],[H_phase]]))</f>
        <v>4.6372454511313171E-4</v>
      </c>
      <c r="I86">
        <f>10^(_10sept_0_106[[#This Row],[H_mag_adj]]/20)*SIN(RADIANS(_10sept_0_106[[#This Row],[H_phase]]))</f>
        <v>-1.1425878854565699E-3</v>
      </c>
      <c r="J86">
        <f>10^(_10sept_0_106[[#This Row],[V_mag_adj]]/20)*COS(RADIANS(_10sept_0_106[[#This Row],[V_phase]]))</f>
        <v>4.5068954190839651E-4</v>
      </c>
      <c r="K86">
        <f>10^(_10sept_0_106[[#This Row],[V_mag_adj]]/20)*SIN(RADIANS(_10sept_0_106[[#This Row],[V_phase]]))</f>
        <v>-1.137151965617978E-3</v>
      </c>
    </row>
    <row r="87" spans="1:11" x14ac:dyDescent="0.25">
      <c r="A87">
        <v>-96</v>
      </c>
      <c r="B87">
        <v>-18.18</v>
      </c>
      <c r="C87">
        <v>-51.56</v>
      </c>
      <c r="D87">
        <v>-18.239999999999998</v>
      </c>
      <c r="E87">
        <v>-51.83</v>
      </c>
      <c r="F87">
        <f>_10sept_0_106[[#This Row],[H_mag]]-40</f>
        <v>-58.18</v>
      </c>
      <c r="G87">
        <f>_10sept_0_106[[#This Row],[V_mag]]-40</f>
        <v>-58.239999999999995</v>
      </c>
      <c r="H87">
        <f>10^(_10sept_0_106[[#This Row],[H_mag_adj]]/20)*COS(RADIANS(_10sept_0_106[[#This Row],[H_phase]]))</f>
        <v>7.6661480115391761E-4</v>
      </c>
      <c r="I87">
        <f>10^(_10sept_0_106[[#This Row],[H_mag_adj]]/20)*SIN(RADIANS(_10sept_0_106[[#This Row],[H_phase]]))</f>
        <v>-9.6584122731649619E-4</v>
      </c>
      <c r="J87">
        <f>10^(_10sept_0_106[[#This Row],[V_mag_adj]]/20)*COS(RADIANS(_10sept_0_106[[#This Row],[V_phase]]))</f>
        <v>7.5680893756133129E-4</v>
      </c>
      <c r="K87">
        <f>10^(_10sept_0_106[[#This Row],[V_mag_adj]]/20)*SIN(RADIANS(_10sept_0_106[[#This Row],[V_phase]]))</f>
        <v>-9.6276947787601885E-4</v>
      </c>
    </row>
    <row r="88" spans="1:11" x14ac:dyDescent="0.25">
      <c r="A88">
        <v>-95</v>
      </c>
      <c r="B88">
        <v>-18.38</v>
      </c>
      <c r="C88">
        <v>-35.58</v>
      </c>
      <c r="D88">
        <v>-18.41</v>
      </c>
      <c r="E88">
        <v>-35.81</v>
      </c>
      <c r="F88">
        <f>_10sept_0_106[[#This Row],[H_mag]]-40</f>
        <v>-58.379999999999995</v>
      </c>
      <c r="G88">
        <f>_10sept_0_106[[#This Row],[V_mag]]-40</f>
        <v>-58.41</v>
      </c>
      <c r="H88">
        <f>10^(_10sept_0_106[[#This Row],[H_mag_adj]]/20)*COS(RADIANS(_10sept_0_106[[#This Row],[H_phase]]))</f>
        <v>9.8006044290541703E-4</v>
      </c>
      <c r="I88">
        <f>10^(_10sept_0_106[[#This Row],[H_mag_adj]]/20)*SIN(RADIANS(_10sept_0_106[[#This Row],[H_phase]]))</f>
        <v>-7.0113703784622616E-4</v>
      </c>
      <c r="J88">
        <f>10^(_10sept_0_106[[#This Row],[V_mag_adj]]/20)*COS(RADIANS(_10sept_0_106[[#This Row],[V_phase]]))</f>
        <v>9.7386857119561004E-4</v>
      </c>
      <c r="K88">
        <f>10^(_10sept_0_106[[#This Row],[V_mag_adj]]/20)*SIN(RADIANS(_10sept_0_106[[#This Row],[V_phase]]))</f>
        <v>-7.0263458323817905E-4</v>
      </c>
    </row>
    <row r="89" spans="1:11" x14ac:dyDescent="0.25">
      <c r="A89">
        <v>-94</v>
      </c>
      <c r="B89">
        <v>-18.510000000000002</v>
      </c>
      <c r="C89">
        <v>-17.34</v>
      </c>
      <c r="D89">
        <v>-18.559999999999999</v>
      </c>
      <c r="E89">
        <v>-17.73</v>
      </c>
      <c r="F89">
        <f>_10sept_0_106[[#This Row],[H_mag]]-40</f>
        <v>-58.510000000000005</v>
      </c>
      <c r="G89">
        <f>_10sept_0_106[[#This Row],[V_mag]]-40</f>
        <v>-58.56</v>
      </c>
      <c r="H89">
        <f>10^(_10sept_0_106[[#This Row],[H_mag_adj]]/20)*COS(RADIANS(_10sept_0_106[[#This Row],[H_phase]]))</f>
        <v>1.1331829428279437E-3</v>
      </c>
      <c r="I89">
        <f>10^(_10sept_0_106[[#This Row],[H_mag_adj]]/20)*SIN(RADIANS(_10sept_0_106[[#This Row],[H_phase]]))</f>
        <v>-3.5381522932976037E-4</v>
      </c>
      <c r="J89">
        <f>10^(_10sept_0_106[[#This Row],[V_mag_adj]]/20)*COS(RADIANS(_10sept_0_106[[#This Row],[V_phase]]))</f>
        <v>1.1242579541643309E-3</v>
      </c>
      <c r="K89">
        <f>10^(_10sept_0_106[[#This Row],[V_mag_adj]]/20)*SIN(RADIANS(_10sept_0_106[[#This Row],[V_phase]]))</f>
        <v>-3.5944520506404594E-4</v>
      </c>
    </row>
    <row r="90" spans="1:11" x14ac:dyDescent="0.25">
      <c r="A90">
        <v>-93</v>
      </c>
      <c r="B90">
        <v>-18.59</v>
      </c>
      <c r="C90">
        <v>1.82</v>
      </c>
      <c r="D90">
        <v>-18.63</v>
      </c>
      <c r="E90">
        <v>1.61</v>
      </c>
      <c r="F90">
        <f>_10sept_0_106[[#This Row],[H_mag]]-40</f>
        <v>-58.59</v>
      </c>
      <c r="G90">
        <f>_10sept_0_106[[#This Row],[V_mag]]-40</f>
        <v>-58.629999999999995</v>
      </c>
      <c r="H90">
        <f>10^(_10sept_0_106[[#This Row],[H_mag_adj]]/20)*COS(RADIANS(_10sept_0_106[[#This Row],[H_phase]]))</f>
        <v>1.1756576072896089E-3</v>
      </c>
      <c r="I90">
        <f>10^(_10sept_0_106[[#This Row],[H_mag_adj]]/20)*SIN(RADIANS(_10sept_0_106[[#This Row],[H_phase]]))</f>
        <v>3.7357320485413552E-5</v>
      </c>
      <c r="J90">
        <f>10^(_10sept_0_106[[#This Row],[V_mag_adj]]/20)*COS(RADIANS(_10sept_0_106[[#This Row],[V_phase]]))</f>
        <v>1.1703843831912316E-3</v>
      </c>
      <c r="K90">
        <f>10^(_10sept_0_106[[#This Row],[V_mag_adj]]/20)*SIN(RADIANS(_10sept_0_106[[#This Row],[V_phase]]))</f>
        <v>3.2896226940711128E-5</v>
      </c>
    </row>
    <row r="91" spans="1:11" x14ac:dyDescent="0.25">
      <c r="A91">
        <v>-92</v>
      </c>
      <c r="B91">
        <v>-18.61</v>
      </c>
      <c r="C91">
        <v>20.3</v>
      </c>
      <c r="D91">
        <v>-18.68</v>
      </c>
      <c r="E91">
        <v>20.73</v>
      </c>
      <c r="F91">
        <f>_10sept_0_106[[#This Row],[H_mag]]-40</f>
        <v>-58.61</v>
      </c>
      <c r="G91">
        <f>_10sept_0_106[[#This Row],[V_mag]]-40</f>
        <v>-58.68</v>
      </c>
      <c r="H91">
        <f>10^(_10sept_0_106[[#This Row],[H_mag_adj]]/20)*COS(RADIANS(_10sept_0_106[[#This Row],[H_phase]]))</f>
        <v>1.1006555098701468E-3</v>
      </c>
      <c r="I91">
        <f>10^(_10sept_0_106[[#This Row],[H_mag_adj]]/20)*SIN(RADIANS(_10sept_0_106[[#This Row],[H_phase]]))</f>
        <v>4.071448360060964E-4</v>
      </c>
      <c r="J91">
        <f>10^(_10sept_0_106[[#This Row],[V_mag_adj]]/20)*COS(RADIANS(_10sept_0_106[[#This Row],[V_phase]]))</f>
        <v>1.0887591408052103E-3</v>
      </c>
      <c r="K91">
        <f>10^(_10sept_0_106[[#This Row],[V_mag_adj]]/20)*SIN(RADIANS(_10sept_0_106[[#This Row],[V_phase]]))</f>
        <v>4.1205939579644921E-4</v>
      </c>
    </row>
    <row r="92" spans="1:11" x14ac:dyDescent="0.25">
      <c r="A92">
        <v>-91</v>
      </c>
      <c r="B92">
        <v>-18.66</v>
      </c>
      <c r="C92">
        <v>38.99</v>
      </c>
      <c r="D92">
        <v>-18.66</v>
      </c>
      <c r="E92">
        <v>38.93</v>
      </c>
      <c r="F92">
        <f>_10sept_0_106[[#This Row],[H_mag]]-40</f>
        <v>-58.66</v>
      </c>
      <c r="G92">
        <f>_10sept_0_106[[#This Row],[V_mag]]-40</f>
        <v>-58.66</v>
      </c>
      <c r="H92">
        <f>10^(_10sept_0_106[[#This Row],[H_mag_adj]]/20)*COS(RADIANS(_10sept_0_106[[#This Row],[H_phase]]))</f>
        <v>9.0690952689448227E-4</v>
      </c>
      <c r="I92">
        <f>10^(_10sept_0_106[[#This Row],[H_mag_adj]]/20)*SIN(RADIANS(_10sept_0_106[[#This Row],[H_phase]]))</f>
        <v>7.341388100992731E-4</v>
      </c>
      <c r="J92">
        <f>10^(_10sept_0_106[[#This Row],[V_mag_adj]]/20)*COS(RADIANS(_10sept_0_106[[#This Row],[V_phase]]))</f>
        <v>9.0767781784939819E-4</v>
      </c>
      <c r="K92">
        <f>10^(_10sept_0_106[[#This Row],[V_mag_adj]]/20)*SIN(RADIANS(_10sept_0_106[[#This Row],[V_phase]]))</f>
        <v>7.3318869430052242E-4</v>
      </c>
    </row>
    <row r="93" spans="1:11" x14ac:dyDescent="0.25">
      <c r="A93">
        <v>-90</v>
      </c>
      <c r="B93">
        <v>-18.690000000000001</v>
      </c>
      <c r="C93">
        <v>59.37</v>
      </c>
      <c r="D93">
        <v>-18.7</v>
      </c>
      <c r="E93">
        <v>58.88</v>
      </c>
      <c r="F93">
        <f>_10sept_0_106[[#This Row],[H_mag]]-40</f>
        <v>-58.69</v>
      </c>
      <c r="G93">
        <f>_10sept_0_106[[#This Row],[V_mag]]-40</f>
        <v>-58.7</v>
      </c>
      <c r="H93">
        <f>10^(_10sept_0_106[[#This Row],[H_mag_adj]]/20)*COS(RADIANS(_10sept_0_106[[#This Row],[H_phase]]))</f>
        <v>5.9243047965638624E-4</v>
      </c>
      <c r="I93">
        <f>10^(_10sept_0_106[[#This Row],[H_mag_adj]]/20)*SIN(RADIANS(_10sept_0_106[[#This Row],[H_phase]]))</f>
        <v>1.0005491941770684E-3</v>
      </c>
      <c r="J93">
        <f>10^(_10sept_0_106[[#This Row],[V_mag_adj]]/20)*COS(RADIANS(_10sept_0_106[[#This Row],[V_phase]]))</f>
        <v>6.0027403181295757E-4</v>
      </c>
      <c r="K93">
        <f>10^(_10sept_0_106[[#This Row],[V_mag_adj]]/20)*SIN(RADIANS(_10sept_0_106[[#This Row],[V_phase]]))</f>
        <v>9.9430074390129521E-4</v>
      </c>
    </row>
    <row r="94" spans="1:11" x14ac:dyDescent="0.25">
      <c r="A94">
        <v>-89</v>
      </c>
      <c r="B94">
        <v>-18.68</v>
      </c>
      <c r="C94">
        <v>79.77</v>
      </c>
      <c r="D94">
        <v>-18.73</v>
      </c>
      <c r="E94">
        <v>79.94</v>
      </c>
      <c r="F94">
        <f>_10sept_0_106[[#This Row],[H_mag]]-40</f>
        <v>-58.68</v>
      </c>
      <c r="G94">
        <f>_10sept_0_106[[#This Row],[V_mag]]-40</f>
        <v>-58.730000000000004</v>
      </c>
      <c r="H94">
        <f>10^(_10sept_0_106[[#This Row],[H_mag_adj]]/20)*COS(RADIANS(_10sept_0_106[[#This Row],[H_phase]]))</f>
        <v>2.0674882896568023E-4</v>
      </c>
      <c r="I94">
        <f>10^(_10sept_0_106[[#This Row],[H_mag_adj]]/20)*SIN(RADIANS(_10sept_0_106[[#This Row],[H_phase]]))</f>
        <v>1.1456196288787803E-3</v>
      </c>
      <c r="J94">
        <f>10^(_10sept_0_106[[#This Row],[V_mag_adj]]/20)*COS(RADIANS(_10sept_0_106[[#This Row],[V_phase]]))</f>
        <v>2.0218159495251242E-4</v>
      </c>
      <c r="K94">
        <f>10^(_10sept_0_106[[#This Row],[V_mag_adj]]/20)*SIN(RADIANS(_10sept_0_106[[#This Row],[V_phase]]))</f>
        <v>1.1396487573320088E-3</v>
      </c>
    </row>
    <row r="95" spans="1:11" x14ac:dyDescent="0.25">
      <c r="A95">
        <v>-88</v>
      </c>
      <c r="B95">
        <v>-18.48</v>
      </c>
      <c r="C95">
        <v>100.55</v>
      </c>
      <c r="D95">
        <v>-18.53</v>
      </c>
      <c r="E95">
        <v>100.73</v>
      </c>
      <c r="F95">
        <f>_10sept_0_106[[#This Row],[H_mag]]-40</f>
        <v>-58.480000000000004</v>
      </c>
      <c r="G95">
        <f>_10sept_0_106[[#This Row],[V_mag]]-40</f>
        <v>-58.53</v>
      </c>
      <c r="H95">
        <f>10^(_10sept_0_106[[#This Row],[H_mag_adj]]/20)*COS(RADIANS(_10sept_0_106[[#This Row],[H_phase]]))</f>
        <v>-2.1810867785183977E-4</v>
      </c>
      <c r="I95">
        <f>10^(_10sept_0_106[[#This Row],[H_mag_adj]]/20)*SIN(RADIANS(_10sept_0_106[[#This Row],[H_phase]]))</f>
        <v>1.1711046607091999E-3</v>
      </c>
      <c r="J95">
        <f>10^(_10sept_0_106[[#This Row],[V_mag_adj]]/20)*COS(RADIANS(_10sept_0_106[[#This Row],[V_phase]]))</f>
        <v>-2.2051368985201962E-4</v>
      </c>
      <c r="K95">
        <f>10^(_10sept_0_106[[#This Row],[V_mag_adj]]/20)*SIN(RADIANS(_10sept_0_106[[#This Row],[V_phase]]))</f>
        <v>1.1636955861176941E-3</v>
      </c>
    </row>
    <row r="96" spans="1:11" x14ac:dyDescent="0.25">
      <c r="A96">
        <v>-87</v>
      </c>
      <c r="B96">
        <v>-17.940000000000001</v>
      </c>
      <c r="C96">
        <v>121.34</v>
      </c>
      <c r="D96">
        <v>-17.93</v>
      </c>
      <c r="E96">
        <v>122</v>
      </c>
      <c r="F96">
        <f>_10sept_0_106[[#This Row],[H_mag]]-40</f>
        <v>-57.94</v>
      </c>
      <c r="G96">
        <f>_10sept_0_106[[#This Row],[V_mag]]-40</f>
        <v>-57.93</v>
      </c>
      <c r="H96">
        <f>10^(_10sept_0_106[[#This Row],[H_mag_adj]]/20)*COS(RADIANS(_10sept_0_106[[#This Row],[H_phase]]))</f>
        <v>-6.5932539674320285E-4</v>
      </c>
      <c r="I96">
        <f>10^(_10sept_0_106[[#This Row],[H_mag_adj]]/20)*SIN(RADIANS(_10sept_0_106[[#This Row],[H_phase]]))</f>
        <v>1.0826962982398592E-3</v>
      </c>
      <c r="J96">
        <f>10^(_10sept_0_106[[#This Row],[V_mag_adj]]/20)*COS(RADIANS(_10sept_0_106[[#This Row],[V_phase]]))</f>
        <v>-6.7252697381381952E-4</v>
      </c>
      <c r="K96">
        <f>10^(_10sept_0_106[[#This Row],[V_mag_adj]]/20)*SIN(RADIANS(_10sept_0_106[[#This Row],[V_phase]]))</f>
        <v>1.0762681379057422E-3</v>
      </c>
    </row>
    <row r="97" spans="1:11" x14ac:dyDescent="0.25">
      <c r="A97">
        <v>-86</v>
      </c>
      <c r="B97">
        <v>-17.190000000000001</v>
      </c>
      <c r="C97">
        <v>142.06</v>
      </c>
      <c r="D97">
        <v>-17.190000000000001</v>
      </c>
      <c r="E97">
        <v>142.35</v>
      </c>
      <c r="F97">
        <f>_10sept_0_106[[#This Row],[H_mag]]-40</f>
        <v>-57.19</v>
      </c>
      <c r="G97">
        <f>_10sept_0_106[[#This Row],[V_mag]]-40</f>
        <v>-57.19</v>
      </c>
      <c r="H97">
        <f>10^(_10sept_0_106[[#This Row],[H_mag_adj]]/20)*COS(RADIANS(_10sept_0_106[[#This Row],[H_phase]]))</f>
        <v>-1.0899010811984047E-3</v>
      </c>
      <c r="I97">
        <f>10^(_10sept_0_106[[#This Row],[H_mag_adj]]/20)*SIN(RADIANS(_10sept_0_106[[#This Row],[H_phase]]))</f>
        <v>8.4968752595809469E-4</v>
      </c>
      <c r="J97">
        <f>10^(_10sept_0_106[[#This Row],[V_mag_adj]]/20)*COS(RADIANS(_10sept_0_106[[#This Row],[V_phase]]))</f>
        <v>-1.0941877571784928E-3</v>
      </c>
      <c r="K97">
        <f>10^(_10sept_0_106[[#This Row],[V_mag_adj]]/20)*SIN(RADIANS(_10sept_0_106[[#This Row],[V_phase]]))</f>
        <v>8.4416018065704721E-4</v>
      </c>
    </row>
    <row r="98" spans="1:11" x14ac:dyDescent="0.25">
      <c r="A98">
        <v>-85</v>
      </c>
      <c r="B98">
        <v>-16.260000000000002</v>
      </c>
      <c r="C98">
        <v>160.97</v>
      </c>
      <c r="D98">
        <v>-16.27</v>
      </c>
      <c r="E98">
        <v>160.88999999999999</v>
      </c>
      <c r="F98">
        <f>_10sept_0_106[[#This Row],[H_mag]]-40</f>
        <v>-56.260000000000005</v>
      </c>
      <c r="G98">
        <f>_10sept_0_106[[#This Row],[V_mag]]-40</f>
        <v>-56.269999999999996</v>
      </c>
      <c r="H98">
        <f>10^(_10sept_0_106[[#This Row],[H_mag_adj]]/20)*COS(RADIANS(_10sept_0_106[[#This Row],[H_phase]]))</f>
        <v>-1.454091380462154E-3</v>
      </c>
      <c r="I98">
        <f>10^(_10sept_0_106[[#This Row],[H_mag_adj]]/20)*SIN(RADIANS(_10sept_0_106[[#This Row],[H_phase]]))</f>
        <v>5.0153559669421368E-4</v>
      </c>
      <c r="J98">
        <f>10^(_10sept_0_106[[#This Row],[V_mag_adj]]/20)*COS(RADIANS(_10sept_0_106[[#This Row],[V_phase]]))</f>
        <v>-1.4517173736102681E-3</v>
      </c>
      <c r="K98">
        <f>10^(_10sept_0_106[[#This Row],[V_mag_adj]]/20)*SIN(RADIANS(_10sept_0_106[[#This Row],[V_phase]]))</f>
        <v>5.0298598423681765E-4</v>
      </c>
    </row>
    <row r="99" spans="1:11" x14ac:dyDescent="0.25">
      <c r="A99">
        <v>-84</v>
      </c>
      <c r="B99">
        <v>-15.39</v>
      </c>
      <c r="C99">
        <v>176.81</v>
      </c>
      <c r="D99">
        <v>-15.43</v>
      </c>
      <c r="E99">
        <v>177.53</v>
      </c>
      <c r="F99">
        <f>_10sept_0_106[[#This Row],[H_mag]]-40</f>
        <v>-55.39</v>
      </c>
      <c r="G99">
        <f>_10sept_0_106[[#This Row],[V_mag]]-40</f>
        <v>-55.43</v>
      </c>
      <c r="H99">
        <f>10^(_10sept_0_106[[#This Row],[H_mag_adj]]/20)*COS(RADIANS(_10sept_0_106[[#This Row],[H_phase]]))</f>
        <v>-1.6975654796436426E-3</v>
      </c>
      <c r="I99">
        <f>10^(_10sept_0_106[[#This Row],[H_mag_adj]]/20)*SIN(RADIANS(_10sept_0_106[[#This Row],[H_phase]]))</f>
        <v>9.4611440575263181E-5</v>
      </c>
      <c r="J99">
        <f>10^(_10sept_0_106[[#This Row],[V_mag_adj]]/20)*COS(RADIANS(_10sept_0_106[[#This Row],[V_phase]]))</f>
        <v>-1.6908158866133262E-3</v>
      </c>
      <c r="K99">
        <f>10^(_10sept_0_106[[#This Row],[V_mag_adj]]/20)*SIN(RADIANS(_10sept_0_106[[#This Row],[V_phase]]))</f>
        <v>7.2935639316931987E-5</v>
      </c>
    </row>
    <row r="100" spans="1:11" x14ac:dyDescent="0.25">
      <c r="A100">
        <v>-83</v>
      </c>
      <c r="B100">
        <v>-14.72</v>
      </c>
      <c r="C100">
        <v>-166.57</v>
      </c>
      <c r="D100">
        <v>-14.73</v>
      </c>
      <c r="E100">
        <v>-166.78</v>
      </c>
      <c r="F100">
        <f>_10sept_0_106[[#This Row],[H_mag]]-40</f>
        <v>-54.72</v>
      </c>
      <c r="G100">
        <f>_10sept_0_106[[#This Row],[V_mag]]-40</f>
        <v>-54.730000000000004</v>
      </c>
      <c r="H100">
        <f>10^(_10sept_0_106[[#This Row],[H_mag_adj]]/20)*COS(RADIANS(_10sept_0_106[[#This Row],[H_phase]]))</f>
        <v>-1.7863171040084854E-3</v>
      </c>
      <c r="I100">
        <f>10^(_10sept_0_106[[#This Row],[H_mag_adj]]/20)*SIN(RADIANS(_10sept_0_106[[#This Row],[H_phase]]))</f>
        <v>-4.2654928263381704E-4</v>
      </c>
      <c r="J100">
        <f>10^(_10sept_0_106[[#This Row],[V_mag_adj]]/20)*COS(RADIANS(_10sept_0_106[[#This Row],[V_phase]]))</f>
        <v>-1.7858113117058651E-3</v>
      </c>
      <c r="K100">
        <f>10^(_10sept_0_106[[#This Row],[V_mag_adj]]/20)*SIN(RADIANS(_10sept_0_106[[#This Row],[V_phase]]))</f>
        <v>-4.1951597435410556E-4</v>
      </c>
    </row>
    <row r="101" spans="1:11" x14ac:dyDescent="0.25">
      <c r="A101">
        <v>-82</v>
      </c>
      <c r="B101">
        <v>-14.18</v>
      </c>
      <c r="C101">
        <v>-151.80000000000001</v>
      </c>
      <c r="D101">
        <v>-14.19</v>
      </c>
      <c r="E101">
        <v>-151.52000000000001</v>
      </c>
      <c r="F101">
        <f>_10sept_0_106[[#This Row],[H_mag]]-40</f>
        <v>-54.18</v>
      </c>
      <c r="G101">
        <f>_10sept_0_106[[#This Row],[V_mag]]-40</f>
        <v>-54.19</v>
      </c>
      <c r="H101">
        <f>10^(_10sept_0_106[[#This Row],[H_mag_adj]]/20)*COS(RADIANS(_10sept_0_106[[#This Row],[H_phase]]))</f>
        <v>-1.7223661088816723E-3</v>
      </c>
      <c r="I101">
        <f>10^(_10sept_0_106[[#This Row],[H_mag_adj]]/20)*SIN(RADIANS(_10sept_0_106[[#This Row],[H_phase]]))</f>
        <v>-9.2352460464043213E-4</v>
      </c>
      <c r="J101">
        <f>10^(_10sept_0_106[[#This Row],[V_mag_adj]]/20)*COS(RADIANS(_10sept_0_106[[#This Row],[V_phase]]))</f>
        <v>-1.7158557779211349E-3</v>
      </c>
      <c r="K101">
        <f>10^(_10sept_0_106[[#This Row],[V_mag_adj]]/20)*SIN(RADIANS(_10sept_0_106[[#This Row],[V_phase]]))</f>
        <v>-9.3085830463738369E-4</v>
      </c>
    </row>
    <row r="102" spans="1:11" x14ac:dyDescent="0.25">
      <c r="A102">
        <v>-81</v>
      </c>
      <c r="B102">
        <v>-13.72</v>
      </c>
      <c r="C102">
        <v>-135.94</v>
      </c>
      <c r="D102">
        <v>-13.72</v>
      </c>
      <c r="E102">
        <v>-135.52000000000001</v>
      </c>
      <c r="F102">
        <f>_10sept_0_106[[#This Row],[H_mag]]-40</f>
        <v>-53.72</v>
      </c>
      <c r="G102">
        <f>_10sept_0_106[[#This Row],[V_mag]]-40</f>
        <v>-53.72</v>
      </c>
      <c r="H102">
        <f>10^(_10sept_0_106[[#This Row],[H_mag_adj]]/20)*COS(RADIANS(_10sept_0_106[[#This Row],[H_phase]]))</f>
        <v>-1.4807933039108281E-3</v>
      </c>
      <c r="I102">
        <f>10^(_10sept_0_106[[#This Row],[H_mag_adj]]/20)*SIN(RADIANS(_10sept_0_106[[#This Row],[H_phase]]))</f>
        <v>-1.4329852862315E-3</v>
      </c>
      <c r="J102">
        <f>10^(_10sept_0_106[[#This Row],[V_mag_adj]]/20)*COS(RADIANS(_10sept_0_106[[#This Row],[V_phase]]))</f>
        <v>-1.470249282531005E-3</v>
      </c>
      <c r="K102">
        <f>10^(_10sept_0_106[[#This Row],[V_mag_adj]]/20)*SIN(RADIANS(_10sept_0_106[[#This Row],[V_phase]]))</f>
        <v>-1.4438014706600719E-3</v>
      </c>
    </row>
    <row r="103" spans="1:11" x14ac:dyDescent="0.25">
      <c r="A103">
        <v>-80</v>
      </c>
      <c r="B103">
        <v>-13.32</v>
      </c>
      <c r="C103">
        <v>-120.83</v>
      </c>
      <c r="D103">
        <v>-13.31</v>
      </c>
      <c r="E103">
        <v>-120.63</v>
      </c>
      <c r="F103">
        <f>_10sept_0_106[[#This Row],[H_mag]]-40</f>
        <v>-53.32</v>
      </c>
      <c r="G103">
        <f>_10sept_0_106[[#This Row],[V_mag]]-40</f>
        <v>-53.31</v>
      </c>
      <c r="H103">
        <f>10^(_10sept_0_106[[#This Row],[H_mag_adj]]/20)*COS(RADIANS(_10sept_0_106[[#This Row],[H_phase]]))</f>
        <v>-1.1058279237290741E-3</v>
      </c>
      <c r="I103">
        <f>10^(_10sept_0_106[[#This Row],[H_mag_adj]]/20)*SIN(RADIANS(_10sept_0_106[[#This Row],[H_phase]]))</f>
        <v>-1.8528371591509693E-3</v>
      </c>
      <c r="J103">
        <f>10^(_10sept_0_106[[#This Row],[V_mag_adj]]/20)*COS(RADIANS(_10sept_0_106[[#This Row],[V_phase]]))</f>
        <v>-1.1006199844377452E-3</v>
      </c>
      <c r="K103">
        <f>10^(_10sept_0_106[[#This Row],[V_mag_adj]]/20)*SIN(RADIANS(_10sept_0_106[[#This Row],[V_phase]]))</f>
        <v>-1.8588247504805655E-3</v>
      </c>
    </row>
    <row r="104" spans="1:11" x14ac:dyDescent="0.25">
      <c r="A104">
        <v>-79</v>
      </c>
      <c r="B104">
        <v>-12.93</v>
      </c>
      <c r="C104">
        <v>-105.29</v>
      </c>
      <c r="D104">
        <v>-13</v>
      </c>
      <c r="E104">
        <v>-106.07</v>
      </c>
      <c r="F104">
        <f>_10sept_0_106[[#This Row],[H_mag]]-40</f>
        <v>-52.93</v>
      </c>
      <c r="G104">
        <f>_10sept_0_106[[#This Row],[V_mag]]-40</f>
        <v>-53</v>
      </c>
      <c r="H104">
        <f>10^(_10sept_0_106[[#This Row],[H_mag_adj]]/20)*COS(RADIANS(_10sept_0_106[[#This Row],[H_phase]]))</f>
        <v>-5.9513825670316138E-4</v>
      </c>
      <c r="I104">
        <f>10^(_10sept_0_106[[#This Row],[H_mag_adj]]/20)*SIN(RADIANS(_10sept_0_106[[#This Row],[H_phase]]))</f>
        <v>-2.1769518060766229E-3</v>
      </c>
      <c r="J104">
        <f>10^(_10sept_0_106[[#This Row],[V_mag_adj]]/20)*COS(RADIANS(_10sept_0_106[[#This Row],[V_phase]]))</f>
        <v>-6.197038740330124E-4</v>
      </c>
      <c r="K104">
        <f>10^(_10sept_0_106[[#This Row],[V_mag_adj]]/20)*SIN(RADIANS(_10sept_0_106[[#This Row],[V_phase]]))</f>
        <v>-2.151241372970777E-3</v>
      </c>
    </row>
    <row r="105" spans="1:11" x14ac:dyDescent="0.25">
      <c r="A105">
        <v>-78</v>
      </c>
      <c r="B105">
        <v>-12.53</v>
      </c>
      <c r="C105">
        <v>-90.01</v>
      </c>
      <c r="D105">
        <v>-12.56</v>
      </c>
      <c r="E105">
        <v>-90.19</v>
      </c>
      <c r="F105">
        <f>_10sept_0_106[[#This Row],[H_mag]]-40</f>
        <v>-52.53</v>
      </c>
      <c r="G105">
        <f>_10sept_0_106[[#This Row],[V_mag]]-40</f>
        <v>-52.56</v>
      </c>
      <c r="H105">
        <f>10^(_10sept_0_106[[#This Row],[H_mag_adj]]/20)*COS(RADIANS(_10sept_0_106[[#This Row],[H_phase]]))</f>
        <v>-4.1245575280437629E-7</v>
      </c>
      <c r="I105">
        <f>10^(_10sept_0_106[[#This Row],[H_mag_adj]]/20)*SIN(RADIANS(_10sept_0_106[[#This Row],[H_phase]]))</f>
        <v>-2.3631973631604601E-3</v>
      </c>
      <c r="J105">
        <f>10^(_10sept_0_106[[#This Row],[V_mag_adj]]/20)*COS(RADIANS(_10sept_0_106[[#This Row],[V_phase]]))</f>
        <v>-7.8096248562825618E-6</v>
      </c>
      <c r="K105">
        <f>10^(_10sept_0_106[[#This Row],[V_mag_adj]]/20)*SIN(RADIANS(_10sept_0_106[[#This Row],[V_phase]]))</f>
        <v>-2.3550363350357678E-3</v>
      </c>
    </row>
    <row r="106" spans="1:11" x14ac:dyDescent="0.25">
      <c r="A106">
        <v>-77</v>
      </c>
      <c r="B106">
        <v>-12.11</v>
      </c>
      <c r="C106">
        <v>-74.66</v>
      </c>
      <c r="D106">
        <v>-12.15</v>
      </c>
      <c r="E106">
        <v>-75.48</v>
      </c>
      <c r="F106">
        <f>_10sept_0_106[[#This Row],[H_mag]]-40</f>
        <v>-52.11</v>
      </c>
      <c r="G106">
        <f>_10sept_0_106[[#This Row],[V_mag]]-40</f>
        <v>-52.15</v>
      </c>
      <c r="H106">
        <f>10^(_10sept_0_106[[#This Row],[H_mag_adj]]/20)*COS(RADIANS(_10sept_0_106[[#This Row],[H_phase]]))</f>
        <v>6.5614800513538914E-4</v>
      </c>
      <c r="I106">
        <f>10^(_10sept_0_106[[#This Row],[H_mag_adj]]/20)*SIN(RADIANS(_10sept_0_106[[#This Row],[H_phase]]))</f>
        <v>-2.3919110607327179E-3</v>
      </c>
      <c r="J106">
        <f>10^(_10sept_0_106[[#This Row],[V_mag_adj]]/20)*COS(RADIANS(_10sept_0_106[[#This Row],[V_phase]]))</f>
        <v>6.1899252431366948E-4</v>
      </c>
      <c r="K106">
        <f>10^(_10sept_0_106[[#This Row],[V_mag_adj]]/20)*SIN(RADIANS(_10sept_0_106[[#This Row],[V_phase]]))</f>
        <v>-2.3900245244025181E-3</v>
      </c>
    </row>
    <row r="107" spans="1:11" x14ac:dyDescent="0.25">
      <c r="A107">
        <v>-76</v>
      </c>
      <c r="B107">
        <v>-11.75</v>
      </c>
      <c r="C107">
        <v>-59.97</v>
      </c>
      <c r="D107">
        <v>-11.78</v>
      </c>
      <c r="E107">
        <v>-60.45</v>
      </c>
      <c r="F107">
        <f>_10sept_0_106[[#This Row],[H_mag]]-40</f>
        <v>-51.75</v>
      </c>
      <c r="G107">
        <f>_10sept_0_106[[#This Row],[V_mag]]-40</f>
        <v>-51.78</v>
      </c>
      <c r="H107">
        <f>10^(_10sept_0_106[[#This Row],[H_mag_adj]]/20)*COS(RADIANS(_10sept_0_106[[#This Row],[H_phase]]))</f>
        <v>1.2937895168654311E-3</v>
      </c>
      <c r="I107">
        <f>10^(_10sept_0_106[[#This Row],[H_mag_adj]]/20)*SIN(RADIANS(_10sept_0_106[[#This Row],[H_phase]]))</f>
        <v>-2.2382019260413612E-3</v>
      </c>
      <c r="J107">
        <f>10^(_10sept_0_106[[#This Row],[V_mag_adj]]/20)*COS(RADIANS(_10sept_0_106[[#This Row],[V_phase]]))</f>
        <v>1.2705975424633447E-3</v>
      </c>
      <c r="K107">
        <f>10^(_10sept_0_106[[#This Row],[V_mag_adj]]/20)*SIN(RADIANS(_10sept_0_106[[#This Row],[V_phase]]))</f>
        <v>-2.2412078415678439E-3</v>
      </c>
    </row>
    <row r="108" spans="1:11" x14ac:dyDescent="0.25">
      <c r="A108">
        <v>-75</v>
      </c>
      <c r="B108">
        <v>-11.39</v>
      </c>
      <c r="C108">
        <v>-44.98</v>
      </c>
      <c r="D108">
        <v>-11.44</v>
      </c>
      <c r="E108">
        <v>-45.67</v>
      </c>
      <c r="F108">
        <f>_10sept_0_106[[#This Row],[H_mag]]-40</f>
        <v>-51.39</v>
      </c>
      <c r="G108">
        <f>_10sept_0_106[[#This Row],[V_mag]]-40</f>
        <v>-51.44</v>
      </c>
      <c r="H108">
        <f>10^(_10sept_0_106[[#This Row],[H_mag_adj]]/20)*COS(RADIANS(_10sept_0_106[[#This Row],[H_phase]]))</f>
        <v>1.9060599085298968E-3</v>
      </c>
      <c r="I108">
        <f>10^(_10sept_0_106[[#This Row],[H_mag_adj]]/20)*SIN(RADIANS(_10sept_0_106[[#This Row],[H_phase]]))</f>
        <v>-1.9047296919632816E-3</v>
      </c>
      <c r="J108">
        <f>10^(_10sept_0_106[[#This Row],[V_mag_adj]]/20)*COS(RADIANS(_10sept_0_106[[#This Row],[V_phase]]))</f>
        <v>1.8721758341443107E-3</v>
      </c>
      <c r="K108">
        <f>10^(_10sept_0_106[[#This Row],[V_mag_adj]]/20)*SIN(RADIANS(_10sept_0_106[[#This Row],[V_phase]]))</f>
        <v>-1.9164812962196268E-3</v>
      </c>
    </row>
    <row r="109" spans="1:11" x14ac:dyDescent="0.25">
      <c r="A109">
        <v>-74</v>
      </c>
      <c r="B109">
        <v>-11.02</v>
      </c>
      <c r="C109">
        <v>-29.8</v>
      </c>
      <c r="D109">
        <v>-11.06</v>
      </c>
      <c r="E109">
        <v>-30.23</v>
      </c>
      <c r="F109">
        <f>_10sept_0_106[[#This Row],[H_mag]]-40</f>
        <v>-51.019999999999996</v>
      </c>
      <c r="G109">
        <f>_10sept_0_106[[#This Row],[V_mag]]-40</f>
        <v>-51.06</v>
      </c>
      <c r="H109">
        <f>10^(_10sept_0_106[[#This Row],[H_mag_adj]]/20)*COS(RADIANS(_10sept_0_106[[#This Row],[H_phase]]))</f>
        <v>2.4400703989196021E-3</v>
      </c>
      <c r="I109">
        <f>10^(_10sept_0_106[[#This Row],[H_mag_adj]]/20)*SIN(RADIANS(_10sept_0_106[[#This Row],[H_phase]]))</f>
        <v>-1.3974414937000332E-3</v>
      </c>
      <c r="J109">
        <f>10^(_10sept_0_106[[#This Row],[V_mag_adj]]/20)*COS(RADIANS(_10sept_0_106[[#This Row],[V_phase]]))</f>
        <v>2.418351496671137E-3</v>
      </c>
      <c r="K109">
        <f>10^(_10sept_0_106[[#This Row],[V_mag_adj]]/20)*SIN(RADIANS(_10sept_0_106[[#This Row],[V_phase]]))</f>
        <v>-1.4092098730177059E-3</v>
      </c>
    </row>
    <row r="110" spans="1:11" x14ac:dyDescent="0.25">
      <c r="A110">
        <v>-73</v>
      </c>
      <c r="B110">
        <v>-10.58</v>
      </c>
      <c r="C110">
        <v>-14.15</v>
      </c>
      <c r="D110">
        <v>-10.65</v>
      </c>
      <c r="E110">
        <v>-15.16</v>
      </c>
      <c r="F110">
        <f>_10sept_0_106[[#This Row],[H_mag]]-40</f>
        <v>-50.58</v>
      </c>
      <c r="G110">
        <f>_10sept_0_106[[#This Row],[V_mag]]-40</f>
        <v>-50.65</v>
      </c>
      <c r="H110">
        <f>10^(_10sept_0_106[[#This Row],[H_mag_adj]]/20)*COS(RADIANS(_10sept_0_106[[#This Row],[H_phase]]))</f>
        <v>2.8682635635547378E-3</v>
      </c>
      <c r="I110">
        <f>10^(_10sept_0_106[[#This Row],[H_mag_adj]]/20)*SIN(RADIANS(_10sept_0_106[[#This Row],[H_phase]]))</f>
        <v>-7.2311954907790916E-4</v>
      </c>
      <c r="J110">
        <f>10^(_10sept_0_106[[#This Row],[V_mag_adj]]/20)*COS(RADIANS(_10sept_0_106[[#This Row],[V_phase]]))</f>
        <v>2.8321548767049954E-3</v>
      </c>
      <c r="K110">
        <f>10^(_10sept_0_106[[#This Row],[V_mag_adj]]/20)*SIN(RADIANS(_10sept_0_106[[#This Row],[V_phase]]))</f>
        <v>-7.6735668121293075E-4</v>
      </c>
    </row>
    <row r="111" spans="1:11" x14ac:dyDescent="0.25">
      <c r="A111">
        <v>-72</v>
      </c>
      <c r="B111">
        <v>-10.18</v>
      </c>
      <c r="C111">
        <v>0.16</v>
      </c>
      <c r="D111">
        <v>-10.24</v>
      </c>
      <c r="E111">
        <v>-0.22</v>
      </c>
      <c r="F111">
        <f>_10sept_0_106[[#This Row],[H_mag]]-40</f>
        <v>-50.18</v>
      </c>
      <c r="G111">
        <f>_10sept_0_106[[#This Row],[V_mag]]-40</f>
        <v>-50.24</v>
      </c>
      <c r="H111">
        <f>10^(_10sept_0_106[[#This Row],[H_mag_adj]]/20)*COS(RADIANS(_10sept_0_106[[#This Row],[H_phase]]))</f>
        <v>3.097407222067629E-3</v>
      </c>
      <c r="I111">
        <f>10^(_10sept_0_106[[#This Row],[H_mag_adj]]/20)*SIN(RADIANS(_10sept_0_106[[#This Row],[H_phase]]))</f>
        <v>8.6496151718595193E-6</v>
      </c>
      <c r="J111">
        <f>10^(_10sept_0_106[[#This Row],[V_mag_adj]]/20)*COS(RADIANS(_10sept_0_106[[#This Row],[V_phase]]))</f>
        <v>3.0760741385778387E-3</v>
      </c>
      <c r="K111">
        <f>10^(_10sept_0_106[[#This Row],[V_mag_adj]]/20)*SIN(RADIANS(_10sept_0_106[[#This Row],[V_phase]]))</f>
        <v>-1.1811334832594574E-5</v>
      </c>
    </row>
    <row r="112" spans="1:11" x14ac:dyDescent="0.25">
      <c r="A112">
        <v>-71</v>
      </c>
      <c r="B112">
        <v>-9.76</v>
      </c>
      <c r="C112">
        <v>15.42</v>
      </c>
      <c r="D112">
        <v>-9.82</v>
      </c>
      <c r="E112">
        <v>14.18</v>
      </c>
      <c r="F112">
        <f>_10sept_0_106[[#This Row],[H_mag]]-40</f>
        <v>-49.76</v>
      </c>
      <c r="G112">
        <f>_10sept_0_106[[#This Row],[V_mag]]-40</f>
        <v>-49.82</v>
      </c>
      <c r="H112">
        <f>10^(_10sept_0_106[[#This Row],[H_mag_adj]]/20)*COS(RADIANS(_10sept_0_106[[#This Row],[H_phase]]))</f>
        <v>3.1338501581239103E-3</v>
      </c>
      <c r="I112">
        <f>10^(_10sept_0_106[[#This Row],[H_mag_adj]]/20)*SIN(RADIANS(_10sept_0_106[[#This Row],[H_phase]]))</f>
        <v>8.6438317808904225E-4</v>
      </c>
      <c r="J112">
        <f>10^(_10sept_0_106[[#This Row],[V_mag_adj]]/20)*COS(RADIANS(_10sept_0_106[[#This Row],[V_phase]]))</f>
        <v>3.130124873658185E-3</v>
      </c>
      <c r="K112">
        <f>10^(_10sept_0_106[[#This Row],[V_mag_adj]]/20)*SIN(RADIANS(_10sept_0_106[[#This Row],[V_phase]]))</f>
        <v>7.9088088182693536E-4</v>
      </c>
    </row>
    <row r="113" spans="1:11" x14ac:dyDescent="0.25">
      <c r="A113">
        <v>-70</v>
      </c>
      <c r="B113">
        <v>-9.34</v>
      </c>
      <c r="C113">
        <v>29.32</v>
      </c>
      <c r="D113">
        <v>-9.3699999999999992</v>
      </c>
      <c r="E113">
        <v>28.93</v>
      </c>
      <c r="F113">
        <f>_10sept_0_106[[#This Row],[H_mag]]-40</f>
        <v>-49.34</v>
      </c>
      <c r="G113">
        <f>_10sept_0_106[[#This Row],[V_mag]]-40</f>
        <v>-49.37</v>
      </c>
      <c r="H113">
        <f>10^(_10sept_0_106[[#This Row],[H_mag_adj]]/20)*COS(RADIANS(_10sept_0_106[[#This Row],[H_phase]]))</f>
        <v>2.9748555121117499E-3</v>
      </c>
      <c r="I113">
        <f>10^(_10sept_0_106[[#This Row],[H_mag_adj]]/20)*SIN(RADIANS(_10sept_0_106[[#This Row],[H_phase]]))</f>
        <v>1.6707767583262676E-3</v>
      </c>
      <c r="J113">
        <f>10^(_10sept_0_106[[#This Row],[V_mag_adj]]/20)*COS(RADIANS(_10sept_0_106[[#This Row],[V_phase]]))</f>
        <v>2.9758630878706773E-3</v>
      </c>
      <c r="K113">
        <f>10^(_10sept_0_106[[#This Row],[V_mag_adj]]/20)*SIN(RADIANS(_10sept_0_106[[#This Row],[V_phase]]))</f>
        <v>1.6447982563736437E-3</v>
      </c>
    </row>
    <row r="114" spans="1:11" x14ac:dyDescent="0.25">
      <c r="A114">
        <v>-69</v>
      </c>
      <c r="B114">
        <v>-8.89</v>
      </c>
      <c r="C114">
        <v>43.88</v>
      </c>
      <c r="D114">
        <v>-8.9499999999999993</v>
      </c>
      <c r="E114">
        <v>42.62</v>
      </c>
      <c r="F114">
        <f>_10sept_0_106[[#This Row],[H_mag]]-40</f>
        <v>-48.89</v>
      </c>
      <c r="G114">
        <f>_10sept_0_106[[#This Row],[V_mag]]-40</f>
        <v>-48.95</v>
      </c>
      <c r="H114">
        <f>10^(_10sept_0_106[[#This Row],[H_mag_adj]]/20)*COS(RADIANS(_10sept_0_106[[#This Row],[H_phase]]))</f>
        <v>2.5900647840323503E-3</v>
      </c>
      <c r="I114">
        <f>10^(_10sept_0_106[[#This Row],[H_mag_adj]]/20)*SIN(RADIANS(_10sept_0_106[[#This Row],[H_phase]]))</f>
        <v>2.4907342593401579E-3</v>
      </c>
      <c r="J114">
        <f>10^(_10sept_0_106[[#This Row],[V_mag_adj]]/20)*COS(RADIANS(_10sept_0_106[[#This Row],[V_phase]]))</f>
        <v>2.62600560895054E-3</v>
      </c>
      <c r="K114">
        <f>10^(_10sept_0_106[[#This Row],[V_mag_adj]]/20)*SIN(RADIANS(_10sept_0_106[[#This Row],[V_phase]]))</f>
        <v>2.4164282219687147E-3</v>
      </c>
    </row>
    <row r="115" spans="1:11" x14ac:dyDescent="0.25">
      <c r="A115">
        <v>-68</v>
      </c>
      <c r="B115">
        <v>-8.49</v>
      </c>
      <c r="C115">
        <v>57.24</v>
      </c>
      <c r="D115">
        <v>-8.51</v>
      </c>
      <c r="E115">
        <v>56.4</v>
      </c>
      <c r="F115">
        <f>_10sept_0_106[[#This Row],[H_mag]]-40</f>
        <v>-48.49</v>
      </c>
      <c r="G115">
        <f>_10sept_0_106[[#This Row],[V_mag]]-40</f>
        <v>-48.51</v>
      </c>
      <c r="H115">
        <f>10^(_10sept_0_106[[#This Row],[H_mag_adj]]/20)*COS(RADIANS(_10sept_0_106[[#This Row],[H_phase]]))</f>
        <v>2.0360788415735372E-3</v>
      </c>
      <c r="I115">
        <f>10^(_10sept_0_106[[#This Row],[H_mag_adj]]/20)*SIN(RADIANS(_10sept_0_106[[#This Row],[H_phase]]))</f>
        <v>3.1642251421900064E-3</v>
      </c>
      <c r="J115">
        <f>10^(_10sept_0_106[[#This Row],[V_mag_adj]]/20)*COS(RADIANS(_10sept_0_106[[#This Row],[V_phase]]))</f>
        <v>2.0774592934893359E-3</v>
      </c>
      <c r="K115">
        <f>10^(_10sept_0_106[[#This Row],[V_mag_adj]]/20)*SIN(RADIANS(_10sept_0_106[[#This Row],[V_phase]]))</f>
        <v>3.1268276044760655E-3</v>
      </c>
    </row>
    <row r="116" spans="1:11" x14ac:dyDescent="0.25">
      <c r="A116">
        <v>-67</v>
      </c>
      <c r="B116">
        <v>-8.1</v>
      </c>
      <c r="C116">
        <v>70.84</v>
      </c>
      <c r="D116">
        <v>-8.15</v>
      </c>
      <c r="E116">
        <v>69.599999999999994</v>
      </c>
      <c r="F116">
        <f>_10sept_0_106[[#This Row],[H_mag]]-40</f>
        <v>-48.1</v>
      </c>
      <c r="G116">
        <f>_10sept_0_106[[#This Row],[V_mag]]-40</f>
        <v>-48.15</v>
      </c>
      <c r="H116">
        <f>10^(_10sept_0_106[[#This Row],[H_mag_adj]]/20)*COS(RADIANS(_10sept_0_106[[#This Row],[H_phase]]))</f>
        <v>1.2916599491643722E-3</v>
      </c>
      <c r="I116">
        <f>10^(_10sept_0_106[[#This Row],[H_mag_adj]]/20)*SIN(RADIANS(_10sept_0_106[[#This Row],[H_phase]]))</f>
        <v>3.7174965722713824E-3</v>
      </c>
      <c r="J116">
        <f>10^(_10sept_0_106[[#This Row],[V_mag_adj]]/20)*COS(RADIANS(_10sept_0_106[[#This Row],[V_phase]]))</f>
        <v>1.3639314928146783E-3</v>
      </c>
      <c r="K116">
        <f>10^(_10sept_0_106[[#This Row],[V_mag_adj]]/20)*SIN(RADIANS(_10sept_0_106[[#This Row],[V_phase]]))</f>
        <v>3.6675012610398131E-3</v>
      </c>
    </row>
    <row r="117" spans="1:11" x14ac:dyDescent="0.25">
      <c r="A117">
        <v>-66</v>
      </c>
      <c r="B117">
        <v>-7.8</v>
      </c>
      <c r="C117">
        <v>82.96</v>
      </c>
      <c r="D117">
        <v>-7.81</v>
      </c>
      <c r="E117">
        <v>83.09</v>
      </c>
      <c r="F117">
        <f>_10sept_0_106[[#This Row],[H_mag]]-40</f>
        <v>-47.8</v>
      </c>
      <c r="G117">
        <f>_10sept_0_106[[#This Row],[V_mag]]-40</f>
        <v>-47.81</v>
      </c>
      <c r="H117">
        <f>10^(_10sept_0_106[[#This Row],[H_mag_adj]]/20)*COS(RADIANS(_10sept_0_106[[#This Row],[H_phase]]))</f>
        <v>4.9929440024380236E-4</v>
      </c>
      <c r="I117">
        <f>10^(_10sept_0_106[[#This Row],[H_mag_adj]]/20)*SIN(RADIANS(_10sept_0_106[[#This Row],[H_phase]]))</f>
        <v>4.043089681946322E-3</v>
      </c>
      <c r="J117">
        <f>10^(_10sept_0_106[[#This Row],[V_mag_adj]]/20)*COS(RADIANS(_10sept_0_106[[#This Row],[V_phase]]))</f>
        <v>4.8955569702900138E-4</v>
      </c>
      <c r="K117">
        <f>10^(_10sept_0_106[[#This Row],[V_mag_adj]]/20)*SIN(RADIANS(_10sept_0_106[[#This Row],[V_phase]]))</f>
        <v>4.0395587449870906E-3</v>
      </c>
    </row>
    <row r="118" spans="1:11" x14ac:dyDescent="0.25">
      <c r="A118">
        <v>-65</v>
      </c>
      <c r="B118">
        <v>-7.47</v>
      </c>
      <c r="C118">
        <v>96.93</v>
      </c>
      <c r="D118">
        <v>-7.5</v>
      </c>
      <c r="E118">
        <v>96.09</v>
      </c>
      <c r="F118">
        <f>_10sept_0_106[[#This Row],[H_mag]]-40</f>
        <v>-47.47</v>
      </c>
      <c r="G118">
        <f>_10sept_0_106[[#This Row],[V_mag]]-40</f>
        <v>-47.5</v>
      </c>
      <c r="H118">
        <f>10^(_10sept_0_106[[#This Row],[H_mag_adj]]/20)*COS(RADIANS(_10sept_0_106[[#This Row],[H_phase]]))</f>
        <v>-5.1056517290807581E-4</v>
      </c>
      <c r="I118">
        <f>10^(_10sept_0_106[[#This Row],[H_mag_adj]]/20)*SIN(RADIANS(_10sept_0_106[[#This Row],[H_phase]]))</f>
        <v>4.2006406350182206E-3</v>
      </c>
      <c r="J118">
        <f>10^(_10sept_0_106[[#This Row],[V_mag_adj]]/20)*COS(RADIANS(_10sept_0_106[[#This Row],[V_phase]]))</f>
        <v>-4.473800344302644E-4</v>
      </c>
      <c r="K118">
        <f>10^(_10sept_0_106[[#This Row],[V_mag_adj]]/20)*SIN(RADIANS(_10sept_0_106[[#This Row],[V_phase]]))</f>
        <v>4.1931664890846373E-3</v>
      </c>
    </row>
    <row r="119" spans="1:11" x14ac:dyDescent="0.25">
      <c r="A119">
        <v>-64</v>
      </c>
      <c r="B119">
        <v>-7.18</v>
      </c>
      <c r="C119">
        <v>109.5</v>
      </c>
      <c r="D119">
        <v>-7.19</v>
      </c>
      <c r="E119">
        <v>109.88</v>
      </c>
      <c r="F119">
        <f>_10sept_0_106[[#This Row],[H_mag]]-40</f>
        <v>-47.18</v>
      </c>
      <c r="G119">
        <f>_10sept_0_106[[#This Row],[V_mag]]-40</f>
        <v>-47.19</v>
      </c>
      <c r="H119">
        <f>10^(_10sept_0_106[[#This Row],[H_mag_adj]]/20)*COS(RADIANS(_10sept_0_106[[#This Row],[H_phase]]))</f>
        <v>-1.460478797682237E-3</v>
      </c>
      <c r="I119">
        <f>10^(_10sept_0_106[[#This Row],[H_mag_adj]]/20)*SIN(RADIANS(_10sept_0_106[[#This Row],[H_phase]]))</f>
        <v>4.1242648959216328E-3</v>
      </c>
      <c r="J119">
        <f>10^(_10sept_0_106[[#This Row],[V_mag_adj]]/20)*COS(RADIANS(_10sept_0_106[[#This Row],[V_phase]]))</f>
        <v>-1.4860877300484239E-3</v>
      </c>
      <c r="K119">
        <f>10^(_10sept_0_106[[#This Row],[V_mag_adj]]/20)*SIN(RADIANS(_10sept_0_106[[#This Row],[V_phase]]))</f>
        <v>4.1097537449659802E-3</v>
      </c>
    </row>
    <row r="120" spans="1:11" x14ac:dyDescent="0.25">
      <c r="A120">
        <v>-63</v>
      </c>
      <c r="B120">
        <v>-6.88</v>
      </c>
      <c r="C120">
        <v>122.7</v>
      </c>
      <c r="D120">
        <v>-6.94</v>
      </c>
      <c r="E120">
        <v>122.37</v>
      </c>
      <c r="F120">
        <f>_10sept_0_106[[#This Row],[H_mag]]-40</f>
        <v>-46.88</v>
      </c>
      <c r="G120">
        <f>_10sept_0_106[[#This Row],[V_mag]]-40</f>
        <v>-46.94</v>
      </c>
      <c r="H120">
        <f>10^(_10sept_0_106[[#This Row],[H_mag_adj]]/20)*COS(RADIANS(_10sept_0_106[[#This Row],[H_phase]]))</f>
        <v>-2.4467353371068626E-3</v>
      </c>
      <c r="I120">
        <f>10^(_10sept_0_106[[#This Row],[H_mag_adj]]/20)*SIN(RADIANS(_10sept_0_106[[#This Row],[H_phase]]))</f>
        <v>3.8111819660583235E-3</v>
      </c>
      <c r="J120">
        <f>10^(_10sept_0_106[[#This Row],[V_mag_adj]]/20)*COS(RADIANS(_10sept_0_106[[#This Row],[V_phase]]))</f>
        <v>-2.4080522230950072E-3</v>
      </c>
      <c r="K120">
        <f>10^(_10sept_0_106[[#This Row],[V_mag_adj]]/20)*SIN(RADIANS(_10sept_0_106[[#This Row],[V_phase]]))</f>
        <v>3.7988782920264637E-3</v>
      </c>
    </row>
    <row r="121" spans="1:11" x14ac:dyDescent="0.25">
      <c r="A121">
        <v>-62</v>
      </c>
      <c r="B121">
        <v>-6.63</v>
      </c>
      <c r="C121">
        <v>135.32</v>
      </c>
      <c r="D121">
        <v>-6.67</v>
      </c>
      <c r="E121">
        <v>135.58000000000001</v>
      </c>
      <c r="F121">
        <f>_10sept_0_106[[#This Row],[H_mag]]-40</f>
        <v>-46.63</v>
      </c>
      <c r="G121">
        <f>_10sept_0_106[[#This Row],[V_mag]]-40</f>
        <v>-46.67</v>
      </c>
      <c r="H121">
        <f>10^(_10sept_0_106[[#This Row],[H_mag_adj]]/20)*COS(RADIANS(_10sept_0_106[[#This Row],[H_phase]]))</f>
        <v>-3.3143400393522214E-3</v>
      </c>
      <c r="I121">
        <f>10^(_10sept_0_106[[#This Row],[H_mag_adj]]/20)*SIN(RADIANS(_10sept_0_106[[#This Row],[H_phase]]))</f>
        <v>3.2775237439542863E-3</v>
      </c>
      <c r="J121">
        <f>10^(_10sept_0_106[[#This Row],[V_mag_adj]]/20)*COS(RADIANS(_10sept_0_106[[#This Row],[V_phase]]))</f>
        <v>-3.3138826075374611E-3</v>
      </c>
      <c r="K121">
        <f>10^(_10sept_0_106[[#This Row],[V_mag_adj]]/20)*SIN(RADIANS(_10sept_0_106[[#This Row],[V_phase]]))</f>
        <v>3.2474604556028729E-3</v>
      </c>
    </row>
    <row r="122" spans="1:11" x14ac:dyDescent="0.25">
      <c r="A122">
        <v>-61</v>
      </c>
      <c r="B122">
        <v>-6.4</v>
      </c>
      <c r="C122">
        <v>148.56</v>
      </c>
      <c r="D122">
        <v>-6.43</v>
      </c>
      <c r="E122">
        <v>148.46</v>
      </c>
      <c r="F122">
        <f>_10sept_0_106[[#This Row],[H_mag]]-40</f>
        <v>-46.4</v>
      </c>
      <c r="G122">
        <f>_10sept_0_106[[#This Row],[V_mag]]-40</f>
        <v>-46.43</v>
      </c>
      <c r="H122">
        <f>10^(_10sept_0_106[[#This Row],[H_mag_adj]]/20)*COS(RADIANS(_10sept_0_106[[#This Row],[H_phase]]))</f>
        <v>-4.0836090363627099E-3</v>
      </c>
      <c r="I122">
        <f>10^(_10sept_0_106[[#This Row],[H_mag_adj]]/20)*SIN(RADIANS(_10sept_0_106[[#This Row],[H_phase]]))</f>
        <v>2.4965603869753585E-3</v>
      </c>
      <c r="J122">
        <f>10^(_10sept_0_106[[#This Row],[V_mag_adj]]/20)*COS(RADIANS(_10sept_0_106[[#This Row],[V_phase]]))</f>
        <v>-4.0651805874202833E-3</v>
      </c>
      <c r="K122">
        <f>10^(_10sept_0_106[[#This Row],[V_mag_adj]]/20)*SIN(RADIANS(_10sept_0_106[[#This Row],[V_phase]]))</f>
        <v>2.4950513219935935E-3</v>
      </c>
    </row>
    <row r="123" spans="1:11" x14ac:dyDescent="0.25">
      <c r="A123">
        <v>-60</v>
      </c>
      <c r="B123">
        <v>-6.19</v>
      </c>
      <c r="C123">
        <v>161.57</v>
      </c>
      <c r="D123">
        <v>-6.22</v>
      </c>
      <c r="E123">
        <v>161.41</v>
      </c>
      <c r="F123">
        <f>_10sept_0_106[[#This Row],[H_mag]]-40</f>
        <v>-46.19</v>
      </c>
      <c r="G123">
        <f>_10sept_0_106[[#This Row],[V_mag]]-40</f>
        <v>-46.22</v>
      </c>
      <c r="H123">
        <f>10^(_10sept_0_106[[#This Row],[H_mag_adj]]/20)*COS(RADIANS(_10sept_0_106[[#This Row],[H_phase]]))</f>
        <v>-4.6519362734663023E-3</v>
      </c>
      <c r="I123">
        <f>10^(_10sept_0_106[[#This Row],[H_mag_adj]]/20)*SIN(RADIANS(_10sept_0_106[[#This Row],[H_phase]]))</f>
        <v>1.5501989897035039E-3</v>
      </c>
      <c r="J123">
        <f>10^(_10sept_0_106[[#This Row],[V_mag_adj]]/20)*COS(RADIANS(_10sept_0_106[[#This Row],[V_phase]]))</f>
        <v>-4.6315646534773819E-3</v>
      </c>
      <c r="K123">
        <f>10^(_10sept_0_106[[#This Row],[V_mag_adj]]/20)*SIN(RADIANS(_10sept_0_106[[#This Row],[V_phase]]))</f>
        <v>1.557793853432064E-3</v>
      </c>
    </row>
    <row r="124" spans="1:11" x14ac:dyDescent="0.25">
      <c r="A124">
        <v>-59</v>
      </c>
      <c r="B124">
        <v>-6</v>
      </c>
      <c r="C124">
        <v>173.32</v>
      </c>
      <c r="D124">
        <v>-6.03</v>
      </c>
      <c r="E124">
        <v>173.1</v>
      </c>
      <c r="F124">
        <f>_10sept_0_106[[#This Row],[H_mag]]-40</f>
        <v>-46</v>
      </c>
      <c r="G124">
        <f>_10sept_0_106[[#This Row],[V_mag]]-40</f>
        <v>-46.03</v>
      </c>
      <c r="H124">
        <f>10^(_10sept_0_106[[#This Row],[H_mag_adj]]/20)*COS(RADIANS(_10sept_0_106[[#This Row],[H_phase]]))</f>
        <v>-4.9778483127207096E-3</v>
      </c>
      <c r="I124">
        <f>10^(_10sept_0_106[[#This Row],[H_mag_adj]]/20)*SIN(RADIANS(_10sept_0_106[[#This Row],[H_phase]]))</f>
        <v>5.8300127842001424E-4</v>
      </c>
      <c r="J124">
        <f>10^(_10sept_0_106[[#This Row],[V_mag_adj]]/20)*COS(RADIANS(_10sept_0_106[[#This Row],[V_phase]]))</f>
        <v>-4.9584176814580034E-3</v>
      </c>
      <c r="K124">
        <f>10^(_10sept_0_106[[#This Row],[V_mag_adj]]/20)*SIN(RADIANS(_10sept_0_106[[#This Row],[V_phase]]))</f>
        <v>6.0003447037163362E-4</v>
      </c>
    </row>
    <row r="125" spans="1:11" x14ac:dyDescent="0.25">
      <c r="A125">
        <v>-58</v>
      </c>
      <c r="B125">
        <v>-5.77</v>
      </c>
      <c r="C125">
        <v>-173.44</v>
      </c>
      <c r="D125">
        <v>-5.82</v>
      </c>
      <c r="E125">
        <v>-174.06</v>
      </c>
      <c r="F125">
        <f>_10sept_0_106[[#This Row],[H_mag]]-40</f>
        <v>-45.769999999999996</v>
      </c>
      <c r="G125">
        <f>_10sept_0_106[[#This Row],[V_mag]]-40</f>
        <v>-45.82</v>
      </c>
      <c r="H125">
        <f>10^(_10sept_0_106[[#This Row],[H_mag_adj]]/20)*COS(RADIANS(_10sept_0_106[[#This Row],[H_phase]]))</f>
        <v>-5.1126636533428606E-3</v>
      </c>
      <c r="I125">
        <f>10^(_10sept_0_106[[#This Row],[H_mag_adj]]/20)*SIN(RADIANS(_10sept_0_106[[#This Row],[H_phase]]))</f>
        <v>-5.8793856299262798E-4</v>
      </c>
      <c r="J125">
        <f>10^(_10sept_0_106[[#This Row],[V_mag_adj]]/20)*COS(RADIANS(_10sept_0_106[[#This Row],[V_phase]]))</f>
        <v>-5.0893451956472279E-3</v>
      </c>
      <c r="K125">
        <f>10^(_10sept_0_106[[#This Row],[V_mag_adj]]/20)*SIN(RADIANS(_10sept_0_106[[#This Row],[V_phase]]))</f>
        <v>-5.2952390100195475E-4</v>
      </c>
    </row>
    <row r="126" spans="1:11" x14ac:dyDescent="0.25">
      <c r="A126">
        <v>-57</v>
      </c>
      <c r="B126">
        <v>-5.54</v>
      </c>
      <c r="C126">
        <v>-160.47999999999999</v>
      </c>
      <c r="D126">
        <v>-5.58</v>
      </c>
      <c r="E126">
        <v>-160.75</v>
      </c>
      <c r="F126">
        <f>_10sept_0_106[[#This Row],[H_mag]]-40</f>
        <v>-45.54</v>
      </c>
      <c r="G126">
        <f>_10sept_0_106[[#This Row],[V_mag]]-40</f>
        <v>-45.58</v>
      </c>
      <c r="H126">
        <f>10^(_10sept_0_106[[#This Row],[H_mag_adj]]/20)*COS(RADIANS(_10sept_0_106[[#This Row],[H_phase]]))</f>
        <v>-4.9807281500241166E-3</v>
      </c>
      <c r="I126">
        <f>10^(_10sept_0_106[[#This Row],[H_mag_adj]]/20)*SIN(RADIANS(_10sept_0_106[[#This Row],[H_phase]]))</f>
        <v>-1.7657252073668391E-3</v>
      </c>
      <c r="J126">
        <f>10^(_10sept_0_106[[#This Row],[V_mag_adj]]/20)*COS(RADIANS(_10sept_0_106[[#This Row],[V_phase]]))</f>
        <v>-4.9660712573649174E-3</v>
      </c>
      <c r="K126">
        <f>10^(_10sept_0_106[[#This Row],[V_mag_adj]]/20)*SIN(RADIANS(_10sept_0_106[[#This Row],[V_phase]]))</f>
        <v>-1.7342297197571934E-3</v>
      </c>
    </row>
    <row r="127" spans="1:11" x14ac:dyDescent="0.25">
      <c r="A127">
        <v>-56</v>
      </c>
      <c r="B127">
        <v>-5.31</v>
      </c>
      <c r="C127">
        <v>-148.16999999999999</v>
      </c>
      <c r="D127">
        <v>-5.34</v>
      </c>
      <c r="E127">
        <v>-148.61000000000001</v>
      </c>
      <c r="F127">
        <f>_10sept_0_106[[#This Row],[H_mag]]-40</f>
        <v>-45.31</v>
      </c>
      <c r="G127">
        <f>_10sept_0_106[[#This Row],[V_mag]]-40</f>
        <v>-45.34</v>
      </c>
      <c r="H127">
        <f>10^(_10sept_0_106[[#This Row],[H_mag_adj]]/20)*COS(RADIANS(_10sept_0_106[[#This Row],[H_phase]]))</f>
        <v>-4.6102345534182595E-3</v>
      </c>
      <c r="I127">
        <f>10^(_10sept_0_106[[#This Row],[H_mag_adj]]/20)*SIN(RADIANS(_10sept_0_106[[#This Row],[H_phase]]))</f>
        <v>-2.8618095150543996E-3</v>
      </c>
      <c r="J127">
        <f>10^(_10sept_0_106[[#This Row],[V_mag_adj]]/20)*COS(RADIANS(_10sept_0_106[[#This Row],[V_phase]]))</f>
        <v>-4.6161044904410638E-3</v>
      </c>
      <c r="K127">
        <f>10^(_10sept_0_106[[#This Row],[V_mag_adj]]/20)*SIN(RADIANS(_10sept_0_106[[#This Row],[V_phase]]))</f>
        <v>-2.8165764878240289E-3</v>
      </c>
    </row>
    <row r="128" spans="1:11" x14ac:dyDescent="0.25">
      <c r="A128">
        <v>-55</v>
      </c>
      <c r="B128">
        <v>-5.07</v>
      </c>
      <c r="C128">
        <v>-136.16</v>
      </c>
      <c r="D128">
        <v>-5.0999999999999996</v>
      </c>
      <c r="E128">
        <v>-136.72999999999999</v>
      </c>
      <c r="F128">
        <f>_10sept_0_106[[#This Row],[H_mag]]-40</f>
        <v>-45.07</v>
      </c>
      <c r="G128">
        <f>_10sept_0_106[[#This Row],[V_mag]]-40</f>
        <v>-45.1</v>
      </c>
      <c r="H128">
        <f>10^(_10sept_0_106[[#This Row],[H_mag_adj]]/20)*COS(RADIANS(_10sept_0_106[[#This Row],[H_phase]]))</f>
        <v>-4.0234813301437923E-3</v>
      </c>
      <c r="I128">
        <f>10^(_10sept_0_106[[#This Row],[H_mag_adj]]/20)*SIN(RADIANS(_10sept_0_106[[#This Row],[H_phase]]))</f>
        <v>-3.8637755313998875E-3</v>
      </c>
      <c r="J128">
        <f>10^(_10sept_0_106[[#This Row],[V_mag_adj]]/20)*COS(RADIANS(_10sept_0_106[[#This Row],[V_phase]]))</f>
        <v>-4.047715405288174E-3</v>
      </c>
      <c r="K128">
        <f>10^(_10sept_0_106[[#This Row],[V_mag_adj]]/20)*SIN(RADIANS(_10sept_0_106[[#This Row],[V_phase]]))</f>
        <v>-3.8103745646496032E-3</v>
      </c>
    </row>
    <row r="129" spans="1:11" x14ac:dyDescent="0.25">
      <c r="A129">
        <v>-54</v>
      </c>
      <c r="B129">
        <v>-4.8099999999999996</v>
      </c>
      <c r="C129">
        <v>-123.86</v>
      </c>
      <c r="D129">
        <v>-4.84</v>
      </c>
      <c r="E129">
        <v>-124.35</v>
      </c>
      <c r="F129">
        <f>_10sept_0_106[[#This Row],[H_mag]]-40</f>
        <v>-44.81</v>
      </c>
      <c r="G129">
        <f>_10sept_0_106[[#This Row],[V_mag]]-40</f>
        <v>-44.84</v>
      </c>
      <c r="H129">
        <f>10^(_10sept_0_106[[#This Row],[H_mag_adj]]/20)*COS(RADIANS(_10sept_0_106[[#This Row],[H_phase]]))</f>
        <v>-3.20246379573741E-3</v>
      </c>
      <c r="I129">
        <f>10^(_10sept_0_106[[#This Row],[H_mag_adj]]/20)*SIN(RADIANS(_10sept_0_106[[#This Row],[H_phase]]))</f>
        <v>-4.7729634128780623E-3</v>
      </c>
      <c r="J129">
        <f>10^(_10sept_0_106[[#This Row],[V_mag_adj]]/20)*COS(RADIANS(_10sept_0_106[[#This Row],[V_phase]]))</f>
        <v>-3.231982937589444E-3</v>
      </c>
      <c r="K129">
        <f>10^(_10sept_0_106[[#This Row],[V_mag_adj]]/20)*SIN(RADIANS(_10sept_0_106[[#This Row],[V_phase]]))</f>
        <v>-4.7290396067745707E-3</v>
      </c>
    </row>
    <row r="130" spans="1:11" x14ac:dyDescent="0.25">
      <c r="A130">
        <v>-53</v>
      </c>
      <c r="B130">
        <v>-4.57</v>
      </c>
      <c r="C130">
        <v>-111.75</v>
      </c>
      <c r="D130">
        <v>-4.5999999999999996</v>
      </c>
      <c r="E130">
        <v>-112.24</v>
      </c>
      <c r="F130">
        <f>_10sept_0_106[[#This Row],[H_mag]]-40</f>
        <v>-44.57</v>
      </c>
      <c r="G130">
        <f>_10sept_0_106[[#This Row],[V_mag]]-40</f>
        <v>-44.6</v>
      </c>
      <c r="H130">
        <f>10^(_10sept_0_106[[#This Row],[H_mag_adj]]/20)*COS(RADIANS(_10sept_0_106[[#This Row],[H_phase]]))</f>
        <v>-2.1895533647672866E-3</v>
      </c>
      <c r="I130">
        <f>10^(_10sept_0_106[[#This Row],[H_mag_adj]]/20)*SIN(RADIANS(_10sept_0_106[[#This Row],[H_phase]]))</f>
        <v>-5.4881588543604322E-3</v>
      </c>
      <c r="J130">
        <f>10^(_10sept_0_106[[#This Row],[V_mag_adj]]/20)*COS(RADIANS(_10sept_0_106[[#This Row],[V_phase]]))</f>
        <v>-2.2286971233244409E-3</v>
      </c>
      <c r="K130">
        <f>10^(_10sept_0_106[[#This Row],[V_mag_adj]]/20)*SIN(RADIANS(_10sept_0_106[[#This Row],[V_phase]]))</f>
        <v>-5.4503755996938895E-3</v>
      </c>
    </row>
    <row r="131" spans="1:11" x14ac:dyDescent="0.25">
      <c r="A131">
        <v>-52</v>
      </c>
      <c r="B131">
        <v>-4.3600000000000003</v>
      </c>
      <c r="C131">
        <v>-100.2</v>
      </c>
      <c r="D131">
        <v>-4.3899999999999997</v>
      </c>
      <c r="E131">
        <v>-100.84</v>
      </c>
      <c r="F131">
        <f>_10sept_0_106[[#This Row],[H_mag]]-40</f>
        <v>-44.36</v>
      </c>
      <c r="G131">
        <f>_10sept_0_106[[#This Row],[V_mag]]-40</f>
        <v>-44.39</v>
      </c>
      <c r="H131">
        <f>10^(_10sept_0_106[[#This Row],[H_mag_adj]]/20)*COS(RADIANS(_10sept_0_106[[#This Row],[H_phase]]))</f>
        <v>-1.0719663161062611E-3</v>
      </c>
      <c r="I131">
        <f>10^(_10sept_0_106[[#This Row],[H_mag_adj]]/20)*SIN(RADIANS(_10sept_0_106[[#This Row],[H_phase]]))</f>
        <v>-5.9577383025706046E-3</v>
      </c>
      <c r="J131">
        <f>10^(_10sept_0_106[[#This Row],[V_mag_adj]]/20)*COS(RADIANS(_10sept_0_106[[#This Row],[V_phase]]))</f>
        <v>-1.1345213604286525E-3</v>
      </c>
      <c r="K131">
        <f>10^(_10sept_0_106[[#This Row],[V_mag_adj]]/20)*SIN(RADIANS(_10sept_0_106[[#This Row],[V_phase]]))</f>
        <v>-5.9248936611091844E-3</v>
      </c>
    </row>
    <row r="132" spans="1:11" x14ac:dyDescent="0.25">
      <c r="A132">
        <v>-51</v>
      </c>
      <c r="B132">
        <v>-4.22</v>
      </c>
      <c r="C132">
        <v>-89.25</v>
      </c>
      <c r="D132">
        <v>-4.24</v>
      </c>
      <c r="E132">
        <v>-89.73</v>
      </c>
      <c r="F132">
        <f>_10sept_0_106[[#This Row],[H_mag]]-40</f>
        <v>-44.22</v>
      </c>
      <c r="G132">
        <f>_10sept_0_106[[#This Row],[V_mag]]-40</f>
        <v>-44.24</v>
      </c>
      <c r="H132">
        <f>10^(_10sept_0_106[[#This Row],[H_mag_adj]]/20)*COS(RADIANS(_10sept_0_106[[#This Row],[H_phase]]))</f>
        <v>8.0524164686166956E-5</v>
      </c>
      <c r="I132">
        <f>10^(_10sept_0_106[[#This Row],[H_mag_adj]]/20)*SIN(RADIANS(_10sept_0_106[[#This Row],[H_phase]]))</f>
        <v>-6.1512416901476838E-3</v>
      </c>
      <c r="J132">
        <f>10^(_10sept_0_106[[#This Row],[V_mag_adj]]/20)*COS(RADIANS(_10sept_0_106[[#This Row],[V_phase]]))</f>
        <v>2.8922746050873313E-5</v>
      </c>
      <c r="K132">
        <f>10^(_10sept_0_106[[#This Row],[V_mag_adj]]/20)*SIN(RADIANS(_10sept_0_106[[#This Row],[V_phase]]))</f>
        <v>-6.1375519039069404E-3</v>
      </c>
    </row>
    <row r="133" spans="1:11" x14ac:dyDescent="0.25">
      <c r="A133">
        <v>-50</v>
      </c>
      <c r="B133">
        <v>-4.09</v>
      </c>
      <c r="C133">
        <v>-77.510000000000005</v>
      </c>
      <c r="D133">
        <v>-4.13</v>
      </c>
      <c r="E133">
        <v>-78.14</v>
      </c>
      <c r="F133">
        <f>_10sept_0_106[[#This Row],[H_mag]]-40</f>
        <v>-44.09</v>
      </c>
      <c r="G133">
        <f>_10sept_0_106[[#This Row],[V_mag]]-40</f>
        <v>-44.13</v>
      </c>
      <c r="H133">
        <f>10^(_10sept_0_106[[#This Row],[H_mag_adj]]/20)*COS(RADIANS(_10sept_0_106[[#This Row],[H_phase]]))</f>
        <v>1.3505003577213217E-3</v>
      </c>
      <c r="I133">
        <f>10^(_10sept_0_106[[#This Row],[H_mag_adj]]/20)*SIN(RADIANS(_10sept_0_106[[#This Row],[H_phase]]))</f>
        <v>-6.0967489247506987E-3</v>
      </c>
      <c r="J133">
        <f>10^(_10sept_0_106[[#This Row],[V_mag_adj]]/20)*COS(RADIANS(_10sept_0_106[[#This Row],[V_phase]]))</f>
        <v>1.2774862057035707E-3</v>
      </c>
      <c r="K133">
        <f>10^(_10sept_0_106[[#This Row],[V_mag_adj]]/20)*SIN(RADIANS(_10sept_0_106[[#This Row],[V_phase]]))</f>
        <v>-6.0831510502077765E-3</v>
      </c>
    </row>
    <row r="134" spans="1:11" x14ac:dyDescent="0.25">
      <c r="A134">
        <v>-49</v>
      </c>
      <c r="B134">
        <v>-3.99</v>
      </c>
      <c r="C134">
        <v>-65.86</v>
      </c>
      <c r="D134">
        <v>-4.0199999999999996</v>
      </c>
      <c r="E134">
        <v>-66.64</v>
      </c>
      <c r="F134">
        <f>_10sept_0_106[[#This Row],[H_mag]]-40</f>
        <v>-43.99</v>
      </c>
      <c r="G134">
        <f>_10sept_0_106[[#This Row],[V_mag]]-40</f>
        <v>-44.019999999999996</v>
      </c>
      <c r="H134">
        <f>10^(_10sept_0_106[[#This Row],[H_mag_adj]]/20)*COS(RADIANS(_10sept_0_106[[#This Row],[H_phase]]))</f>
        <v>2.5833838758552844E-3</v>
      </c>
      <c r="I134">
        <f>10^(_10sept_0_106[[#This Row],[H_mag_adj]]/20)*SIN(RADIANS(_10sept_0_106[[#This Row],[H_phase]]))</f>
        <v>-5.7644269434337586E-3</v>
      </c>
      <c r="J134">
        <f>10^(_10sept_0_106[[#This Row],[V_mag_adj]]/20)*COS(RADIANS(_10sept_0_106[[#This Row],[V_phase]]))</f>
        <v>2.4960365859963145E-3</v>
      </c>
      <c r="K134">
        <f>10^(_10sept_0_106[[#This Row],[V_mag_adj]]/20)*SIN(RADIANS(_10sept_0_106[[#This Row],[V_phase]]))</f>
        <v>-5.7790660825873816E-3</v>
      </c>
    </row>
    <row r="135" spans="1:11" x14ac:dyDescent="0.25">
      <c r="A135">
        <v>-48</v>
      </c>
      <c r="B135">
        <v>-3.89</v>
      </c>
      <c r="C135">
        <v>-54.85</v>
      </c>
      <c r="D135">
        <v>-3.94</v>
      </c>
      <c r="E135">
        <v>-55.65</v>
      </c>
      <c r="F135">
        <f>_10sept_0_106[[#This Row],[H_mag]]-40</f>
        <v>-43.89</v>
      </c>
      <c r="G135">
        <f>_10sept_0_106[[#This Row],[V_mag]]-40</f>
        <v>-43.94</v>
      </c>
      <c r="H135">
        <f>10^(_10sept_0_106[[#This Row],[H_mag_adj]]/20)*COS(RADIANS(_10sept_0_106[[#This Row],[H_phase]]))</f>
        <v>3.6788371619148794E-3</v>
      </c>
      <c r="I135">
        <f>10^(_10sept_0_106[[#This Row],[H_mag_adj]]/20)*SIN(RADIANS(_10sept_0_106[[#This Row],[H_phase]]))</f>
        <v>-5.2247579627560953E-3</v>
      </c>
      <c r="J135">
        <f>10^(_10sept_0_106[[#This Row],[V_mag_adj]]/20)*COS(RADIANS(_10sept_0_106[[#This Row],[V_phase]]))</f>
        <v>3.5848340777320034E-3</v>
      </c>
      <c r="K135">
        <f>10^(_10sept_0_106[[#This Row],[V_mag_adj]]/20)*SIN(RADIANS(_10sept_0_106[[#This Row],[V_phase]]))</f>
        <v>-5.2453316322127594E-3</v>
      </c>
    </row>
    <row r="136" spans="1:11" x14ac:dyDescent="0.25">
      <c r="A136">
        <v>-47</v>
      </c>
      <c r="B136">
        <v>-3.77</v>
      </c>
      <c r="C136">
        <v>-43.98</v>
      </c>
      <c r="D136">
        <v>-3.8</v>
      </c>
      <c r="E136">
        <v>-44.07</v>
      </c>
      <c r="F136">
        <f>_10sept_0_106[[#This Row],[H_mag]]-40</f>
        <v>-43.77</v>
      </c>
      <c r="G136">
        <f>_10sept_0_106[[#This Row],[V_mag]]-40</f>
        <v>-43.8</v>
      </c>
      <c r="H136">
        <f>10^(_10sept_0_106[[#This Row],[H_mag_adj]]/20)*COS(RADIANS(_10sept_0_106[[#This Row],[H_phase]]))</f>
        <v>4.6620876558252488E-3</v>
      </c>
      <c r="I136">
        <f>10^(_10sept_0_106[[#This Row],[H_mag_adj]]/20)*SIN(RADIANS(_10sept_0_106[[#This Row],[H_phase]]))</f>
        <v>-4.4989817835264121E-3</v>
      </c>
      <c r="J136">
        <f>10^(_10sept_0_106[[#This Row],[V_mag_adj]]/20)*COS(RADIANS(_10sept_0_106[[#This Row],[V_phase]]))</f>
        <v>4.6389648046264859E-3</v>
      </c>
      <c r="K136">
        <f>10^(_10sept_0_106[[#This Row],[V_mag_adj]]/20)*SIN(RADIANS(_10sept_0_106[[#This Row],[V_phase]]))</f>
        <v>-4.4907620609947983E-3</v>
      </c>
    </row>
    <row r="137" spans="1:11" x14ac:dyDescent="0.25">
      <c r="A137">
        <v>-46</v>
      </c>
      <c r="B137">
        <v>-3.62</v>
      </c>
      <c r="C137">
        <v>-32.57</v>
      </c>
      <c r="D137">
        <v>-3.66</v>
      </c>
      <c r="E137">
        <v>-33.26</v>
      </c>
      <c r="F137">
        <f>_10sept_0_106[[#This Row],[H_mag]]-40</f>
        <v>-43.62</v>
      </c>
      <c r="G137">
        <f>_10sept_0_106[[#This Row],[V_mag]]-40</f>
        <v>-43.66</v>
      </c>
      <c r="H137">
        <f>10^(_10sept_0_106[[#This Row],[H_mag_adj]]/20)*COS(RADIANS(_10sept_0_106[[#This Row],[H_phase]]))</f>
        <v>5.5550850473568914E-3</v>
      </c>
      <c r="I137">
        <f>10^(_10sept_0_106[[#This Row],[H_mag_adj]]/20)*SIN(RADIANS(_10sept_0_106[[#This Row],[H_phase]]))</f>
        <v>-3.5485282207964783E-3</v>
      </c>
      <c r="J137">
        <f>10^(_10sept_0_106[[#This Row],[V_mag_adj]]/20)*COS(RADIANS(_10sept_0_106[[#This Row],[V_phase]]))</f>
        <v>5.4866240411050914E-3</v>
      </c>
      <c r="K137">
        <f>10^(_10sept_0_106[[#This Row],[V_mag_adj]]/20)*SIN(RADIANS(_10sept_0_106[[#This Row],[V_phase]]))</f>
        <v>-3.5985577223019093E-3</v>
      </c>
    </row>
    <row r="138" spans="1:11" x14ac:dyDescent="0.25">
      <c r="A138">
        <v>-45</v>
      </c>
      <c r="B138">
        <v>-3.47</v>
      </c>
      <c r="C138">
        <v>-22.1</v>
      </c>
      <c r="D138">
        <v>-3.5</v>
      </c>
      <c r="E138">
        <v>-22.03</v>
      </c>
      <c r="F138">
        <f>_10sept_0_106[[#This Row],[H_mag]]-40</f>
        <v>-43.47</v>
      </c>
      <c r="G138">
        <f>_10sept_0_106[[#This Row],[V_mag]]-40</f>
        <v>-43.5</v>
      </c>
      <c r="H138">
        <f>10^(_10sept_0_106[[#This Row],[H_mag_adj]]/20)*COS(RADIANS(_10sept_0_106[[#This Row],[H_phase]]))</f>
        <v>6.213822511038517E-3</v>
      </c>
      <c r="I138">
        <f>10^(_10sept_0_106[[#This Row],[H_mag_adj]]/20)*SIN(RADIANS(_10sept_0_106[[#This Row],[H_phase]]))</f>
        <v>-2.5231716728434756E-3</v>
      </c>
      <c r="J138">
        <f>10^(_10sept_0_106[[#This Row],[V_mag_adj]]/20)*COS(RADIANS(_10sept_0_106[[#This Row],[V_phase]]))</f>
        <v>6.1954651337840089E-3</v>
      </c>
      <c r="K138">
        <f>10^(_10sept_0_106[[#This Row],[V_mag_adj]]/20)*SIN(RADIANS(_10sept_0_106[[#This Row],[V_phase]]))</f>
        <v>-2.5069046633573924E-3</v>
      </c>
    </row>
    <row r="139" spans="1:11" x14ac:dyDescent="0.25">
      <c r="A139">
        <v>-44</v>
      </c>
      <c r="B139">
        <v>-3.33</v>
      </c>
      <c r="C139">
        <v>-11.49</v>
      </c>
      <c r="D139">
        <v>-3.36</v>
      </c>
      <c r="E139">
        <v>-11.75</v>
      </c>
      <c r="F139">
        <f>_10sept_0_106[[#This Row],[H_mag]]-40</f>
        <v>-43.33</v>
      </c>
      <c r="G139">
        <f>_10sept_0_106[[#This Row],[V_mag]]-40</f>
        <v>-43.36</v>
      </c>
      <c r="H139">
        <f>10^(_10sept_0_106[[#This Row],[H_mag_adj]]/20)*COS(RADIANS(_10sept_0_106[[#This Row],[H_phase]]))</f>
        <v>6.6789489074633298E-3</v>
      </c>
      <c r="I139">
        <f>10^(_10sept_0_106[[#This Row],[H_mag_adj]]/20)*SIN(RADIANS(_10sept_0_106[[#This Row],[H_phase]]))</f>
        <v>-1.3576336080729813E-3</v>
      </c>
      <c r="J139">
        <f>10^(_10sept_0_106[[#This Row],[V_mag_adj]]/20)*COS(RADIANS(_10sept_0_106[[#This Row],[V_phase]]))</f>
        <v>6.6497124140893656E-3</v>
      </c>
      <c r="K139">
        <f>10^(_10sept_0_106[[#This Row],[V_mag_adj]]/20)*SIN(RADIANS(_10sept_0_106[[#This Row],[V_phase]]))</f>
        <v>-1.3831421712693311E-3</v>
      </c>
    </row>
    <row r="140" spans="1:11" x14ac:dyDescent="0.25">
      <c r="A140">
        <v>-43</v>
      </c>
      <c r="B140">
        <v>-3.25</v>
      </c>
      <c r="C140">
        <v>-1.3</v>
      </c>
      <c r="D140">
        <v>-3.28</v>
      </c>
      <c r="E140">
        <v>-1.52</v>
      </c>
      <c r="F140">
        <f>_10sept_0_106[[#This Row],[H_mag]]-40</f>
        <v>-43.25</v>
      </c>
      <c r="G140">
        <f>_10sept_0_106[[#This Row],[V_mag]]-40</f>
        <v>-43.28</v>
      </c>
      <c r="H140">
        <f>10^(_10sept_0_106[[#This Row],[H_mag_adj]]/20)*COS(RADIANS(_10sept_0_106[[#This Row],[H_phase]]))</f>
        <v>6.8768286358008926E-3</v>
      </c>
      <c r="I140">
        <f>10^(_10sept_0_106[[#This Row],[H_mag_adj]]/20)*SIN(RADIANS(_10sept_0_106[[#This Row],[H_phase]]))</f>
        <v>-1.5605707281894039E-4</v>
      </c>
      <c r="J140">
        <f>10^(_10sept_0_106[[#This Row],[V_mag_adj]]/20)*COS(RADIANS(_10sept_0_106[[#This Row],[V_phase]]))</f>
        <v>6.8524702137593039E-3</v>
      </c>
      <c r="K140">
        <f>10^(_10sept_0_106[[#This Row],[V_mag_adj]]/20)*SIN(RADIANS(_10sept_0_106[[#This Row],[V_phase]]))</f>
        <v>-1.8183187306682383E-4</v>
      </c>
    </row>
    <row r="141" spans="1:11" x14ac:dyDescent="0.25">
      <c r="A141">
        <v>-42</v>
      </c>
      <c r="B141">
        <v>-3.25</v>
      </c>
      <c r="C141">
        <v>8.39</v>
      </c>
      <c r="D141">
        <v>-3.29</v>
      </c>
      <c r="E141">
        <v>8.07</v>
      </c>
      <c r="F141">
        <f>_10sept_0_106[[#This Row],[H_mag]]-40</f>
        <v>-43.25</v>
      </c>
      <c r="G141">
        <f>_10sept_0_106[[#This Row],[V_mag]]-40</f>
        <v>-43.29</v>
      </c>
      <c r="H141">
        <f>10^(_10sept_0_106[[#This Row],[H_mag_adj]]/20)*COS(RADIANS(_10sept_0_106[[#This Row],[H_phase]]))</f>
        <v>6.8049830771855701E-3</v>
      </c>
      <c r="I141">
        <f>10^(_10sept_0_106[[#This Row],[H_mag_adj]]/20)*SIN(RADIANS(_10sept_0_106[[#This Row],[H_phase]]))</f>
        <v>1.0036589138576895E-3</v>
      </c>
      <c r="J141">
        <f>10^(_10sept_0_106[[#This Row],[V_mag_adj]]/20)*COS(RADIANS(_10sept_0_106[[#This Row],[V_phase]]))</f>
        <v>6.7791910795566828E-3</v>
      </c>
      <c r="K141">
        <f>10^(_10sept_0_106[[#This Row],[V_mag_adj]]/20)*SIN(RADIANS(_10sept_0_106[[#This Row],[V_phase]]))</f>
        <v>9.6120056251834663E-4</v>
      </c>
    </row>
    <row r="142" spans="1:11" x14ac:dyDescent="0.25">
      <c r="A142">
        <v>-41</v>
      </c>
      <c r="B142">
        <v>-3.31</v>
      </c>
      <c r="C142">
        <v>18.739999999999998</v>
      </c>
      <c r="D142">
        <v>-3.34</v>
      </c>
      <c r="E142">
        <v>18.59</v>
      </c>
      <c r="F142">
        <f>_10sept_0_106[[#This Row],[H_mag]]-40</f>
        <v>-43.31</v>
      </c>
      <c r="G142">
        <f>_10sept_0_106[[#This Row],[V_mag]]-40</f>
        <v>-43.34</v>
      </c>
      <c r="H142">
        <f>10^(_10sept_0_106[[#This Row],[H_mag_adj]]/20)*COS(RADIANS(_10sept_0_106[[#This Row],[H_phase]]))</f>
        <v>6.4690969231074435E-3</v>
      </c>
      <c r="I142">
        <f>10^(_10sept_0_106[[#This Row],[H_mag_adj]]/20)*SIN(RADIANS(_10sept_0_106[[#This Row],[H_phase]]))</f>
        <v>2.1947034038499558E-3</v>
      </c>
      <c r="J142">
        <f>10^(_10sept_0_106[[#This Row],[V_mag_adj]]/20)*COS(RADIANS(_10sept_0_106[[#This Row],[V_phase]]))</f>
        <v>6.4524958052730123E-3</v>
      </c>
      <c r="K142">
        <f>10^(_10sept_0_106[[#This Row],[V_mag_adj]]/20)*SIN(RADIANS(_10sept_0_106[[#This Row],[V_phase]]))</f>
        <v>2.1702511044952564E-3</v>
      </c>
    </row>
    <row r="143" spans="1:11" x14ac:dyDescent="0.25">
      <c r="A143">
        <v>-40</v>
      </c>
      <c r="B143">
        <v>-3.39</v>
      </c>
      <c r="C143">
        <v>28.82</v>
      </c>
      <c r="D143">
        <v>-3.43</v>
      </c>
      <c r="E143">
        <v>28.37</v>
      </c>
      <c r="F143">
        <f>_10sept_0_106[[#This Row],[H_mag]]-40</f>
        <v>-43.39</v>
      </c>
      <c r="G143">
        <f>_10sept_0_106[[#This Row],[V_mag]]-40</f>
        <v>-43.43</v>
      </c>
      <c r="H143">
        <f>10^(_10sept_0_106[[#This Row],[H_mag_adj]]/20)*COS(RADIANS(_10sept_0_106[[#This Row],[H_phase]]))</f>
        <v>5.9302465084694169E-3</v>
      </c>
      <c r="I143">
        <f>10^(_10sept_0_106[[#This Row],[H_mag_adj]]/20)*SIN(RADIANS(_10sept_0_106[[#This Row],[H_phase]]))</f>
        <v>3.2628768012659538E-3</v>
      </c>
      <c r="J143">
        <f>10^(_10sept_0_106[[#This Row],[V_mag_adj]]/20)*COS(RADIANS(_10sept_0_106[[#This Row],[V_phase]]))</f>
        <v>5.9283260071583393E-3</v>
      </c>
      <c r="K143">
        <f>10^(_10sept_0_106[[#This Row],[V_mag_adj]]/20)*SIN(RADIANS(_10sept_0_106[[#This Row],[V_phase]]))</f>
        <v>3.2014234986752865E-3</v>
      </c>
    </row>
    <row r="144" spans="1:11" x14ac:dyDescent="0.25">
      <c r="A144">
        <v>-39</v>
      </c>
      <c r="B144">
        <v>-3.48</v>
      </c>
      <c r="C144">
        <v>39.47</v>
      </c>
      <c r="D144">
        <v>-3.51</v>
      </c>
      <c r="E144">
        <v>38.94</v>
      </c>
      <c r="F144">
        <f>_10sept_0_106[[#This Row],[H_mag]]-40</f>
        <v>-43.48</v>
      </c>
      <c r="G144">
        <f>_10sept_0_106[[#This Row],[V_mag]]-40</f>
        <v>-43.51</v>
      </c>
      <c r="H144">
        <f>10^(_10sept_0_106[[#This Row],[H_mag_adj]]/20)*COS(RADIANS(_10sept_0_106[[#This Row],[H_phase]]))</f>
        <v>5.1712246671322022E-3</v>
      </c>
      <c r="I144">
        <f>10^(_10sept_0_106[[#This Row],[H_mag_adj]]/20)*SIN(RADIANS(_10sept_0_106[[#This Row],[H_phase]]))</f>
        <v>4.2582830384271762E-3</v>
      </c>
      <c r="J144">
        <f>10^(_10sept_0_106[[#This Row],[V_mag_adj]]/20)*COS(RADIANS(_10sept_0_106[[#This Row],[V_phase]]))</f>
        <v>5.1924280077044731E-3</v>
      </c>
      <c r="K144">
        <f>10^(_10sept_0_106[[#This Row],[V_mag_adj]]/20)*SIN(RADIANS(_10sept_0_106[[#This Row],[V_phase]]))</f>
        <v>4.1957497809755554E-3</v>
      </c>
    </row>
    <row r="145" spans="1:11" x14ac:dyDescent="0.25">
      <c r="A145">
        <v>-38</v>
      </c>
      <c r="B145">
        <v>-3.51</v>
      </c>
      <c r="C145">
        <v>50.19</v>
      </c>
      <c r="D145">
        <v>-3.55</v>
      </c>
      <c r="E145">
        <v>49.65</v>
      </c>
      <c r="F145">
        <f>_10sept_0_106[[#This Row],[H_mag]]-40</f>
        <v>-43.51</v>
      </c>
      <c r="G145">
        <f>_10sept_0_106[[#This Row],[V_mag]]-40</f>
        <v>-43.55</v>
      </c>
      <c r="H145">
        <f>10^(_10sept_0_106[[#This Row],[H_mag_adj]]/20)*COS(RADIANS(_10sept_0_106[[#This Row],[H_phase]]))</f>
        <v>4.274106783640398E-3</v>
      </c>
      <c r="I145">
        <f>10^(_10sept_0_106[[#This Row],[H_mag_adj]]/20)*SIN(RADIANS(_10sept_0_106[[#This Row],[H_phase]]))</f>
        <v>5.1281220775045312E-3</v>
      </c>
      <c r="J145">
        <f>10^(_10sept_0_106[[#This Row],[V_mag_adj]]/20)*COS(RADIANS(_10sept_0_106[[#This Row],[V_phase]]))</f>
        <v>4.3023887305466543E-3</v>
      </c>
      <c r="K145">
        <f>10^(_10sept_0_106[[#This Row],[V_mag_adj]]/20)*SIN(RADIANS(_10sept_0_106[[#This Row],[V_phase]]))</f>
        <v>5.0642369560079271E-3</v>
      </c>
    </row>
    <row r="146" spans="1:11" x14ac:dyDescent="0.25">
      <c r="A146">
        <v>-37</v>
      </c>
      <c r="B146">
        <v>-3.47</v>
      </c>
      <c r="C146">
        <v>61.45</v>
      </c>
      <c r="D146">
        <v>-3.51</v>
      </c>
      <c r="E146">
        <v>60.75</v>
      </c>
      <c r="F146">
        <f>_10sept_0_106[[#This Row],[H_mag]]-40</f>
        <v>-43.47</v>
      </c>
      <c r="G146">
        <f>_10sept_0_106[[#This Row],[V_mag]]-40</f>
        <v>-43.51</v>
      </c>
      <c r="H146">
        <f>10^(_10sept_0_106[[#This Row],[H_mag_adj]]/20)*COS(RADIANS(_10sept_0_106[[#This Row],[H_phase]]))</f>
        <v>3.2052373516850015E-3</v>
      </c>
      <c r="I146">
        <f>10^(_10sept_0_106[[#This Row],[H_mag_adj]]/20)*SIN(RADIANS(_10sept_0_106[[#This Row],[H_phase]]))</f>
        <v>5.8910473609276037E-3</v>
      </c>
      <c r="J146">
        <f>10^(_10sept_0_106[[#This Row],[V_mag_adj]]/20)*COS(RADIANS(_10sept_0_106[[#This Row],[V_phase]]))</f>
        <v>3.2619127690138583E-3</v>
      </c>
      <c r="K146">
        <f>10^(_10sept_0_106[[#This Row],[V_mag_adj]]/20)*SIN(RADIANS(_10sept_0_106[[#This Row],[V_phase]]))</f>
        <v>5.824564355133747E-3</v>
      </c>
    </row>
    <row r="147" spans="1:11" x14ac:dyDescent="0.25">
      <c r="A147">
        <v>-36</v>
      </c>
      <c r="B147">
        <v>-3.36</v>
      </c>
      <c r="C147">
        <v>71.66</v>
      </c>
      <c r="D147">
        <v>-3.4</v>
      </c>
      <c r="E147">
        <v>71.2</v>
      </c>
      <c r="F147">
        <f>_10sept_0_106[[#This Row],[H_mag]]-40</f>
        <v>-43.36</v>
      </c>
      <c r="G147">
        <f>_10sept_0_106[[#This Row],[V_mag]]-40</f>
        <v>-43.4</v>
      </c>
      <c r="H147">
        <f>10^(_10sept_0_106[[#This Row],[H_mag_adj]]/20)*COS(RADIANS(_10sept_0_106[[#This Row],[H_phase]]))</f>
        <v>2.1371495718408074E-3</v>
      </c>
      <c r="I147">
        <f>10^(_10sept_0_106[[#This Row],[H_mag_adj]]/20)*SIN(RADIANS(_10sept_0_106[[#This Row],[H_phase]]))</f>
        <v>6.4470418924975591E-3</v>
      </c>
      <c r="J147">
        <f>10^(_10sept_0_106[[#This Row],[V_mag_adj]]/20)*COS(RADIANS(_10sept_0_106[[#This Row],[V_phase]]))</f>
        <v>2.178783500982094E-3</v>
      </c>
      <c r="K147">
        <f>10^(_10sept_0_106[[#This Row],[V_mag_adj]]/20)*SIN(RADIANS(_10sept_0_106[[#This Row],[V_phase]]))</f>
        <v>6.400134484316377E-3</v>
      </c>
    </row>
    <row r="148" spans="1:11" x14ac:dyDescent="0.25">
      <c r="A148">
        <v>-35</v>
      </c>
      <c r="B148">
        <v>-3.18</v>
      </c>
      <c r="C148">
        <v>81.78</v>
      </c>
      <c r="D148">
        <v>-3.23</v>
      </c>
      <c r="E148">
        <v>81.44</v>
      </c>
      <c r="F148">
        <f>_10sept_0_106[[#This Row],[H_mag]]-40</f>
        <v>-43.18</v>
      </c>
      <c r="G148">
        <f>_10sept_0_106[[#This Row],[V_mag]]-40</f>
        <v>-43.23</v>
      </c>
      <c r="H148">
        <f>10^(_10sept_0_106[[#This Row],[H_mag_adj]]/20)*COS(RADIANS(_10sept_0_106[[#This Row],[H_phase]]))</f>
        <v>9.914215387805945E-4</v>
      </c>
      <c r="I148">
        <f>10^(_10sept_0_106[[#This Row],[H_mag_adj]]/20)*SIN(RADIANS(_10sept_0_106[[#This Row],[H_phase]]))</f>
        <v>6.8630181536562165E-3</v>
      </c>
      <c r="J148">
        <f>10^(_10sept_0_106[[#This Row],[V_mag_adj]]/20)*COS(RADIANS(_10sept_0_106[[#This Row],[V_phase]]))</f>
        <v>1.0262054647234666E-3</v>
      </c>
      <c r="K148">
        <f>10^(_10sept_0_106[[#This Row],[V_mag_adj]]/20)*SIN(RADIANS(_10sept_0_106[[#This Row],[V_phase]]))</f>
        <v>6.8176553842543425E-3</v>
      </c>
    </row>
    <row r="149" spans="1:11" x14ac:dyDescent="0.25">
      <c r="A149">
        <v>-34</v>
      </c>
      <c r="B149">
        <v>-3.02</v>
      </c>
      <c r="C149">
        <v>91.36</v>
      </c>
      <c r="D149">
        <v>-3.07</v>
      </c>
      <c r="E149">
        <v>90.86</v>
      </c>
      <c r="F149">
        <f>_10sept_0_106[[#This Row],[H_mag]]-40</f>
        <v>-43.02</v>
      </c>
      <c r="G149">
        <f>_10sept_0_106[[#This Row],[V_mag]]-40</f>
        <v>-43.07</v>
      </c>
      <c r="H149">
        <f>10^(_10sept_0_106[[#This Row],[H_mag_adj]]/20)*COS(RADIANS(_10sept_0_106[[#This Row],[H_phase]]))</f>
        <v>-1.6763916673473084E-4</v>
      </c>
      <c r="I149">
        <f>10^(_10sept_0_106[[#This Row],[H_mag_adj]]/20)*SIN(RADIANS(_10sept_0_106[[#This Row],[H_phase]]))</f>
        <v>7.0611858675280357E-3</v>
      </c>
      <c r="J149">
        <f>10^(_10sept_0_106[[#This Row],[V_mag_adj]]/20)*COS(RADIANS(_10sept_0_106[[#This Row],[V_phase]]))</f>
        <v>-1.0540458709337383E-4</v>
      </c>
      <c r="K149">
        <f>10^(_10sept_0_106[[#This Row],[V_mag_adj]]/20)*SIN(RADIANS(_10sept_0_106[[#This Row],[V_phase]]))</f>
        <v>7.0218423699562786E-3</v>
      </c>
    </row>
    <row r="150" spans="1:11" x14ac:dyDescent="0.25">
      <c r="A150">
        <v>-33</v>
      </c>
      <c r="B150">
        <v>-2.87</v>
      </c>
      <c r="C150">
        <v>100.82</v>
      </c>
      <c r="D150">
        <v>-2.92</v>
      </c>
      <c r="E150">
        <v>100.47</v>
      </c>
      <c r="F150">
        <f>_10sept_0_106[[#This Row],[H_mag]]-40</f>
        <v>-42.87</v>
      </c>
      <c r="G150">
        <f>_10sept_0_106[[#This Row],[V_mag]]-40</f>
        <v>-42.92</v>
      </c>
      <c r="H150">
        <f>10^(_10sept_0_106[[#This Row],[H_mag_adj]]/20)*COS(RADIANS(_10sept_0_106[[#This Row],[H_phase]]))</f>
        <v>-1.349025720693066E-3</v>
      </c>
      <c r="I150">
        <f>10^(_10sept_0_106[[#This Row],[H_mag_adj]]/20)*SIN(RADIANS(_10sept_0_106[[#This Row],[H_phase]]))</f>
        <v>7.0584535510347856E-3</v>
      </c>
      <c r="J150">
        <f>10^(_10sept_0_106[[#This Row],[V_mag_adj]]/20)*COS(RADIANS(_10sept_0_106[[#This Row],[V_phase]]))</f>
        <v>-1.2983875070795351E-3</v>
      </c>
      <c r="K150">
        <f>10^(_10sept_0_106[[#This Row],[V_mag_adj]]/20)*SIN(RADIANS(_10sept_0_106[[#This Row],[V_phase]]))</f>
        <v>7.0260009876885405E-3</v>
      </c>
    </row>
    <row r="151" spans="1:11" x14ac:dyDescent="0.25">
      <c r="A151">
        <v>-32</v>
      </c>
      <c r="B151">
        <v>-2.79</v>
      </c>
      <c r="C151">
        <v>109.14</v>
      </c>
      <c r="D151">
        <v>-2.82</v>
      </c>
      <c r="E151">
        <v>109.13</v>
      </c>
      <c r="F151">
        <f>_10sept_0_106[[#This Row],[H_mag]]-40</f>
        <v>-42.79</v>
      </c>
      <c r="G151">
        <f>_10sept_0_106[[#This Row],[V_mag]]-40</f>
        <v>-42.82</v>
      </c>
      <c r="H151">
        <f>10^(_10sept_0_106[[#This Row],[H_mag_adj]]/20)*COS(RADIANS(_10sept_0_106[[#This Row],[H_phase]]))</f>
        <v>-2.3779988421761657E-3</v>
      </c>
      <c r="I151">
        <f>10^(_10sept_0_106[[#This Row],[H_mag_adj]]/20)*SIN(RADIANS(_10sept_0_106[[#This Row],[H_phase]]))</f>
        <v>6.8517770064180708E-3</v>
      </c>
      <c r="J151">
        <f>10^(_10sept_0_106[[#This Row],[V_mag_adj]]/20)*COS(RADIANS(_10sept_0_106[[#This Row],[V_phase]]))</f>
        <v>-2.3686079191887273E-3</v>
      </c>
      <c r="K151">
        <f>10^(_10sept_0_106[[#This Row],[V_mag_adj]]/20)*SIN(RADIANS(_10sept_0_106[[#This Row],[V_phase]]))</f>
        <v>6.8285661324372013E-3</v>
      </c>
    </row>
    <row r="152" spans="1:11" x14ac:dyDescent="0.25">
      <c r="A152">
        <v>-31</v>
      </c>
      <c r="B152">
        <v>-2.72</v>
      </c>
      <c r="C152">
        <v>118.09</v>
      </c>
      <c r="D152">
        <v>-2.75</v>
      </c>
      <c r="E152">
        <v>117.86</v>
      </c>
      <c r="F152">
        <f>_10sept_0_106[[#This Row],[H_mag]]-40</f>
        <v>-42.72</v>
      </c>
      <c r="G152">
        <f>_10sept_0_106[[#This Row],[V_mag]]-40</f>
        <v>-42.75</v>
      </c>
      <c r="H152">
        <f>10^(_10sept_0_106[[#This Row],[H_mag_adj]]/20)*COS(RADIANS(_10sept_0_106[[#This Row],[H_phase]]))</f>
        <v>-3.4426262359340022E-3</v>
      </c>
      <c r="I152">
        <f>10^(_10sept_0_106[[#This Row],[H_mag_adj]]/20)*SIN(RADIANS(_10sept_0_106[[#This Row],[H_phase]]))</f>
        <v>6.4501752332286263E-3</v>
      </c>
      <c r="J152">
        <f>10^(_10sept_0_106[[#This Row],[V_mag_adj]]/20)*COS(RADIANS(_10sept_0_106[[#This Row],[V_phase]]))</f>
        <v>-3.4049253767737785E-3</v>
      </c>
      <c r="K152">
        <f>10^(_10sept_0_106[[#This Row],[V_mag_adj]]/20)*SIN(RADIANS(_10sept_0_106[[#This Row],[V_phase]]))</f>
        <v>6.4416556568711973E-3</v>
      </c>
    </row>
    <row r="153" spans="1:11" x14ac:dyDescent="0.25">
      <c r="A153">
        <v>-30</v>
      </c>
      <c r="B153">
        <v>-2.67</v>
      </c>
      <c r="C153">
        <v>127.22</v>
      </c>
      <c r="D153">
        <v>-2.7</v>
      </c>
      <c r="E153">
        <v>126.19</v>
      </c>
      <c r="F153">
        <f>_10sept_0_106[[#This Row],[H_mag]]-40</f>
        <v>-42.67</v>
      </c>
      <c r="G153">
        <f>_10sept_0_106[[#This Row],[V_mag]]-40</f>
        <v>-42.7</v>
      </c>
      <c r="H153">
        <f>10^(_10sept_0_106[[#This Row],[H_mag_adj]]/20)*COS(RADIANS(_10sept_0_106[[#This Row],[H_phase]]))</f>
        <v>-4.4480243579666338E-3</v>
      </c>
      <c r="I153">
        <f>10^(_10sept_0_106[[#This Row],[H_mag_adj]]/20)*SIN(RADIANS(_10sept_0_106[[#This Row],[H_phase]]))</f>
        <v>5.8558100725257054E-3</v>
      </c>
      <c r="J153">
        <f>10^(_10sept_0_106[[#This Row],[V_mag_adj]]/20)*COS(RADIANS(_10sept_0_106[[#This Row],[V_phase]]))</f>
        <v>-4.327071042057571E-3</v>
      </c>
      <c r="K153">
        <f>10^(_10sept_0_106[[#This Row],[V_mag_adj]]/20)*SIN(RADIANS(_10sept_0_106[[#This Row],[V_phase]]))</f>
        <v>5.9143584465275682E-3</v>
      </c>
    </row>
    <row r="154" spans="1:11" x14ac:dyDescent="0.25">
      <c r="A154">
        <v>-29</v>
      </c>
      <c r="B154">
        <v>-2.63</v>
      </c>
      <c r="C154">
        <v>135.61000000000001</v>
      </c>
      <c r="D154">
        <v>-2.66</v>
      </c>
      <c r="E154">
        <v>134.75</v>
      </c>
      <c r="F154">
        <f>_10sept_0_106[[#This Row],[H_mag]]-40</f>
        <v>-42.63</v>
      </c>
      <c r="G154">
        <f>_10sept_0_106[[#This Row],[V_mag]]-40</f>
        <v>-42.66</v>
      </c>
      <c r="H154">
        <f>10^(_10sept_0_106[[#This Row],[H_mag_adj]]/20)*COS(RADIANS(_10sept_0_106[[#This Row],[H_phase]]))</f>
        <v>-5.2790994228352961E-3</v>
      </c>
      <c r="I154">
        <f>10^(_10sept_0_106[[#This Row],[H_mag_adj]]/20)*SIN(RADIANS(_10sept_0_106[[#This Row],[H_phase]]))</f>
        <v>5.1678714566973424E-3</v>
      </c>
      <c r="J154">
        <f>10^(_10sept_0_106[[#This Row],[V_mag_adj]]/20)*COS(RADIANS(_10sept_0_106[[#This Row],[V_phase]]))</f>
        <v>-5.1830063688528471E-3</v>
      </c>
      <c r="K154">
        <f>10^(_10sept_0_106[[#This Row],[V_mag_adj]]/20)*SIN(RADIANS(_10sept_0_106[[#This Row],[V_phase]]))</f>
        <v>5.2284351407082758E-3</v>
      </c>
    </row>
    <row r="155" spans="1:11" x14ac:dyDescent="0.25">
      <c r="A155">
        <v>-28</v>
      </c>
      <c r="B155">
        <v>-2.58</v>
      </c>
      <c r="C155">
        <v>143.07</v>
      </c>
      <c r="D155">
        <v>-2.59</v>
      </c>
      <c r="E155">
        <v>142.43</v>
      </c>
      <c r="F155">
        <f>_10sept_0_106[[#This Row],[H_mag]]-40</f>
        <v>-42.58</v>
      </c>
      <c r="G155">
        <f>_10sept_0_106[[#This Row],[V_mag]]-40</f>
        <v>-42.59</v>
      </c>
      <c r="H155">
        <f>10^(_10sept_0_106[[#This Row],[H_mag_adj]]/20)*COS(RADIANS(_10sept_0_106[[#This Row],[H_phase]]))</f>
        <v>-5.9394733426730946E-3</v>
      </c>
      <c r="I155">
        <f>10^(_10sept_0_106[[#This Row],[H_mag_adj]]/20)*SIN(RADIANS(_10sept_0_106[[#This Row],[H_phase]]))</f>
        <v>4.4643476947647575E-3</v>
      </c>
      <c r="J155">
        <f>10^(_10sept_0_106[[#This Row],[V_mag_adj]]/20)*COS(RADIANS(_10sept_0_106[[#This Row],[V_phase]]))</f>
        <v>-5.882460270556362E-3</v>
      </c>
      <c r="K155">
        <f>10^(_10sept_0_106[[#This Row],[V_mag_adj]]/20)*SIN(RADIANS(_10sept_0_106[[#This Row],[V_phase]]))</f>
        <v>4.5251995321605714E-3</v>
      </c>
    </row>
    <row r="156" spans="1:11" x14ac:dyDescent="0.25">
      <c r="A156">
        <v>-27</v>
      </c>
      <c r="B156">
        <v>-2.5</v>
      </c>
      <c r="C156">
        <v>150.57</v>
      </c>
      <c r="D156">
        <v>-2.5299999999999998</v>
      </c>
      <c r="E156">
        <v>150.31</v>
      </c>
      <c r="F156">
        <f>_10sept_0_106[[#This Row],[H_mag]]-40</f>
        <v>-42.5</v>
      </c>
      <c r="G156">
        <f>_10sept_0_106[[#This Row],[V_mag]]-40</f>
        <v>-42.53</v>
      </c>
      <c r="H156">
        <f>10^(_10sept_0_106[[#This Row],[H_mag_adj]]/20)*COS(RADIANS(_10sept_0_106[[#This Row],[H_phase]]))</f>
        <v>-6.5312535224168007E-3</v>
      </c>
      <c r="I156">
        <f>10^(_10sept_0_106[[#This Row],[H_mag_adj]]/20)*SIN(RADIANS(_10sept_0_106[[#This Row],[H_phase]]))</f>
        <v>3.6846790830346436E-3</v>
      </c>
      <c r="J156">
        <f>10^(_10sept_0_106[[#This Row],[V_mag_adj]]/20)*COS(RADIANS(_10sept_0_106[[#This Row],[V_phase]]))</f>
        <v>-6.4920044343834485E-3</v>
      </c>
      <c r="K156">
        <f>10^(_10sept_0_106[[#This Row],[V_mag_adj]]/20)*SIN(RADIANS(_10sept_0_106[[#This Row],[V_phase]]))</f>
        <v>3.7014723959025676E-3</v>
      </c>
    </row>
    <row r="157" spans="1:11" x14ac:dyDescent="0.25">
      <c r="A157">
        <v>-26</v>
      </c>
      <c r="B157">
        <v>-2.41</v>
      </c>
      <c r="C157">
        <v>158.59</v>
      </c>
      <c r="D157">
        <v>-2.44</v>
      </c>
      <c r="E157">
        <v>158.05000000000001</v>
      </c>
      <c r="F157">
        <f>_10sept_0_106[[#This Row],[H_mag]]-40</f>
        <v>-42.41</v>
      </c>
      <c r="G157">
        <f>_10sept_0_106[[#This Row],[V_mag]]-40</f>
        <v>-42.44</v>
      </c>
      <c r="H157">
        <f>10^(_10sept_0_106[[#This Row],[H_mag_adj]]/20)*COS(RADIANS(_10sept_0_106[[#This Row],[H_phase]]))</f>
        <v>-7.0541713457673693E-3</v>
      </c>
      <c r="I157">
        <f>10^(_10sept_0_106[[#This Row],[H_mag_adj]]/20)*SIN(RADIANS(_10sept_0_106[[#This Row],[H_phase]]))</f>
        <v>2.7659198913358631E-3</v>
      </c>
      <c r="J157">
        <f>10^(_10sept_0_106[[#This Row],[V_mag_adj]]/20)*COS(RADIANS(_10sept_0_106[[#This Row],[V_phase]]))</f>
        <v>-7.0035589970851506E-3</v>
      </c>
      <c r="K157">
        <f>10^(_10sept_0_106[[#This Row],[V_mag_adj]]/20)*SIN(RADIANS(_10sept_0_106[[#This Row],[V_phase]]))</f>
        <v>2.8225145885225132E-3</v>
      </c>
    </row>
    <row r="158" spans="1:11" x14ac:dyDescent="0.25">
      <c r="A158">
        <v>-25</v>
      </c>
      <c r="B158">
        <v>-2.33</v>
      </c>
      <c r="C158">
        <v>165.7</v>
      </c>
      <c r="D158">
        <v>-2.37</v>
      </c>
      <c r="E158">
        <v>165.58</v>
      </c>
      <c r="F158">
        <f>_10sept_0_106[[#This Row],[H_mag]]-40</f>
        <v>-42.33</v>
      </c>
      <c r="G158">
        <f>_10sept_0_106[[#This Row],[V_mag]]-40</f>
        <v>-42.37</v>
      </c>
      <c r="H158">
        <f>10^(_10sept_0_106[[#This Row],[H_mag_adj]]/20)*COS(RADIANS(_10sept_0_106[[#This Row],[H_phase]]))</f>
        <v>-7.4102153215086465E-3</v>
      </c>
      <c r="I158">
        <f>10^(_10sept_0_106[[#This Row],[H_mag_adj]]/20)*SIN(RADIANS(_10sept_0_106[[#This Row],[H_phase]]))</f>
        <v>1.8888402005798482E-3</v>
      </c>
      <c r="J158">
        <f>10^(_10sept_0_106[[#This Row],[V_mag_adj]]/20)*COS(RADIANS(_10sept_0_106[[#This Row],[V_phase]]))</f>
        <v>-7.3722144983090574E-3</v>
      </c>
      <c r="K158">
        <f>10^(_10sept_0_106[[#This Row],[V_mag_adj]]/20)*SIN(RADIANS(_10sept_0_106[[#This Row],[V_phase]]))</f>
        <v>1.8956062443476311E-3</v>
      </c>
    </row>
    <row r="159" spans="1:11" x14ac:dyDescent="0.25">
      <c r="A159">
        <v>-24</v>
      </c>
      <c r="B159">
        <v>-2.25</v>
      </c>
      <c r="C159">
        <v>172.99</v>
      </c>
      <c r="D159">
        <v>-2.2999999999999998</v>
      </c>
      <c r="E159">
        <v>172.94</v>
      </c>
      <c r="F159">
        <f>_10sept_0_106[[#This Row],[H_mag]]-40</f>
        <v>-42.25</v>
      </c>
      <c r="G159">
        <f>_10sept_0_106[[#This Row],[V_mag]]-40</f>
        <v>-42.3</v>
      </c>
      <c r="H159">
        <f>10^(_10sept_0_106[[#This Row],[H_mag_adj]]/20)*COS(RADIANS(_10sept_0_106[[#This Row],[H_phase]]))</f>
        <v>-7.6602227082604862E-3</v>
      </c>
      <c r="I159">
        <f>10^(_10sept_0_106[[#This Row],[H_mag_adj]]/20)*SIN(RADIANS(_10sept_0_106[[#This Row],[H_phase]]))</f>
        <v>9.4191422791642951E-4</v>
      </c>
      <c r="J159">
        <f>10^(_10sept_0_106[[#This Row],[V_mag_adj]]/20)*COS(RADIANS(_10sept_0_106[[#This Row],[V_phase]]))</f>
        <v>-7.6154334393102943E-3</v>
      </c>
      <c r="K159">
        <f>10^(_10sept_0_106[[#This Row],[V_mag_adj]]/20)*SIN(RADIANS(_10sept_0_106[[#This Row],[V_phase]]))</f>
        <v>9.4315378756247082E-4</v>
      </c>
    </row>
    <row r="160" spans="1:11" x14ac:dyDescent="0.25">
      <c r="A160">
        <v>-23</v>
      </c>
      <c r="B160">
        <v>-2.19</v>
      </c>
      <c r="C160">
        <v>179.92</v>
      </c>
      <c r="D160">
        <v>-2.25</v>
      </c>
      <c r="E160">
        <v>179.71</v>
      </c>
      <c r="F160">
        <f>_10sept_0_106[[#This Row],[H_mag]]-40</f>
        <v>-42.19</v>
      </c>
      <c r="G160">
        <f>_10sept_0_106[[#This Row],[V_mag]]-40</f>
        <v>-42.25</v>
      </c>
      <c r="H160">
        <f>10^(_10sept_0_106[[#This Row],[H_mag_adj]]/20)*COS(RADIANS(_10sept_0_106[[#This Row],[H_phase]]))</f>
        <v>-7.7714056125529635E-3</v>
      </c>
      <c r="I160">
        <f>10^(_10sept_0_106[[#This Row],[H_mag_adj]]/20)*SIN(RADIANS(_10sept_0_106[[#This Row],[H_phase]]))</f>
        <v>1.0850936287252247E-5</v>
      </c>
      <c r="J160">
        <f>10^(_10sept_0_106[[#This Row],[V_mag_adj]]/20)*COS(RADIANS(_10sept_0_106[[#This Row],[V_phase]]))</f>
        <v>-7.7178162960317657E-3</v>
      </c>
      <c r="K160">
        <f>10^(_10sept_0_106[[#This Row],[V_mag_adj]]/20)*SIN(RADIANS(_10sept_0_106[[#This Row],[V_phase]]))</f>
        <v>3.9063712157509574E-5</v>
      </c>
    </row>
    <row r="161" spans="1:11" x14ac:dyDescent="0.25">
      <c r="A161">
        <v>-22</v>
      </c>
      <c r="B161">
        <v>-2.12</v>
      </c>
      <c r="C161">
        <v>-173.05</v>
      </c>
      <c r="D161">
        <v>-2.17</v>
      </c>
      <c r="E161">
        <v>-173.53</v>
      </c>
      <c r="F161">
        <f>_10sept_0_106[[#This Row],[H_mag]]-40</f>
        <v>-42.12</v>
      </c>
      <c r="G161">
        <f>_10sept_0_106[[#This Row],[V_mag]]-40</f>
        <v>-42.17</v>
      </c>
      <c r="H161">
        <f>10^(_10sept_0_106[[#This Row],[H_mag_adj]]/20)*COS(RADIANS(_10sept_0_106[[#This Row],[H_phase]]))</f>
        <v>-7.7767309949127676E-3</v>
      </c>
      <c r="I161">
        <f>10^(_10sept_0_106[[#This Row],[H_mag_adj]]/20)*SIN(RADIANS(_10sept_0_106[[#This Row],[H_phase]]))</f>
        <v>-9.4797444545857159E-4</v>
      </c>
      <c r="J161">
        <f>10^(_10sept_0_106[[#This Row],[V_mag_adj]]/20)*COS(RADIANS(_10sept_0_106[[#This Row],[V_phase]]))</f>
        <v>-7.7397178564797007E-3</v>
      </c>
      <c r="K161">
        <f>10^(_10sept_0_106[[#This Row],[V_mag_adj]]/20)*SIN(RADIANS(_10sept_0_106[[#This Row],[V_phase]]))</f>
        <v>-8.7772459287619473E-4</v>
      </c>
    </row>
    <row r="162" spans="1:11" x14ac:dyDescent="0.25">
      <c r="A162">
        <v>-21</v>
      </c>
      <c r="B162">
        <v>-2.0499999999999998</v>
      </c>
      <c r="C162">
        <v>-165.74</v>
      </c>
      <c r="D162">
        <v>-2.09</v>
      </c>
      <c r="E162">
        <v>-166.34</v>
      </c>
      <c r="F162">
        <f>_10sept_0_106[[#This Row],[H_mag]]-40</f>
        <v>-42.05</v>
      </c>
      <c r="G162">
        <f>_10sept_0_106[[#This Row],[V_mag]]-40</f>
        <v>-42.09</v>
      </c>
      <c r="H162">
        <f>10^(_10sept_0_106[[#This Row],[H_mag_adj]]/20)*COS(RADIANS(_10sept_0_106[[#This Row],[H_phase]]))</f>
        <v>-7.6543443876910715E-3</v>
      </c>
      <c r="I162">
        <f>10^(_10sept_0_106[[#This Row],[H_mag_adj]]/20)*SIN(RADIANS(_10sept_0_106[[#This Row],[H_phase]]))</f>
        <v>-1.945377994854491E-3</v>
      </c>
      <c r="J162">
        <f>10^(_10sept_0_106[[#This Row],[V_mag_adj]]/20)*COS(RADIANS(_10sept_0_106[[#This Row],[V_phase]]))</f>
        <v>-7.6390360850207648E-3</v>
      </c>
      <c r="K162">
        <f>10^(_10sept_0_106[[#This Row],[V_mag_adj]]/20)*SIN(RADIANS(_10sept_0_106[[#This Row],[V_phase]]))</f>
        <v>-1.8565472537999455E-3</v>
      </c>
    </row>
    <row r="163" spans="1:11" x14ac:dyDescent="0.25">
      <c r="A163">
        <v>-20</v>
      </c>
      <c r="B163">
        <v>-1.97</v>
      </c>
      <c r="C163">
        <v>-159.54</v>
      </c>
      <c r="D163">
        <v>-2.0099999999999998</v>
      </c>
      <c r="E163">
        <v>-159.94</v>
      </c>
      <c r="F163">
        <f>_10sept_0_106[[#This Row],[H_mag]]-40</f>
        <v>-41.97</v>
      </c>
      <c r="G163">
        <f>_10sept_0_106[[#This Row],[V_mag]]-40</f>
        <v>-42.01</v>
      </c>
      <c r="H163">
        <f>10^(_10sept_0_106[[#This Row],[H_mag_adj]]/20)*COS(RADIANS(_10sept_0_106[[#This Row],[H_phase]]))</f>
        <v>-7.4679407741047414E-3</v>
      </c>
      <c r="I163">
        <f>10^(_10sept_0_106[[#This Row],[H_mag_adj]]/20)*SIN(RADIANS(_10sept_0_106[[#This Row],[H_phase]]))</f>
        <v>-2.786207777542482E-3</v>
      </c>
      <c r="J163">
        <f>10^(_10sept_0_106[[#This Row],[V_mag_adj]]/20)*COS(RADIANS(_10sept_0_106[[#This Row],[V_phase]]))</f>
        <v>-7.4528094221178115E-3</v>
      </c>
      <c r="K163">
        <f>10^(_10sept_0_106[[#This Row],[V_mag_adj]]/20)*SIN(RADIANS(_10sept_0_106[[#This Row],[V_phase]]))</f>
        <v>-2.7214426327431089E-3</v>
      </c>
    </row>
    <row r="164" spans="1:11" x14ac:dyDescent="0.25">
      <c r="A164">
        <v>-19</v>
      </c>
      <c r="B164">
        <v>-1.88</v>
      </c>
      <c r="C164">
        <v>-153.57</v>
      </c>
      <c r="D164">
        <v>-1.94</v>
      </c>
      <c r="E164">
        <v>-154</v>
      </c>
      <c r="F164">
        <f>_10sept_0_106[[#This Row],[H_mag]]-40</f>
        <v>-41.88</v>
      </c>
      <c r="G164">
        <f>_10sept_0_106[[#This Row],[V_mag]]-40</f>
        <v>-41.94</v>
      </c>
      <c r="H164">
        <f>10^(_10sept_0_106[[#This Row],[H_mag_adj]]/20)*COS(RADIANS(_10sept_0_106[[#This Row],[H_phase]]))</f>
        <v>-7.2119934184213122E-3</v>
      </c>
      <c r="I164">
        <f>10^(_10sept_0_106[[#This Row],[H_mag_adj]]/20)*SIN(RADIANS(_10sept_0_106[[#This Row],[H_phase]]))</f>
        <v>-3.5847725572860701E-3</v>
      </c>
      <c r="J164">
        <f>10^(_10sept_0_106[[#This Row],[V_mag_adj]]/20)*COS(RADIANS(_10sept_0_106[[#This Row],[V_phase]]))</f>
        <v>-7.1888626642644679E-3</v>
      </c>
      <c r="K164">
        <f>10^(_10sept_0_106[[#This Row],[V_mag_adj]]/20)*SIN(RADIANS(_10sept_0_106[[#This Row],[V_phase]]))</f>
        <v>-3.5062425960861827E-3</v>
      </c>
    </row>
    <row r="165" spans="1:11" x14ac:dyDescent="0.25">
      <c r="A165">
        <v>-18</v>
      </c>
      <c r="B165">
        <v>-1.8</v>
      </c>
      <c r="C165">
        <v>-147.36000000000001</v>
      </c>
      <c r="D165">
        <v>-1.85</v>
      </c>
      <c r="E165">
        <v>-147.78</v>
      </c>
      <c r="F165">
        <f>_10sept_0_106[[#This Row],[H_mag]]-40</f>
        <v>-41.8</v>
      </c>
      <c r="G165">
        <f>_10sept_0_106[[#This Row],[V_mag]]-40</f>
        <v>-41.85</v>
      </c>
      <c r="H165">
        <f>10^(_10sept_0_106[[#This Row],[H_mag_adj]]/20)*COS(RADIANS(_10sept_0_106[[#This Row],[H_phase]]))</f>
        <v>-6.8446511750163766E-3</v>
      </c>
      <c r="I165">
        <f>10^(_10sept_0_106[[#This Row],[H_mag_adj]]/20)*SIN(RADIANS(_10sept_0_106[[#This Row],[H_phase]]))</f>
        <v>-4.3840728886626055E-3</v>
      </c>
      <c r="J165">
        <f>10^(_10sept_0_106[[#This Row],[V_mag_adj]]/20)*COS(RADIANS(_10sept_0_106[[#This Row],[V_phase]]))</f>
        <v>-6.8371327258075348E-3</v>
      </c>
      <c r="K165">
        <f>10^(_10sept_0_106[[#This Row],[V_mag_adj]]/20)*SIN(RADIANS(_10sept_0_106[[#This Row],[V_phase]]))</f>
        <v>-4.3089060507788624E-3</v>
      </c>
    </row>
    <row r="166" spans="1:11" x14ac:dyDescent="0.25">
      <c r="A166">
        <v>-17</v>
      </c>
      <c r="B166">
        <v>-1.73</v>
      </c>
      <c r="C166">
        <v>-141.08000000000001</v>
      </c>
      <c r="D166">
        <v>-1.77</v>
      </c>
      <c r="E166">
        <v>-141.41</v>
      </c>
      <c r="F166">
        <f>_10sept_0_106[[#This Row],[H_mag]]-40</f>
        <v>-41.73</v>
      </c>
      <c r="G166">
        <f>_10sept_0_106[[#This Row],[V_mag]]-40</f>
        <v>-41.77</v>
      </c>
      <c r="H166">
        <f>10^(_10sept_0_106[[#This Row],[H_mag_adj]]/20)*COS(RADIANS(_10sept_0_106[[#This Row],[H_phase]]))</f>
        <v>-6.3751871521598993E-3</v>
      </c>
      <c r="I166">
        <f>10^(_10sept_0_106[[#This Row],[H_mag_adj]]/20)*SIN(RADIANS(_10sept_0_106[[#This Row],[H_phase]]))</f>
        <v>-5.1478028388362426E-3</v>
      </c>
      <c r="J166">
        <f>10^(_10sept_0_106[[#This Row],[V_mag_adj]]/20)*COS(RADIANS(_10sept_0_106[[#This Row],[V_phase]]))</f>
        <v>-6.3753033994503388E-3</v>
      </c>
      <c r="K166">
        <f>10^(_10sept_0_106[[#This Row],[V_mag_adj]]/20)*SIN(RADIANS(_10sept_0_106[[#This Row],[V_phase]]))</f>
        <v>-5.0875163080948372E-3</v>
      </c>
    </row>
    <row r="167" spans="1:11" x14ac:dyDescent="0.25">
      <c r="A167">
        <v>-16</v>
      </c>
      <c r="B167">
        <v>-1.64</v>
      </c>
      <c r="C167">
        <v>-135.78</v>
      </c>
      <c r="D167">
        <v>-1.68</v>
      </c>
      <c r="E167">
        <v>-135.96</v>
      </c>
      <c r="F167">
        <f>_10sept_0_106[[#This Row],[H_mag]]-40</f>
        <v>-41.64</v>
      </c>
      <c r="G167">
        <f>_10sept_0_106[[#This Row],[V_mag]]-40</f>
        <v>-41.68</v>
      </c>
      <c r="H167">
        <f>10^(_10sept_0_106[[#This Row],[H_mag_adj]]/20)*COS(RADIANS(_10sept_0_106[[#This Row],[H_phase]]))</f>
        <v>-5.9335899839719737E-3</v>
      </c>
      <c r="I167">
        <f>10^(_10sept_0_106[[#This Row],[H_mag_adj]]/20)*SIN(RADIANS(_10sept_0_106[[#This Row],[H_phase]]))</f>
        <v>-5.7741954025971104E-3</v>
      </c>
      <c r="J167">
        <f>10^(_10sept_0_106[[#This Row],[V_mag_adj]]/20)*COS(RADIANS(_10sept_0_106[[#This Row],[V_phase]]))</f>
        <v>-5.9243552614991809E-3</v>
      </c>
      <c r="K167">
        <f>10^(_10sept_0_106[[#This Row],[V_mag_adj]]/20)*SIN(RADIANS(_10sept_0_106[[#This Row],[V_phase]]))</f>
        <v>-5.7290817761021127E-3</v>
      </c>
    </row>
    <row r="168" spans="1:11" x14ac:dyDescent="0.25">
      <c r="A168">
        <v>-15</v>
      </c>
      <c r="B168">
        <v>-1.54</v>
      </c>
      <c r="C168">
        <v>-130.04</v>
      </c>
      <c r="D168">
        <v>-1.58</v>
      </c>
      <c r="E168">
        <v>-130.4</v>
      </c>
      <c r="F168">
        <f>_10sept_0_106[[#This Row],[H_mag]]-40</f>
        <v>-41.54</v>
      </c>
      <c r="G168">
        <f>_10sept_0_106[[#This Row],[V_mag]]-40</f>
        <v>-41.58</v>
      </c>
      <c r="H168">
        <f>10^(_10sept_0_106[[#This Row],[H_mag_adj]]/20)*COS(RADIANS(_10sept_0_106[[#This Row],[H_phase]]))</f>
        <v>-5.388012246556443E-3</v>
      </c>
      <c r="I168">
        <f>10^(_10sept_0_106[[#This Row],[H_mag_adj]]/20)*SIN(RADIANS(_10sept_0_106[[#This Row],[H_phase]]))</f>
        <v>-6.4120865459657414E-3</v>
      </c>
      <c r="J168">
        <f>10^(_10sept_0_106[[#This Row],[V_mag_adj]]/20)*COS(RADIANS(_10sept_0_106[[#This Row],[V_phase]]))</f>
        <v>-5.4032536689387119E-3</v>
      </c>
      <c r="K168">
        <f>10^(_10sept_0_106[[#This Row],[V_mag_adj]]/20)*SIN(RADIANS(_10sept_0_106[[#This Row],[V_phase]]))</f>
        <v>-6.3488015836045807E-3</v>
      </c>
    </row>
    <row r="169" spans="1:11" x14ac:dyDescent="0.25">
      <c r="A169">
        <v>-14</v>
      </c>
      <c r="B169">
        <v>-1.42</v>
      </c>
      <c r="C169">
        <v>-125.18</v>
      </c>
      <c r="D169">
        <v>-1.47</v>
      </c>
      <c r="E169">
        <v>-125.78</v>
      </c>
      <c r="F169">
        <f>_10sept_0_106[[#This Row],[H_mag]]-40</f>
        <v>-41.42</v>
      </c>
      <c r="G169">
        <f>_10sept_0_106[[#This Row],[V_mag]]-40</f>
        <v>-41.47</v>
      </c>
      <c r="H169">
        <f>10^(_10sept_0_106[[#This Row],[H_mag_adj]]/20)*COS(RADIANS(_10sept_0_106[[#This Row],[H_phase]]))</f>
        <v>-4.8925282024166331E-3</v>
      </c>
      <c r="I169">
        <f>10^(_10sept_0_106[[#This Row],[H_mag_adj]]/20)*SIN(RADIANS(_10sept_0_106[[#This Row],[H_phase]]))</f>
        <v>-6.9407431667543908E-3</v>
      </c>
      <c r="J169">
        <f>10^(_10sept_0_106[[#This Row],[V_mag_adj]]/20)*COS(RADIANS(_10sept_0_106[[#This Row],[V_phase]]))</f>
        <v>-4.9364435066710718E-3</v>
      </c>
      <c r="K169">
        <f>10^(_10sept_0_106[[#This Row],[V_mag_adj]]/20)*SIN(RADIANS(_10sept_0_106[[#This Row],[V_phase]]))</f>
        <v>-6.8495860107087407E-3</v>
      </c>
    </row>
    <row r="170" spans="1:11" x14ac:dyDescent="0.25">
      <c r="A170">
        <v>-13</v>
      </c>
      <c r="B170">
        <v>-1.3</v>
      </c>
      <c r="C170">
        <v>-120.38</v>
      </c>
      <c r="D170">
        <v>-1.34</v>
      </c>
      <c r="E170">
        <v>-120.67</v>
      </c>
      <c r="F170">
        <f>_10sept_0_106[[#This Row],[H_mag]]-40</f>
        <v>-41.3</v>
      </c>
      <c r="G170">
        <f>_10sept_0_106[[#This Row],[V_mag]]-40</f>
        <v>-41.34</v>
      </c>
      <c r="H170">
        <f>10^(_10sept_0_106[[#This Row],[H_mag_adj]]/20)*COS(RADIANS(_10sept_0_106[[#This Row],[H_phase]]))</f>
        <v>-4.3543265987317737E-3</v>
      </c>
      <c r="I170">
        <f>10^(_10sept_0_106[[#This Row],[H_mag_adj]]/20)*SIN(RADIANS(_10sept_0_106[[#This Row],[H_phase]]))</f>
        <v>-7.4277092028207882E-3</v>
      </c>
      <c r="J170">
        <f>10^(_10sept_0_106[[#This Row],[V_mag_adj]]/20)*COS(RADIANS(_10sept_0_106[[#This Row],[V_phase]]))</f>
        <v>-4.3716868878430227E-3</v>
      </c>
      <c r="K170">
        <f>10^(_10sept_0_106[[#This Row],[V_mag_adj]]/20)*SIN(RADIANS(_10sept_0_106[[#This Row],[V_phase]]))</f>
        <v>-7.3715494009314415E-3</v>
      </c>
    </row>
    <row r="171" spans="1:11" x14ac:dyDescent="0.25">
      <c r="A171">
        <v>-12</v>
      </c>
      <c r="B171">
        <v>-1.18</v>
      </c>
      <c r="C171">
        <v>-116.22</v>
      </c>
      <c r="D171">
        <v>-1.21</v>
      </c>
      <c r="E171">
        <v>-116.65</v>
      </c>
      <c r="F171">
        <f>_10sept_0_106[[#This Row],[H_mag]]-40</f>
        <v>-41.18</v>
      </c>
      <c r="G171">
        <f>_10sept_0_106[[#This Row],[V_mag]]-40</f>
        <v>-41.21</v>
      </c>
      <c r="H171">
        <f>10^(_10sept_0_106[[#This Row],[H_mag_adj]]/20)*COS(RADIANS(_10sept_0_106[[#This Row],[H_phase]]))</f>
        <v>-3.856953615780292E-3</v>
      </c>
      <c r="I171">
        <f>10^(_10sept_0_106[[#This Row],[H_mag_adj]]/20)*SIN(RADIANS(_10sept_0_106[[#This Row],[H_phase]]))</f>
        <v>-7.8314628140763332E-3</v>
      </c>
      <c r="J171">
        <f>10^(_10sept_0_106[[#This Row],[V_mag_adj]]/20)*COS(RADIANS(_10sept_0_106[[#This Row],[V_phase]]))</f>
        <v>-3.9021181741341112E-3</v>
      </c>
      <c r="K171">
        <f>10^(_10sept_0_106[[#This Row],[V_mag_adj]]/20)*SIN(RADIANS(_10sept_0_106[[#This Row],[V_phase]]))</f>
        <v>-7.7753947332074112E-3</v>
      </c>
    </row>
    <row r="172" spans="1:11" x14ac:dyDescent="0.25">
      <c r="A172">
        <v>-11</v>
      </c>
      <c r="B172">
        <v>-1.07</v>
      </c>
      <c r="C172">
        <v>-112.27</v>
      </c>
      <c r="D172">
        <v>-1.1000000000000001</v>
      </c>
      <c r="E172">
        <v>-112.7</v>
      </c>
      <c r="F172">
        <f>_10sept_0_106[[#This Row],[H_mag]]-40</f>
        <v>-41.07</v>
      </c>
      <c r="G172">
        <f>_10sept_0_106[[#This Row],[V_mag]]-40</f>
        <v>-41.1</v>
      </c>
      <c r="H172">
        <f>10^(_10sept_0_106[[#This Row],[H_mag_adj]]/20)*COS(RADIANS(_10sept_0_106[[#This Row],[H_phase]]))</f>
        <v>-3.3504777964666059E-3</v>
      </c>
      <c r="I172">
        <f>10^(_10sept_0_106[[#This Row],[H_mag_adj]]/20)*SIN(RADIANS(_10sept_0_106[[#This Row],[H_phase]]))</f>
        <v>-8.1815083569117698E-3</v>
      </c>
      <c r="J172">
        <f>10^(_10sept_0_106[[#This Row],[V_mag_adj]]/20)*COS(RADIANS(_10sept_0_106[[#This Row],[V_phase]]))</f>
        <v>-3.400020836768236E-3</v>
      </c>
      <c r="K172">
        <f>10^(_10sept_0_106[[#This Row],[V_mag_adj]]/20)*SIN(RADIANS(_10sept_0_106[[#This Row],[V_phase]]))</f>
        <v>-8.1280114402239173E-3</v>
      </c>
    </row>
    <row r="173" spans="1:11" x14ac:dyDescent="0.25">
      <c r="A173">
        <v>-10</v>
      </c>
      <c r="B173">
        <v>-0.97</v>
      </c>
      <c r="C173">
        <v>-108.34</v>
      </c>
      <c r="D173">
        <v>-1</v>
      </c>
      <c r="E173">
        <v>-108.78</v>
      </c>
      <c r="F173">
        <f>_10sept_0_106[[#This Row],[H_mag]]-40</f>
        <v>-40.97</v>
      </c>
      <c r="G173">
        <f>_10sept_0_106[[#This Row],[V_mag]]-40</f>
        <v>-41</v>
      </c>
      <c r="H173">
        <f>10^(_10sept_0_106[[#This Row],[H_mag_adj]]/20)*COS(RADIANS(_10sept_0_106[[#This Row],[H_phase]]))</f>
        <v>-2.8140701406987132E-3</v>
      </c>
      <c r="I173">
        <f>10^(_10sept_0_106[[#This Row],[H_mag_adj]]/20)*SIN(RADIANS(_10sept_0_106[[#This Row],[H_phase]]))</f>
        <v>-8.4890773788398703E-3</v>
      </c>
      <c r="J173">
        <f>10^(_10sept_0_106[[#This Row],[V_mag_adj]]/20)*COS(RADIANS(_10sept_0_106[[#This Row],[V_phase]]))</f>
        <v>-2.8692507813959742E-3</v>
      </c>
      <c r="K173">
        <f>10^(_10sept_0_106[[#This Row],[V_mag_adj]]/20)*SIN(RADIANS(_10sept_0_106[[#This Row],[V_phase]]))</f>
        <v>-8.438022483134704E-3</v>
      </c>
    </row>
    <row r="174" spans="1:11" x14ac:dyDescent="0.25">
      <c r="A174">
        <v>-9</v>
      </c>
      <c r="B174">
        <v>-0.89</v>
      </c>
      <c r="C174">
        <v>-104.44</v>
      </c>
      <c r="D174">
        <v>-0.92</v>
      </c>
      <c r="E174">
        <v>-104.81</v>
      </c>
      <c r="F174">
        <f>_10sept_0_106[[#This Row],[H_mag]]-40</f>
        <v>-40.89</v>
      </c>
      <c r="G174">
        <f>_10sept_0_106[[#This Row],[V_mag]]-40</f>
        <v>-40.92</v>
      </c>
      <c r="H174">
        <f>10^(_10sept_0_106[[#This Row],[H_mag_adj]]/20)*COS(RADIANS(_10sept_0_106[[#This Row],[H_phase]]))</f>
        <v>-2.2508019498256953E-3</v>
      </c>
      <c r="I174">
        <f>10^(_10sept_0_106[[#This Row],[H_mag_adj]]/20)*SIN(RADIANS(_10sept_0_106[[#This Row],[H_phase]]))</f>
        <v>-8.7409564113284949E-3</v>
      </c>
      <c r="J174">
        <f>10^(_10sept_0_106[[#This Row],[V_mag_adj]]/20)*COS(RADIANS(_10sept_0_106[[#This Row],[V_phase]]))</f>
        <v>-2.2992462145833129E-3</v>
      </c>
      <c r="K174">
        <f>10^(_10sept_0_106[[#This Row],[V_mag_adj]]/20)*SIN(RADIANS(_10sept_0_106[[#This Row],[V_phase]]))</f>
        <v>-8.6961518364482588E-3</v>
      </c>
    </row>
    <row r="175" spans="1:11" x14ac:dyDescent="0.25">
      <c r="A175">
        <v>-8</v>
      </c>
      <c r="B175">
        <v>-0.83</v>
      </c>
      <c r="C175">
        <v>-101.26</v>
      </c>
      <c r="D175">
        <v>-0.86</v>
      </c>
      <c r="E175">
        <v>-101.6</v>
      </c>
      <c r="F175">
        <f>_10sept_0_106[[#This Row],[H_mag]]-40</f>
        <v>-40.83</v>
      </c>
      <c r="G175">
        <f>_10sept_0_106[[#This Row],[V_mag]]-40</f>
        <v>-40.86</v>
      </c>
      <c r="H175">
        <f>10^(_10sept_0_106[[#This Row],[H_mag_adj]]/20)*COS(RADIANS(_10sept_0_106[[#This Row],[H_phase]]))</f>
        <v>-1.7746659537158473E-3</v>
      </c>
      <c r="I175">
        <f>10^(_10sept_0_106[[#This Row],[H_mag_adj]]/20)*SIN(RADIANS(_10sept_0_106[[#This Row],[H_phase]]))</f>
        <v>-8.9137172779059828E-3</v>
      </c>
      <c r="J175">
        <f>10^(_10sept_0_106[[#This Row],[V_mag_adj]]/20)*COS(RADIANS(_10sept_0_106[[#This Row],[V_phase]]))</f>
        <v>-1.8212282850273752E-3</v>
      </c>
      <c r="K175">
        <f>10^(_10sept_0_106[[#This Row],[V_mag_adj]]/20)*SIN(RADIANS(_10sept_0_106[[#This Row],[V_phase]]))</f>
        <v>-8.8723323859511722E-3</v>
      </c>
    </row>
    <row r="176" spans="1:11" x14ac:dyDescent="0.25">
      <c r="A176">
        <v>-7</v>
      </c>
      <c r="B176">
        <v>-0.79</v>
      </c>
      <c r="C176">
        <v>-97.96</v>
      </c>
      <c r="D176">
        <v>-0.82</v>
      </c>
      <c r="E176">
        <v>-98.36</v>
      </c>
      <c r="F176">
        <f>_10sept_0_106[[#This Row],[H_mag]]-40</f>
        <v>-40.79</v>
      </c>
      <c r="G176">
        <f>_10sept_0_106[[#This Row],[V_mag]]-40</f>
        <v>-40.82</v>
      </c>
      <c r="H176">
        <f>10^(_10sept_0_106[[#This Row],[H_mag_adj]]/20)*COS(RADIANS(_10sept_0_106[[#This Row],[H_phase]]))</f>
        <v>-1.2644232676261647E-3</v>
      </c>
      <c r="I176">
        <f>10^(_10sept_0_106[[#This Row],[H_mag_adj]]/20)*SIN(RADIANS(_10sept_0_106[[#This Row],[H_phase]]))</f>
        <v>-9.0426407792330802E-3</v>
      </c>
      <c r="J176">
        <f>10^(_10sept_0_106[[#This Row],[V_mag_adj]]/20)*COS(RADIANS(_10sept_0_106[[#This Row],[V_phase]]))</f>
        <v>-1.322944295889068E-3</v>
      </c>
      <c r="K176">
        <f>10^(_10sept_0_106[[#This Row],[V_mag_adj]]/20)*SIN(RADIANS(_10sept_0_106[[#This Row],[V_phase]]))</f>
        <v>-9.0024460432266973E-3</v>
      </c>
    </row>
    <row r="177" spans="1:11" x14ac:dyDescent="0.25">
      <c r="A177">
        <v>-6</v>
      </c>
      <c r="B177">
        <v>-0.76</v>
      </c>
      <c r="C177">
        <v>-94.8</v>
      </c>
      <c r="D177">
        <v>-0.8</v>
      </c>
      <c r="E177">
        <v>-95.32</v>
      </c>
      <c r="F177">
        <f>_10sept_0_106[[#This Row],[H_mag]]-40</f>
        <v>-40.76</v>
      </c>
      <c r="G177">
        <f>_10sept_0_106[[#This Row],[V_mag]]-40</f>
        <v>-40.799999999999997</v>
      </c>
      <c r="H177">
        <f>10^(_10sept_0_106[[#This Row],[H_mag_adj]]/20)*COS(RADIANS(_10sept_0_106[[#This Row],[H_phase]]))</f>
        <v>-7.6667354630285825E-4</v>
      </c>
      <c r="I177">
        <f>10^(_10sept_0_106[[#This Row],[H_mag_adj]]/20)*SIN(RADIANS(_10sept_0_106[[#This Row],[H_phase]]))</f>
        <v>-9.130071759046534E-3</v>
      </c>
      <c r="J177">
        <f>10^(_10sept_0_106[[#This Row],[V_mag_adj]]/20)*COS(RADIANS(_10sept_0_106[[#This Row],[V_phase]]))</f>
        <v>-8.455996263914057E-4</v>
      </c>
      <c r="K177">
        <f>10^(_10sept_0_106[[#This Row],[V_mag_adj]]/20)*SIN(RADIANS(_10sept_0_106[[#This Row],[V_phase]]))</f>
        <v>-9.0808225608759504E-3</v>
      </c>
    </row>
    <row r="178" spans="1:11" x14ac:dyDescent="0.25">
      <c r="A178">
        <v>-5</v>
      </c>
      <c r="B178">
        <v>-0.74</v>
      </c>
      <c r="C178">
        <v>-91.79</v>
      </c>
      <c r="D178">
        <v>-0.77</v>
      </c>
      <c r="E178">
        <v>-92.24</v>
      </c>
      <c r="F178">
        <f>_10sept_0_106[[#This Row],[H_mag]]-40</f>
        <v>-40.74</v>
      </c>
      <c r="G178">
        <f>_10sept_0_106[[#This Row],[V_mag]]-40</f>
        <v>-40.770000000000003</v>
      </c>
      <c r="H178">
        <f>10^(_10sept_0_106[[#This Row],[H_mag_adj]]/20)*COS(RADIANS(_10sept_0_106[[#This Row],[H_phase]]))</f>
        <v>-2.8685323316984872E-4</v>
      </c>
      <c r="I178">
        <f>10^(_10sept_0_106[[#This Row],[H_mag_adj]]/20)*SIN(RADIANS(_10sept_0_106[[#This Row],[H_phase]]))</f>
        <v>-9.1788447529657802E-3</v>
      </c>
      <c r="J178">
        <f>10^(_10sept_0_106[[#This Row],[V_mag_adj]]/20)*COS(RADIANS(_10sept_0_106[[#This Row],[V_phase]]))</f>
        <v>-3.5769654681053149E-4</v>
      </c>
      <c r="K178">
        <f>10^(_10sept_0_106[[#This Row],[V_mag_adj]]/20)*SIN(RADIANS(_10sept_0_106[[#This Row],[V_phase]]))</f>
        <v>-9.1446695617221699E-3</v>
      </c>
    </row>
    <row r="179" spans="1:11" x14ac:dyDescent="0.25">
      <c r="A179">
        <v>-4</v>
      </c>
      <c r="B179">
        <v>-0.74</v>
      </c>
      <c r="C179">
        <v>-89</v>
      </c>
      <c r="D179">
        <v>-0.77</v>
      </c>
      <c r="E179">
        <v>-89.62</v>
      </c>
      <c r="F179">
        <f>_10sept_0_106[[#This Row],[H_mag]]-40</f>
        <v>-40.74</v>
      </c>
      <c r="G179">
        <f>_10sept_0_106[[#This Row],[V_mag]]-40</f>
        <v>-40.770000000000003</v>
      </c>
      <c r="H179">
        <f>10^(_10sept_0_106[[#This Row],[H_mag_adj]]/20)*COS(RADIANS(_10sept_0_106[[#This Row],[H_phase]]))</f>
        <v>1.6027113718437397E-4</v>
      </c>
      <c r="I179">
        <f>10^(_10sept_0_106[[#This Row],[H_mag_adj]]/20)*SIN(RADIANS(_10sept_0_106[[#This Row],[H_phase]]))</f>
        <v>-9.1819272998109203E-3</v>
      </c>
      <c r="J179">
        <f>10^(_10sept_0_106[[#This Row],[V_mag_adj]]/20)*COS(RADIANS(_10sept_0_106[[#This Row],[V_phase]]))</f>
        <v>6.0695679854994303E-5</v>
      </c>
      <c r="K179">
        <f>10^(_10sept_0_106[[#This Row],[V_mag_adj]]/20)*SIN(RADIANS(_10sept_0_106[[#This Row],[V_phase]]))</f>
        <v>-9.1514613175784701E-3</v>
      </c>
    </row>
    <row r="180" spans="1:11" x14ac:dyDescent="0.25">
      <c r="A180">
        <v>-3</v>
      </c>
      <c r="B180">
        <v>-0.74</v>
      </c>
      <c r="C180">
        <v>-86.38</v>
      </c>
      <c r="D180">
        <v>-0.78</v>
      </c>
      <c r="E180">
        <v>-87.06</v>
      </c>
      <c r="F180">
        <f>_10sept_0_106[[#This Row],[H_mag]]-40</f>
        <v>-40.74</v>
      </c>
      <c r="G180">
        <f>_10sept_0_106[[#This Row],[V_mag]]-40</f>
        <v>-40.78</v>
      </c>
      <c r="H180">
        <f>10^(_10sept_0_106[[#This Row],[H_mag_adj]]/20)*COS(RADIANS(_10sept_0_106[[#This Row],[H_phase]]))</f>
        <v>5.7982503314074369E-4</v>
      </c>
      <c r="I180">
        <f>10^(_10sept_0_106[[#This Row],[H_mag_adj]]/20)*SIN(RADIANS(_10sept_0_106[[#This Row],[H_phase]]))</f>
        <v>-9.1650029300252133E-3</v>
      </c>
      <c r="J180">
        <f>10^(_10sept_0_106[[#This Row],[V_mag_adj]]/20)*COS(RADIANS(_10sept_0_106[[#This Row],[V_phase]]))</f>
        <v>4.6885019289313222E-4</v>
      </c>
      <c r="K180">
        <f>10^(_10sept_0_106[[#This Row],[V_mag_adj]]/20)*SIN(RADIANS(_10sept_0_106[[#This Row],[V_phase]]))</f>
        <v>-9.1291007946976178E-3</v>
      </c>
    </row>
    <row r="181" spans="1:11" x14ac:dyDescent="0.25">
      <c r="A181">
        <v>-2</v>
      </c>
      <c r="B181">
        <v>-0.74</v>
      </c>
      <c r="C181">
        <v>-83.84</v>
      </c>
      <c r="D181">
        <v>-0.78</v>
      </c>
      <c r="E181">
        <v>-84.55</v>
      </c>
      <c r="F181">
        <f>_10sept_0_106[[#This Row],[H_mag]]-40</f>
        <v>-40.74</v>
      </c>
      <c r="G181">
        <f>_10sept_0_106[[#This Row],[V_mag]]-40</f>
        <v>-40.78</v>
      </c>
      <c r="H181">
        <f>10^(_10sept_0_106[[#This Row],[H_mag_adj]]/20)*COS(RADIANS(_10sept_0_106[[#This Row],[H_phase]]))</f>
        <v>9.8541937445959979E-4</v>
      </c>
      <c r="I181">
        <f>10^(_10sept_0_106[[#This Row],[H_mag_adj]]/20)*SIN(RADIANS(_10sept_0_106[[#This Row],[H_phase]]))</f>
        <v>-9.1303025378607836E-3</v>
      </c>
      <c r="J181">
        <f>10^(_10sept_0_106[[#This Row],[V_mag_adj]]/20)*COS(RADIANS(_10sept_0_106[[#This Row],[V_phase]]))</f>
        <v>8.6819796485677111E-4</v>
      </c>
      <c r="K181">
        <f>10^(_10sept_0_106[[#This Row],[V_mag_adj]]/20)*SIN(RADIANS(_10sept_0_106[[#This Row],[V_phase]]))</f>
        <v>-9.0998095648723958E-3</v>
      </c>
    </row>
    <row r="182" spans="1:11" x14ac:dyDescent="0.25">
      <c r="A182">
        <v>-1</v>
      </c>
      <c r="B182">
        <v>-0.74</v>
      </c>
      <c r="C182">
        <v>-81.81</v>
      </c>
      <c r="D182">
        <v>-0.77</v>
      </c>
      <c r="E182">
        <v>-82.24</v>
      </c>
      <c r="F182">
        <f>_10sept_0_106[[#This Row],[H_mag]]-40</f>
        <v>-40.74</v>
      </c>
      <c r="G182">
        <f>_10sept_0_106[[#This Row],[V_mag]]-40</f>
        <v>-40.770000000000003</v>
      </c>
      <c r="H182">
        <f>10^(_10sept_0_106[[#This Row],[H_mag_adj]]/20)*COS(RADIANS(_10sept_0_106[[#This Row],[H_phase]]))</f>
        <v>1.3082215641324192E-3</v>
      </c>
      <c r="I182">
        <f>10^(_10sept_0_106[[#This Row],[H_mag_adj]]/20)*SIN(RADIANS(_10sept_0_106[[#This Row],[H_phase]]))</f>
        <v>-9.0896662268515858E-3</v>
      </c>
      <c r="J182">
        <f>10^(_10sept_0_106[[#This Row],[V_mag_adj]]/20)*COS(RADIANS(_10sept_0_106[[#This Row],[V_phase]]))</f>
        <v>1.235692872234596E-3</v>
      </c>
      <c r="K182">
        <f>10^(_10sept_0_106[[#This Row],[V_mag_adj]]/20)*SIN(RADIANS(_10sept_0_106[[#This Row],[V_phase]]))</f>
        <v>-9.0678548366301456E-3</v>
      </c>
    </row>
    <row r="183" spans="1:11" x14ac:dyDescent="0.25">
      <c r="A183">
        <v>0</v>
      </c>
      <c r="B183">
        <v>-0.73</v>
      </c>
      <c r="C183">
        <v>-79.7</v>
      </c>
      <c r="D183">
        <v>-0.76</v>
      </c>
      <c r="E183">
        <v>-80.319999999999993</v>
      </c>
      <c r="F183">
        <f>_10sept_0_106[[#This Row],[H_mag]]-40</f>
        <v>-40.729999999999997</v>
      </c>
      <c r="G183">
        <f>_10sept_0_106[[#This Row],[V_mag]]-40</f>
        <v>-40.76</v>
      </c>
      <c r="H183">
        <f>10^(_10sept_0_106[[#This Row],[H_mag_adj]]/20)*COS(RADIANS(_10sept_0_106[[#This Row],[H_phase]]))</f>
        <v>1.6438905345182416E-3</v>
      </c>
      <c r="I183">
        <f>10^(_10sept_0_106[[#This Row],[H_mag_adj]]/20)*SIN(RADIANS(_10sept_0_106[[#This Row],[H_phase]]))</f>
        <v>-9.0457453217825147E-3</v>
      </c>
      <c r="J183">
        <f>10^(_10sept_0_106[[#This Row],[V_mag_adj]]/20)*COS(RADIANS(_10sept_0_106[[#This Row],[V_phase]]))</f>
        <v>1.5405816357717697E-3</v>
      </c>
      <c r="K183">
        <f>10^(_10sept_0_106[[#This Row],[V_mag_adj]]/20)*SIN(RADIANS(_10sept_0_106[[#This Row],[V_phase]]))</f>
        <v>-9.0317554703093252E-3</v>
      </c>
    </row>
    <row r="184" spans="1:11" x14ac:dyDescent="0.25">
      <c r="A184">
        <v>1</v>
      </c>
      <c r="B184">
        <v>-0.69</v>
      </c>
      <c r="C184">
        <v>-77.69</v>
      </c>
      <c r="D184">
        <v>-0.73</v>
      </c>
      <c r="E184">
        <v>-78.17</v>
      </c>
      <c r="F184">
        <f>_10sept_0_106[[#This Row],[H_mag]]-40</f>
        <v>-40.69</v>
      </c>
      <c r="G184">
        <f>_10sept_0_106[[#This Row],[V_mag]]-40</f>
        <v>-40.729999999999997</v>
      </c>
      <c r="H184">
        <f>10^(_10sept_0_106[[#This Row],[H_mag_adj]]/20)*COS(RADIANS(_10sept_0_106[[#This Row],[H_phase]]))</f>
        <v>1.9691964915641183E-3</v>
      </c>
      <c r="I184">
        <f>10^(_10sept_0_106[[#This Row],[H_mag_adj]]/20)*SIN(RADIANS(_10sept_0_106[[#This Row],[H_phase]]))</f>
        <v>-9.0239834097459639E-3</v>
      </c>
      <c r="J184">
        <f>10^(_10sept_0_106[[#This Row],[V_mag_adj]]/20)*COS(RADIANS(_10sept_0_106[[#This Row],[V_phase]]))</f>
        <v>1.8848291506727809E-3</v>
      </c>
      <c r="K184">
        <f>10^(_10sept_0_106[[#This Row],[V_mag_adj]]/20)*SIN(RADIANS(_10sept_0_106[[#This Row],[V_phase]]))</f>
        <v>-8.998627872559407E-3</v>
      </c>
    </row>
    <row r="185" spans="1:11" x14ac:dyDescent="0.25">
      <c r="A185">
        <v>2</v>
      </c>
      <c r="B185">
        <v>-0.63</v>
      </c>
      <c r="C185">
        <v>-75.95</v>
      </c>
      <c r="D185">
        <v>-0.68</v>
      </c>
      <c r="E185">
        <v>-76.510000000000005</v>
      </c>
      <c r="F185">
        <f>_10sept_0_106[[#This Row],[H_mag]]-40</f>
        <v>-40.630000000000003</v>
      </c>
      <c r="G185">
        <f>_10sept_0_106[[#This Row],[V_mag]]-40</f>
        <v>-40.68</v>
      </c>
      <c r="H185">
        <f>10^(_10sept_0_106[[#This Row],[H_mag_adj]]/20)*COS(RADIANS(_10sept_0_106[[#This Row],[H_phase]]))</f>
        <v>2.2578361253672292E-3</v>
      </c>
      <c r="I185">
        <f>10^(_10sept_0_106[[#This Row],[H_mag_adj]]/20)*SIN(RADIANS(_10sept_0_106[[#This Row],[H_phase]]))</f>
        <v>-9.0221376573712195E-3</v>
      </c>
      <c r="J185">
        <f>10^(_10sept_0_106[[#This Row],[V_mag_adj]]/20)*COS(RADIANS(_10sept_0_106[[#This Row],[V_phase]]))</f>
        <v>2.1570956733384409E-3</v>
      </c>
      <c r="K185">
        <f>10^(_10sept_0_106[[#This Row],[V_mag_adj]]/20)*SIN(RADIANS(_10sept_0_106[[#This Row],[V_phase]]))</f>
        <v>-8.9918635190116662E-3</v>
      </c>
    </row>
    <row r="186" spans="1:11" x14ac:dyDescent="0.25">
      <c r="A186">
        <v>3</v>
      </c>
      <c r="B186">
        <v>-0.56999999999999995</v>
      </c>
      <c r="C186">
        <v>-74.55</v>
      </c>
      <c r="D186">
        <v>-0.61</v>
      </c>
      <c r="E186">
        <v>-74.92</v>
      </c>
      <c r="F186">
        <f>_10sept_0_106[[#This Row],[H_mag]]-40</f>
        <v>-40.57</v>
      </c>
      <c r="G186">
        <f>_10sept_0_106[[#This Row],[V_mag]]-40</f>
        <v>-40.61</v>
      </c>
      <c r="H186">
        <f>10^(_10sept_0_106[[#This Row],[H_mag_adj]]/20)*COS(RADIANS(_10sept_0_106[[#This Row],[H_phase]]))</f>
        <v>2.4947664643154761E-3</v>
      </c>
      <c r="I186">
        <f>10^(_10sept_0_106[[#This Row],[H_mag_adj]]/20)*SIN(RADIANS(_10sept_0_106[[#This Row],[H_phase]]))</f>
        <v>-9.026418027262539E-3</v>
      </c>
      <c r="J186">
        <f>10^(_10sept_0_106[[#This Row],[V_mag_adj]]/20)*COS(RADIANS(_10sept_0_106[[#This Row],[V_phase]]))</f>
        <v>2.4252304317831895E-3</v>
      </c>
      <c r="K186">
        <f>10^(_10sept_0_106[[#This Row],[V_mag_adj]]/20)*SIN(RADIANS(_10sept_0_106[[#This Row],[V_phase]]))</f>
        <v>-9.0007944250150955E-3</v>
      </c>
    </row>
    <row r="187" spans="1:11" x14ac:dyDescent="0.25">
      <c r="A187">
        <v>4</v>
      </c>
      <c r="B187">
        <v>-0.5</v>
      </c>
      <c r="C187">
        <v>-73.84</v>
      </c>
      <c r="D187">
        <v>-0.53</v>
      </c>
      <c r="E187">
        <v>-74.25</v>
      </c>
      <c r="F187">
        <f>_10sept_0_106[[#This Row],[H_mag]]-40</f>
        <v>-40.5</v>
      </c>
      <c r="G187">
        <f>_10sept_0_106[[#This Row],[V_mag]]-40</f>
        <v>-40.53</v>
      </c>
      <c r="H187">
        <f>10^(_10sept_0_106[[#This Row],[H_mag_adj]]/20)*COS(RADIANS(_10sept_0_106[[#This Row],[H_phase]]))</f>
        <v>2.6275161467534123E-3</v>
      </c>
      <c r="I187">
        <f>10^(_10sept_0_106[[#This Row],[H_mag_adj]]/20)*SIN(RADIANS(_10sept_0_106[[#This Row],[H_phase]]))</f>
        <v>-9.0675935458050059E-3</v>
      </c>
      <c r="J187">
        <f>10^(_10sept_0_106[[#This Row],[V_mag_adj]]/20)*COS(RADIANS(_10sept_0_106[[#This Row],[V_phase]]))</f>
        <v>2.5537275774081634E-3</v>
      </c>
      <c r="K187">
        <f>10^(_10sept_0_106[[#This Row],[V_mag_adj]]/20)*SIN(RADIANS(_10sept_0_106[[#This Row],[V_phase]]))</f>
        <v>-9.054834976048351E-3</v>
      </c>
    </row>
    <row r="188" spans="1:11" x14ac:dyDescent="0.25">
      <c r="A188">
        <v>5</v>
      </c>
      <c r="B188">
        <v>-0.4</v>
      </c>
      <c r="C188">
        <v>-73.11</v>
      </c>
      <c r="D188">
        <v>-0.44</v>
      </c>
      <c r="E188">
        <v>-73.52</v>
      </c>
      <c r="F188">
        <f>_10sept_0_106[[#This Row],[H_mag]]-40</f>
        <v>-40.4</v>
      </c>
      <c r="G188">
        <f>_10sept_0_106[[#This Row],[V_mag]]-40</f>
        <v>-40.44</v>
      </c>
      <c r="H188">
        <f>10^(_10sept_0_106[[#This Row],[H_mag_adj]]/20)*COS(RADIANS(_10sept_0_106[[#This Row],[H_phase]]))</f>
        <v>2.7745895595965922E-3</v>
      </c>
      <c r="I188">
        <f>10^(_10sept_0_106[[#This Row],[H_mag_adj]]/20)*SIN(RADIANS(_10sept_0_106[[#This Row],[H_phase]]))</f>
        <v>-9.1379831862051768E-3</v>
      </c>
      <c r="J188">
        <f>10^(_10sept_0_106[[#This Row],[V_mag_adj]]/20)*COS(RADIANS(_10sept_0_106[[#This Row],[V_phase]]))</f>
        <v>2.6966817262148767E-3</v>
      </c>
      <c r="K188">
        <f>10^(_10sept_0_106[[#This Row],[V_mag_adj]]/20)*SIN(RADIANS(_10sept_0_106[[#This Row],[V_phase]]))</f>
        <v>-9.1155282370101245E-3</v>
      </c>
    </row>
    <row r="189" spans="1:11" x14ac:dyDescent="0.25">
      <c r="A189">
        <v>6</v>
      </c>
      <c r="B189">
        <v>-0.32</v>
      </c>
      <c r="C189">
        <v>-72.25</v>
      </c>
      <c r="D189">
        <v>-0.36</v>
      </c>
      <c r="E189">
        <v>-72.64</v>
      </c>
      <c r="F189">
        <f>_10sept_0_106[[#This Row],[H_mag]]-40</f>
        <v>-40.32</v>
      </c>
      <c r="G189">
        <f>_10sept_0_106[[#This Row],[V_mag]]-40</f>
        <v>-40.36</v>
      </c>
      <c r="H189">
        <f>10^(_10sept_0_106[[#This Row],[H_mag_adj]]/20)*COS(RADIANS(_10sept_0_106[[#This Row],[H_phase]]))</f>
        <v>2.9383705966997387E-3</v>
      </c>
      <c r="I189">
        <f>10^(_10sept_0_106[[#This Row],[H_mag_adj]]/20)*SIN(RADIANS(_10sept_0_106[[#This Row],[H_phase]]))</f>
        <v>-9.1794671367375156E-3</v>
      </c>
      <c r="J189">
        <f>10^(_10sept_0_106[[#This Row],[V_mag_adj]]/20)*COS(RADIANS(_10sept_0_106[[#This Row],[V_phase]]))</f>
        <v>2.8626071635963488E-3</v>
      </c>
      <c r="K189">
        <f>10^(_10sept_0_106[[#This Row],[V_mag_adj]]/20)*SIN(RADIANS(_10sept_0_106[[#This Row],[V_phase]]))</f>
        <v>-9.156988446112839E-3</v>
      </c>
    </row>
    <row r="190" spans="1:11" x14ac:dyDescent="0.25">
      <c r="A190">
        <v>7</v>
      </c>
      <c r="B190">
        <v>-0.24</v>
      </c>
      <c r="C190">
        <v>-72.14</v>
      </c>
      <c r="D190">
        <v>-0.28000000000000003</v>
      </c>
      <c r="E190">
        <v>-72.38</v>
      </c>
      <c r="F190">
        <f>_10sept_0_106[[#This Row],[H_mag]]-40</f>
        <v>-40.24</v>
      </c>
      <c r="G190">
        <f>_10sept_0_106[[#This Row],[V_mag]]-40</f>
        <v>-40.28</v>
      </c>
      <c r="H190">
        <f>10^(_10sept_0_106[[#This Row],[H_mag_adj]]/20)*COS(RADIANS(_10sept_0_106[[#This Row],[H_phase]]))</f>
        <v>2.9833399070823847E-3</v>
      </c>
      <c r="I190">
        <f>10^(_10sept_0_106[[#This Row],[H_mag_adj]]/20)*SIN(RADIANS(_10sept_0_106[[#This Row],[H_phase]]))</f>
        <v>-9.2586931656356789E-3</v>
      </c>
      <c r="J190">
        <f>10^(_10sept_0_106[[#This Row],[V_mag_adj]]/20)*COS(RADIANS(_10sept_0_106[[#This Row],[V_phase]]))</f>
        <v>2.9310022328936647E-3</v>
      </c>
      <c r="K190">
        <f>10^(_10sept_0_106[[#This Row],[V_mag_adj]]/20)*SIN(RADIANS(_10sept_0_106[[#This Row],[V_phase]]))</f>
        <v>-9.2285116136547243E-3</v>
      </c>
    </row>
    <row r="191" spans="1:11" x14ac:dyDescent="0.25">
      <c r="A191">
        <v>8</v>
      </c>
      <c r="B191">
        <v>-0.18</v>
      </c>
      <c r="C191">
        <v>-72.209999999999994</v>
      </c>
      <c r="D191">
        <v>-0.21</v>
      </c>
      <c r="E191">
        <v>-72.400000000000006</v>
      </c>
      <c r="F191">
        <f>_10sept_0_106[[#This Row],[H_mag]]-40</f>
        <v>-40.18</v>
      </c>
      <c r="G191">
        <f>_10sept_0_106[[#This Row],[V_mag]]-40</f>
        <v>-40.21</v>
      </c>
      <c r="H191">
        <f>10^(_10sept_0_106[[#This Row],[H_mag_adj]]/20)*COS(RADIANS(_10sept_0_106[[#This Row],[H_phase]]))</f>
        <v>2.9926271562178155E-3</v>
      </c>
      <c r="I191">
        <f>10^(_10sept_0_106[[#This Row],[H_mag_adj]]/20)*SIN(RADIANS(_10sept_0_106[[#This Row],[H_phase]]))</f>
        <v>-9.326534504062102E-3</v>
      </c>
      <c r="J191">
        <f>10^(_10sept_0_106[[#This Row],[V_mag_adj]]/20)*COS(RADIANS(_10sept_0_106[[#This Row],[V_phase]]))</f>
        <v>2.9514711538353548E-3</v>
      </c>
      <c r="K191">
        <f>10^(_10sept_0_106[[#This Row],[V_mag_adj]]/20)*SIN(RADIANS(_10sept_0_106[[#This Row],[V_phase]]))</f>
        <v>-9.3042159492588549E-3</v>
      </c>
    </row>
    <row r="192" spans="1:11" x14ac:dyDescent="0.25">
      <c r="A192">
        <v>9</v>
      </c>
      <c r="B192">
        <v>-0.13</v>
      </c>
      <c r="C192">
        <v>-72.260000000000005</v>
      </c>
      <c r="D192">
        <v>-0.17</v>
      </c>
      <c r="E192">
        <v>-72.489999999999995</v>
      </c>
      <c r="F192">
        <f>_10sept_0_106[[#This Row],[H_mag]]-40</f>
        <v>-40.130000000000003</v>
      </c>
      <c r="G192">
        <f>_10sept_0_106[[#This Row],[V_mag]]-40</f>
        <v>-40.17</v>
      </c>
      <c r="H192">
        <f>10^(_10sept_0_106[[#This Row],[H_mag_adj]]/20)*COS(RADIANS(_10sept_0_106[[#This Row],[H_phase]]))</f>
        <v>3.0017167129445972E-3</v>
      </c>
      <c r="I192">
        <f>10^(_10sept_0_106[[#This Row],[H_mag_adj]]/20)*SIN(RADIANS(_10sept_0_106[[#This Row],[H_phase]]))</f>
        <v>-9.3830002397835392E-3</v>
      </c>
      <c r="J192">
        <f>10^(_10sept_0_106[[#This Row],[V_mag_adj]]/20)*COS(RADIANS(_10sept_0_106[[#This Row],[V_phase]]))</f>
        <v>2.9504083855520723E-3</v>
      </c>
      <c r="K192">
        <f>10^(_10sept_0_106[[#This Row],[V_mag_adj]]/20)*SIN(RADIANS(_10sept_0_106[[#This Row],[V_phase]]))</f>
        <v>-9.3518082848628933E-3</v>
      </c>
    </row>
    <row r="193" spans="1:11" x14ac:dyDescent="0.25">
      <c r="A193">
        <v>10</v>
      </c>
      <c r="B193">
        <v>-0.11</v>
      </c>
      <c r="C193">
        <v>-72.709999999999994</v>
      </c>
      <c r="D193">
        <v>-0.14000000000000001</v>
      </c>
      <c r="E193">
        <v>-73.069999999999993</v>
      </c>
      <c r="F193">
        <f>_10sept_0_106[[#This Row],[H_mag]]-40</f>
        <v>-40.11</v>
      </c>
      <c r="G193">
        <f>_10sept_0_106[[#This Row],[V_mag]]-40</f>
        <v>-40.14</v>
      </c>
      <c r="H193">
        <f>10^(_10sept_0_106[[#This Row],[H_mag_adj]]/20)*COS(RADIANS(_10sept_0_106[[#This Row],[H_phase]]))</f>
        <v>2.9346805569917577E-3</v>
      </c>
      <c r="I193">
        <f>10^(_10sept_0_106[[#This Row],[H_mag_adj]]/20)*SIN(RADIANS(_10sept_0_106[[#This Row],[H_phase]]))</f>
        <v>-9.4279697602481245E-3</v>
      </c>
      <c r="J193">
        <f>10^(_10sept_0_106[[#This Row],[V_mag_adj]]/20)*COS(RADIANS(_10sept_0_106[[#This Row],[V_phase]]))</f>
        <v>2.8654712393777564E-3</v>
      </c>
      <c r="K193">
        <f>10^(_10sept_0_106[[#This Row],[V_mag_adj]]/20)*SIN(RADIANS(_10sept_0_106[[#This Row],[V_phase]]))</f>
        <v>-9.4136528617972531E-3</v>
      </c>
    </row>
    <row r="194" spans="1:11" x14ac:dyDescent="0.25">
      <c r="A194">
        <v>11</v>
      </c>
      <c r="B194">
        <v>-0.08</v>
      </c>
      <c r="C194">
        <v>-73.260000000000005</v>
      </c>
      <c r="D194">
        <v>-0.13</v>
      </c>
      <c r="E194">
        <v>-73.63</v>
      </c>
      <c r="F194">
        <f>_10sept_0_106[[#This Row],[H_mag]]-40</f>
        <v>-40.08</v>
      </c>
      <c r="G194">
        <f>_10sept_0_106[[#This Row],[V_mag]]-40</f>
        <v>-40.130000000000003</v>
      </c>
      <c r="H194">
        <f>10^(_10sept_0_106[[#This Row],[H_mag_adj]]/20)*COS(RADIANS(_10sept_0_106[[#This Row],[H_phase]]))</f>
        <v>2.8538846902329694E-3</v>
      </c>
      <c r="I194">
        <f>10^(_10sept_0_106[[#This Row],[H_mag_adj]]/20)*SIN(RADIANS(_10sept_0_106[[#This Row],[H_phase]]))</f>
        <v>-9.4884211793560356E-3</v>
      </c>
      <c r="J194">
        <f>10^(_10sept_0_106[[#This Row],[V_mag_adj]]/20)*COS(RADIANS(_10sept_0_106[[#This Row],[V_phase]]))</f>
        <v>2.7765230170345039E-3</v>
      </c>
      <c r="K194">
        <f>10^(_10sept_0_106[[#This Row],[V_mag_adj]]/20)*SIN(RADIANS(_10sept_0_106[[#This Row],[V_phase]]))</f>
        <v>-9.4520853075089461E-3</v>
      </c>
    </row>
    <row r="195" spans="1:11" x14ac:dyDescent="0.25">
      <c r="A195">
        <v>12</v>
      </c>
      <c r="B195">
        <v>-0.09</v>
      </c>
      <c r="C195">
        <v>-74.58</v>
      </c>
      <c r="D195">
        <v>-0.13</v>
      </c>
      <c r="E195">
        <v>-75.150000000000006</v>
      </c>
      <c r="F195">
        <f>_10sept_0_106[[#This Row],[H_mag]]-40</f>
        <v>-40.090000000000003</v>
      </c>
      <c r="G195">
        <f>_10sept_0_106[[#This Row],[V_mag]]-40</f>
        <v>-40.130000000000003</v>
      </c>
      <c r="H195">
        <f>10^(_10sept_0_106[[#This Row],[H_mag_adj]]/20)*COS(RADIANS(_10sept_0_106[[#This Row],[H_phase]]))</f>
        <v>2.6315177661517951E-3</v>
      </c>
      <c r="I195">
        <f>10^(_10sept_0_106[[#This Row],[H_mag_adj]]/20)*SIN(RADIANS(_10sept_0_106[[#This Row],[H_phase]]))</f>
        <v>-9.5406557839226736E-3</v>
      </c>
      <c r="J195">
        <f>10^(_10sept_0_106[[#This Row],[V_mag_adj]]/20)*COS(RADIANS(_10sept_0_106[[#This Row],[V_phase]]))</f>
        <v>2.5248210294957578E-3</v>
      </c>
      <c r="K195">
        <f>10^(_10sept_0_106[[#This Row],[V_mag_adj]]/20)*SIN(RADIANS(_10sept_0_106[[#This Row],[V_phase]]))</f>
        <v>-9.5224091223578954E-3</v>
      </c>
    </row>
    <row r="196" spans="1:11" x14ac:dyDescent="0.25">
      <c r="A196">
        <v>13</v>
      </c>
      <c r="B196">
        <v>-0.01</v>
      </c>
      <c r="C196">
        <v>-77.69</v>
      </c>
      <c r="D196">
        <v>-0.06</v>
      </c>
      <c r="E196">
        <v>-77.739999999999995</v>
      </c>
      <c r="F196">
        <f>_10sept_0_106[[#This Row],[H_mag]]-40</f>
        <v>-40.01</v>
      </c>
      <c r="G196">
        <f>_10sept_0_106[[#This Row],[V_mag]]-40</f>
        <v>-40.06</v>
      </c>
      <c r="H196">
        <f>10^(_10sept_0_106[[#This Row],[H_mag_adj]]/20)*COS(RADIANS(_10sept_0_106[[#This Row],[H_phase]]))</f>
        <v>2.1295559427542228E-3</v>
      </c>
      <c r="I196">
        <f>10^(_10sept_0_106[[#This Row],[H_mag_adj]]/20)*SIN(RADIANS(_10sept_0_106[[#This Row],[H_phase]]))</f>
        <v>-9.7588420352486254E-3</v>
      </c>
      <c r="J196">
        <f>10^(_10sept_0_106[[#This Row],[V_mag_adj]]/20)*COS(RADIANS(_10sept_0_106[[#This Row],[V_phase]]))</f>
        <v>2.1088643300858265E-3</v>
      </c>
      <c r="K196">
        <f>10^(_10sept_0_106[[#This Row],[V_mag_adj]]/20)*SIN(RADIANS(_10sept_0_106[[#This Row],[V_phase]]))</f>
        <v>-9.7046710299943991E-3</v>
      </c>
    </row>
    <row r="197" spans="1:11" x14ac:dyDescent="0.25">
      <c r="A197">
        <v>14</v>
      </c>
      <c r="B197">
        <v>0</v>
      </c>
      <c r="C197">
        <v>-79.319999999999993</v>
      </c>
      <c r="D197">
        <v>-0.04</v>
      </c>
      <c r="E197">
        <v>-79.709999999999994</v>
      </c>
      <c r="F197">
        <f>_10sept_0_106[[#This Row],[H_mag]]-40</f>
        <v>-40</v>
      </c>
      <c r="G197">
        <f>_10sept_0_106[[#This Row],[V_mag]]-40</f>
        <v>-40.04</v>
      </c>
      <c r="H197">
        <f>10^(_10sept_0_106[[#This Row],[H_mag_adj]]/20)*COS(RADIANS(_10sept_0_106[[#This Row],[H_phase]]))</f>
        <v>1.8532360750964769E-3</v>
      </c>
      <c r="I197">
        <f>10^(_10sept_0_106[[#This Row],[H_mag_adj]]/20)*SIN(RADIANS(_10sept_0_106[[#This Row],[H_phase]]))</f>
        <v>-9.82677546553095E-3</v>
      </c>
      <c r="J197">
        <f>10^(_10sept_0_106[[#This Row],[V_mag_adj]]/20)*COS(RADIANS(_10sept_0_106[[#This Row],[V_phase]]))</f>
        <v>1.7780975950086977E-3</v>
      </c>
      <c r="K197">
        <f>10^(_10sept_0_106[[#This Row],[V_mag_adj]]/20)*SIN(RADIANS(_10sept_0_106[[#This Row],[V_phase]]))</f>
        <v>-9.7939554538450414E-3</v>
      </c>
    </row>
    <row r="198" spans="1:11" x14ac:dyDescent="0.25">
      <c r="A198">
        <v>15</v>
      </c>
      <c r="B198">
        <v>-0.06</v>
      </c>
      <c r="C198">
        <v>-80.98</v>
      </c>
      <c r="D198">
        <v>-0.06</v>
      </c>
      <c r="E198">
        <v>-81.430000000000007</v>
      </c>
      <c r="F198">
        <f>_10sept_0_106[[#This Row],[H_mag]]-40</f>
        <v>-40.06</v>
      </c>
      <c r="G198">
        <f>_10sept_0_106[[#This Row],[V_mag]]-40</f>
        <v>-40.06</v>
      </c>
      <c r="H198">
        <f>10^(_10sept_0_106[[#This Row],[H_mag_adj]]/20)*COS(RADIANS(_10sept_0_106[[#This Row],[H_phase]]))</f>
        <v>1.5569996318817712E-3</v>
      </c>
      <c r="I198">
        <f>10^(_10sept_0_106[[#This Row],[H_mag_adj]]/20)*SIN(RADIANS(_10sept_0_106[[#This Row],[H_phase]]))</f>
        <v>-9.8083485210019392E-3</v>
      </c>
      <c r="J198">
        <f>10^(_10sept_0_106[[#This Row],[V_mag_adj]]/20)*COS(RADIANS(_10sept_0_106[[#This Row],[V_phase]]))</f>
        <v>1.4799178131801728E-3</v>
      </c>
      <c r="K198">
        <f>10^(_10sept_0_106[[#This Row],[V_mag_adj]]/20)*SIN(RADIANS(_10sept_0_106[[#This Row],[V_phase]]))</f>
        <v>-9.8202745292253878E-3</v>
      </c>
    </row>
    <row r="199" spans="1:11" x14ac:dyDescent="0.25">
      <c r="A199">
        <v>16</v>
      </c>
      <c r="B199">
        <v>-0.2</v>
      </c>
      <c r="C199">
        <v>-81.819999999999993</v>
      </c>
      <c r="D199">
        <v>-0.15</v>
      </c>
      <c r="E199">
        <v>-83.1</v>
      </c>
      <c r="F199">
        <f>_10sept_0_106[[#This Row],[H_mag]]-40</f>
        <v>-40.200000000000003</v>
      </c>
      <c r="G199">
        <f>_10sept_0_106[[#This Row],[V_mag]]-40</f>
        <v>-40.15</v>
      </c>
      <c r="H199">
        <f>10^(_10sept_0_106[[#This Row],[H_mag_adj]]/20)*COS(RADIANS(_10sept_0_106[[#This Row],[H_phase]]))</f>
        <v>1.3904466170945164E-3</v>
      </c>
      <c r="I199">
        <f>10^(_10sept_0_106[[#This Row],[H_mag_adj]]/20)*SIN(RADIANS(_10sept_0_106[[#This Row],[H_phase]]))</f>
        <v>-9.6729476793350738E-3</v>
      </c>
      <c r="J199">
        <f>10^(_10sept_0_106[[#This Row],[V_mag_adj]]/20)*COS(RADIANS(_10sept_0_106[[#This Row],[V_phase]]))</f>
        <v>1.1807996075958451E-3</v>
      </c>
      <c r="K199">
        <f>10^(_10sept_0_106[[#This Row],[V_mag_adj]]/20)*SIN(RADIANS(_10sept_0_106[[#This Row],[V_phase]]))</f>
        <v>-9.7576021739812068E-3</v>
      </c>
    </row>
    <row r="200" spans="1:11" x14ac:dyDescent="0.25">
      <c r="A200">
        <v>17</v>
      </c>
      <c r="B200">
        <v>-0.25</v>
      </c>
      <c r="C200">
        <v>-83.29</v>
      </c>
      <c r="D200">
        <v>-0.21</v>
      </c>
      <c r="E200">
        <v>-84.94</v>
      </c>
      <c r="F200">
        <f>_10sept_0_106[[#This Row],[H_mag]]-40</f>
        <v>-40.25</v>
      </c>
      <c r="G200">
        <f>_10sept_0_106[[#This Row],[V_mag]]-40</f>
        <v>-40.21</v>
      </c>
      <c r="H200">
        <f>10^(_10sept_0_106[[#This Row],[H_mag_adj]]/20)*COS(RADIANS(_10sept_0_106[[#This Row],[H_phase]]))</f>
        <v>1.1352897050942617E-3</v>
      </c>
      <c r="I200">
        <f>10^(_10sept_0_106[[#This Row],[H_mag_adj]]/20)*SIN(RADIANS(_10sept_0_106[[#This Row],[H_phase]]))</f>
        <v>-9.6497256393173747E-3</v>
      </c>
      <c r="J200">
        <f>10^(_10sept_0_106[[#This Row],[V_mag_adj]]/20)*COS(RADIANS(_10sept_0_106[[#This Row],[V_phase]]))</f>
        <v>8.6092080925983183E-4</v>
      </c>
      <c r="K200">
        <f>10^(_10sept_0_106[[#This Row],[V_mag_adj]]/20)*SIN(RADIANS(_10sept_0_106[[#This Row],[V_phase]]))</f>
        <v>-9.7230875632459707E-3</v>
      </c>
    </row>
    <row r="201" spans="1:11" x14ac:dyDescent="0.25">
      <c r="A201">
        <v>18</v>
      </c>
      <c r="B201">
        <v>-0.27</v>
      </c>
      <c r="C201">
        <v>-85.83</v>
      </c>
      <c r="D201">
        <v>-0.28999999999999998</v>
      </c>
      <c r="E201">
        <v>-86.39</v>
      </c>
      <c r="F201">
        <f>_10sept_0_106[[#This Row],[H_mag]]-40</f>
        <v>-40.270000000000003</v>
      </c>
      <c r="G201">
        <f>_10sept_0_106[[#This Row],[V_mag]]-40</f>
        <v>-40.29</v>
      </c>
      <c r="H201">
        <f>10^(_10sept_0_106[[#This Row],[H_mag_adj]]/20)*COS(RADIANS(_10sept_0_106[[#This Row],[H_phase]]))</f>
        <v>7.0490395612598079E-4</v>
      </c>
      <c r="I201">
        <f>10^(_10sept_0_106[[#This Row],[H_mag_adj]]/20)*SIN(RADIANS(_10sept_0_106[[#This Row],[H_phase]]))</f>
        <v>-9.6682698281079001E-3</v>
      </c>
      <c r="J201">
        <f>10^(_10sept_0_106[[#This Row],[V_mag_adj]]/20)*COS(RADIANS(_10sept_0_106[[#This Row],[V_phase]]))</f>
        <v>6.0897180762795077E-4</v>
      </c>
      <c r="K201">
        <f>10^(_10sept_0_106[[#This Row],[V_mag_adj]]/20)*SIN(RADIANS(_10sept_0_106[[#This Row],[V_phase]]))</f>
        <v>-9.6524463610148884E-3</v>
      </c>
    </row>
    <row r="202" spans="1:11" x14ac:dyDescent="0.25">
      <c r="A202">
        <v>19</v>
      </c>
      <c r="B202">
        <v>-0.28999999999999998</v>
      </c>
      <c r="C202">
        <v>-88.27</v>
      </c>
      <c r="D202">
        <v>-0.33</v>
      </c>
      <c r="E202">
        <v>-88.64</v>
      </c>
      <c r="F202">
        <f>_10sept_0_106[[#This Row],[H_mag]]-40</f>
        <v>-40.29</v>
      </c>
      <c r="G202">
        <f>_10sept_0_106[[#This Row],[V_mag]]-40</f>
        <v>-40.33</v>
      </c>
      <c r="H202">
        <f>10^(_10sept_0_106[[#This Row],[H_mag_adj]]/20)*COS(RADIANS(_10sept_0_106[[#This Row],[H_phase]]))</f>
        <v>2.9198294082596833E-4</v>
      </c>
      <c r="I202">
        <f>10^(_10sept_0_106[[#This Row],[H_mag_adj]]/20)*SIN(RADIANS(_10sept_0_106[[#This Row],[H_phase]]))</f>
        <v>-9.6672288364878286E-3</v>
      </c>
      <c r="J202">
        <f>10^(_10sept_0_106[[#This Row],[V_mag_adj]]/20)*COS(RADIANS(_10sept_0_106[[#This Row],[V_phase]]))</f>
        <v>2.2849436460927993E-4</v>
      </c>
      <c r="K202">
        <f>10^(_10sept_0_106[[#This Row],[V_mag_adj]]/20)*SIN(RADIANS(_10sept_0_106[[#This Row],[V_phase]]))</f>
        <v>-9.6244881766916202E-3</v>
      </c>
    </row>
    <row r="203" spans="1:11" x14ac:dyDescent="0.25">
      <c r="A203">
        <v>20</v>
      </c>
      <c r="B203">
        <v>-0.31</v>
      </c>
      <c r="C203">
        <v>-91.34</v>
      </c>
      <c r="D203">
        <v>-0.35</v>
      </c>
      <c r="E203">
        <v>-91.72</v>
      </c>
      <c r="F203">
        <f>_10sept_0_106[[#This Row],[H_mag]]-40</f>
        <v>-40.31</v>
      </c>
      <c r="G203">
        <f>_10sept_0_106[[#This Row],[V_mag]]-40</f>
        <v>-40.35</v>
      </c>
      <c r="H203">
        <f>10^(_10sept_0_106[[#This Row],[H_mag_adj]]/20)*COS(RADIANS(_10sept_0_106[[#This Row],[H_phase]]))</f>
        <v>-2.2565375985264508E-4</v>
      </c>
      <c r="I203">
        <f>10^(_10sept_0_106[[#This Row],[H_mag_adj]]/20)*SIN(RADIANS(_10sept_0_106[[#This Row],[H_phase]]))</f>
        <v>-9.6467542690506589E-3</v>
      </c>
      <c r="J203">
        <f>10^(_10sept_0_106[[#This Row],[V_mag_adj]]/20)*COS(RADIANS(_10sept_0_106[[#This Row],[V_phase]]))</f>
        <v>-2.882973052093931E-4</v>
      </c>
      <c r="K203">
        <f>10^(_10sept_0_106[[#This Row],[V_mag_adj]]/20)*SIN(RADIANS(_10sept_0_106[[#This Row],[V_phase]]))</f>
        <v>-9.6007305648729297E-3</v>
      </c>
    </row>
    <row r="204" spans="1:11" x14ac:dyDescent="0.25">
      <c r="A204">
        <v>21</v>
      </c>
      <c r="B204">
        <v>-0.34</v>
      </c>
      <c r="C204">
        <v>-95.05</v>
      </c>
      <c r="D204">
        <v>-0.39</v>
      </c>
      <c r="E204">
        <v>-95.5</v>
      </c>
      <c r="F204">
        <f>_10sept_0_106[[#This Row],[H_mag]]-40</f>
        <v>-40.340000000000003</v>
      </c>
      <c r="G204">
        <f>_10sept_0_106[[#This Row],[V_mag]]-40</f>
        <v>-40.39</v>
      </c>
      <c r="H204">
        <f>10^(_10sept_0_106[[#This Row],[H_mag_adj]]/20)*COS(RADIANS(_10sept_0_106[[#This Row],[H_phase]]))</f>
        <v>-8.464597208221932E-4</v>
      </c>
      <c r="I204">
        <f>10^(_10sept_0_106[[#This Row],[H_mag_adj]]/20)*SIN(RADIANS(_10sept_0_106[[#This Row],[H_phase]]))</f>
        <v>-9.5787955054300929E-3</v>
      </c>
      <c r="J204">
        <f>10^(_10sept_0_106[[#This Row],[V_mag_adj]]/20)*COS(RADIANS(_10sept_0_106[[#This Row],[V_phase]]))</f>
        <v>-9.1637423833263018E-4</v>
      </c>
      <c r="K204">
        <f>10^(_10sept_0_106[[#This Row],[V_mag_adj]]/20)*SIN(RADIANS(_10sept_0_106[[#This Row],[V_phase]]))</f>
        <v>-9.516910339093531E-3</v>
      </c>
    </row>
    <row r="205" spans="1:11" x14ac:dyDescent="0.25">
      <c r="A205">
        <v>22</v>
      </c>
      <c r="B205">
        <v>-0.39</v>
      </c>
      <c r="C205">
        <v>-98.52</v>
      </c>
      <c r="D205">
        <v>-0.42</v>
      </c>
      <c r="E205">
        <v>-98.82</v>
      </c>
      <c r="F205">
        <f>_10sept_0_106[[#This Row],[H_mag]]-40</f>
        <v>-40.39</v>
      </c>
      <c r="G205">
        <f>_10sept_0_106[[#This Row],[V_mag]]-40</f>
        <v>-40.42</v>
      </c>
      <c r="H205">
        <f>10^(_10sept_0_106[[#This Row],[H_mag_adj]]/20)*COS(RADIANS(_10sept_0_106[[#This Row],[H_phase]]))</f>
        <v>-1.4164956309129046E-3</v>
      </c>
      <c r="I205">
        <f>10^(_10sept_0_106[[#This Row],[H_mag_adj]]/20)*SIN(RADIANS(_10sept_0_106[[#This Row],[H_phase]]))</f>
        <v>-9.4554145480052684E-3</v>
      </c>
      <c r="J205">
        <f>10^(_10sept_0_106[[#This Row],[V_mag_adj]]/20)*COS(RADIANS(_10sept_0_106[[#This Row],[V_phase]]))</f>
        <v>-1.4609298257131614E-3</v>
      </c>
      <c r="K205">
        <f>10^(_10sept_0_106[[#This Row],[V_mag_adj]]/20)*SIN(RADIANS(_10sept_0_106[[#This Row],[V_phase]]))</f>
        <v>-9.4152927231265764E-3</v>
      </c>
    </row>
    <row r="206" spans="1:11" x14ac:dyDescent="0.25">
      <c r="A206">
        <v>23</v>
      </c>
      <c r="B206">
        <v>-0.46</v>
      </c>
      <c r="C206">
        <v>-102.5</v>
      </c>
      <c r="D206">
        <v>-0.49</v>
      </c>
      <c r="E206">
        <v>-102.83</v>
      </c>
      <c r="F206">
        <f>_10sept_0_106[[#This Row],[H_mag]]-40</f>
        <v>-40.46</v>
      </c>
      <c r="G206">
        <f>_10sept_0_106[[#This Row],[V_mag]]-40</f>
        <v>-40.49</v>
      </c>
      <c r="H206">
        <f>10^(_10sept_0_106[[#This Row],[H_mag_adj]]/20)*COS(RADIANS(_10sept_0_106[[#This Row],[H_phase]]))</f>
        <v>-2.0527532604861479E-3</v>
      </c>
      <c r="I206">
        <f>10^(_10sept_0_106[[#This Row],[H_mag_adj]]/20)*SIN(RADIANS(_10sept_0_106[[#This Row],[H_phase]]))</f>
        <v>-9.2593715879948843E-3</v>
      </c>
      <c r="J206">
        <f>10^(_10sept_0_106[[#This Row],[V_mag_adj]]/20)*COS(RADIANS(_10sept_0_106[[#This Row],[V_phase]]))</f>
        <v>-2.0987875813682447E-3</v>
      </c>
      <c r="K206">
        <f>10^(_10sept_0_106[[#This Row],[V_mag_adj]]/20)*SIN(RADIANS(_10sept_0_106[[#This Row],[V_phase]]))</f>
        <v>-9.2155107867998211E-3</v>
      </c>
    </row>
    <row r="207" spans="1:11" x14ac:dyDescent="0.25">
      <c r="A207">
        <v>24</v>
      </c>
      <c r="B207">
        <v>-0.53</v>
      </c>
      <c r="C207">
        <v>-106.4</v>
      </c>
      <c r="D207">
        <v>-0.56000000000000005</v>
      </c>
      <c r="E207">
        <v>-106.72</v>
      </c>
      <c r="F207">
        <f>_10sept_0_106[[#This Row],[H_mag]]-40</f>
        <v>-40.53</v>
      </c>
      <c r="G207">
        <f>_10sept_0_106[[#This Row],[V_mag]]-40</f>
        <v>-40.56</v>
      </c>
      <c r="H207">
        <f>10^(_10sept_0_106[[#This Row],[H_mag_adj]]/20)*COS(RADIANS(_10sept_0_106[[#This Row],[H_phase]]))</f>
        <v>-2.6562848865880218E-3</v>
      </c>
      <c r="I207">
        <f>10^(_10sept_0_106[[#This Row],[H_mag_adj]]/20)*SIN(RADIANS(_10sept_0_106[[#This Row],[H_phase]]))</f>
        <v>-9.0252818008285784E-3</v>
      </c>
      <c r="J207">
        <f>10^(_10sept_0_106[[#This Row],[V_mag_adj]]/20)*COS(RADIANS(_10sept_0_106[[#This Row],[V_phase]]))</f>
        <v>-2.6973175669134531E-3</v>
      </c>
      <c r="K207">
        <f>10^(_10sept_0_106[[#This Row],[V_mag_adj]]/20)*SIN(RADIANS(_10sept_0_106[[#This Row],[V_phase]]))</f>
        <v>-8.9792388110746021E-3</v>
      </c>
    </row>
    <row r="208" spans="1:11" x14ac:dyDescent="0.25">
      <c r="A208">
        <v>25</v>
      </c>
      <c r="B208">
        <v>-0.64</v>
      </c>
      <c r="C208">
        <v>-111.08</v>
      </c>
      <c r="D208">
        <v>-0.67</v>
      </c>
      <c r="E208">
        <v>-111.46</v>
      </c>
      <c r="F208">
        <f>_10sept_0_106[[#This Row],[H_mag]]-40</f>
        <v>-40.64</v>
      </c>
      <c r="G208">
        <f>_10sept_0_106[[#This Row],[V_mag]]-40</f>
        <v>-40.67</v>
      </c>
      <c r="H208">
        <f>10^(_10sept_0_106[[#This Row],[H_mag_adj]]/20)*COS(RADIANS(_10sept_0_106[[#This Row],[H_phase]]))</f>
        <v>-3.3412238446849504E-3</v>
      </c>
      <c r="I208">
        <f>10^(_10sept_0_106[[#This Row],[H_mag_adj]]/20)*SIN(RADIANS(_10sept_0_106[[#This Row],[H_phase]]))</f>
        <v>-8.6679915780073086E-3</v>
      </c>
      <c r="J208">
        <f>10^(_10sept_0_106[[#This Row],[V_mag_adj]]/20)*COS(RADIANS(_10sept_0_106[[#This Row],[V_phase]]))</f>
        <v>-3.386920003592162E-3</v>
      </c>
      <c r="K208">
        <f>10^(_10sept_0_106[[#This Row],[V_mag_adj]]/20)*SIN(RADIANS(_10sept_0_106[[#This Row],[V_phase]]))</f>
        <v>-8.6158317887656145E-3</v>
      </c>
    </row>
    <row r="209" spans="1:11" x14ac:dyDescent="0.25">
      <c r="A209">
        <v>26</v>
      </c>
      <c r="B209">
        <v>-0.77</v>
      </c>
      <c r="C209">
        <v>-116.06</v>
      </c>
      <c r="D209">
        <v>-0.82</v>
      </c>
      <c r="E209">
        <v>-116.21</v>
      </c>
      <c r="F209">
        <f>_10sept_0_106[[#This Row],[H_mag]]-40</f>
        <v>-40.770000000000003</v>
      </c>
      <c r="G209">
        <f>_10sept_0_106[[#This Row],[V_mag]]-40</f>
        <v>-40.82</v>
      </c>
      <c r="H209">
        <f>10^(_10sept_0_106[[#This Row],[H_mag_adj]]/20)*COS(RADIANS(_10sept_0_106[[#This Row],[H_phase]]))</f>
        <v>-4.0204363059494382E-3</v>
      </c>
      <c r="I209">
        <f>10^(_10sept_0_106[[#This Row],[H_mag_adj]]/20)*SIN(RADIANS(_10sept_0_106[[#This Row],[H_phase]]))</f>
        <v>-8.2212541696806678E-3</v>
      </c>
      <c r="J209">
        <f>10^(_10sept_0_106[[#This Row],[V_mag_adj]]/20)*COS(RADIANS(_10sept_0_106[[#This Row],[V_phase]]))</f>
        <v>-4.0187452272538032E-3</v>
      </c>
      <c r="K209">
        <f>10^(_10sept_0_106[[#This Row],[V_mag_adj]]/20)*SIN(RADIANS(_10sept_0_106[[#This Row],[V_phase]]))</f>
        <v>-8.1635717164521941E-3</v>
      </c>
    </row>
    <row r="210" spans="1:11" x14ac:dyDescent="0.25">
      <c r="A210">
        <v>27</v>
      </c>
      <c r="B210">
        <v>-0.93</v>
      </c>
      <c r="C210">
        <v>-120.91</v>
      </c>
      <c r="D210">
        <v>-0.97</v>
      </c>
      <c r="E210">
        <v>-121.02</v>
      </c>
      <c r="F210">
        <f>_10sept_0_106[[#This Row],[H_mag]]-40</f>
        <v>-40.93</v>
      </c>
      <c r="G210">
        <f>_10sept_0_106[[#This Row],[V_mag]]-40</f>
        <v>-40.97</v>
      </c>
      <c r="H210">
        <f>10^(_10sept_0_106[[#This Row],[H_mag_adj]]/20)*COS(RADIANS(_10sept_0_106[[#This Row],[H_phase]]))</f>
        <v>-4.6153215196519009E-3</v>
      </c>
      <c r="I210">
        <f>10^(_10sept_0_106[[#This Row],[H_mag_adj]]/20)*SIN(RADIANS(_10sept_0_106[[#This Row],[H_phase]]))</f>
        <v>-7.7085867897508853E-3</v>
      </c>
      <c r="J210">
        <f>10^(_10sept_0_106[[#This Row],[V_mag_adj]]/20)*COS(RADIANS(_10sept_0_106[[#This Row],[V_phase]]))</f>
        <v>-4.6088389948139991E-3</v>
      </c>
      <c r="K210">
        <f>10^(_10sept_0_106[[#This Row],[V_mag_adj]]/20)*SIN(RADIANS(_10sept_0_106[[#This Row],[V_phase]]))</f>
        <v>-7.6643348452807552E-3</v>
      </c>
    </row>
    <row r="211" spans="1:11" x14ac:dyDescent="0.25">
      <c r="A211">
        <v>28</v>
      </c>
      <c r="B211">
        <v>-1.1100000000000001</v>
      </c>
      <c r="C211">
        <v>-126.11</v>
      </c>
      <c r="D211">
        <v>-1.1499999999999999</v>
      </c>
      <c r="E211">
        <v>-126.21</v>
      </c>
      <c r="F211">
        <f>_10sept_0_106[[#This Row],[H_mag]]-40</f>
        <v>-41.11</v>
      </c>
      <c r="G211">
        <f>_10sept_0_106[[#This Row],[V_mag]]-40</f>
        <v>-41.15</v>
      </c>
      <c r="H211">
        <f>10^(_10sept_0_106[[#This Row],[H_mag_adj]]/20)*COS(RADIANS(_10sept_0_106[[#This Row],[H_phase]]))</f>
        <v>-5.1863757754006153E-3</v>
      </c>
      <c r="I211">
        <f>10^(_10sept_0_106[[#This Row],[H_mag_adj]]/20)*SIN(RADIANS(_10sept_0_106[[#This Row],[H_phase]]))</f>
        <v>-7.1096895921403981E-3</v>
      </c>
      <c r="J211">
        <f>10^(_10sept_0_106[[#This Row],[V_mag_adj]]/20)*COS(RADIANS(_10sept_0_106[[#This Row],[V_phase]]))</f>
        <v>-5.1748904101714486E-3</v>
      </c>
      <c r="K211">
        <f>10^(_10sept_0_106[[#This Row],[V_mag_adj]]/20)*SIN(RADIANS(_10sept_0_106[[#This Row],[V_phase]]))</f>
        <v>-7.0680024178615955E-3</v>
      </c>
    </row>
    <row r="212" spans="1:11" x14ac:dyDescent="0.25">
      <c r="A212">
        <v>29</v>
      </c>
      <c r="B212">
        <v>-1.32</v>
      </c>
      <c r="C212">
        <v>-131.27000000000001</v>
      </c>
      <c r="D212">
        <v>-1.36</v>
      </c>
      <c r="E212">
        <v>-131.54</v>
      </c>
      <c r="F212">
        <f>_10sept_0_106[[#This Row],[H_mag]]-40</f>
        <v>-41.32</v>
      </c>
      <c r="G212">
        <f>_10sept_0_106[[#This Row],[V_mag]]-40</f>
        <v>-41.36</v>
      </c>
      <c r="H212">
        <f>10^(_10sept_0_106[[#This Row],[H_mag_adj]]/20)*COS(RADIANS(_10sept_0_106[[#This Row],[H_phase]]))</f>
        <v>-5.6661237689262858E-3</v>
      </c>
      <c r="I212">
        <f>10^(_10sept_0_106[[#This Row],[H_mag_adj]]/20)*SIN(RADIANS(_10sept_0_106[[#This Row],[H_phase]]))</f>
        <v>-6.4564281493809409E-3</v>
      </c>
      <c r="J212">
        <f>10^(_10sept_0_106[[#This Row],[V_mag_adj]]/20)*COS(RADIANS(_10sept_0_106[[#This Row],[V_phase]]))</f>
        <v>-5.6703129691214301E-3</v>
      </c>
      <c r="K212">
        <f>10^(_10sept_0_106[[#This Row],[V_mag_adj]]/20)*SIN(RADIANS(_10sept_0_106[[#This Row],[V_phase]]))</f>
        <v>-6.4001139974655856E-3</v>
      </c>
    </row>
    <row r="213" spans="1:11" x14ac:dyDescent="0.25">
      <c r="A213">
        <v>30</v>
      </c>
      <c r="B213">
        <v>-1.54</v>
      </c>
      <c r="C213">
        <v>-136.77000000000001</v>
      </c>
      <c r="D213">
        <v>-1.58</v>
      </c>
      <c r="E213">
        <v>-136.83000000000001</v>
      </c>
      <c r="F213">
        <f>_10sept_0_106[[#This Row],[H_mag]]-40</f>
        <v>-41.54</v>
      </c>
      <c r="G213">
        <f>_10sept_0_106[[#This Row],[V_mag]]-40</f>
        <v>-41.58</v>
      </c>
      <c r="H213">
        <f>10^(_10sept_0_106[[#This Row],[H_mag_adj]]/20)*COS(RADIANS(_10sept_0_106[[#This Row],[H_phase]]))</f>
        <v>-6.1023229357277508E-3</v>
      </c>
      <c r="I213">
        <f>10^(_10sept_0_106[[#This Row],[H_mag_adj]]/20)*SIN(RADIANS(_10sept_0_106[[#This Row],[H_phase]]))</f>
        <v>-5.736478417120397E-3</v>
      </c>
      <c r="J213">
        <f>10^(_10sept_0_106[[#This Row],[V_mag_adj]]/20)*COS(RADIANS(_10sept_0_106[[#This Row],[V_phase]]))</f>
        <v>-6.080261602413534E-3</v>
      </c>
      <c r="K213">
        <f>10^(_10sept_0_106[[#This Row],[V_mag_adj]]/20)*SIN(RADIANS(_10sept_0_106[[#This Row],[V_phase]]))</f>
        <v>-5.703757586459586E-3</v>
      </c>
    </row>
    <row r="214" spans="1:11" x14ac:dyDescent="0.25">
      <c r="A214">
        <v>31</v>
      </c>
      <c r="B214">
        <v>-1.78</v>
      </c>
      <c r="C214">
        <v>-142.59</v>
      </c>
      <c r="D214">
        <v>-1.83</v>
      </c>
      <c r="E214">
        <v>-142.79</v>
      </c>
      <c r="F214">
        <f>_10sept_0_106[[#This Row],[H_mag]]-40</f>
        <v>-41.78</v>
      </c>
      <c r="G214">
        <f>_10sept_0_106[[#This Row],[V_mag]]-40</f>
        <v>-41.83</v>
      </c>
      <c r="H214">
        <f>10^(_10sept_0_106[[#This Row],[H_mag_adj]]/20)*COS(RADIANS(_10sept_0_106[[#This Row],[H_phase]]))</f>
        <v>-6.4712662035797145E-3</v>
      </c>
      <c r="I214">
        <f>10^(_10sept_0_106[[#This Row],[H_mag_adj]]/20)*SIN(RADIANS(_10sept_0_106[[#This Row],[H_phase]]))</f>
        <v>-4.949446510732064E-3</v>
      </c>
      <c r="J214">
        <f>10^(_10sept_0_106[[#This Row],[V_mag_adj]]/20)*COS(RADIANS(_10sept_0_106[[#This Row],[V_phase]]))</f>
        <v>-6.4512600402259132E-3</v>
      </c>
      <c r="K214">
        <f>10^(_10sept_0_106[[#This Row],[V_mag_adj]]/20)*SIN(RADIANS(_10sept_0_106[[#This Row],[V_phase]]))</f>
        <v>-4.8985477974267874E-3</v>
      </c>
    </row>
    <row r="215" spans="1:11" x14ac:dyDescent="0.25">
      <c r="A215">
        <v>32</v>
      </c>
      <c r="B215">
        <v>-2.02</v>
      </c>
      <c r="C215">
        <v>-148.34</v>
      </c>
      <c r="D215">
        <v>-2.0699999999999998</v>
      </c>
      <c r="E215">
        <v>-148.54</v>
      </c>
      <c r="F215">
        <f>_10sept_0_106[[#This Row],[H_mag]]-40</f>
        <v>-42.02</v>
      </c>
      <c r="G215">
        <f>_10sept_0_106[[#This Row],[V_mag]]-40</f>
        <v>-42.07</v>
      </c>
      <c r="H215">
        <f>10^(_10sept_0_106[[#This Row],[H_mag_adj]]/20)*COS(RADIANS(_10sept_0_106[[#This Row],[H_phase]]))</f>
        <v>-6.7455949972620713E-3</v>
      </c>
      <c r="I215">
        <f>10^(_10sept_0_106[[#This Row],[H_mag_adj]]/20)*SIN(RADIANS(_10sept_0_106[[#This Row],[H_phase]]))</f>
        <v>-4.1596615264038834E-3</v>
      </c>
      <c r="J215">
        <f>10^(_10sept_0_106[[#This Row],[V_mag_adj]]/20)*COS(RADIANS(_10sept_0_106[[#This Row],[V_phase]]))</f>
        <v>-6.72127150533087E-3</v>
      </c>
      <c r="K215">
        <f>10^(_10sept_0_106[[#This Row],[V_mag_adj]]/20)*SIN(RADIANS(_10sept_0_106[[#This Row],[V_phase]]))</f>
        <v>-4.1123488148056744E-3</v>
      </c>
    </row>
    <row r="216" spans="1:11" x14ac:dyDescent="0.25">
      <c r="A216">
        <v>33</v>
      </c>
      <c r="B216">
        <v>-2.2799999999999998</v>
      </c>
      <c r="C216">
        <v>-154.26</v>
      </c>
      <c r="D216">
        <v>-2.3199999999999998</v>
      </c>
      <c r="E216">
        <v>-154.44</v>
      </c>
      <c r="F216">
        <f>_10sept_0_106[[#This Row],[H_mag]]-40</f>
        <v>-42.28</v>
      </c>
      <c r="G216">
        <f>_10sept_0_106[[#This Row],[V_mag]]-40</f>
        <v>-42.32</v>
      </c>
      <c r="H216">
        <f>10^(_10sept_0_106[[#This Row],[H_mag_adj]]/20)*COS(RADIANS(_10sept_0_106[[#This Row],[H_phase]]))</f>
        <v>-6.9281274214088228E-3</v>
      </c>
      <c r="I216">
        <f>10^(_10sept_0_106[[#This Row],[H_mag_adj]]/20)*SIN(RADIANS(_10sept_0_106[[#This Row],[H_phase]]))</f>
        <v>-3.3402415856148017E-3</v>
      </c>
      <c r="J216">
        <f>10^(_10sept_0_106[[#This Row],[V_mag_adj]]/20)*COS(RADIANS(_10sept_0_106[[#This Row],[V_phase]]))</f>
        <v>-6.9067069827171267E-3</v>
      </c>
      <c r="K216">
        <f>10^(_10sept_0_106[[#This Row],[V_mag_adj]]/20)*SIN(RADIANS(_10sept_0_106[[#This Row],[V_phase]]))</f>
        <v>-3.3032128460468982E-3</v>
      </c>
    </row>
    <row r="217" spans="1:11" x14ac:dyDescent="0.25">
      <c r="A217">
        <v>34</v>
      </c>
      <c r="B217">
        <v>-2.52</v>
      </c>
      <c r="C217">
        <v>-160.29</v>
      </c>
      <c r="D217">
        <v>-2.5499999999999998</v>
      </c>
      <c r="E217">
        <v>-160.49</v>
      </c>
      <c r="F217">
        <f>_10sept_0_106[[#This Row],[H_mag]]-40</f>
        <v>-42.52</v>
      </c>
      <c r="G217">
        <f>_10sept_0_106[[#This Row],[V_mag]]-40</f>
        <v>-42.55</v>
      </c>
      <c r="H217">
        <f>10^(_10sept_0_106[[#This Row],[H_mag_adj]]/20)*COS(RADIANS(_10sept_0_106[[#This Row],[H_phase]]))</f>
        <v>-7.0433551855976547E-3</v>
      </c>
      <c r="I217">
        <f>10^(_10sept_0_106[[#This Row],[H_mag_adj]]/20)*SIN(RADIANS(_10sept_0_106[[#This Row],[H_phase]]))</f>
        <v>-2.5232732469999252E-3</v>
      </c>
      <c r="J217">
        <f>10^(_10sept_0_106[[#This Row],[V_mag_adj]]/20)*COS(RADIANS(_10sept_0_106[[#This Row],[V_phase]]))</f>
        <v>-7.0278049972672283E-3</v>
      </c>
      <c r="K217">
        <f>10^(_10sept_0_106[[#This Row],[V_mag_adj]]/20)*SIN(RADIANS(_10sept_0_106[[#This Row],[V_phase]]))</f>
        <v>-2.4900567558644379E-3</v>
      </c>
    </row>
    <row r="218" spans="1:11" x14ac:dyDescent="0.25">
      <c r="A218">
        <v>35</v>
      </c>
      <c r="B218">
        <v>-2.74</v>
      </c>
      <c r="C218">
        <v>-166.91</v>
      </c>
      <c r="D218">
        <v>-2.79</v>
      </c>
      <c r="E218">
        <v>-167.22</v>
      </c>
      <c r="F218">
        <f>_10sept_0_106[[#This Row],[H_mag]]-40</f>
        <v>-42.74</v>
      </c>
      <c r="G218">
        <f>_10sept_0_106[[#This Row],[V_mag]]-40</f>
        <v>-42.79</v>
      </c>
      <c r="H218">
        <f>10^(_10sept_0_106[[#This Row],[H_mag_adj]]/20)*COS(RADIANS(_10sept_0_106[[#This Row],[H_phase]]))</f>
        <v>-7.1050292928245586E-3</v>
      </c>
      <c r="I218">
        <f>10^(_10sept_0_106[[#This Row],[H_mag_adj]]/20)*SIN(RADIANS(_10sept_0_106[[#This Row],[H_phase]]))</f>
        <v>-1.6520849478111948E-3</v>
      </c>
      <c r="J218">
        <f>10^(_10sept_0_106[[#This Row],[V_mag_adj]]/20)*COS(RADIANS(_10sept_0_106[[#This Row],[V_phase]]))</f>
        <v>-7.0730308412157777E-3</v>
      </c>
      <c r="K218">
        <f>10^(_10sept_0_106[[#This Row],[V_mag_adj]]/20)*SIN(RADIANS(_10sept_0_106[[#This Row],[V_phase]]))</f>
        <v>-1.6043569921563542E-3</v>
      </c>
    </row>
    <row r="219" spans="1:11" x14ac:dyDescent="0.25">
      <c r="A219">
        <v>36</v>
      </c>
      <c r="B219">
        <v>-2.96</v>
      </c>
      <c r="C219">
        <v>-173.73</v>
      </c>
      <c r="D219">
        <v>-3</v>
      </c>
      <c r="E219">
        <v>-173.84</v>
      </c>
      <c r="F219">
        <f>_10sept_0_106[[#This Row],[H_mag]]-40</f>
        <v>-42.96</v>
      </c>
      <c r="G219">
        <f>_10sept_0_106[[#This Row],[V_mag]]-40</f>
        <v>-43</v>
      </c>
      <c r="H219">
        <f>10^(_10sept_0_106[[#This Row],[H_mag_adj]]/20)*COS(RADIANS(_10sept_0_106[[#This Row],[H_phase]]))</f>
        <v>-7.0695923067648813E-3</v>
      </c>
      <c r="I219">
        <f>10^(_10sept_0_106[[#This Row],[H_mag_adj]]/20)*SIN(RADIANS(_10sept_0_106[[#This Row],[H_phase]]))</f>
        <v>-7.7674372636158458E-4</v>
      </c>
      <c r="J219">
        <f>10^(_10sept_0_106[[#This Row],[V_mag_adj]]/20)*COS(RADIANS(_10sept_0_106[[#This Row],[V_phase]]))</f>
        <v>-7.0385819000446537E-3</v>
      </c>
      <c r="K219">
        <f>10^(_10sept_0_106[[#This Row],[V_mag_adj]]/20)*SIN(RADIANS(_10sept_0_106[[#This Row],[V_phase]]))</f>
        <v>-7.596632142542072E-4</v>
      </c>
    </row>
    <row r="220" spans="1:11" x14ac:dyDescent="0.25">
      <c r="A220">
        <v>37</v>
      </c>
      <c r="B220">
        <v>-3.15</v>
      </c>
      <c r="C220">
        <v>179.51</v>
      </c>
      <c r="D220">
        <v>-3.2</v>
      </c>
      <c r="E220">
        <v>179.19</v>
      </c>
      <c r="F220">
        <f>_10sept_0_106[[#This Row],[H_mag]]-40</f>
        <v>-43.15</v>
      </c>
      <c r="G220">
        <f>_10sept_0_106[[#This Row],[V_mag]]-40</f>
        <v>-43.2</v>
      </c>
      <c r="H220">
        <f>10^(_10sept_0_106[[#This Row],[H_mag_adj]]/20)*COS(RADIANS(_10sept_0_106[[#This Row],[H_phase]]))</f>
        <v>-6.9579950900939555E-3</v>
      </c>
      <c r="I220">
        <f>10^(_10sept_0_106[[#This Row],[H_mag_adj]]/20)*SIN(RADIANS(_10sept_0_106[[#This Row],[H_phase]]))</f>
        <v>5.9507013354404623E-5</v>
      </c>
      <c r="J220">
        <f>10^(_10sept_0_106[[#This Row],[V_mag_adj]]/20)*COS(RADIANS(_10sept_0_106[[#This Row],[V_phase]]))</f>
        <v>-6.9176183757815703E-3</v>
      </c>
      <c r="K220">
        <f>10^(_10sept_0_106[[#This Row],[V_mag_adj]]/20)*SIN(RADIANS(_10sept_0_106[[#This Row],[V_phase]]))</f>
        <v>9.7802041455781539E-5</v>
      </c>
    </row>
    <row r="221" spans="1:11" x14ac:dyDescent="0.25">
      <c r="A221">
        <v>38</v>
      </c>
      <c r="B221">
        <v>-3.32</v>
      </c>
      <c r="C221">
        <v>172.28</v>
      </c>
      <c r="D221">
        <v>-3.36</v>
      </c>
      <c r="E221">
        <v>171.96</v>
      </c>
      <c r="F221">
        <f>_10sept_0_106[[#This Row],[H_mag]]-40</f>
        <v>-43.32</v>
      </c>
      <c r="G221">
        <f>_10sept_0_106[[#This Row],[V_mag]]-40</f>
        <v>-43.36</v>
      </c>
      <c r="H221">
        <f>10^(_10sept_0_106[[#This Row],[H_mag_adj]]/20)*COS(RADIANS(_10sept_0_106[[#This Row],[H_phase]]))</f>
        <v>-6.7615422823286255E-3</v>
      </c>
      <c r="I221">
        <f>10^(_10sept_0_106[[#This Row],[H_mag_adj]]/20)*SIN(RADIANS(_10sept_0_106[[#This Row],[H_phase]]))</f>
        <v>9.1659986721472563E-4</v>
      </c>
      <c r="J221">
        <f>10^(_10sept_0_106[[#This Row],[V_mag_adj]]/20)*COS(RADIANS(_10sept_0_106[[#This Row],[V_phase]]))</f>
        <v>-6.7252751344391874E-3</v>
      </c>
      <c r="K221">
        <f>10^(_10sept_0_106[[#This Row],[V_mag_adj]]/20)*SIN(RADIANS(_10sept_0_106[[#This Row],[V_phase]]))</f>
        <v>9.4996411623377648E-4</v>
      </c>
    </row>
    <row r="222" spans="1:11" x14ac:dyDescent="0.25">
      <c r="A222">
        <v>39</v>
      </c>
      <c r="B222">
        <v>-3.48</v>
      </c>
      <c r="C222">
        <v>164.49</v>
      </c>
      <c r="D222">
        <v>-3.52</v>
      </c>
      <c r="E222">
        <v>164.56</v>
      </c>
      <c r="F222">
        <f>_10sept_0_106[[#This Row],[H_mag]]-40</f>
        <v>-43.48</v>
      </c>
      <c r="G222">
        <f>_10sept_0_106[[#This Row],[V_mag]]-40</f>
        <v>-43.52</v>
      </c>
      <c r="H222">
        <f>10^(_10sept_0_106[[#This Row],[H_mag_adj]]/20)*COS(RADIANS(_10sept_0_106[[#This Row],[H_phase]]))</f>
        <v>-6.4548995524988557E-3</v>
      </c>
      <c r="I222">
        <f>10^(_10sept_0_106[[#This Row],[H_mag_adj]]/20)*SIN(RADIANS(_10sept_0_106[[#This Row],[H_phase]]))</f>
        <v>1.7913153715812353E-3</v>
      </c>
      <c r="J222">
        <f>10^(_10sept_0_106[[#This Row],[V_mag_adj]]/20)*COS(RADIANS(_10sept_0_106[[#This Row],[V_phase]]))</f>
        <v>-6.4274156365535301E-3</v>
      </c>
      <c r="K222">
        <f>10^(_10sept_0_106[[#This Row],[V_mag_adj]]/20)*SIN(RADIANS(_10sept_0_106[[#This Row],[V_phase]]))</f>
        <v>1.7752337823221912E-3</v>
      </c>
    </row>
    <row r="223" spans="1:11" x14ac:dyDescent="0.25">
      <c r="A223">
        <v>40</v>
      </c>
      <c r="B223">
        <v>-3.62</v>
      </c>
      <c r="C223">
        <v>157.12</v>
      </c>
      <c r="D223">
        <v>-3.65</v>
      </c>
      <c r="E223">
        <v>156.93</v>
      </c>
      <c r="F223">
        <f>_10sept_0_106[[#This Row],[H_mag]]-40</f>
        <v>-43.62</v>
      </c>
      <c r="G223">
        <f>_10sept_0_106[[#This Row],[V_mag]]-40</f>
        <v>-43.65</v>
      </c>
      <c r="H223">
        <f>10^(_10sept_0_106[[#This Row],[H_mag_adj]]/20)*COS(RADIANS(_10sept_0_106[[#This Row],[H_phase]]))</f>
        <v>-6.0731087054589853E-3</v>
      </c>
      <c r="I223">
        <f>10^(_10sept_0_106[[#This Row],[H_mag_adj]]/20)*SIN(RADIANS(_10sept_0_106[[#This Row],[H_phase]]))</f>
        <v>2.5628837407957886E-3</v>
      </c>
      <c r="J223">
        <f>10^(_10sept_0_106[[#This Row],[V_mag_adj]]/20)*COS(RADIANS(_10sept_0_106[[#This Row],[V_phase]]))</f>
        <v>-6.0436663109585849E-3</v>
      </c>
      <c r="K223">
        <f>10^(_10sept_0_106[[#This Row],[V_mag_adj]]/20)*SIN(RADIANS(_10sept_0_106[[#This Row],[V_phase]]))</f>
        <v>2.5741027960360747E-3</v>
      </c>
    </row>
    <row r="224" spans="1:11" x14ac:dyDescent="0.25">
      <c r="A224">
        <v>41</v>
      </c>
      <c r="B224">
        <v>-3.75</v>
      </c>
      <c r="C224">
        <v>148.79</v>
      </c>
      <c r="D224">
        <v>-3.79</v>
      </c>
      <c r="E224">
        <v>148.46</v>
      </c>
      <c r="F224">
        <f>_10sept_0_106[[#This Row],[H_mag]]-40</f>
        <v>-43.75</v>
      </c>
      <c r="G224">
        <f>_10sept_0_106[[#This Row],[V_mag]]-40</f>
        <v>-43.79</v>
      </c>
      <c r="H224">
        <f>10^(_10sept_0_106[[#This Row],[H_mag_adj]]/20)*COS(RADIANS(_10sept_0_106[[#This Row],[H_phase]]))</f>
        <v>-5.5539911800357071E-3</v>
      </c>
      <c r="I224">
        <f>10^(_10sept_0_106[[#This Row],[H_mag_adj]]/20)*SIN(RADIANS(_10sept_0_106[[#This Row],[H_phase]]))</f>
        <v>3.3649416510459383E-3</v>
      </c>
      <c r="J224">
        <f>10^(_10sept_0_106[[#This Row],[V_mag_adj]]/20)*COS(RADIANS(_10sept_0_106[[#This Row],[V_phase]]))</f>
        <v>-5.5090896913669351E-3</v>
      </c>
      <c r="K224">
        <f>10^(_10sept_0_106[[#This Row],[V_mag_adj]]/20)*SIN(RADIANS(_10sept_0_106[[#This Row],[V_phase]]))</f>
        <v>3.3812671348381743E-3</v>
      </c>
    </row>
    <row r="225" spans="1:11" x14ac:dyDescent="0.25">
      <c r="A225">
        <v>42</v>
      </c>
      <c r="B225">
        <v>-3.88</v>
      </c>
      <c r="C225">
        <v>140.75</v>
      </c>
      <c r="D225">
        <v>-3.92</v>
      </c>
      <c r="E225">
        <v>140.27000000000001</v>
      </c>
      <c r="F225">
        <f>_10sept_0_106[[#This Row],[H_mag]]-40</f>
        <v>-43.88</v>
      </c>
      <c r="G225">
        <f>_10sept_0_106[[#This Row],[V_mag]]-40</f>
        <v>-43.92</v>
      </c>
      <c r="H225">
        <f>10^(_10sept_0_106[[#This Row],[H_mag_adj]]/20)*COS(RADIANS(_10sept_0_106[[#This Row],[H_phase]]))</f>
        <v>-4.9540595076088961E-3</v>
      </c>
      <c r="I225">
        <f>10^(_10sept_0_106[[#This Row],[H_mag_adj]]/20)*SIN(RADIANS(_10sept_0_106[[#This Row],[H_phase]]))</f>
        <v>4.047636392769359E-3</v>
      </c>
      <c r="J225">
        <f>10^(_10sept_0_106[[#This Row],[V_mag_adj]]/20)*COS(RADIANS(_10sept_0_106[[#This Row],[V_phase]]))</f>
        <v>-4.8973714190447349E-3</v>
      </c>
      <c r="K225">
        <f>10^(_10sept_0_106[[#This Row],[V_mag_adj]]/20)*SIN(RADIANS(_10sept_0_106[[#This Row],[V_phase]]))</f>
        <v>4.0702096664375978E-3</v>
      </c>
    </row>
    <row r="226" spans="1:11" x14ac:dyDescent="0.25">
      <c r="A226">
        <v>43</v>
      </c>
      <c r="B226">
        <v>-4.0199999999999996</v>
      </c>
      <c r="C226">
        <v>131.88</v>
      </c>
      <c r="D226">
        <v>-4.04</v>
      </c>
      <c r="E226">
        <v>131.38</v>
      </c>
      <c r="F226">
        <f>_10sept_0_106[[#This Row],[H_mag]]-40</f>
        <v>-44.019999999999996</v>
      </c>
      <c r="G226">
        <f>_10sept_0_106[[#This Row],[V_mag]]-40</f>
        <v>-44.04</v>
      </c>
      <c r="H226">
        <f>10^(_10sept_0_106[[#This Row],[H_mag_adj]]/20)*COS(RADIANS(_10sept_0_106[[#This Row],[H_phase]]))</f>
        <v>-4.2024114281563434E-3</v>
      </c>
      <c r="I226">
        <f>10^(_10sept_0_106[[#This Row],[H_mag_adj]]/20)*SIN(RADIANS(_10sept_0_106[[#This Row],[H_phase]]))</f>
        <v>4.6869544070798214E-3</v>
      </c>
      <c r="J226">
        <f>10^(_10sept_0_106[[#This Row],[V_mag_adj]]/20)*COS(RADIANS(_10sept_0_106[[#This Row],[V_phase]]))</f>
        <v>-4.1517796985412912E-3</v>
      </c>
      <c r="K226">
        <f>10^(_10sept_0_106[[#This Row],[V_mag_adj]]/20)*SIN(RADIANS(_10sept_0_106[[#This Row],[V_phase]]))</f>
        <v>4.7125848047868766E-3</v>
      </c>
    </row>
    <row r="227" spans="1:11" x14ac:dyDescent="0.25">
      <c r="A227">
        <v>44</v>
      </c>
      <c r="B227">
        <v>-4.1399999999999997</v>
      </c>
      <c r="C227">
        <v>123.37</v>
      </c>
      <c r="D227">
        <v>-4.17</v>
      </c>
      <c r="E227">
        <v>122.96</v>
      </c>
      <c r="F227">
        <f>_10sept_0_106[[#This Row],[H_mag]]-40</f>
        <v>-44.14</v>
      </c>
      <c r="G227">
        <f>_10sept_0_106[[#This Row],[V_mag]]-40</f>
        <v>-44.17</v>
      </c>
      <c r="H227">
        <f>10^(_10sept_0_106[[#This Row],[H_mag_adj]]/20)*COS(RADIANS(_10sept_0_106[[#This Row],[H_phase]]))</f>
        <v>-3.4150500104659265E-3</v>
      </c>
      <c r="I227">
        <f>10^(_10sept_0_106[[#This Row],[H_mag_adj]]/20)*SIN(RADIANS(_10sept_0_106[[#This Row],[H_phase]]))</f>
        <v>5.1851006926185985E-3</v>
      </c>
      <c r="J227">
        <f>10^(_10sept_0_106[[#This Row],[V_mag_adj]]/20)*COS(RADIANS(_10sept_0_106[[#This Row],[V_phase]]))</f>
        <v>-3.3662125017483026E-3</v>
      </c>
      <c r="K227">
        <f>10^(_10sept_0_106[[#This Row],[V_mag_adj]]/20)*SIN(RADIANS(_10sept_0_106[[#This Row],[V_phase]]))</f>
        <v>5.1914437033214267E-3</v>
      </c>
    </row>
    <row r="228" spans="1:11" x14ac:dyDescent="0.25">
      <c r="A228">
        <v>45</v>
      </c>
      <c r="B228">
        <v>-4.28</v>
      </c>
      <c r="C228">
        <v>114.35</v>
      </c>
      <c r="D228">
        <v>-4.32</v>
      </c>
      <c r="E228">
        <v>114.09</v>
      </c>
      <c r="F228">
        <f>_10sept_0_106[[#This Row],[H_mag]]-40</f>
        <v>-44.28</v>
      </c>
      <c r="G228">
        <f>_10sept_0_106[[#This Row],[V_mag]]-40</f>
        <v>-44.32</v>
      </c>
      <c r="H228">
        <f>10^(_10sept_0_106[[#This Row],[H_mag_adj]]/20)*COS(RADIANS(_10sept_0_106[[#This Row],[H_phase]]))</f>
        <v>-2.5189723210454502E-3</v>
      </c>
      <c r="I228">
        <f>10^(_10sept_0_106[[#This Row],[H_mag_adj]]/20)*SIN(RADIANS(_10sept_0_106[[#This Row],[H_phase]]))</f>
        <v>5.5659495349292317E-3</v>
      </c>
      <c r="J228">
        <f>10^(_10sept_0_106[[#This Row],[V_mag_adj]]/20)*COS(RADIANS(_10sept_0_106[[#This Row],[V_phase]]))</f>
        <v>-2.4822315342772367E-3</v>
      </c>
      <c r="K228">
        <f>10^(_10sept_0_106[[#This Row],[V_mag_adj]]/20)*SIN(RADIANS(_10sept_0_106[[#This Row],[V_phase]]))</f>
        <v>5.5516974510744213E-3</v>
      </c>
    </row>
    <row r="229" spans="1:11" x14ac:dyDescent="0.25">
      <c r="A229">
        <v>46</v>
      </c>
      <c r="B229">
        <v>-4.43</v>
      </c>
      <c r="C229">
        <v>105.45</v>
      </c>
      <c r="D229">
        <v>-4.46</v>
      </c>
      <c r="E229">
        <v>104.66</v>
      </c>
      <c r="F229">
        <f>_10sept_0_106[[#This Row],[H_mag]]-40</f>
        <v>-44.43</v>
      </c>
      <c r="G229">
        <f>_10sept_0_106[[#This Row],[V_mag]]-40</f>
        <v>-44.46</v>
      </c>
      <c r="H229">
        <f>10^(_10sept_0_106[[#This Row],[H_mag_adj]]/20)*COS(RADIANS(_10sept_0_106[[#This Row],[H_phase]]))</f>
        <v>-1.5996681482625876E-3</v>
      </c>
      <c r="I229">
        <f>10^(_10sept_0_106[[#This Row],[H_mag_adj]]/20)*SIN(RADIANS(_10sept_0_106[[#This Row],[H_phase]]))</f>
        <v>5.7878256813416878E-3</v>
      </c>
      <c r="J229">
        <f>10^(_10sept_0_106[[#This Row],[V_mag_adj]]/20)*COS(RADIANS(_10sept_0_106[[#This Row],[V_phase]]))</f>
        <v>-1.5144756385542209E-3</v>
      </c>
      <c r="K229">
        <f>10^(_10sept_0_106[[#This Row],[V_mag_adj]]/20)*SIN(RADIANS(_10sept_0_106[[#This Row],[V_phase]]))</f>
        <v>5.78930110207522E-3</v>
      </c>
    </row>
    <row r="230" spans="1:11" x14ac:dyDescent="0.25">
      <c r="A230">
        <v>47</v>
      </c>
      <c r="B230">
        <v>-4.59</v>
      </c>
      <c r="C230">
        <v>95.64</v>
      </c>
      <c r="D230">
        <v>-4.63</v>
      </c>
      <c r="E230">
        <v>95.18</v>
      </c>
      <c r="F230">
        <f>_10sept_0_106[[#This Row],[H_mag]]-40</f>
        <v>-44.59</v>
      </c>
      <c r="G230">
        <f>_10sept_0_106[[#This Row],[V_mag]]-40</f>
        <v>-44.63</v>
      </c>
      <c r="H230">
        <f>10^(_10sept_0_106[[#This Row],[H_mag_adj]]/20)*COS(RADIANS(_10sept_0_106[[#This Row],[H_phase]]))</f>
        <v>-5.7936849691725791E-4</v>
      </c>
      <c r="I230">
        <f>10^(_10sept_0_106[[#This Row],[H_mag_adj]]/20)*SIN(RADIANS(_10sept_0_106[[#This Row],[H_phase]]))</f>
        <v>5.8666811988636568E-3</v>
      </c>
      <c r="J230">
        <f>10^(_10sept_0_106[[#This Row],[V_mag_adj]]/20)*COS(RADIANS(_10sept_0_106[[#This Row],[V_phase]]))</f>
        <v>-5.2980413064590212E-4</v>
      </c>
      <c r="K230">
        <f>10^(_10sept_0_106[[#This Row],[V_mag_adj]]/20)*SIN(RADIANS(_10sept_0_106[[#This Row],[V_phase]]))</f>
        <v>5.8441680895987566E-3</v>
      </c>
    </row>
    <row r="231" spans="1:11" x14ac:dyDescent="0.25">
      <c r="A231">
        <v>48</v>
      </c>
      <c r="B231">
        <v>-4.7699999999999996</v>
      </c>
      <c r="C231">
        <v>86.17</v>
      </c>
      <c r="D231">
        <v>-4.8099999999999996</v>
      </c>
      <c r="E231">
        <v>85.59</v>
      </c>
      <c r="F231">
        <f>_10sept_0_106[[#This Row],[H_mag]]-40</f>
        <v>-44.769999999999996</v>
      </c>
      <c r="G231">
        <f>_10sept_0_106[[#This Row],[V_mag]]-40</f>
        <v>-44.81</v>
      </c>
      <c r="H231">
        <f>10^(_10sept_0_106[[#This Row],[H_mag_adj]]/20)*COS(RADIANS(_10sept_0_106[[#This Row],[H_phase]]))</f>
        <v>3.8570268275827741E-4</v>
      </c>
      <c r="I231">
        <f>10^(_10sept_0_106[[#This Row],[H_mag_adj]]/20)*SIN(RADIANS(_10sept_0_106[[#This Row],[H_phase]]))</f>
        <v>5.7614125626305034E-3</v>
      </c>
      <c r="J231">
        <f>10^(_10sept_0_106[[#This Row],[V_mag_adj]]/20)*COS(RADIANS(_10sept_0_106[[#This Row],[V_phase]]))</f>
        <v>4.4196416971626961E-4</v>
      </c>
      <c r="K231">
        <f>10^(_10sept_0_106[[#This Row],[V_mag_adj]]/20)*SIN(RADIANS(_10sept_0_106[[#This Row],[V_phase]]))</f>
        <v>5.7307610119746279E-3</v>
      </c>
    </row>
    <row r="232" spans="1:11" x14ac:dyDescent="0.25">
      <c r="A232">
        <v>49</v>
      </c>
      <c r="B232">
        <v>-4.99</v>
      </c>
      <c r="C232">
        <v>76.239999999999995</v>
      </c>
      <c r="D232">
        <v>-5.0199999999999996</v>
      </c>
      <c r="E232">
        <v>75.569999999999993</v>
      </c>
      <c r="F232">
        <f>_10sept_0_106[[#This Row],[H_mag]]-40</f>
        <v>-44.99</v>
      </c>
      <c r="G232">
        <f>_10sept_0_106[[#This Row],[V_mag]]-40</f>
        <v>-45.019999999999996</v>
      </c>
      <c r="H232">
        <f>10^(_10sept_0_106[[#This Row],[H_mag_adj]]/20)*COS(RADIANS(_10sept_0_106[[#This Row],[H_phase]]))</f>
        <v>1.339100129045315E-3</v>
      </c>
      <c r="I232">
        <f>10^(_10sept_0_106[[#This Row],[H_mag_adj]]/20)*SIN(RADIANS(_10sept_0_106[[#This Row],[H_phase]]))</f>
        <v>5.468316511946401E-3</v>
      </c>
      <c r="J232">
        <f>10^(_10sept_0_106[[#This Row],[V_mag_adj]]/20)*COS(RADIANS(_10sept_0_106[[#This Row],[V_phase]]))</f>
        <v>1.3981147361053273E-3</v>
      </c>
      <c r="K232">
        <f>10^(_10sept_0_106[[#This Row],[V_mag_adj]]/20)*SIN(RADIANS(_10sept_0_106[[#This Row],[V_phase]]))</f>
        <v>5.4334849153833365E-3</v>
      </c>
    </row>
    <row r="233" spans="1:11" x14ac:dyDescent="0.25">
      <c r="A233">
        <v>50</v>
      </c>
      <c r="B233">
        <v>-5.24</v>
      </c>
      <c r="C233">
        <v>65.31</v>
      </c>
      <c r="D233">
        <v>-5.27</v>
      </c>
      <c r="E233">
        <v>65.02</v>
      </c>
      <c r="F233">
        <f>_10sept_0_106[[#This Row],[H_mag]]-40</f>
        <v>-45.24</v>
      </c>
      <c r="G233">
        <f>_10sept_0_106[[#This Row],[V_mag]]-40</f>
        <v>-45.269999999999996</v>
      </c>
      <c r="H233">
        <f>10^(_10sept_0_106[[#This Row],[H_mag_adj]]/20)*COS(RADIANS(_10sept_0_106[[#This Row],[H_phase]]))</f>
        <v>2.2849321889418504E-3</v>
      </c>
      <c r="I233">
        <f>10^(_10sept_0_106[[#This Row],[H_mag_adj]]/20)*SIN(RADIANS(_10sept_0_106[[#This Row],[H_phase]]))</f>
        <v>4.970083626863765E-3</v>
      </c>
      <c r="J233">
        <f>10^(_10sept_0_106[[#This Row],[V_mag_adj]]/20)*COS(RADIANS(_10sept_0_106[[#This Row],[V_phase]]))</f>
        <v>2.302093770142003E-3</v>
      </c>
      <c r="K233">
        <f>10^(_10sept_0_106[[#This Row],[V_mag_adj]]/20)*SIN(RADIANS(_10sept_0_106[[#This Row],[V_phase]]))</f>
        <v>4.9413585774413984E-3</v>
      </c>
    </row>
    <row r="234" spans="1:11" x14ac:dyDescent="0.25">
      <c r="A234">
        <v>51</v>
      </c>
      <c r="B234">
        <v>-5.5</v>
      </c>
      <c r="C234">
        <v>54.29</v>
      </c>
      <c r="D234">
        <v>-5.56</v>
      </c>
      <c r="E234">
        <v>53.76</v>
      </c>
      <c r="F234">
        <f>_10sept_0_106[[#This Row],[H_mag]]-40</f>
        <v>-45.5</v>
      </c>
      <c r="G234">
        <f>_10sept_0_106[[#This Row],[V_mag]]-40</f>
        <v>-45.56</v>
      </c>
      <c r="H234">
        <f>10^(_10sept_0_106[[#This Row],[H_mag_adj]]/20)*COS(RADIANS(_10sept_0_106[[#This Row],[H_phase]]))</f>
        <v>3.0986819203098282E-3</v>
      </c>
      <c r="I234">
        <f>10^(_10sept_0_106[[#This Row],[H_mag_adj]]/20)*SIN(RADIANS(_10sept_0_106[[#This Row],[H_phase]]))</f>
        <v>4.3106843620693801E-3</v>
      </c>
      <c r="J234">
        <f>10^(_10sept_0_106[[#This Row],[V_mag_adj]]/20)*COS(RADIANS(_10sept_0_106[[#This Row],[V_phase]]))</f>
        <v>3.116818910149493E-3</v>
      </c>
      <c r="K234">
        <f>10^(_10sept_0_106[[#This Row],[V_mag_adj]]/20)*SIN(RADIANS(_10sept_0_106[[#This Row],[V_phase]]))</f>
        <v>4.2523608218173791E-3</v>
      </c>
    </row>
    <row r="235" spans="1:11" x14ac:dyDescent="0.25">
      <c r="A235">
        <v>52</v>
      </c>
      <c r="B235">
        <v>-5.81</v>
      </c>
      <c r="C235">
        <v>43.79</v>
      </c>
      <c r="D235">
        <v>-5.85</v>
      </c>
      <c r="E235">
        <v>43.27</v>
      </c>
      <c r="F235">
        <f>_10sept_0_106[[#This Row],[H_mag]]-40</f>
        <v>-45.81</v>
      </c>
      <c r="G235">
        <f>_10sept_0_106[[#This Row],[V_mag]]-40</f>
        <v>-45.85</v>
      </c>
      <c r="H235">
        <f>10^(_10sept_0_106[[#This Row],[H_mag_adj]]/20)*COS(RADIANS(_10sept_0_106[[#This Row],[H_phase]]))</f>
        <v>3.6979890652023843E-3</v>
      </c>
      <c r="I235">
        <f>10^(_10sept_0_106[[#This Row],[H_mag_adj]]/20)*SIN(RADIANS(_10sept_0_106[[#This Row],[H_phase]]))</f>
        <v>3.5450052619831148E-3</v>
      </c>
      <c r="J235">
        <f>10^(_10sept_0_106[[#This Row],[V_mag_adj]]/20)*COS(RADIANS(_10sept_0_106[[#This Row],[V_phase]]))</f>
        <v>3.7128719345773322E-3</v>
      </c>
      <c r="K235">
        <f>10^(_10sept_0_106[[#This Row],[V_mag_adj]]/20)*SIN(RADIANS(_10sept_0_106[[#This Row],[V_phase]]))</f>
        <v>3.4951648929743904E-3</v>
      </c>
    </row>
    <row r="236" spans="1:11" x14ac:dyDescent="0.25">
      <c r="A236">
        <v>53</v>
      </c>
      <c r="B236">
        <v>-6.15</v>
      </c>
      <c r="C236">
        <v>32.86</v>
      </c>
      <c r="D236">
        <v>-6.18</v>
      </c>
      <c r="E236">
        <v>32.39</v>
      </c>
      <c r="F236">
        <f>_10sept_0_106[[#This Row],[H_mag]]-40</f>
        <v>-46.15</v>
      </c>
      <c r="G236">
        <f>_10sept_0_106[[#This Row],[V_mag]]-40</f>
        <v>-46.18</v>
      </c>
      <c r="H236">
        <f>10^(_10sept_0_106[[#This Row],[H_mag_adj]]/20)*COS(RADIANS(_10sept_0_106[[#This Row],[H_phase]]))</f>
        <v>4.1378877038717003E-3</v>
      </c>
      <c r="I236">
        <f>10^(_10sept_0_106[[#This Row],[H_mag_adj]]/20)*SIN(RADIANS(_10sept_0_106[[#This Row],[H_phase]]))</f>
        <v>2.6728236569163112E-3</v>
      </c>
      <c r="J236">
        <f>10^(_10sept_0_106[[#This Row],[V_mag_adj]]/20)*COS(RADIANS(_10sept_0_106[[#This Row],[V_phase]]))</f>
        <v>4.1453313179012638E-3</v>
      </c>
      <c r="K236">
        <f>10^(_10sept_0_106[[#This Row],[V_mag_adj]]/20)*SIN(RADIANS(_10sept_0_106[[#This Row],[V_phase]]))</f>
        <v>2.6296924823432976E-3</v>
      </c>
    </row>
    <row r="237" spans="1:11" x14ac:dyDescent="0.25">
      <c r="A237">
        <v>54</v>
      </c>
      <c r="B237">
        <v>-6.51</v>
      </c>
      <c r="C237">
        <v>21.39</v>
      </c>
      <c r="D237">
        <v>-6.55</v>
      </c>
      <c r="E237">
        <v>20.91</v>
      </c>
      <c r="F237">
        <f>_10sept_0_106[[#This Row],[H_mag]]-40</f>
        <v>-46.51</v>
      </c>
      <c r="G237">
        <f>_10sept_0_106[[#This Row],[V_mag]]-40</f>
        <v>-46.55</v>
      </c>
      <c r="H237">
        <f>10^(_10sept_0_106[[#This Row],[H_mag_adj]]/20)*COS(RADIANS(_10sept_0_106[[#This Row],[H_phase]]))</f>
        <v>4.400534344356056E-3</v>
      </c>
      <c r="I237">
        <f>10^(_10sept_0_106[[#This Row],[H_mag_adj]]/20)*SIN(RADIANS(_10sept_0_106[[#This Row],[H_phase]]))</f>
        <v>1.7236646171596493E-3</v>
      </c>
      <c r="J237">
        <f>10^(_10sept_0_106[[#This Row],[V_mag_adj]]/20)*COS(RADIANS(_10sept_0_106[[#This Row],[V_phase]]))</f>
        <v>4.3945356371773818E-3</v>
      </c>
      <c r="K237">
        <f>10^(_10sept_0_106[[#This Row],[V_mag_adj]]/20)*SIN(RADIANS(_10sept_0_106[[#This Row],[V_phase]]))</f>
        <v>1.6789888712062271E-3</v>
      </c>
    </row>
    <row r="238" spans="1:11" x14ac:dyDescent="0.25">
      <c r="A238">
        <v>55</v>
      </c>
      <c r="B238">
        <v>-6.91</v>
      </c>
      <c r="C238">
        <v>9.01</v>
      </c>
      <c r="D238">
        <v>-6.96</v>
      </c>
      <c r="E238">
        <v>8.57</v>
      </c>
      <c r="F238">
        <f>_10sept_0_106[[#This Row],[H_mag]]-40</f>
        <v>-46.91</v>
      </c>
      <c r="G238">
        <f>_10sept_0_106[[#This Row],[V_mag]]-40</f>
        <v>-46.96</v>
      </c>
      <c r="H238">
        <f>10^(_10sept_0_106[[#This Row],[H_mag_adj]]/20)*COS(RADIANS(_10sept_0_106[[#This Row],[H_phase]]))</f>
        <v>4.4576700031866232E-3</v>
      </c>
      <c r="I238">
        <f>10^(_10sept_0_106[[#This Row],[H_mag_adj]]/20)*SIN(RADIANS(_10sept_0_106[[#This Row],[H_phase]]))</f>
        <v>7.0682311772277649E-4</v>
      </c>
      <c r="J238">
        <f>10^(_10sept_0_106[[#This Row],[V_mag_adj]]/20)*COS(RADIANS(_10sept_0_106[[#This Row],[V_phase]]))</f>
        <v>4.4373494214241362E-3</v>
      </c>
      <c r="K238">
        <f>10^(_10sept_0_106[[#This Row],[V_mag_adj]]/20)*SIN(RADIANS(_10sept_0_106[[#This Row],[V_phase]]))</f>
        <v>6.6870966107179797E-4</v>
      </c>
    </row>
    <row r="239" spans="1:11" x14ac:dyDescent="0.25">
      <c r="A239">
        <v>56</v>
      </c>
      <c r="B239">
        <v>-7.31</v>
      </c>
      <c r="C239">
        <v>-2.88</v>
      </c>
      <c r="D239">
        <v>-7.35</v>
      </c>
      <c r="E239">
        <v>-3.1</v>
      </c>
      <c r="F239">
        <f>_10sept_0_106[[#This Row],[H_mag]]-40</f>
        <v>-47.31</v>
      </c>
      <c r="G239">
        <f>_10sept_0_106[[#This Row],[V_mag]]-40</f>
        <v>-47.35</v>
      </c>
      <c r="H239">
        <f>10^(_10sept_0_106[[#This Row],[H_mag_adj]]/20)*COS(RADIANS(_10sept_0_106[[#This Row],[H_phase]]))</f>
        <v>4.3047815781045006E-3</v>
      </c>
      <c r="I239">
        <f>10^(_10sept_0_106[[#This Row],[H_mag_adj]]/20)*SIN(RADIANS(_10sept_0_106[[#This Row],[H_phase]]))</f>
        <v>-2.1656434547061179E-4</v>
      </c>
      <c r="J239">
        <f>10^(_10sept_0_106[[#This Row],[V_mag_adj]]/20)*COS(RADIANS(_10sept_0_106[[#This Row],[V_phase]]))</f>
        <v>4.2841435907206484E-3</v>
      </c>
      <c r="K239">
        <f>10^(_10sept_0_106[[#This Row],[V_mag_adj]]/20)*SIN(RADIANS(_10sept_0_106[[#This Row],[V_phase]]))</f>
        <v>-2.3202092314428244E-4</v>
      </c>
    </row>
    <row r="240" spans="1:11" x14ac:dyDescent="0.25">
      <c r="A240">
        <v>57</v>
      </c>
      <c r="B240">
        <v>-7.75</v>
      </c>
      <c r="C240">
        <v>-15.19</v>
      </c>
      <c r="D240">
        <v>-7.78</v>
      </c>
      <c r="E240">
        <v>-15.52</v>
      </c>
      <c r="F240">
        <f>_10sept_0_106[[#This Row],[H_mag]]-40</f>
        <v>-47.75</v>
      </c>
      <c r="G240">
        <f>_10sept_0_106[[#This Row],[V_mag]]-40</f>
        <v>-47.78</v>
      </c>
      <c r="H240">
        <f>10^(_10sept_0_106[[#This Row],[H_mag_adj]]/20)*COS(RADIANS(_10sept_0_106[[#This Row],[H_phase]]))</f>
        <v>3.9541698786798975E-3</v>
      </c>
      <c r="I240">
        <f>10^(_10sept_0_106[[#This Row],[H_mag_adj]]/20)*SIN(RADIANS(_10sept_0_106[[#This Row],[H_phase]]))</f>
        <v>-1.0735831368674576E-3</v>
      </c>
      <c r="J240">
        <f>10^(_10sept_0_106[[#This Row],[V_mag_adj]]/20)*COS(RADIANS(_10sept_0_106[[#This Row],[V_phase]]))</f>
        <v>3.934308817546122E-3</v>
      </c>
      <c r="K240">
        <f>10^(_10sept_0_106[[#This Row],[V_mag_adj]]/20)*SIN(RADIANS(_10sept_0_106[[#This Row],[V_phase]]))</f>
        <v>-1.0925594966359579E-3</v>
      </c>
    </row>
    <row r="241" spans="1:11" x14ac:dyDescent="0.25">
      <c r="A241">
        <v>58</v>
      </c>
      <c r="B241">
        <v>-8.17</v>
      </c>
      <c r="C241">
        <v>-27.68</v>
      </c>
      <c r="D241">
        <v>-8.2100000000000009</v>
      </c>
      <c r="E241">
        <v>-28.16</v>
      </c>
      <c r="F241">
        <f>_10sept_0_106[[#This Row],[H_mag]]-40</f>
        <v>-48.17</v>
      </c>
      <c r="G241">
        <f>_10sept_0_106[[#This Row],[V_mag]]-40</f>
        <v>-48.21</v>
      </c>
      <c r="H241">
        <f>10^(_10sept_0_106[[#This Row],[H_mag_adj]]/20)*COS(RADIANS(_10sept_0_106[[#This Row],[H_phase]]))</f>
        <v>3.4571318854575051E-3</v>
      </c>
      <c r="I241">
        <f>10^(_10sept_0_106[[#This Row],[H_mag_adj]]/20)*SIN(RADIANS(_10sept_0_106[[#This Row],[H_phase]]))</f>
        <v>-1.8134957029245827E-3</v>
      </c>
      <c r="J241">
        <f>10^(_10sept_0_106[[#This Row],[V_mag_adj]]/20)*COS(RADIANS(_10sept_0_106[[#This Row],[V_phase]]))</f>
        <v>3.4260043229400465E-3</v>
      </c>
      <c r="K241">
        <f>10^(_10sept_0_106[[#This Row],[V_mag_adj]]/20)*SIN(RADIANS(_10sept_0_106[[#This Row],[V_phase]]))</f>
        <v>-1.8339290937322474E-3</v>
      </c>
    </row>
    <row r="242" spans="1:11" x14ac:dyDescent="0.25">
      <c r="A242">
        <v>59</v>
      </c>
      <c r="B242">
        <v>-8.6300000000000008</v>
      </c>
      <c r="C242">
        <v>-39.840000000000003</v>
      </c>
      <c r="D242">
        <v>-8.6300000000000008</v>
      </c>
      <c r="E242">
        <v>-40.86</v>
      </c>
      <c r="F242">
        <f>_10sept_0_106[[#This Row],[H_mag]]-40</f>
        <v>-48.63</v>
      </c>
      <c r="G242">
        <f>_10sept_0_106[[#This Row],[V_mag]]-40</f>
        <v>-48.63</v>
      </c>
      <c r="H242">
        <f>10^(_10sept_0_106[[#This Row],[H_mag_adj]]/20)*COS(RADIANS(_10sept_0_106[[#This Row],[H_phase]]))</f>
        <v>2.8429467671973719E-3</v>
      </c>
      <c r="I242">
        <f>10^(_10sept_0_106[[#This Row],[H_mag_adj]]/20)*SIN(RADIANS(_10sept_0_106[[#This Row],[H_phase]]))</f>
        <v>-2.3720184106643277E-3</v>
      </c>
      <c r="J242">
        <f>10^(_10sept_0_106[[#This Row],[V_mag_adj]]/20)*COS(RADIANS(_10sept_0_106[[#This Row],[V_phase]]))</f>
        <v>2.8002709887588241E-3</v>
      </c>
      <c r="K242">
        <f>10^(_10sept_0_106[[#This Row],[V_mag_adj]]/20)*SIN(RADIANS(_10sept_0_106[[#This Row],[V_phase]]))</f>
        <v>-2.4222510297581021E-3</v>
      </c>
    </row>
    <row r="243" spans="1:11" x14ac:dyDescent="0.25">
      <c r="A243">
        <v>60</v>
      </c>
      <c r="B243">
        <v>-9.01</v>
      </c>
      <c r="C243">
        <v>-52.18</v>
      </c>
      <c r="D243">
        <v>-9.0500000000000007</v>
      </c>
      <c r="E243">
        <v>-53.15</v>
      </c>
      <c r="F243">
        <f>_10sept_0_106[[#This Row],[H_mag]]-40</f>
        <v>-49.01</v>
      </c>
      <c r="G243">
        <f>_10sept_0_106[[#This Row],[V_mag]]-40</f>
        <v>-49.05</v>
      </c>
      <c r="H243">
        <f>10^(_10sept_0_106[[#This Row],[H_mag_adj]]/20)*COS(RADIANS(_10sept_0_106[[#This Row],[H_phase]]))</f>
        <v>2.173151416163584E-3</v>
      </c>
      <c r="I243">
        <f>10^(_10sept_0_106[[#This Row],[H_mag_adj]]/20)*SIN(RADIANS(_10sept_0_106[[#This Row],[H_phase]]))</f>
        <v>-2.7995914986610024E-3</v>
      </c>
      <c r="J243">
        <f>10^(_10sept_0_106[[#This Row],[V_mag_adj]]/20)*COS(RADIANS(_10sept_0_106[[#This Row],[V_phase]]))</f>
        <v>2.115680495114609E-3</v>
      </c>
      <c r="K243">
        <f>10^(_10sept_0_106[[#This Row],[V_mag_adj]]/20)*SIN(RADIANS(_10sept_0_106[[#This Row],[V_phase]]))</f>
        <v>-2.8229491954878442E-3</v>
      </c>
    </row>
    <row r="244" spans="1:11" x14ac:dyDescent="0.25">
      <c r="A244">
        <v>61</v>
      </c>
      <c r="B244">
        <v>-9.3800000000000008</v>
      </c>
      <c r="C244">
        <v>-64.459999999999994</v>
      </c>
      <c r="D244">
        <v>-9.42</v>
      </c>
      <c r="E244">
        <v>-65.59</v>
      </c>
      <c r="F244">
        <f>_10sept_0_106[[#This Row],[H_mag]]-40</f>
        <v>-49.38</v>
      </c>
      <c r="G244">
        <f>_10sept_0_106[[#This Row],[V_mag]]-40</f>
        <v>-49.42</v>
      </c>
      <c r="H244">
        <f>10^(_10sept_0_106[[#This Row],[H_mag_adj]]/20)*COS(RADIANS(_10sept_0_106[[#This Row],[H_phase]]))</f>
        <v>1.4642641878962446E-3</v>
      </c>
      <c r="I244">
        <f>10^(_10sept_0_106[[#This Row],[H_mag_adj]]/20)*SIN(RADIANS(_10sept_0_106[[#This Row],[H_phase]]))</f>
        <v>-3.064386229941559E-3</v>
      </c>
      <c r="J244">
        <f>10^(_10sept_0_106[[#This Row],[V_mag_adj]]/20)*COS(RADIANS(_10sept_0_106[[#This Row],[V_phase]]))</f>
        <v>1.3970981275032584E-3</v>
      </c>
      <c r="K244">
        <f>10^(_10sept_0_106[[#This Row],[V_mag_adj]]/20)*SIN(RADIANS(_10sept_0_106[[#This Row],[V_phase]]))</f>
        <v>-3.0784574335248785E-3</v>
      </c>
    </row>
    <row r="245" spans="1:11" x14ac:dyDescent="0.25">
      <c r="A245">
        <v>62</v>
      </c>
      <c r="B245">
        <v>-9.7200000000000006</v>
      </c>
      <c r="C245">
        <v>-77.25</v>
      </c>
      <c r="D245">
        <v>-9.77</v>
      </c>
      <c r="E245">
        <v>-77.819999999999993</v>
      </c>
      <c r="F245">
        <f>_10sept_0_106[[#This Row],[H_mag]]-40</f>
        <v>-49.72</v>
      </c>
      <c r="G245">
        <f>_10sept_0_106[[#This Row],[V_mag]]-40</f>
        <v>-49.769999999999996</v>
      </c>
      <c r="H245">
        <f>10^(_10sept_0_106[[#This Row],[H_mag_adj]]/20)*COS(RADIANS(_10sept_0_106[[#This Row],[H_phase]]))</f>
        <v>7.2077096869666978E-4</v>
      </c>
      <c r="I245">
        <f>10^(_10sept_0_106[[#This Row],[H_mag_adj]]/20)*SIN(RADIANS(_10sept_0_106[[#This Row],[H_phase]]))</f>
        <v>-3.1853493408081066E-3</v>
      </c>
      <c r="J245">
        <f>10^(_10sept_0_106[[#This Row],[V_mag_adj]]/20)*COS(RADIANS(_10sept_0_106[[#This Row],[V_phase]]))</f>
        <v>6.8509169150062106E-4</v>
      </c>
      <c r="K245">
        <f>10^(_10sept_0_106[[#This Row],[V_mag_adj]]/20)*SIN(RADIANS(_10sept_0_106[[#This Row],[V_phase]]))</f>
        <v>-3.1740381752823022E-3</v>
      </c>
    </row>
    <row r="246" spans="1:11" x14ac:dyDescent="0.25">
      <c r="A246">
        <v>63</v>
      </c>
      <c r="B246">
        <v>-10.039999999999999</v>
      </c>
      <c r="C246">
        <v>-90.06</v>
      </c>
      <c r="D246">
        <v>-10.09</v>
      </c>
      <c r="E246">
        <v>-90.84</v>
      </c>
      <c r="F246">
        <f>_10sept_0_106[[#This Row],[H_mag]]-40</f>
        <v>-50.04</v>
      </c>
      <c r="G246">
        <f>_10sept_0_106[[#This Row],[V_mag]]-40</f>
        <v>-50.09</v>
      </c>
      <c r="H246">
        <f>10^(_10sept_0_106[[#This Row],[H_mag_adj]]/20)*COS(RADIANS(_10sept_0_106[[#This Row],[H_phase]]))</f>
        <v>-3.2963137238415925E-6</v>
      </c>
      <c r="I246">
        <f>10^(_10sept_0_106[[#This Row],[H_mag_adj]]/20)*SIN(RADIANS(_10sept_0_106[[#This Row],[H_phase]]))</f>
        <v>-3.1477465881553294E-3</v>
      </c>
      <c r="J246">
        <f>10^(_10sept_0_106[[#This Row],[V_mag_adj]]/20)*COS(RADIANS(_10sept_0_106[[#This Row],[V_phase]]))</f>
        <v>-4.5881868494105609E-5</v>
      </c>
      <c r="K246">
        <f>10^(_10sept_0_106[[#This Row],[V_mag_adj]]/20)*SIN(RADIANS(_10sept_0_106[[#This Row],[V_phase]]))</f>
        <v>-3.1293441338770124E-3</v>
      </c>
    </row>
    <row r="247" spans="1:11" x14ac:dyDescent="0.25">
      <c r="A247">
        <v>64</v>
      </c>
      <c r="B247">
        <v>-10.3</v>
      </c>
      <c r="C247">
        <v>-102.02</v>
      </c>
      <c r="D247">
        <v>-10.35</v>
      </c>
      <c r="E247">
        <v>-102.68</v>
      </c>
      <c r="F247">
        <f>_10sept_0_106[[#This Row],[H_mag]]-40</f>
        <v>-50.3</v>
      </c>
      <c r="G247">
        <f>_10sept_0_106[[#This Row],[V_mag]]-40</f>
        <v>-50.35</v>
      </c>
      <c r="H247">
        <f>10^(_10sept_0_106[[#This Row],[H_mag_adj]]/20)*COS(RADIANS(_10sept_0_106[[#This Row],[H_phase]]))</f>
        <v>-6.3619684116962463E-4</v>
      </c>
      <c r="I247">
        <f>10^(_10sept_0_106[[#This Row],[H_mag_adj]]/20)*SIN(RADIANS(_10sept_0_106[[#This Row],[H_phase]]))</f>
        <v>-2.9879418647717534E-3</v>
      </c>
      <c r="J247">
        <f>10^(_10sept_0_106[[#This Row],[V_mag_adj]]/20)*COS(RADIANS(_10sept_0_106[[#This Row],[V_phase]]))</f>
        <v>-6.667234544931067E-4</v>
      </c>
      <c r="K247">
        <f>10^(_10sept_0_106[[#This Row],[V_mag_adj]]/20)*SIN(RADIANS(_10sept_0_106[[#This Row],[V_phase]]))</f>
        <v>-2.9633079669140693E-3</v>
      </c>
    </row>
    <row r="248" spans="1:11" x14ac:dyDescent="0.25">
      <c r="A248">
        <v>65</v>
      </c>
      <c r="B248">
        <v>-10.58</v>
      </c>
      <c r="C248">
        <v>-115.23</v>
      </c>
      <c r="D248">
        <v>-10.61</v>
      </c>
      <c r="E248">
        <v>-115.4</v>
      </c>
      <c r="F248">
        <f>_10sept_0_106[[#This Row],[H_mag]]-40</f>
        <v>-50.58</v>
      </c>
      <c r="G248">
        <f>_10sept_0_106[[#This Row],[V_mag]]-40</f>
        <v>-50.61</v>
      </c>
      <c r="H248">
        <f>10^(_10sept_0_106[[#This Row],[H_mag_adj]]/20)*COS(RADIANS(_10sept_0_106[[#This Row],[H_phase]]))</f>
        <v>-1.2608616864713087E-3</v>
      </c>
      <c r="I248">
        <f>10^(_10sept_0_106[[#This Row],[H_mag_adj]]/20)*SIN(RADIANS(_10sept_0_106[[#This Row],[H_phase]]))</f>
        <v>-2.6758298824594751E-3</v>
      </c>
      <c r="J248">
        <f>10^(_10sept_0_106[[#This Row],[V_mag_adj]]/20)*COS(RADIANS(_10sept_0_106[[#This Row],[V_phase]]))</f>
        <v>-1.2644207668358082E-3</v>
      </c>
      <c r="K248">
        <f>10^(_10sept_0_106[[#This Row],[V_mag_adj]]/20)*SIN(RADIANS(_10sept_0_106[[#This Row],[V_phase]]))</f>
        <v>-2.6628639501967348E-3</v>
      </c>
    </row>
    <row r="249" spans="1:11" x14ac:dyDescent="0.25">
      <c r="A249">
        <v>66</v>
      </c>
      <c r="B249">
        <v>-10.82</v>
      </c>
      <c r="C249">
        <v>-127.92</v>
      </c>
      <c r="D249">
        <v>-10.86</v>
      </c>
      <c r="E249">
        <v>-128.32</v>
      </c>
      <c r="F249">
        <f>_10sept_0_106[[#This Row],[H_mag]]-40</f>
        <v>-50.82</v>
      </c>
      <c r="G249">
        <f>_10sept_0_106[[#This Row],[V_mag]]-40</f>
        <v>-50.86</v>
      </c>
      <c r="H249">
        <f>10^(_10sept_0_106[[#This Row],[H_mag_adj]]/20)*COS(RADIANS(_10sept_0_106[[#This Row],[H_phase]]))</f>
        <v>-1.7683357105171208E-3</v>
      </c>
      <c r="I249">
        <f>10^(_10sept_0_106[[#This Row],[H_mag_adj]]/20)*SIN(RADIANS(_10sept_0_106[[#This Row],[H_phase]]))</f>
        <v>-2.2698921674901749E-3</v>
      </c>
      <c r="J249">
        <f>10^(_10sept_0_106[[#This Row],[V_mag_adj]]/20)*COS(RADIANS(_10sept_0_106[[#This Row],[V_phase]]))</f>
        <v>-1.7759419499054152E-3</v>
      </c>
      <c r="K249">
        <f>10^(_10sept_0_106[[#This Row],[V_mag_adj]]/20)*SIN(RADIANS(_10sept_0_106[[#This Row],[V_phase]]))</f>
        <v>-2.2471194080120262E-3</v>
      </c>
    </row>
    <row r="250" spans="1:11" x14ac:dyDescent="0.25">
      <c r="A250">
        <v>67</v>
      </c>
      <c r="B250">
        <v>-11.09</v>
      </c>
      <c r="C250">
        <v>-140.69</v>
      </c>
      <c r="D250">
        <v>-11.12</v>
      </c>
      <c r="E250">
        <v>-140.91999999999999</v>
      </c>
      <c r="F250">
        <f>_10sept_0_106[[#This Row],[H_mag]]-40</f>
        <v>-51.09</v>
      </c>
      <c r="G250">
        <f>_10sept_0_106[[#This Row],[V_mag]]-40</f>
        <v>-51.12</v>
      </c>
      <c r="H250">
        <f>10^(_10sept_0_106[[#This Row],[H_mag_adj]]/20)*COS(RADIANS(_10sept_0_106[[#This Row],[H_phase]]))</f>
        <v>-2.1581878383896973E-3</v>
      </c>
      <c r="I250">
        <f>10^(_10sept_0_106[[#This Row],[H_mag_adj]]/20)*SIN(RADIANS(_10sept_0_106[[#This Row],[H_phase]]))</f>
        <v>-1.7670853869082967E-3</v>
      </c>
      <c r="J250">
        <f>10^(_10sept_0_106[[#This Row],[V_mag_adj]]/20)*COS(RADIANS(_10sept_0_106[[#This Row],[V_phase]]))</f>
        <v>-2.157798309296697E-3</v>
      </c>
      <c r="K250">
        <f>10^(_10sept_0_106[[#This Row],[V_mag_adj]]/20)*SIN(RADIANS(_10sept_0_106[[#This Row],[V_phase]]))</f>
        <v>-1.7523448026439702E-3</v>
      </c>
    </row>
    <row r="251" spans="1:11" x14ac:dyDescent="0.25">
      <c r="A251">
        <v>68</v>
      </c>
      <c r="B251">
        <v>-11.31</v>
      </c>
      <c r="C251">
        <v>-153.59</v>
      </c>
      <c r="D251">
        <v>-11.35</v>
      </c>
      <c r="E251">
        <v>-153.83000000000001</v>
      </c>
      <c r="F251">
        <f>_10sept_0_106[[#This Row],[H_mag]]-40</f>
        <v>-51.31</v>
      </c>
      <c r="G251">
        <f>_10sept_0_106[[#This Row],[V_mag]]-40</f>
        <v>-51.35</v>
      </c>
      <c r="H251">
        <f>10^(_10sept_0_106[[#This Row],[H_mag_adj]]/20)*COS(RADIANS(_10sept_0_106[[#This Row],[H_phase]]))</f>
        <v>-2.4357383907002796E-3</v>
      </c>
      <c r="I251">
        <f>10^(_10sept_0_106[[#This Row],[H_mag_adj]]/20)*SIN(RADIANS(_10sept_0_106[[#This Row],[H_phase]]))</f>
        <v>-1.2096409560903511E-3</v>
      </c>
      <c r="J251">
        <f>10^(_10sept_0_106[[#This Row],[V_mag_adj]]/20)*COS(RADIANS(_10sept_0_106[[#This Row],[V_phase]]))</f>
        <v>-2.4295695558773441E-3</v>
      </c>
      <c r="K251">
        <f>10^(_10sept_0_106[[#This Row],[V_mag_adj]]/20)*SIN(RADIANS(_10sept_0_106[[#This Row],[V_phase]]))</f>
        <v>-1.1939167075399361E-3</v>
      </c>
    </row>
    <row r="252" spans="1:11" x14ac:dyDescent="0.25">
      <c r="A252">
        <v>69</v>
      </c>
      <c r="B252">
        <v>-11.54</v>
      </c>
      <c r="C252">
        <v>-166.69</v>
      </c>
      <c r="D252">
        <v>-11.58</v>
      </c>
      <c r="E252">
        <v>-167.18</v>
      </c>
      <c r="F252">
        <f>_10sept_0_106[[#This Row],[H_mag]]-40</f>
        <v>-51.54</v>
      </c>
      <c r="G252">
        <f>_10sept_0_106[[#This Row],[V_mag]]-40</f>
        <v>-51.58</v>
      </c>
      <c r="H252">
        <f>10^(_10sept_0_106[[#This Row],[H_mag_adj]]/20)*COS(RADIANS(_10sept_0_106[[#This Row],[H_phase]]))</f>
        <v>-2.5773579995820887E-3</v>
      </c>
      <c r="I252">
        <f>10^(_10sept_0_106[[#This Row],[H_mag_adj]]/20)*SIN(RADIANS(_10sept_0_106[[#This Row],[H_phase]]))</f>
        <v>-6.0973660394461767E-4</v>
      </c>
      <c r="J252">
        <f>10^(_10sept_0_106[[#This Row],[V_mag_adj]]/20)*COS(RADIANS(_10sept_0_106[[#This Row],[V_phase]]))</f>
        <v>-2.5706128112775884E-3</v>
      </c>
      <c r="K252">
        <f>10^(_10sept_0_106[[#This Row],[V_mag_adj]]/20)*SIN(RADIANS(_10sept_0_106[[#This Row],[V_phase]]))</f>
        <v>-5.8497260652402253E-4</v>
      </c>
    </row>
    <row r="253" spans="1:11" x14ac:dyDescent="0.25">
      <c r="A253">
        <v>70</v>
      </c>
      <c r="B253">
        <v>-11.74</v>
      </c>
      <c r="C253">
        <v>-179.79</v>
      </c>
      <c r="D253">
        <v>-11.82</v>
      </c>
      <c r="E253">
        <v>-179.71</v>
      </c>
      <c r="F253">
        <f>_10sept_0_106[[#This Row],[H_mag]]-40</f>
        <v>-51.74</v>
      </c>
      <c r="G253">
        <f>_10sept_0_106[[#This Row],[V_mag]]-40</f>
        <v>-51.82</v>
      </c>
      <c r="H253">
        <f>10^(_10sept_0_106[[#This Row],[H_mag_adj]]/20)*COS(RADIANS(_10sept_0_106[[#This Row],[H_phase]]))</f>
        <v>-2.588195530627533E-3</v>
      </c>
      <c r="I253">
        <f>10^(_10sept_0_106[[#This Row],[H_mag_adj]]/20)*SIN(RADIANS(_10sept_0_106[[#This Row],[H_phase]]))</f>
        <v>-9.4862745543197074E-6</v>
      </c>
      <c r="J253">
        <f>10^(_10sept_0_106[[#This Row],[V_mag_adj]]/20)*COS(RADIANS(_10sept_0_106[[#This Row],[V_phase]]))</f>
        <v>-2.5644511876950853E-3</v>
      </c>
      <c r="K253">
        <f>10^(_10sept_0_106[[#This Row],[V_mag_adj]]/20)*SIN(RADIANS(_10sept_0_106[[#This Row],[V_phase]]))</f>
        <v>-1.2979964694108087E-5</v>
      </c>
    </row>
    <row r="254" spans="1:11" x14ac:dyDescent="0.25">
      <c r="A254">
        <v>71</v>
      </c>
      <c r="B254">
        <v>-11.97</v>
      </c>
      <c r="C254">
        <v>167.24</v>
      </c>
      <c r="D254">
        <v>-12.05</v>
      </c>
      <c r="E254">
        <v>167.18</v>
      </c>
      <c r="F254">
        <f>_10sept_0_106[[#This Row],[H_mag]]-40</f>
        <v>-51.97</v>
      </c>
      <c r="G254">
        <f>_10sept_0_106[[#This Row],[V_mag]]-40</f>
        <v>-52.05</v>
      </c>
      <c r="H254">
        <f>10^(_10sept_0_106[[#This Row],[H_mag_adj]]/20)*COS(RADIANS(_10sept_0_106[[#This Row],[H_phase]]))</f>
        <v>-2.4583284679324984E-3</v>
      </c>
      <c r="I254">
        <f>10^(_10sept_0_106[[#This Row],[H_mag_adj]]/20)*SIN(RADIANS(_10sept_0_106[[#This Row],[H_phase]]))</f>
        <v>5.5671398605574977E-4</v>
      </c>
      <c r="J254">
        <f>10^(_10sept_0_106[[#This Row],[V_mag_adj]]/20)*COS(RADIANS(_10sept_0_106[[#This Row],[V_phase]]))</f>
        <v>-2.4352113969581483E-3</v>
      </c>
      <c r="K254">
        <f>10^(_10sept_0_106[[#This Row],[V_mag_adj]]/20)*SIN(RADIANS(_10sept_0_106[[#This Row],[V_phase]]))</f>
        <v>5.5416045235051365E-4</v>
      </c>
    </row>
    <row r="255" spans="1:11" x14ac:dyDescent="0.25">
      <c r="A255">
        <v>72</v>
      </c>
      <c r="B255">
        <v>-12.19</v>
      </c>
      <c r="C255">
        <v>154.62</v>
      </c>
      <c r="D255">
        <v>-12.27</v>
      </c>
      <c r="E255">
        <v>154.41999999999999</v>
      </c>
      <c r="F255">
        <f>_10sept_0_106[[#This Row],[H_mag]]-40</f>
        <v>-52.19</v>
      </c>
      <c r="G255">
        <f>_10sept_0_106[[#This Row],[V_mag]]-40</f>
        <v>-52.269999999999996</v>
      </c>
      <c r="H255">
        <f>10^(_10sept_0_106[[#This Row],[H_mag_adj]]/20)*COS(RADIANS(_10sept_0_106[[#This Row],[H_phase]]))</f>
        <v>-2.2203473958462075E-3</v>
      </c>
      <c r="I255">
        <f>10^(_10sept_0_106[[#This Row],[H_mag_adj]]/20)*SIN(RADIANS(_10sept_0_106[[#This Row],[H_phase]]))</f>
        <v>1.0533488194908512E-3</v>
      </c>
      <c r="J255">
        <f>10^(_10sept_0_106[[#This Row],[V_mag_adj]]/20)*COS(RADIANS(_10sept_0_106[[#This Row],[V_phase]]))</f>
        <v>-2.1963345616969011E-3</v>
      </c>
      <c r="K255">
        <f>10^(_10sept_0_106[[#This Row],[V_mag_adj]]/20)*SIN(RADIANS(_10sept_0_106[[#This Row],[V_phase]]))</f>
        <v>1.0513647030862714E-3</v>
      </c>
    </row>
    <row r="256" spans="1:11" x14ac:dyDescent="0.25">
      <c r="A256">
        <v>73</v>
      </c>
      <c r="B256">
        <v>-12.44</v>
      </c>
      <c r="C256">
        <v>141.76</v>
      </c>
      <c r="D256">
        <v>-12.52</v>
      </c>
      <c r="E256">
        <v>141.55000000000001</v>
      </c>
      <c r="F256">
        <f>_10sept_0_106[[#This Row],[H_mag]]-40</f>
        <v>-52.44</v>
      </c>
      <c r="G256">
        <f>_10sept_0_106[[#This Row],[V_mag]]-40</f>
        <v>-52.519999999999996</v>
      </c>
      <c r="H256">
        <f>10^(_10sept_0_106[[#This Row],[H_mag_adj]]/20)*COS(RADIANS(_10sept_0_106[[#This Row],[H_phase]]))</f>
        <v>-1.8754466081061486E-3</v>
      </c>
      <c r="I256">
        <f>10^(_10sept_0_106[[#This Row],[H_mag_adj]]/20)*SIN(RADIANS(_10sept_0_106[[#This Row],[H_phase]]))</f>
        <v>1.4779522126748938E-3</v>
      </c>
      <c r="J256">
        <f>10^(_10sept_0_106[[#This Row],[V_mag_adj]]/20)*COS(RADIANS(_10sept_0_106[[#This Row],[V_phase]]))</f>
        <v>-1.8528726261155871E-3</v>
      </c>
      <c r="K256">
        <f>10^(_10sept_0_106[[#This Row],[V_mag_adj]]/20)*SIN(RADIANS(_10sept_0_106[[#This Row],[V_phase]]))</f>
        <v>1.471203264794713E-3</v>
      </c>
    </row>
    <row r="257" spans="1:11" x14ac:dyDescent="0.25">
      <c r="A257">
        <v>74</v>
      </c>
      <c r="B257">
        <v>-12.75</v>
      </c>
      <c r="C257">
        <v>128.22</v>
      </c>
      <c r="D257">
        <v>-12.8</v>
      </c>
      <c r="E257">
        <v>128.13</v>
      </c>
      <c r="F257">
        <f>_10sept_0_106[[#This Row],[H_mag]]-40</f>
        <v>-52.75</v>
      </c>
      <c r="G257">
        <f>_10sept_0_106[[#This Row],[V_mag]]-40</f>
        <v>-52.8</v>
      </c>
      <c r="H257">
        <f>10^(_10sept_0_106[[#This Row],[H_mag_adj]]/20)*COS(RADIANS(_10sept_0_106[[#This Row],[H_phase]]))</f>
        <v>-1.4255024023752483E-3</v>
      </c>
      <c r="I257">
        <f>10^(_10sept_0_106[[#This Row],[H_mag_adj]]/20)*SIN(RADIANS(_10sept_0_106[[#This Row],[H_phase]]))</f>
        <v>1.8101898638353579E-3</v>
      </c>
      <c r="J257">
        <f>10^(_10sept_0_106[[#This Row],[V_mag_adj]]/20)*COS(RADIANS(_10sept_0_106[[#This Row],[V_phase]]))</f>
        <v>-1.4144912581641276E-3</v>
      </c>
      <c r="K257">
        <f>10^(_10sept_0_106[[#This Row],[V_mag_adj]]/20)*SIN(RADIANS(_10sept_0_106[[#This Row],[V_phase]]))</f>
        <v>1.8020236078017935E-3</v>
      </c>
    </row>
    <row r="258" spans="1:11" x14ac:dyDescent="0.25">
      <c r="A258">
        <v>75</v>
      </c>
      <c r="B258">
        <v>-13</v>
      </c>
      <c r="C258">
        <v>115.12</v>
      </c>
      <c r="D258">
        <v>-13.08</v>
      </c>
      <c r="E258">
        <v>114.51</v>
      </c>
      <c r="F258">
        <f>_10sept_0_106[[#This Row],[H_mag]]-40</f>
        <v>-53</v>
      </c>
      <c r="G258">
        <f>_10sept_0_106[[#This Row],[V_mag]]-40</f>
        <v>-53.08</v>
      </c>
      <c r="H258">
        <f>10^(_10sept_0_106[[#This Row],[H_mag_adj]]/20)*COS(RADIANS(_10sept_0_106[[#This Row],[H_phase]]))</f>
        <v>-9.503718235853955E-4</v>
      </c>
      <c r="I258">
        <f>10^(_10sept_0_106[[#This Row],[H_mag_adj]]/20)*SIN(RADIANS(_10sept_0_106[[#This Row],[H_phase]]))</f>
        <v>2.0269843939230733E-3</v>
      </c>
      <c r="J258">
        <f>10^(_10sept_0_106[[#This Row],[V_mag_adj]]/20)*COS(RADIANS(_10sept_0_106[[#This Row],[V_phase]]))</f>
        <v>-9.2022334213120278E-4</v>
      </c>
      <c r="K258">
        <f>10^(_10sept_0_106[[#This Row],[V_mag_adj]]/20)*SIN(RADIANS(_10sept_0_106[[#This Row],[V_phase]]))</f>
        <v>2.0183122546849341E-3</v>
      </c>
    </row>
    <row r="259" spans="1:11" x14ac:dyDescent="0.25">
      <c r="A259">
        <v>76</v>
      </c>
      <c r="B259">
        <v>-13.3</v>
      </c>
      <c r="C259">
        <v>101.88</v>
      </c>
      <c r="D259">
        <v>-13.36</v>
      </c>
      <c r="E259">
        <v>101.4</v>
      </c>
      <c r="F259">
        <f>_10sept_0_106[[#This Row],[H_mag]]-40</f>
        <v>-53.3</v>
      </c>
      <c r="G259">
        <f>_10sept_0_106[[#This Row],[V_mag]]-40</f>
        <v>-53.36</v>
      </c>
      <c r="H259">
        <f>10^(_10sept_0_106[[#This Row],[H_mag_adj]]/20)*COS(RADIANS(_10sept_0_106[[#This Row],[H_phase]]))</f>
        <v>-4.4522287732939061E-4</v>
      </c>
      <c r="I259">
        <f>10^(_10sept_0_106[[#This Row],[H_mag_adj]]/20)*SIN(RADIANS(_10sept_0_106[[#This Row],[H_phase]]))</f>
        <v>2.116395048750237E-3</v>
      </c>
      <c r="J259">
        <f>10^(_10sept_0_106[[#This Row],[V_mag_adj]]/20)*COS(RADIANS(_10sept_0_106[[#This Row],[V_phase]]))</f>
        <v>-4.2453445910187854E-4</v>
      </c>
      <c r="K259">
        <f>10^(_10sept_0_106[[#This Row],[V_mag_adj]]/20)*SIN(RADIANS(_10sept_0_106[[#This Row],[V_phase]]))</f>
        <v>2.1054563017642667E-3</v>
      </c>
    </row>
    <row r="260" spans="1:11" x14ac:dyDescent="0.25">
      <c r="A260">
        <v>77</v>
      </c>
      <c r="B260">
        <v>-13.56</v>
      </c>
      <c r="C260">
        <v>88.56</v>
      </c>
      <c r="D260">
        <v>-13.61</v>
      </c>
      <c r="E260">
        <v>87.93</v>
      </c>
      <c r="F260">
        <f>_10sept_0_106[[#This Row],[H_mag]]-40</f>
        <v>-53.56</v>
      </c>
      <c r="G260">
        <f>_10sept_0_106[[#This Row],[V_mag]]-40</f>
        <v>-53.61</v>
      </c>
      <c r="H260">
        <f>10^(_10sept_0_106[[#This Row],[H_mag_adj]]/20)*COS(RADIANS(_10sept_0_106[[#This Row],[H_phase]]))</f>
        <v>5.2746559605286907E-5</v>
      </c>
      <c r="I260">
        <f>10^(_10sept_0_106[[#This Row],[H_mag_adj]]/20)*SIN(RADIANS(_10sept_0_106[[#This Row],[H_phase]]))</f>
        <v>2.0982770159145656E-3</v>
      </c>
      <c r="J260">
        <f>10^(_10sept_0_106[[#This Row],[V_mag_adj]]/20)*COS(RADIANS(_10sept_0_106[[#This Row],[V_phase]]))</f>
        <v>7.5379496357383524E-5</v>
      </c>
      <c r="K260">
        <f>10^(_10sept_0_106[[#This Row],[V_mag_adj]]/20)*SIN(RADIANS(_10sept_0_106[[#This Row],[V_phase]]))</f>
        <v>2.0855303086708158E-3</v>
      </c>
    </row>
    <row r="261" spans="1:11" x14ac:dyDescent="0.25">
      <c r="A261">
        <v>78</v>
      </c>
      <c r="B261">
        <v>-13.85</v>
      </c>
      <c r="C261">
        <v>74.63</v>
      </c>
      <c r="D261">
        <v>-13.88</v>
      </c>
      <c r="E261">
        <v>74.13</v>
      </c>
      <c r="F261">
        <f>_10sept_0_106[[#This Row],[H_mag]]-40</f>
        <v>-53.85</v>
      </c>
      <c r="G261">
        <f>_10sept_0_106[[#This Row],[V_mag]]-40</f>
        <v>-53.88</v>
      </c>
      <c r="H261">
        <f>10^(_10sept_0_106[[#This Row],[H_mag_adj]]/20)*COS(RADIANS(_10sept_0_106[[#This Row],[H_phase]]))</f>
        <v>5.3805901104019363E-4</v>
      </c>
      <c r="I261">
        <f>10^(_10sept_0_106[[#This Row],[H_mag_adj]]/20)*SIN(RADIANS(_10sept_0_106[[#This Row],[H_phase]]))</f>
        <v>1.9574135208513684E-3</v>
      </c>
      <c r="J261">
        <f>10^(_10sept_0_106[[#This Row],[V_mag_adj]]/20)*COS(RADIANS(_10sept_0_106[[#This Row],[V_phase]]))</f>
        <v>5.5320595283197985E-4</v>
      </c>
      <c r="K261">
        <f>10^(_10sept_0_106[[#This Row],[V_mag_adj]]/20)*SIN(RADIANS(_10sept_0_106[[#This Row],[V_phase]]))</f>
        <v>1.9459110388328059E-3</v>
      </c>
    </row>
    <row r="262" spans="1:11" x14ac:dyDescent="0.25">
      <c r="A262">
        <v>79</v>
      </c>
      <c r="B262">
        <v>-14.16</v>
      </c>
      <c r="C262">
        <v>60.26</v>
      </c>
      <c r="D262">
        <v>-14.22</v>
      </c>
      <c r="E262">
        <v>59.45</v>
      </c>
      <c r="F262">
        <f>_10sept_0_106[[#This Row],[H_mag]]-40</f>
        <v>-54.16</v>
      </c>
      <c r="G262">
        <f>_10sept_0_106[[#This Row],[V_mag]]-40</f>
        <v>-54.22</v>
      </c>
      <c r="H262">
        <f>10^(_10sept_0_106[[#This Row],[H_mag_adj]]/20)*COS(RADIANS(_10sept_0_106[[#This Row],[H_phase]]))</f>
        <v>9.7171421800632397E-4</v>
      </c>
      <c r="I262">
        <f>10^(_10sept_0_106[[#This Row],[H_mag_adj]]/20)*SIN(RADIANS(_10sept_0_106[[#This Row],[H_phase]]))</f>
        <v>1.7008362453355536E-3</v>
      </c>
      <c r="J262">
        <f>10^(_10sept_0_106[[#This Row],[V_mag_adj]]/20)*COS(RADIANS(_10sept_0_106[[#This Row],[V_phase]]))</f>
        <v>9.8880723715452515E-4</v>
      </c>
      <c r="K262">
        <f>10^(_10sept_0_106[[#This Row],[V_mag_adj]]/20)*SIN(RADIANS(_10sept_0_106[[#This Row],[V_phase]]))</f>
        <v>1.6753167148099979E-3</v>
      </c>
    </row>
    <row r="263" spans="1:11" x14ac:dyDescent="0.25">
      <c r="A263">
        <v>80</v>
      </c>
      <c r="B263">
        <v>-14.46</v>
      </c>
      <c r="C263">
        <v>45.88</v>
      </c>
      <c r="D263">
        <v>-14.5</v>
      </c>
      <c r="E263">
        <v>45.59</v>
      </c>
      <c r="F263">
        <f>_10sept_0_106[[#This Row],[H_mag]]-40</f>
        <v>-54.46</v>
      </c>
      <c r="G263">
        <f>_10sept_0_106[[#This Row],[V_mag]]-40</f>
        <v>-54.5</v>
      </c>
      <c r="H263">
        <f>10^(_10sept_0_106[[#This Row],[H_mag_adj]]/20)*COS(RADIANS(_10sept_0_106[[#This Row],[H_phase]]))</f>
        <v>1.3173804196707729E-3</v>
      </c>
      <c r="I263">
        <f>10^(_10sept_0_106[[#This Row],[H_mag_adj]]/20)*SIN(RADIANS(_10sept_0_106[[#This Row],[H_phase]]))</f>
        <v>1.3584819472096112E-3</v>
      </c>
      <c r="J263">
        <f>10^(_10sept_0_106[[#This Row],[V_mag_adj]]/20)*COS(RADIANS(_10sept_0_106[[#This Row],[V_phase]]))</f>
        <v>1.3181550834036543E-3</v>
      </c>
      <c r="K263">
        <f>10^(_10sept_0_106[[#This Row],[V_mag_adj]]/20)*SIN(RADIANS(_10sept_0_106[[#This Row],[V_phase]]))</f>
        <v>1.3455857714887054E-3</v>
      </c>
    </row>
    <row r="264" spans="1:11" x14ac:dyDescent="0.25">
      <c r="A264">
        <v>81</v>
      </c>
      <c r="B264">
        <v>-14.77</v>
      </c>
      <c r="C264">
        <v>31.21</v>
      </c>
      <c r="D264">
        <v>-14.77</v>
      </c>
      <c r="E264">
        <v>30.47</v>
      </c>
      <c r="F264">
        <f>_10sept_0_106[[#This Row],[H_mag]]-40</f>
        <v>-54.769999999999996</v>
      </c>
      <c r="G264">
        <f>_10sept_0_106[[#This Row],[V_mag]]-40</f>
        <v>-54.769999999999996</v>
      </c>
      <c r="H264">
        <f>10^(_10sept_0_106[[#This Row],[H_mag_adj]]/20)*COS(RADIANS(_10sept_0_106[[#This Row],[H_phase]]))</f>
        <v>1.5617272411170798E-3</v>
      </c>
      <c r="I264">
        <f>10^(_10sept_0_106[[#This Row],[H_mag_adj]]/20)*SIN(RADIANS(_10sept_0_106[[#This Row],[H_phase]]))</f>
        <v>9.4618822228200567E-4</v>
      </c>
      <c r="J264">
        <f>10^(_10sept_0_106[[#This Row],[V_mag_adj]]/20)*COS(RADIANS(_10sept_0_106[[#This Row],[V_phase]]))</f>
        <v>1.5738170823652216E-3</v>
      </c>
      <c r="K264">
        <f>10^(_10sept_0_106[[#This Row],[V_mag_adj]]/20)*SIN(RADIANS(_10sept_0_106[[#This Row],[V_phase]]))</f>
        <v>9.2593947906316704E-4</v>
      </c>
    </row>
    <row r="265" spans="1:11" x14ac:dyDescent="0.25">
      <c r="A265">
        <v>82</v>
      </c>
      <c r="B265">
        <v>-15.01</v>
      </c>
      <c r="C265">
        <v>15.25</v>
      </c>
      <c r="D265">
        <v>-15.03</v>
      </c>
      <c r="E265">
        <v>15.05</v>
      </c>
      <c r="F265">
        <f>_10sept_0_106[[#This Row],[H_mag]]-40</f>
        <v>-55.01</v>
      </c>
      <c r="G265">
        <f>_10sept_0_106[[#This Row],[V_mag]]-40</f>
        <v>-55.03</v>
      </c>
      <c r="H265">
        <f>10^(_10sept_0_106[[#This Row],[H_mag_adj]]/20)*COS(RADIANS(_10sept_0_106[[#This Row],[H_phase]]))</f>
        <v>1.7136873414077089E-3</v>
      </c>
      <c r="I265">
        <f>10^(_10sept_0_106[[#This Row],[H_mag_adj]]/20)*SIN(RADIANS(_10sept_0_106[[#This Row],[H_phase]]))</f>
        <v>4.6720479371856579E-4</v>
      </c>
      <c r="J265">
        <f>10^(_10sept_0_106[[#This Row],[V_mag_adj]]/20)*COS(RADIANS(_10sept_0_106[[#This Row],[V_phase]]))</f>
        <v>1.711362651762438E-3</v>
      </c>
      <c r="K265">
        <f>10^(_10sept_0_106[[#This Row],[V_mag_adj]]/20)*SIN(RADIANS(_10sept_0_106[[#This Row],[V_phase]]))</f>
        <v>4.601592854967182E-4</v>
      </c>
    </row>
    <row r="266" spans="1:11" x14ac:dyDescent="0.25">
      <c r="A266">
        <v>83</v>
      </c>
      <c r="B266">
        <v>-15.25</v>
      </c>
      <c r="C266">
        <v>-0.89</v>
      </c>
      <c r="D266">
        <v>-15.27</v>
      </c>
      <c r="E266">
        <v>-1.33</v>
      </c>
      <c r="F266">
        <f>_10sept_0_106[[#This Row],[H_mag]]-40</f>
        <v>-55.25</v>
      </c>
      <c r="G266">
        <f>_10sept_0_106[[#This Row],[V_mag]]-40</f>
        <v>-55.269999999999996</v>
      </c>
      <c r="H266">
        <f>10^(_10sept_0_106[[#This Row],[H_mag_adj]]/20)*COS(RADIANS(_10sept_0_106[[#This Row],[H_phase]]))</f>
        <v>1.7276175333296839E-3</v>
      </c>
      <c r="I266">
        <f>10^(_10sept_0_106[[#This Row],[H_mag_adj]]/20)*SIN(RADIANS(_10sept_0_106[[#This Row],[H_phase]]))</f>
        <v>-2.683798520402353E-5</v>
      </c>
      <c r="J266">
        <f>10^(_10sept_0_106[[#This Row],[V_mag_adj]]/20)*COS(RADIANS(_10sept_0_106[[#This Row],[V_phase]]))</f>
        <v>1.7233876735869684E-3</v>
      </c>
      <c r="K266">
        <f>10^(_10sept_0_106[[#This Row],[V_mag_adj]]/20)*SIN(RADIANS(_10sept_0_106[[#This Row],[V_phase]]))</f>
        <v>-4.0011976538560451E-5</v>
      </c>
    </row>
    <row r="267" spans="1:11" x14ac:dyDescent="0.25">
      <c r="A267">
        <v>84</v>
      </c>
      <c r="B267">
        <v>-15.42</v>
      </c>
      <c r="C267">
        <v>-17.63</v>
      </c>
      <c r="D267">
        <v>-15.46</v>
      </c>
      <c r="E267">
        <v>-17.7</v>
      </c>
      <c r="F267">
        <f>_10sept_0_106[[#This Row],[H_mag]]-40</f>
        <v>-55.42</v>
      </c>
      <c r="G267">
        <f>_10sept_0_106[[#This Row],[V_mag]]-40</f>
        <v>-55.46</v>
      </c>
      <c r="H267">
        <f>10^(_10sept_0_106[[#This Row],[H_mag_adj]]/20)*COS(RADIANS(_10sept_0_106[[#This Row],[H_phase]]))</f>
        <v>1.614758509687589E-3</v>
      </c>
      <c r="I267">
        <f>10^(_10sept_0_106[[#This Row],[H_mag_adj]]/20)*SIN(RADIANS(_10sept_0_106[[#This Row],[H_phase]]))</f>
        <v>-5.1316229149871032E-4</v>
      </c>
      <c r="J267">
        <f>10^(_10sept_0_106[[#This Row],[V_mag_adj]]/20)*COS(RADIANS(_10sept_0_106[[#This Row],[V_phase]]))</f>
        <v>1.6067141033795545E-3</v>
      </c>
      <c r="K267">
        <f>10^(_10sept_0_106[[#This Row],[V_mag_adj]]/20)*SIN(RADIANS(_10sept_0_106[[#This Row],[V_phase]]))</f>
        <v>-5.127678787220847E-4</v>
      </c>
    </row>
    <row r="268" spans="1:11" x14ac:dyDescent="0.25">
      <c r="A268">
        <v>85</v>
      </c>
      <c r="B268">
        <v>-15.54</v>
      </c>
      <c r="C268">
        <v>-34.28</v>
      </c>
      <c r="D268">
        <v>-15.57</v>
      </c>
      <c r="E268">
        <v>-35</v>
      </c>
      <c r="F268">
        <f>_10sept_0_106[[#This Row],[H_mag]]-40</f>
        <v>-55.54</v>
      </c>
      <c r="G268">
        <f>_10sept_0_106[[#This Row],[V_mag]]-40</f>
        <v>-55.57</v>
      </c>
      <c r="H268">
        <f>10^(_10sept_0_106[[#This Row],[H_mag_adj]]/20)*COS(RADIANS(_10sept_0_106[[#This Row],[H_phase]]))</f>
        <v>1.3808137387097035E-3</v>
      </c>
      <c r="I268">
        <f>10^(_10sept_0_106[[#This Row],[H_mag_adj]]/20)*SIN(RADIANS(_10sept_0_106[[#This Row],[H_phase]]))</f>
        <v>-9.4122115372948564E-4</v>
      </c>
      <c r="J268">
        <f>10^(_10sept_0_106[[#This Row],[V_mag_adj]]/20)*COS(RADIANS(_10sept_0_106[[#This Row],[V_phase]]))</f>
        <v>1.3641575136934913E-3</v>
      </c>
      <c r="K268">
        <f>10^(_10sept_0_106[[#This Row],[V_mag_adj]]/20)*SIN(RADIANS(_10sept_0_106[[#This Row],[V_phase]]))</f>
        <v>-9.5519337439359784E-4</v>
      </c>
    </row>
    <row r="269" spans="1:11" x14ac:dyDescent="0.25">
      <c r="A269">
        <v>86</v>
      </c>
      <c r="B269">
        <v>-15.53</v>
      </c>
      <c r="C269">
        <v>-51.39</v>
      </c>
      <c r="D269">
        <v>-15.58</v>
      </c>
      <c r="E269">
        <v>-51.73</v>
      </c>
      <c r="F269">
        <f>_10sept_0_106[[#This Row],[H_mag]]-40</f>
        <v>-55.53</v>
      </c>
      <c r="G269">
        <f>_10sept_0_106[[#This Row],[V_mag]]-40</f>
        <v>-55.58</v>
      </c>
      <c r="H269">
        <f>10^(_10sept_0_106[[#This Row],[H_mag_adj]]/20)*COS(RADIANS(_10sept_0_106[[#This Row],[H_phase]]))</f>
        <v>1.0439885057227677E-3</v>
      </c>
      <c r="I269">
        <f>10^(_10sept_0_106[[#This Row],[H_mag_adj]]/20)*SIN(RADIANS(_10sept_0_106[[#This Row],[H_phase]]))</f>
        <v>-1.3073137800670132E-3</v>
      </c>
      <c r="J269">
        <f>10^(_10sept_0_106[[#This Row],[V_mag_adj]]/20)*COS(RADIANS(_10sept_0_106[[#This Row],[V_phase]]))</f>
        <v>1.030264631156556E-3</v>
      </c>
      <c r="K269">
        <f>10^(_10sept_0_106[[#This Row],[V_mag_adj]]/20)*SIN(RADIANS(_10sept_0_106[[#This Row],[V_phase]]))</f>
        <v>-1.3059465667474134E-3</v>
      </c>
    </row>
    <row r="270" spans="1:11" x14ac:dyDescent="0.25">
      <c r="A270">
        <v>87</v>
      </c>
      <c r="B270">
        <v>-15.51</v>
      </c>
      <c r="C270">
        <v>-68.23</v>
      </c>
      <c r="D270">
        <v>-15.54</v>
      </c>
      <c r="E270">
        <v>-68.849999999999994</v>
      </c>
      <c r="F270">
        <f>_10sept_0_106[[#This Row],[H_mag]]-40</f>
        <v>-55.51</v>
      </c>
      <c r="G270">
        <f>_10sept_0_106[[#This Row],[V_mag]]-40</f>
        <v>-55.54</v>
      </c>
      <c r="H270">
        <f>10^(_10sept_0_106[[#This Row],[H_mag_adj]]/20)*COS(RADIANS(_10sept_0_106[[#This Row],[H_phase]]))</f>
        <v>6.2192114623077033E-4</v>
      </c>
      <c r="I270">
        <f>10^(_10sept_0_106[[#This Row],[H_mag_adj]]/20)*SIN(RADIANS(_10sept_0_106[[#This Row],[H_phase]]))</f>
        <v>-1.5572780478353705E-3</v>
      </c>
      <c r="J270">
        <f>10^(_10sept_0_106[[#This Row],[V_mag_adj]]/20)*COS(RADIANS(_10sept_0_106[[#This Row],[V_phase]]))</f>
        <v>6.0294758568518725E-4</v>
      </c>
      <c r="K270">
        <f>10^(_10sept_0_106[[#This Row],[V_mag_adj]]/20)*SIN(RADIANS(_10sept_0_106[[#This Row],[V_phase]]))</f>
        <v>-1.5585243181143302E-3</v>
      </c>
    </row>
    <row r="271" spans="1:11" x14ac:dyDescent="0.25">
      <c r="A271">
        <v>88</v>
      </c>
      <c r="B271">
        <v>-15.42</v>
      </c>
      <c r="C271">
        <v>-84.27</v>
      </c>
      <c r="D271">
        <v>-15.46</v>
      </c>
      <c r="E271">
        <v>-84.96</v>
      </c>
      <c r="F271">
        <f>_10sept_0_106[[#This Row],[H_mag]]-40</f>
        <v>-55.42</v>
      </c>
      <c r="G271">
        <f>_10sept_0_106[[#This Row],[V_mag]]-40</f>
        <v>-55.46</v>
      </c>
      <c r="H271">
        <f>10^(_10sept_0_106[[#This Row],[H_mag_adj]]/20)*COS(RADIANS(_10sept_0_106[[#This Row],[H_phase]]))</f>
        <v>1.6916394994450116E-4</v>
      </c>
      <c r="I271">
        <f>10^(_10sept_0_106[[#This Row],[H_mag_adj]]/20)*SIN(RADIANS(_10sept_0_106[[#This Row],[H_phase]]))</f>
        <v>-1.6858719227936224E-3</v>
      </c>
      <c r="J271">
        <f>10^(_10sept_0_106[[#This Row],[V_mag_adj]]/20)*COS(RADIANS(_10sept_0_106[[#This Row],[V_phase]]))</f>
        <v>1.4816570132667698E-4</v>
      </c>
      <c r="K271">
        <f>10^(_10sept_0_106[[#This Row],[V_mag_adj]]/20)*SIN(RADIANS(_10sept_0_106[[#This Row],[V_phase]]))</f>
        <v>-1.6800321521918222E-3</v>
      </c>
    </row>
    <row r="272" spans="1:11" x14ac:dyDescent="0.25">
      <c r="A272">
        <v>89</v>
      </c>
      <c r="B272">
        <v>-15.31</v>
      </c>
      <c r="C272">
        <v>-99.27</v>
      </c>
      <c r="D272">
        <v>-15.36</v>
      </c>
      <c r="E272">
        <v>-100.69</v>
      </c>
      <c r="F272">
        <f>_10sept_0_106[[#This Row],[H_mag]]-40</f>
        <v>-55.31</v>
      </c>
      <c r="G272">
        <f>_10sept_0_106[[#This Row],[V_mag]]-40</f>
        <v>-55.36</v>
      </c>
      <c r="H272">
        <f>10^(_10sept_0_106[[#This Row],[H_mag_adj]]/20)*COS(RADIANS(_10sept_0_106[[#This Row],[H_phase]]))</f>
        <v>-2.7641443300387483E-4</v>
      </c>
      <c r="I272">
        <f>10^(_10sept_0_106[[#This Row],[H_mag_adj]]/20)*SIN(RADIANS(_10sept_0_106[[#This Row],[H_phase]]))</f>
        <v>-1.6935219794930029E-3</v>
      </c>
      <c r="J272">
        <f>10^(_10sept_0_106[[#This Row],[V_mag_adj]]/20)*COS(RADIANS(_10sept_0_106[[#This Row],[V_phase]]))</f>
        <v>-3.1646994770705562E-4</v>
      </c>
      <c r="K272">
        <f>10^(_10sept_0_106[[#This Row],[V_mag_adj]]/20)*SIN(RADIANS(_10sept_0_106[[#This Row],[V_phase]]))</f>
        <v>-1.6764736473517546E-3</v>
      </c>
    </row>
    <row r="273" spans="1:11" x14ac:dyDescent="0.25">
      <c r="A273">
        <v>90</v>
      </c>
      <c r="B273">
        <v>-15.28</v>
      </c>
      <c r="C273">
        <v>-115.25</v>
      </c>
      <c r="D273">
        <v>-15.32</v>
      </c>
      <c r="E273">
        <v>-116.23</v>
      </c>
      <c r="F273">
        <f>_10sept_0_106[[#This Row],[H_mag]]-40</f>
        <v>-55.28</v>
      </c>
      <c r="G273">
        <f>_10sept_0_106[[#This Row],[V_mag]]-40</f>
        <v>-55.32</v>
      </c>
      <c r="H273">
        <f>10^(_10sept_0_106[[#This Row],[H_mag_adj]]/20)*COS(RADIANS(_10sept_0_106[[#This Row],[H_phase]]))</f>
        <v>-7.3449530830769995E-4</v>
      </c>
      <c r="I273">
        <f>10^(_10sept_0_106[[#This Row],[H_mag_adj]]/20)*SIN(RADIANS(_10sept_0_106[[#This Row],[H_phase]]))</f>
        <v>-1.5573528924422723E-3</v>
      </c>
      <c r="J273">
        <f>10^(_10sept_0_106[[#This Row],[V_mag_adj]]/20)*COS(RADIANS(_10sept_0_106[[#This Row],[V_phase]]))</f>
        <v>-7.5752730187620028E-4</v>
      </c>
      <c r="K273">
        <f>10^(_10sept_0_106[[#This Row],[V_mag_adj]]/20)*SIN(RADIANS(_10sept_0_106[[#This Row],[V_phase]]))</f>
        <v>-1.5374661098293157E-3</v>
      </c>
    </row>
    <row r="274" spans="1:11" x14ac:dyDescent="0.25">
      <c r="A274">
        <v>91</v>
      </c>
      <c r="B274">
        <v>-15.31</v>
      </c>
      <c r="C274">
        <v>-129.94999999999999</v>
      </c>
      <c r="D274">
        <v>-15.33</v>
      </c>
      <c r="E274">
        <v>-131.13</v>
      </c>
      <c r="F274">
        <f>_10sept_0_106[[#This Row],[H_mag]]-40</f>
        <v>-55.31</v>
      </c>
      <c r="G274">
        <f>_10sept_0_106[[#This Row],[V_mag]]-40</f>
        <v>-55.33</v>
      </c>
      <c r="H274">
        <f>10^(_10sept_0_106[[#This Row],[H_mag_adj]]/20)*COS(RADIANS(_10sept_0_106[[#This Row],[H_phase]]))</f>
        <v>-1.1018321223410224E-3</v>
      </c>
      <c r="I274">
        <f>10^(_10sept_0_106[[#This Row],[H_mag_adj]]/20)*SIN(RADIANS(_10sept_0_106[[#This Row],[H_phase]]))</f>
        <v>-1.3154419819878911E-3</v>
      </c>
      <c r="J274">
        <f>10^(_10sept_0_106[[#This Row],[V_mag_adj]]/20)*COS(RADIANS(_10sept_0_106[[#This Row],[V_phase]]))</f>
        <v>-1.1260920112382512E-3</v>
      </c>
      <c r="K274">
        <f>10^(_10sept_0_106[[#This Row],[V_mag_adj]]/20)*SIN(RADIANS(_10sept_0_106[[#This Row],[V_phase]]))</f>
        <v>-1.2894999137168289E-3</v>
      </c>
    </row>
    <row r="275" spans="1:11" x14ac:dyDescent="0.25">
      <c r="A275">
        <v>92</v>
      </c>
      <c r="B275">
        <v>-15.42</v>
      </c>
      <c r="C275">
        <v>-146.30000000000001</v>
      </c>
      <c r="D275">
        <v>-15.48</v>
      </c>
      <c r="E275">
        <v>-146.62</v>
      </c>
      <c r="F275">
        <f>_10sept_0_106[[#This Row],[H_mag]]-40</f>
        <v>-55.42</v>
      </c>
      <c r="G275">
        <f>_10sept_0_106[[#This Row],[V_mag]]-40</f>
        <v>-55.480000000000004</v>
      </c>
      <c r="H275">
        <f>10^(_10sept_0_106[[#This Row],[H_mag_adj]]/20)*COS(RADIANS(_10sept_0_106[[#This Row],[H_phase]]))</f>
        <v>-1.40961131736365E-3</v>
      </c>
      <c r="I275">
        <f>10^(_10sept_0_106[[#This Row],[H_mag_adj]]/20)*SIN(RADIANS(_10sept_0_106[[#This Row],[H_phase]]))</f>
        <v>-9.4009388679270028E-4</v>
      </c>
      <c r="J275">
        <f>10^(_10sept_0_106[[#This Row],[V_mag_adj]]/20)*COS(RADIANS(_10sept_0_106[[#This Row],[V_phase]]))</f>
        <v>-1.4051000914610573E-3</v>
      </c>
      <c r="K275">
        <f>10^(_10sept_0_106[[#This Row],[V_mag_adj]]/20)*SIN(RADIANS(_10sept_0_106[[#This Row],[V_phase]]))</f>
        <v>-9.2578924641384017E-4</v>
      </c>
    </row>
    <row r="276" spans="1:11" x14ac:dyDescent="0.25">
      <c r="A276">
        <v>93</v>
      </c>
      <c r="B276">
        <v>-15.56</v>
      </c>
      <c r="C276">
        <v>-161.63</v>
      </c>
      <c r="D276">
        <v>-15.57</v>
      </c>
      <c r="E276">
        <v>-161.87</v>
      </c>
      <c r="F276">
        <f>_10sept_0_106[[#This Row],[H_mag]]-40</f>
        <v>-55.56</v>
      </c>
      <c r="G276">
        <f>_10sept_0_106[[#This Row],[V_mag]]-40</f>
        <v>-55.57</v>
      </c>
      <c r="H276">
        <f>10^(_10sept_0_106[[#This Row],[H_mag_adj]]/20)*COS(RADIANS(_10sept_0_106[[#This Row],[H_phase]]))</f>
        <v>-1.5822862202972314E-3</v>
      </c>
      <c r="I276">
        <f>10^(_10sept_0_106[[#This Row],[H_mag_adj]]/20)*SIN(RADIANS(_10sept_0_106[[#This Row],[H_phase]]))</f>
        <v>-5.2543656593045311E-4</v>
      </c>
      <c r="J276">
        <f>10^(_10sept_0_106[[#This Row],[V_mag_adj]]/20)*COS(RADIANS(_10sept_0_106[[#This Row],[V_phase]]))</f>
        <v>-1.58265013346759E-3</v>
      </c>
      <c r="K276">
        <f>10^(_10sept_0_106[[#This Row],[V_mag_adj]]/20)*SIN(RADIANS(_10sept_0_106[[#This Row],[V_phase]]))</f>
        <v>-5.1820715904631813E-4</v>
      </c>
    </row>
    <row r="277" spans="1:11" x14ac:dyDescent="0.25">
      <c r="A277">
        <v>94</v>
      </c>
      <c r="B277">
        <v>-15.68</v>
      </c>
      <c r="C277">
        <v>-178.5</v>
      </c>
      <c r="D277">
        <v>-15.71</v>
      </c>
      <c r="E277">
        <v>-178.71</v>
      </c>
      <c r="F277">
        <f>_10sept_0_106[[#This Row],[H_mag]]-40</f>
        <v>-55.68</v>
      </c>
      <c r="G277">
        <f>_10sept_0_106[[#This Row],[V_mag]]-40</f>
        <v>-55.71</v>
      </c>
      <c r="H277">
        <f>10^(_10sept_0_106[[#This Row],[H_mag_adj]]/20)*COS(RADIANS(_10sept_0_106[[#This Row],[H_phase]]))</f>
        <v>-1.6438082380944856E-3</v>
      </c>
      <c r="I277">
        <f>10^(_10sept_0_106[[#This Row],[H_mag_adj]]/20)*SIN(RADIANS(_10sept_0_106[[#This Row],[H_phase]]))</f>
        <v>-4.3044633597525997E-5</v>
      </c>
      <c r="J277">
        <f>10^(_10sept_0_106[[#This Row],[V_mag_adj]]/20)*COS(RADIANS(_10sept_0_106[[#This Row],[V_phase]]))</f>
        <v>-1.6382867384454615E-3</v>
      </c>
      <c r="K277">
        <f>10^(_10sept_0_106[[#This Row],[V_mag_adj]]/20)*SIN(RADIANS(_10sept_0_106[[#This Row],[V_phase]]))</f>
        <v>-3.6891845877339252E-5</v>
      </c>
    </row>
    <row r="278" spans="1:11" x14ac:dyDescent="0.25">
      <c r="A278">
        <v>95</v>
      </c>
      <c r="B278">
        <v>-15.71</v>
      </c>
      <c r="C278">
        <v>165.42</v>
      </c>
      <c r="D278">
        <v>-15.78</v>
      </c>
      <c r="E278">
        <v>164.73</v>
      </c>
      <c r="F278">
        <f>_10sept_0_106[[#This Row],[H_mag]]-40</f>
        <v>-55.71</v>
      </c>
      <c r="G278">
        <f>_10sept_0_106[[#This Row],[V_mag]]-40</f>
        <v>-55.78</v>
      </c>
      <c r="H278">
        <f>10^(_10sept_0_106[[#This Row],[H_mag_adj]]/20)*COS(RADIANS(_10sept_0_106[[#This Row],[H_phase]]))</f>
        <v>-1.5859311032142024E-3</v>
      </c>
      <c r="I278">
        <f>10^(_10sept_0_106[[#This Row],[H_mag_adj]]/20)*SIN(RADIANS(_10sept_0_106[[#This Row],[H_phase]]))</f>
        <v>4.1251300769343951E-4</v>
      </c>
      <c r="J278">
        <f>10^(_10sept_0_106[[#This Row],[V_mag_adj]]/20)*COS(RADIANS(_10sept_0_106[[#This Row],[V_phase]]))</f>
        <v>-1.5681594881621773E-3</v>
      </c>
      <c r="K278">
        <f>10^(_10sept_0_106[[#This Row],[V_mag_adj]]/20)*SIN(RADIANS(_10sept_0_106[[#This Row],[V_phase]]))</f>
        <v>4.2811748038228809E-4</v>
      </c>
    </row>
    <row r="279" spans="1:11" x14ac:dyDescent="0.25">
      <c r="A279">
        <v>96</v>
      </c>
      <c r="B279">
        <v>-15.71</v>
      </c>
      <c r="C279">
        <v>149.44999999999999</v>
      </c>
      <c r="D279">
        <v>-15.84</v>
      </c>
      <c r="E279">
        <v>148.78</v>
      </c>
      <c r="F279">
        <f>_10sept_0_106[[#This Row],[H_mag]]-40</f>
        <v>-55.71</v>
      </c>
      <c r="G279">
        <f>_10sept_0_106[[#This Row],[V_mag]]-40</f>
        <v>-55.84</v>
      </c>
      <c r="H279">
        <f>10^(_10sept_0_106[[#This Row],[H_mag_adj]]/20)*COS(RADIANS(_10sept_0_106[[#This Row],[H_phase]]))</f>
        <v>-1.4112271449375061E-3</v>
      </c>
      <c r="I279">
        <f>10^(_10sept_0_106[[#This Row],[H_mag_adj]]/20)*SIN(RADIANS(_10sept_0_106[[#This Row],[H_phase]]))</f>
        <v>8.3293600657555937E-4</v>
      </c>
      <c r="J279">
        <f>10^(_10sept_0_106[[#This Row],[V_mag_adj]]/20)*COS(RADIANS(_10sept_0_106[[#This Row],[V_phase]]))</f>
        <v>-1.3805726112170534E-3</v>
      </c>
      <c r="K279">
        <f>10^(_10sept_0_106[[#This Row],[V_mag_adj]]/20)*SIN(RADIANS(_10sept_0_106[[#This Row],[V_phase]]))</f>
        <v>8.3676329697006608E-4</v>
      </c>
    </row>
    <row r="280" spans="1:11" x14ac:dyDescent="0.25">
      <c r="A280">
        <v>97</v>
      </c>
      <c r="B280">
        <v>-15.72</v>
      </c>
      <c r="C280">
        <v>133.55000000000001</v>
      </c>
      <c r="D280">
        <v>-15.75</v>
      </c>
      <c r="E280">
        <v>133.01</v>
      </c>
      <c r="F280">
        <f>_10sept_0_106[[#This Row],[H_mag]]-40</f>
        <v>-55.72</v>
      </c>
      <c r="G280">
        <f>_10sept_0_106[[#This Row],[V_mag]]-40</f>
        <v>-55.75</v>
      </c>
      <c r="H280">
        <f>10^(_10sept_0_106[[#This Row],[H_mag_adj]]/20)*COS(RADIANS(_10sept_0_106[[#This Row],[H_phase]]))</f>
        <v>-1.1277458318047625E-3</v>
      </c>
      <c r="I280">
        <f>10^(_10sept_0_106[[#This Row],[H_mag_adj]]/20)*SIN(RADIANS(_10sept_0_106[[#This Row],[H_phase]]))</f>
        <v>1.1863210626411437E-3</v>
      </c>
      <c r="J280">
        <f>10^(_10sept_0_106[[#This Row],[V_mag_adj]]/20)*COS(RADIANS(_10sept_0_106[[#This Row],[V_phase]]))</f>
        <v>-1.1126654436838261E-3</v>
      </c>
      <c r="K280">
        <f>10^(_10sept_0_106[[#This Row],[V_mag_adj]]/20)*SIN(RADIANS(_10sept_0_106[[#This Row],[V_phase]]))</f>
        <v>1.1927701665579498E-3</v>
      </c>
    </row>
    <row r="281" spans="1:11" x14ac:dyDescent="0.25">
      <c r="A281">
        <v>98</v>
      </c>
      <c r="B281">
        <v>-15.74</v>
      </c>
      <c r="C281">
        <v>117</v>
      </c>
      <c r="D281">
        <v>-15.72</v>
      </c>
      <c r="E281">
        <v>116.43</v>
      </c>
      <c r="F281">
        <f>_10sept_0_106[[#This Row],[H_mag]]-40</f>
        <v>-55.74</v>
      </c>
      <c r="G281">
        <f>_10sept_0_106[[#This Row],[V_mag]]-40</f>
        <v>-55.72</v>
      </c>
      <c r="H281">
        <f>10^(_10sept_0_106[[#This Row],[H_mag_adj]]/20)*COS(RADIANS(_10sept_0_106[[#This Row],[H_phase]]))</f>
        <v>-7.4139006992518866E-4</v>
      </c>
      <c r="I281">
        <f>10^(_10sept_0_106[[#This Row],[H_mag_adj]]/20)*SIN(RADIANS(_10sept_0_106[[#This Row],[H_phase]]))</f>
        <v>1.4550599399123737E-3</v>
      </c>
      <c r="J281">
        <f>10^(_10sept_0_106[[#This Row],[V_mag_adj]]/20)*COS(RADIANS(_10sept_0_106[[#This Row],[V_phase]]))</f>
        <v>-7.2855376394121167E-4</v>
      </c>
      <c r="K281">
        <f>10^(_10sept_0_106[[#This Row],[V_mag_adj]]/20)*SIN(RADIANS(_10sept_0_106[[#This Row],[V_phase]]))</f>
        <v>1.4657345386754456E-3</v>
      </c>
    </row>
    <row r="282" spans="1:11" x14ac:dyDescent="0.25">
      <c r="A282">
        <v>99</v>
      </c>
      <c r="B282">
        <v>-15.68</v>
      </c>
      <c r="C282">
        <v>101.13</v>
      </c>
      <c r="D282">
        <v>-15.73</v>
      </c>
      <c r="E282">
        <v>100.62</v>
      </c>
      <c r="F282">
        <f>_10sept_0_106[[#This Row],[H_mag]]-40</f>
        <v>-55.68</v>
      </c>
      <c r="G282">
        <f>_10sept_0_106[[#This Row],[V_mag]]-40</f>
        <v>-55.730000000000004</v>
      </c>
      <c r="H282">
        <f>10^(_10sept_0_106[[#This Row],[H_mag_adj]]/20)*COS(RADIANS(_10sept_0_106[[#This Row],[H_phase]]))</f>
        <v>-3.1742251859112169E-4</v>
      </c>
      <c r="I282">
        <f>10^(_10sept_0_106[[#This Row],[H_mag_adj]]/20)*SIN(RADIANS(_10sept_0_106[[#This Row],[H_phase]]))</f>
        <v>1.613443928000013E-3</v>
      </c>
      <c r="J282">
        <f>10^(_10sept_0_106[[#This Row],[V_mag_adj]]/20)*COS(RADIANS(_10sept_0_106[[#This Row],[V_phase]]))</f>
        <v>-3.0130910352374934E-4</v>
      </c>
      <c r="K282">
        <f>10^(_10sept_0_106[[#This Row],[V_mag_adj]]/20)*SIN(RADIANS(_10sept_0_106[[#This Row],[V_phase]]))</f>
        <v>1.6069285089253412E-3</v>
      </c>
    </row>
    <row r="283" spans="1:11" x14ac:dyDescent="0.25">
      <c r="A283">
        <v>100</v>
      </c>
      <c r="B283">
        <v>-15.74</v>
      </c>
      <c r="C283">
        <v>85.42</v>
      </c>
      <c r="D283">
        <v>-15.77</v>
      </c>
      <c r="E283">
        <v>85.16</v>
      </c>
      <c r="F283">
        <f>_10sept_0_106[[#This Row],[H_mag]]-40</f>
        <v>-55.74</v>
      </c>
      <c r="G283">
        <f>_10sept_0_106[[#This Row],[V_mag]]-40</f>
        <v>-55.769999999999996</v>
      </c>
      <c r="H283">
        <f>10^(_10sept_0_106[[#This Row],[H_mag_adj]]/20)*COS(RADIANS(_10sept_0_106[[#This Row],[H_phase]]))</f>
        <v>1.304007951365021E-4</v>
      </c>
      <c r="I283">
        <f>10^(_10sept_0_106[[#This Row],[H_mag_adj]]/20)*SIN(RADIANS(_10sept_0_106[[#This Row],[H_phase]]))</f>
        <v>1.627837306719945E-3</v>
      </c>
      <c r="J283">
        <f>10^(_10sept_0_106[[#This Row],[V_mag_adj]]/20)*COS(RADIANS(_10sept_0_106[[#This Row],[V_phase]]))</f>
        <v>1.3731124236556329E-4</v>
      </c>
      <c r="K283">
        <f>10^(_10sept_0_106[[#This Row],[V_mag_adj]]/20)*SIN(RADIANS(_10sept_0_106[[#This Row],[V_phase]]))</f>
        <v>1.6216182538830531E-3</v>
      </c>
    </row>
    <row r="284" spans="1:11" x14ac:dyDescent="0.25">
      <c r="A284">
        <v>101</v>
      </c>
      <c r="B284">
        <v>-15.77</v>
      </c>
      <c r="C284">
        <v>69.86</v>
      </c>
      <c r="D284">
        <v>-15.84</v>
      </c>
      <c r="E284">
        <v>69.48</v>
      </c>
      <c r="F284">
        <f>_10sept_0_106[[#This Row],[H_mag]]-40</f>
        <v>-55.769999999999996</v>
      </c>
      <c r="G284">
        <f>_10sept_0_106[[#This Row],[V_mag]]-40</f>
        <v>-55.84</v>
      </c>
      <c r="H284">
        <f>10^(_10sept_0_106[[#This Row],[H_mag_adj]]/20)*COS(RADIANS(_10sept_0_106[[#This Row],[H_phase]]))</f>
        <v>5.6034593199300411E-4</v>
      </c>
      <c r="I284">
        <f>10^(_10sept_0_106[[#This Row],[H_mag_adj]]/20)*SIN(RADIANS(_10sept_0_106[[#This Row],[H_phase]]))</f>
        <v>1.5279111803719444E-3</v>
      </c>
      <c r="J284">
        <f>10^(_10sept_0_106[[#This Row],[V_mag_adj]]/20)*COS(RADIANS(_10sept_0_106[[#This Row],[V_phase]]))</f>
        <v>5.6588807926211343E-4</v>
      </c>
      <c r="K284">
        <f>10^(_10sept_0_106[[#This Row],[V_mag_adj]]/20)*SIN(RADIANS(_10sept_0_106[[#This Row],[V_phase]]))</f>
        <v>1.5119273235668189E-3</v>
      </c>
    </row>
    <row r="285" spans="1:11" x14ac:dyDescent="0.25">
      <c r="A285">
        <v>102</v>
      </c>
      <c r="B285">
        <v>-15.83</v>
      </c>
      <c r="C285">
        <v>54</v>
      </c>
      <c r="D285">
        <v>-15.87</v>
      </c>
      <c r="E285">
        <v>53.77</v>
      </c>
      <c r="F285">
        <f>_10sept_0_106[[#This Row],[H_mag]]-40</f>
        <v>-55.83</v>
      </c>
      <c r="G285">
        <f>_10sept_0_106[[#This Row],[V_mag]]-40</f>
        <v>-55.87</v>
      </c>
      <c r="H285">
        <f>10^(_10sept_0_106[[#This Row],[H_mag_adj]]/20)*COS(RADIANS(_10sept_0_106[[#This Row],[H_phase]]))</f>
        <v>9.4998923779176776E-4</v>
      </c>
      <c r="I285">
        <f>10^(_10sept_0_106[[#This Row],[H_mag_adj]]/20)*SIN(RADIANS(_10sept_0_106[[#This Row],[H_phase]]))</f>
        <v>1.3075480115387797E-3</v>
      </c>
      <c r="J285">
        <f>10^(_10sept_0_106[[#This Row],[V_mag_adj]]/20)*COS(RADIANS(_10sept_0_106[[#This Row],[V_phase]]))</f>
        <v>9.5084151860357123E-4</v>
      </c>
      <c r="K285">
        <f>10^(_10sept_0_106[[#This Row],[V_mag_adj]]/20)*SIN(RADIANS(_10sept_0_106[[#This Row],[V_phase]]))</f>
        <v>1.297733917894089E-3</v>
      </c>
    </row>
    <row r="286" spans="1:11" x14ac:dyDescent="0.25">
      <c r="A286">
        <v>103</v>
      </c>
      <c r="B286">
        <v>-15.88</v>
      </c>
      <c r="C286">
        <v>38.479999999999997</v>
      </c>
      <c r="D286">
        <v>-15.89</v>
      </c>
      <c r="E286">
        <v>38.39</v>
      </c>
      <c r="F286">
        <f>_10sept_0_106[[#This Row],[H_mag]]-40</f>
        <v>-55.88</v>
      </c>
      <c r="G286">
        <f>_10sept_0_106[[#This Row],[V_mag]]-40</f>
        <v>-55.89</v>
      </c>
      <c r="H286">
        <f>10^(_10sept_0_106[[#This Row],[H_mag_adj]]/20)*COS(RADIANS(_10sept_0_106[[#This Row],[H_phase]]))</f>
        <v>1.2579544416519333E-3</v>
      </c>
      <c r="I286">
        <f>10^(_10sept_0_106[[#This Row],[H_mag_adj]]/20)*SIN(RADIANS(_10sept_0_106[[#This Row],[H_phase]]))</f>
        <v>9.9990540220701047E-4</v>
      </c>
      <c r="J286">
        <f>10^(_10sept_0_106[[#This Row],[V_mag_adj]]/20)*COS(RADIANS(_10sept_0_106[[#This Row],[V_phase]]))</f>
        <v>1.2580742911530696E-3</v>
      </c>
      <c r="K286">
        <f>10^(_10sept_0_106[[#This Row],[V_mag_adj]]/20)*SIN(RADIANS(_10sept_0_106[[#This Row],[V_phase]]))</f>
        <v>9.9677993305557111E-4</v>
      </c>
    </row>
    <row r="287" spans="1:11" x14ac:dyDescent="0.25">
      <c r="A287">
        <v>104</v>
      </c>
      <c r="B287">
        <v>-16.02</v>
      </c>
      <c r="C287">
        <v>22.6</v>
      </c>
      <c r="D287">
        <v>-16.09</v>
      </c>
      <c r="E287">
        <v>23.01</v>
      </c>
      <c r="F287">
        <f>_10sept_0_106[[#This Row],[H_mag]]-40</f>
        <v>-56.019999999999996</v>
      </c>
      <c r="G287">
        <f>_10sept_0_106[[#This Row],[V_mag]]-40</f>
        <v>-56.09</v>
      </c>
      <c r="H287">
        <f>10^(_10sept_0_106[[#This Row],[H_mag_adj]]/20)*COS(RADIANS(_10sept_0_106[[#This Row],[H_phase]]))</f>
        <v>1.4598243456442864E-3</v>
      </c>
      <c r="I287">
        <f>10^(_10sept_0_106[[#This Row],[H_mag_adj]]/20)*SIN(RADIANS(_10sept_0_106[[#This Row],[H_phase]]))</f>
        <v>6.0766622545659413E-4</v>
      </c>
      <c r="J287">
        <f>10^(_10sept_0_106[[#This Row],[V_mag_adj]]/20)*COS(RADIANS(_10sept_0_106[[#This Row],[V_phase]]))</f>
        <v>1.443756326365098E-3</v>
      </c>
      <c r="K287">
        <f>10^(_10sept_0_106[[#This Row],[V_mag_adj]]/20)*SIN(RADIANS(_10sept_0_106[[#This Row],[V_phase]]))</f>
        <v>6.1313560835135194E-4</v>
      </c>
    </row>
    <row r="288" spans="1:11" x14ac:dyDescent="0.25">
      <c r="A288">
        <v>105</v>
      </c>
      <c r="B288">
        <v>-16.16</v>
      </c>
      <c r="C288">
        <v>6.52</v>
      </c>
      <c r="D288">
        <v>-16.28</v>
      </c>
      <c r="E288">
        <v>5.99</v>
      </c>
      <c r="F288">
        <f>_10sept_0_106[[#This Row],[H_mag]]-40</f>
        <v>-56.16</v>
      </c>
      <c r="G288">
        <f>_10sept_0_106[[#This Row],[V_mag]]-40</f>
        <v>-56.28</v>
      </c>
      <c r="H288">
        <f>10^(_10sept_0_106[[#This Row],[H_mag_adj]]/20)*COS(RADIANS(_10sept_0_106[[#This Row],[H_phase]]))</f>
        <v>1.5459020812115011E-3</v>
      </c>
      <c r="I288">
        <f>10^(_10sept_0_106[[#This Row],[H_mag_adj]]/20)*SIN(RADIANS(_10sept_0_106[[#This Row],[H_phase]]))</f>
        <v>1.7667994238771564E-4</v>
      </c>
      <c r="J288">
        <f>10^(_10sept_0_106[[#This Row],[V_mag_adj]]/20)*COS(RADIANS(_10sept_0_106[[#This Row],[V_phase]]))</f>
        <v>1.5262381641803434E-3</v>
      </c>
      <c r="K288">
        <f>10^(_10sept_0_106[[#This Row],[V_mag_adj]]/20)*SIN(RADIANS(_10sept_0_106[[#This Row],[V_phase]]))</f>
        <v>1.6014477854560456E-4</v>
      </c>
    </row>
    <row r="289" spans="1:11" x14ac:dyDescent="0.25">
      <c r="A289">
        <v>106</v>
      </c>
      <c r="B289">
        <v>-16.25</v>
      </c>
      <c r="C289">
        <v>-10.8</v>
      </c>
      <c r="D289">
        <v>-16.350000000000001</v>
      </c>
      <c r="E289">
        <v>-10.97</v>
      </c>
      <c r="F289">
        <f>_10sept_0_106[[#This Row],[H_mag]]-40</f>
        <v>-56.25</v>
      </c>
      <c r="G289">
        <f>_10sept_0_106[[#This Row],[V_mag]]-40</f>
        <v>-56.35</v>
      </c>
      <c r="H289">
        <f>10^(_10sept_0_106[[#This Row],[H_mag_adj]]/20)*COS(RADIANS(_10sept_0_106[[#This Row],[H_phase]]))</f>
        <v>1.512650193607158E-3</v>
      </c>
      <c r="I289">
        <f>10^(_10sept_0_106[[#This Row],[H_mag_adj]]/20)*SIN(RADIANS(_10sept_0_106[[#This Row],[H_phase]]))</f>
        <v>-2.8855345681845561E-4</v>
      </c>
      <c r="J289">
        <f>10^(_10sept_0_106[[#This Row],[V_mag_adj]]/20)*COS(RADIANS(_10sept_0_106[[#This Row],[V_phase]]))</f>
        <v>1.4944820942096699E-3</v>
      </c>
      <c r="K289">
        <f>10^(_10sept_0_106[[#This Row],[V_mag_adj]]/20)*SIN(RADIANS(_10sept_0_106[[#This Row],[V_phase]]))</f>
        <v>-2.8968589895808731E-4</v>
      </c>
    </row>
    <row r="290" spans="1:11" x14ac:dyDescent="0.25">
      <c r="A290">
        <v>107</v>
      </c>
      <c r="B290">
        <v>-16.38</v>
      </c>
      <c r="C290">
        <v>-29.25</v>
      </c>
      <c r="D290">
        <v>-16.37</v>
      </c>
      <c r="E290">
        <v>-29.86</v>
      </c>
      <c r="F290">
        <f>_10sept_0_106[[#This Row],[H_mag]]-40</f>
        <v>-56.379999999999995</v>
      </c>
      <c r="G290">
        <f>_10sept_0_106[[#This Row],[V_mag]]-40</f>
        <v>-56.370000000000005</v>
      </c>
      <c r="H290">
        <f>10^(_10sept_0_106[[#This Row],[H_mag_adj]]/20)*COS(RADIANS(_10sept_0_106[[#This Row],[H_phase]]))</f>
        <v>1.3236203881365899E-3</v>
      </c>
      <c r="I290">
        <f>10^(_10sept_0_106[[#This Row],[H_mag_adj]]/20)*SIN(RADIANS(_10sept_0_106[[#This Row],[H_phase]]))</f>
        <v>-7.4126303396139211E-4</v>
      </c>
      <c r="J290">
        <f>10^(_10sept_0_106[[#This Row],[V_mag_adj]]/20)*COS(RADIANS(_10sept_0_106[[#This Row],[V_phase]]))</f>
        <v>1.317169234351049E-3</v>
      </c>
      <c r="K290">
        <f>10^(_10sept_0_106[[#This Row],[V_mag_adj]]/20)*SIN(RADIANS(_10sept_0_106[[#This Row],[V_phase]]))</f>
        <v>-7.5618278002023763E-4</v>
      </c>
    </row>
    <row r="291" spans="1:11" x14ac:dyDescent="0.25">
      <c r="A291">
        <v>108</v>
      </c>
      <c r="B291">
        <v>-16.2</v>
      </c>
      <c r="C291">
        <v>-46.53</v>
      </c>
      <c r="D291">
        <v>-16.260000000000002</v>
      </c>
      <c r="E291">
        <v>-46.93</v>
      </c>
      <c r="F291">
        <f>_10sept_0_106[[#This Row],[H_mag]]-40</f>
        <v>-56.2</v>
      </c>
      <c r="G291">
        <f>_10sept_0_106[[#This Row],[V_mag]]-40</f>
        <v>-56.260000000000005</v>
      </c>
      <c r="H291">
        <f>10^(_10sept_0_106[[#This Row],[H_mag_adj]]/20)*COS(RADIANS(_10sept_0_106[[#This Row],[H_phase]]))</f>
        <v>1.0655466119211508E-3</v>
      </c>
      <c r="I291">
        <f>10^(_10sept_0_106[[#This Row],[H_mag_adj]]/20)*SIN(RADIANS(_10sept_0_106[[#This Row],[H_phase]]))</f>
        <v>-1.1240299537124637E-3</v>
      </c>
      <c r="J291">
        <f>10^(_10sept_0_106[[#This Row],[V_mag_adj]]/20)*COS(RADIANS(_10sept_0_106[[#This Row],[V_phase]]))</f>
        <v>1.0503925264544842E-3</v>
      </c>
      <c r="K291">
        <f>10^(_10sept_0_106[[#This Row],[V_mag_adj]]/20)*SIN(RADIANS(_10sept_0_106[[#This Row],[V_phase]]))</f>
        <v>-1.1236526322019273E-3</v>
      </c>
    </row>
    <row r="292" spans="1:11" x14ac:dyDescent="0.25">
      <c r="A292">
        <v>109</v>
      </c>
      <c r="B292">
        <v>-15.93</v>
      </c>
      <c r="C292">
        <v>-63.53</v>
      </c>
      <c r="D292">
        <v>-16.010000000000002</v>
      </c>
      <c r="E292">
        <v>-63.67</v>
      </c>
      <c r="F292">
        <f>_10sept_0_106[[#This Row],[H_mag]]-40</f>
        <v>-55.93</v>
      </c>
      <c r="G292">
        <f>_10sept_0_106[[#This Row],[V_mag]]-40</f>
        <v>-56.010000000000005</v>
      </c>
      <c r="H292">
        <f>10^(_10sept_0_106[[#This Row],[H_mag_adj]]/20)*COS(RADIANS(_10sept_0_106[[#This Row],[H_phase]]))</f>
        <v>7.1214930082244717E-4</v>
      </c>
      <c r="I292">
        <f>10^(_10sept_0_106[[#This Row],[H_mag_adj]]/20)*SIN(RADIANS(_10sept_0_106[[#This Row],[H_phase]]))</f>
        <v>-1.4302253934255754E-3</v>
      </c>
      <c r="J292">
        <f>10^(_10sept_0_106[[#This Row],[V_mag_adj]]/20)*COS(RADIANS(_10sept_0_106[[#This Row],[V_phase]]))</f>
        <v>7.0215551347993998E-4</v>
      </c>
      <c r="K292">
        <f>10^(_10sept_0_106[[#This Row],[V_mag_adj]]/20)*SIN(RADIANS(_10sept_0_106[[#This Row],[V_phase]]))</f>
        <v>-1.4188329316455217E-3</v>
      </c>
    </row>
    <row r="293" spans="1:11" x14ac:dyDescent="0.25">
      <c r="A293">
        <v>110</v>
      </c>
      <c r="B293">
        <v>-15.66</v>
      </c>
      <c r="C293">
        <v>-79.260000000000005</v>
      </c>
      <c r="D293">
        <v>-15.67</v>
      </c>
      <c r="E293">
        <v>-80.12</v>
      </c>
      <c r="F293">
        <f>_10sept_0_106[[#This Row],[H_mag]]-40</f>
        <v>-55.66</v>
      </c>
      <c r="G293">
        <f>_10sept_0_106[[#This Row],[V_mag]]-40</f>
        <v>-55.67</v>
      </c>
      <c r="H293">
        <f>10^(_10sept_0_106[[#This Row],[H_mag_adj]]/20)*COS(RADIANS(_10sept_0_106[[#This Row],[H_phase]]))</f>
        <v>3.0713928627496115E-4</v>
      </c>
      <c r="I293">
        <f>10^(_10sept_0_106[[#This Row],[H_mag_adj]]/20)*SIN(RADIANS(_10sept_0_106[[#This Row],[H_phase]]))</f>
        <v>-1.619291427651486E-3</v>
      </c>
      <c r="J293">
        <f>10^(_10sept_0_106[[#This Row],[V_mag_adj]]/20)*COS(RADIANS(_10sept_0_106[[#This Row],[V_phase]]))</f>
        <v>2.8247491095316474E-4</v>
      </c>
      <c r="K293">
        <f>10^(_10sept_0_106[[#This Row],[V_mag_adj]]/20)*SIN(RADIANS(_10sept_0_106[[#This Row],[V_phase]]))</f>
        <v>-1.6218506579130029E-3</v>
      </c>
    </row>
    <row r="294" spans="1:11" x14ac:dyDescent="0.25">
      <c r="A294">
        <v>111</v>
      </c>
      <c r="B294">
        <v>-15.4</v>
      </c>
      <c r="C294">
        <v>-95.01</v>
      </c>
      <c r="D294">
        <v>-15.47</v>
      </c>
      <c r="E294">
        <v>-95.36</v>
      </c>
      <c r="F294">
        <f>_10sept_0_106[[#This Row],[H_mag]]-40</f>
        <v>-55.4</v>
      </c>
      <c r="G294">
        <f>_10sept_0_106[[#This Row],[V_mag]]-40</f>
        <v>-55.47</v>
      </c>
      <c r="H294">
        <f>10^(_10sept_0_106[[#This Row],[H_mag_adj]]/20)*COS(RADIANS(_10sept_0_106[[#This Row],[H_phase]]))</f>
        <v>-1.4830695618399305E-4</v>
      </c>
      <c r="I294">
        <f>10^(_10sept_0_106[[#This Row],[H_mag_adj]]/20)*SIN(RADIANS(_10sept_0_106[[#This Row],[H_phase]]))</f>
        <v>-1.6917554639704993E-3</v>
      </c>
      <c r="J294">
        <f>10^(_10sept_0_106[[#This Row],[V_mag_adj]]/20)*COS(RADIANS(_10sept_0_106[[#This Row],[V_phase]]))</f>
        <v>-1.5736513369187904E-4</v>
      </c>
      <c r="K294">
        <f>10^(_10sept_0_106[[#This Row],[V_mag_adj]]/20)*SIN(RADIANS(_10sept_0_106[[#This Row],[V_phase]]))</f>
        <v>-1.6772463275081849E-3</v>
      </c>
    </row>
    <row r="295" spans="1:11" x14ac:dyDescent="0.25">
      <c r="A295">
        <v>112</v>
      </c>
      <c r="B295">
        <v>-15.28</v>
      </c>
      <c r="C295">
        <v>-108.93</v>
      </c>
      <c r="D295">
        <v>-15.3</v>
      </c>
      <c r="E295">
        <v>-109.23</v>
      </c>
      <c r="F295">
        <f>_10sept_0_106[[#This Row],[H_mag]]-40</f>
        <v>-55.28</v>
      </c>
      <c r="G295">
        <f>_10sept_0_106[[#This Row],[V_mag]]-40</f>
        <v>-55.3</v>
      </c>
      <c r="H295">
        <f>10^(_10sept_0_106[[#This Row],[H_mag_adj]]/20)*COS(RADIANS(_10sept_0_106[[#This Row],[H_phase]]))</f>
        <v>-5.5859610734020982E-4</v>
      </c>
      <c r="I295">
        <f>10^(_10sept_0_106[[#This Row],[H_mag_adj]]/20)*SIN(RADIANS(_10sept_0_106[[#This Row],[H_phase]]))</f>
        <v>-1.6287423916594974E-3</v>
      </c>
      <c r="J295">
        <f>10^(_10sept_0_106[[#This Row],[V_mag_adj]]/20)*COS(RADIANS(_10sept_0_106[[#This Row],[V_phase]]))</f>
        <v>-5.6581215477229216E-4</v>
      </c>
      <c r="K295">
        <f>10^(_10sept_0_106[[#This Row],[V_mag_adj]]/20)*SIN(RADIANS(_10sept_0_106[[#This Row],[V_phase]]))</f>
        <v>-1.6220560508744203E-3</v>
      </c>
    </row>
    <row r="296" spans="1:11" x14ac:dyDescent="0.25">
      <c r="A296">
        <v>113</v>
      </c>
      <c r="B296">
        <v>-15.26</v>
      </c>
      <c r="C296">
        <v>-122.72</v>
      </c>
      <c r="D296">
        <v>-15.31</v>
      </c>
      <c r="E296">
        <v>-123.35</v>
      </c>
      <c r="F296">
        <f>_10sept_0_106[[#This Row],[H_mag]]-40</f>
        <v>-55.26</v>
      </c>
      <c r="G296">
        <f>_10sept_0_106[[#This Row],[V_mag]]-40</f>
        <v>-55.31</v>
      </c>
      <c r="H296">
        <f>10^(_10sept_0_106[[#This Row],[H_mag_adj]]/20)*COS(RADIANS(_10sept_0_106[[#This Row],[H_phase]]))</f>
        <v>-9.3287411128989103E-4</v>
      </c>
      <c r="I296">
        <f>10^(_10sept_0_106[[#This Row],[H_mag_adj]]/20)*SIN(RADIANS(_10sept_0_106[[#This Row],[H_phase]]))</f>
        <v>-1.4519856479711778E-3</v>
      </c>
      <c r="J296">
        <f>10^(_10sept_0_106[[#This Row],[V_mag_adj]]/20)*COS(RADIANS(_10sept_0_106[[#This Row],[V_phase]]))</f>
        <v>-9.4333686954887878E-4</v>
      </c>
      <c r="K296">
        <f>10^(_10sept_0_106[[#This Row],[V_mag_adj]]/20)*SIN(RADIANS(_10sept_0_106[[#This Row],[V_phase]]))</f>
        <v>-1.4333656840975627E-3</v>
      </c>
    </row>
    <row r="297" spans="1:11" x14ac:dyDescent="0.25">
      <c r="A297">
        <v>114</v>
      </c>
      <c r="B297">
        <v>-15.4</v>
      </c>
      <c r="C297">
        <v>-137.11000000000001</v>
      </c>
      <c r="D297">
        <v>-15.45</v>
      </c>
      <c r="E297">
        <v>-137.24</v>
      </c>
      <c r="F297">
        <f>_10sept_0_106[[#This Row],[H_mag]]-40</f>
        <v>-55.4</v>
      </c>
      <c r="G297">
        <f>_10sept_0_106[[#This Row],[V_mag]]-40</f>
        <v>-55.45</v>
      </c>
      <c r="H297">
        <f>10^(_10sept_0_106[[#This Row],[H_mag_adj]]/20)*COS(RADIANS(_10sept_0_106[[#This Row],[H_phase]]))</f>
        <v>-1.2442380743519685E-3</v>
      </c>
      <c r="I297">
        <f>10^(_10sept_0_106[[#This Row],[H_mag_adj]]/20)*SIN(RADIANS(_10sept_0_106[[#This Row],[H_phase]]))</f>
        <v>-1.1558127519020998E-3</v>
      </c>
      <c r="J297">
        <f>10^(_10sept_0_106[[#This Row],[V_mag_adj]]/20)*COS(RADIANS(_10sept_0_106[[#This Row],[V_phase]]))</f>
        <v>-1.2397004565217172E-3</v>
      </c>
      <c r="K297">
        <f>10^(_10sept_0_106[[#This Row],[V_mag_adj]]/20)*SIN(RADIANS(_10sept_0_106[[#This Row],[V_phase]]))</f>
        <v>-1.146368634255035E-3</v>
      </c>
    </row>
    <row r="298" spans="1:11" x14ac:dyDescent="0.25">
      <c r="A298">
        <v>115</v>
      </c>
      <c r="B298">
        <v>-15.63</v>
      </c>
      <c r="C298">
        <v>-152.09</v>
      </c>
      <c r="D298">
        <v>-15.69</v>
      </c>
      <c r="E298">
        <v>-152.16</v>
      </c>
      <c r="F298">
        <f>_10sept_0_106[[#This Row],[H_mag]]-40</f>
        <v>-55.63</v>
      </c>
      <c r="G298">
        <f>_10sept_0_106[[#This Row],[V_mag]]-40</f>
        <v>-55.69</v>
      </c>
      <c r="H298">
        <f>10^(_10sept_0_106[[#This Row],[H_mag_adj]]/20)*COS(RADIANS(_10sept_0_106[[#This Row],[H_phase]]))</f>
        <v>-1.4614937615872179E-3</v>
      </c>
      <c r="I298">
        <f>10^(_10sept_0_106[[#This Row],[H_mag_adj]]/20)*SIN(RADIANS(_10sept_0_106[[#This Row],[H_phase]]))</f>
        <v>-7.7414773212116966E-4</v>
      </c>
      <c r="J298">
        <f>10^(_10sept_0_106[[#This Row],[V_mag_adj]]/20)*COS(RADIANS(_10sept_0_106[[#This Row],[V_phase]]))</f>
        <v>-1.4523711148800343E-3</v>
      </c>
      <c r="K298">
        <f>10^(_10sept_0_106[[#This Row],[V_mag_adj]]/20)*SIN(RADIANS(_10sept_0_106[[#This Row],[V_phase]]))</f>
        <v>-7.6704470346065446E-4</v>
      </c>
    </row>
    <row r="299" spans="1:11" x14ac:dyDescent="0.25">
      <c r="A299">
        <v>116</v>
      </c>
      <c r="B299">
        <v>-15.89</v>
      </c>
      <c r="C299">
        <v>-166.68</v>
      </c>
      <c r="D299">
        <v>-15.92</v>
      </c>
      <c r="E299">
        <v>-166.6</v>
      </c>
      <c r="F299">
        <f>_10sept_0_106[[#This Row],[H_mag]]-40</f>
        <v>-55.89</v>
      </c>
      <c r="G299">
        <f>_10sept_0_106[[#This Row],[V_mag]]-40</f>
        <v>-55.92</v>
      </c>
      <c r="H299">
        <f>10^(_10sept_0_106[[#This Row],[H_mag_adj]]/20)*COS(RADIANS(_10sept_0_106[[#This Row],[H_phase]]))</f>
        <v>-1.5619128863430213E-3</v>
      </c>
      <c r="I299">
        <f>10^(_10sept_0_106[[#This Row],[H_mag_adj]]/20)*SIN(RADIANS(_10sept_0_106[[#This Row],[H_phase]]))</f>
        <v>-3.6979628510597603E-4</v>
      </c>
      <c r="J299">
        <f>10^(_10sept_0_106[[#This Row],[V_mag_adj]]/20)*COS(RADIANS(_10sept_0_106[[#This Row],[V_phase]]))</f>
        <v>-1.5560114660325231E-3</v>
      </c>
      <c r="K299">
        <f>10^(_10sept_0_106[[#This Row],[V_mag_adj]]/20)*SIN(RADIANS(_10sept_0_106[[#This Row],[V_phase]]))</f>
        <v>-3.7069421964869661E-4</v>
      </c>
    </row>
    <row r="300" spans="1:11" x14ac:dyDescent="0.25">
      <c r="A300">
        <v>117</v>
      </c>
      <c r="B300">
        <v>-16.170000000000002</v>
      </c>
      <c r="C300">
        <v>177.33</v>
      </c>
      <c r="D300">
        <v>-16.170000000000002</v>
      </c>
      <c r="E300">
        <v>177.2</v>
      </c>
      <c r="F300">
        <f>_10sept_0_106[[#This Row],[H_mag]]-40</f>
        <v>-56.17</v>
      </c>
      <c r="G300">
        <f>_10sept_0_106[[#This Row],[V_mag]]-40</f>
        <v>-56.17</v>
      </c>
      <c r="H300">
        <f>10^(_10sept_0_106[[#This Row],[H_mag_adj]]/20)*COS(RADIANS(_10sept_0_106[[#This Row],[H_phase]]))</f>
        <v>-1.5524880826064914E-3</v>
      </c>
      <c r="I300">
        <f>10^(_10sept_0_106[[#This Row],[H_mag_adj]]/20)*SIN(RADIANS(_10sept_0_106[[#This Row],[H_phase]]))</f>
        <v>7.2398810831107247E-5</v>
      </c>
      <c r="J300">
        <f>10^(_10sept_0_106[[#This Row],[V_mag_adj]]/20)*COS(RADIANS(_10sept_0_106[[#This Row],[V_phase]]))</f>
        <v>-1.5523198189270661E-3</v>
      </c>
      <c r="K300">
        <f>10^(_10sept_0_106[[#This Row],[V_mag_adj]]/20)*SIN(RADIANS(_10sept_0_106[[#This Row],[V_phase]]))</f>
        <v>7.5921105176222488E-5</v>
      </c>
    </row>
    <row r="301" spans="1:11" x14ac:dyDescent="0.25">
      <c r="A301">
        <v>118</v>
      </c>
      <c r="B301">
        <v>-16.239999999999998</v>
      </c>
      <c r="C301">
        <v>160.69</v>
      </c>
      <c r="D301">
        <v>-16.27</v>
      </c>
      <c r="E301">
        <v>161.12</v>
      </c>
      <c r="F301">
        <f>_10sept_0_106[[#This Row],[H_mag]]-40</f>
        <v>-56.239999999999995</v>
      </c>
      <c r="G301">
        <f>_10sept_0_106[[#This Row],[V_mag]]-40</f>
        <v>-56.269999999999996</v>
      </c>
      <c r="H301">
        <f>10^(_10sept_0_106[[#This Row],[H_mag_adj]]/20)*COS(RADIANS(_10sept_0_106[[#This Row],[H_phase]]))</f>
        <v>-1.4549693984055897E-3</v>
      </c>
      <c r="I301">
        <f>10^(_10sept_0_106[[#This Row],[H_mag_adj]]/20)*SIN(RADIANS(_10sept_0_106[[#This Row],[H_phase]]))</f>
        <v>5.0980813678103652E-4</v>
      </c>
      <c r="J301">
        <f>10^(_10sept_0_106[[#This Row],[V_mag_adj]]/20)*COS(RADIANS(_10sept_0_106[[#This Row],[V_phase]]))</f>
        <v>-1.4537247866752781E-3</v>
      </c>
      <c r="K301">
        <f>10^(_10sept_0_106[[#This Row],[V_mag_adj]]/20)*SIN(RADIANS(_10sept_0_106[[#This Row],[V_phase]]))</f>
        <v>4.9715438023464344E-4</v>
      </c>
    </row>
    <row r="302" spans="1:11" x14ac:dyDescent="0.25">
      <c r="A302">
        <v>119</v>
      </c>
      <c r="B302">
        <v>-16.34</v>
      </c>
      <c r="C302">
        <v>144.63999999999999</v>
      </c>
      <c r="D302">
        <v>-16.350000000000001</v>
      </c>
      <c r="E302">
        <v>144.74</v>
      </c>
      <c r="F302">
        <f>_10sept_0_106[[#This Row],[H_mag]]-40</f>
        <v>-56.34</v>
      </c>
      <c r="G302">
        <f>_10sept_0_106[[#This Row],[V_mag]]-40</f>
        <v>-56.35</v>
      </c>
      <c r="H302">
        <f>10^(_10sept_0_106[[#This Row],[H_mag_adj]]/20)*COS(RADIANS(_10sept_0_106[[#This Row],[H_phase]]))</f>
        <v>-1.2429138080950685E-3</v>
      </c>
      <c r="I302">
        <f>10^(_10sept_0_106[[#This Row],[H_mag_adj]]/20)*SIN(RADIANS(_10sept_0_106[[#This Row],[H_phase]]))</f>
        <v>8.8198756340648974E-4</v>
      </c>
      <c r="J302">
        <f>10^(_10sept_0_106[[#This Row],[V_mag_adj]]/20)*COS(RADIANS(_10sept_0_106[[#This Row],[V_phase]]))</f>
        <v>-1.2430193698951448E-3</v>
      </c>
      <c r="K302">
        <f>10^(_10sept_0_106[[#This Row],[V_mag_adj]]/20)*SIN(RADIANS(_10sept_0_106[[#This Row],[V_phase]]))</f>
        <v>8.7880458353035052E-4</v>
      </c>
    </row>
    <row r="303" spans="1:11" x14ac:dyDescent="0.25">
      <c r="A303">
        <v>120</v>
      </c>
      <c r="B303">
        <v>-16.38</v>
      </c>
      <c r="C303">
        <v>129.75</v>
      </c>
      <c r="D303">
        <v>-16.47</v>
      </c>
      <c r="E303">
        <v>129.38</v>
      </c>
      <c r="F303">
        <f>_10sept_0_106[[#This Row],[H_mag]]-40</f>
        <v>-56.379999999999995</v>
      </c>
      <c r="G303">
        <f>_10sept_0_106[[#This Row],[V_mag]]-40</f>
        <v>-56.47</v>
      </c>
      <c r="H303">
        <f>10^(_10sept_0_106[[#This Row],[H_mag_adj]]/20)*COS(RADIANS(_10sept_0_106[[#This Row],[H_phase]]))</f>
        <v>-9.7006117292247661E-4</v>
      </c>
      <c r="I303">
        <f>10^(_10sept_0_106[[#This Row],[H_mag_adj]]/20)*SIN(RADIANS(_10sept_0_106[[#This Row],[H_phase]]))</f>
        <v>1.1663717838651506E-3</v>
      </c>
      <c r="J303">
        <f>10^(_10sept_0_106[[#This Row],[V_mag_adj]]/20)*COS(RADIANS(_10sept_0_106[[#This Row],[V_phase]]))</f>
        <v>-9.5258722545311534E-4</v>
      </c>
      <c r="K303">
        <f>10^(_10sept_0_106[[#This Row],[V_mag_adj]]/20)*SIN(RADIANS(_10sept_0_106[[#This Row],[V_phase]]))</f>
        <v>1.1605243599580144E-3</v>
      </c>
    </row>
    <row r="304" spans="1:11" x14ac:dyDescent="0.25">
      <c r="A304">
        <v>121</v>
      </c>
      <c r="B304">
        <v>-16.43</v>
      </c>
      <c r="C304">
        <v>114.7</v>
      </c>
      <c r="D304">
        <v>-16.53</v>
      </c>
      <c r="E304">
        <v>114.45</v>
      </c>
      <c r="F304">
        <f>_10sept_0_106[[#This Row],[H_mag]]-40</f>
        <v>-56.43</v>
      </c>
      <c r="G304">
        <f>_10sept_0_106[[#This Row],[V_mag]]-40</f>
        <v>-56.53</v>
      </c>
      <c r="H304">
        <f>10^(_10sept_0_106[[#This Row],[H_mag_adj]]/20)*COS(RADIANS(_10sept_0_106[[#This Row],[H_phase]]))</f>
        <v>-6.3028671295602742E-4</v>
      </c>
      <c r="I304">
        <f>10^(_10sept_0_106[[#This Row],[H_mag_adj]]/20)*SIN(RADIANS(_10sept_0_106[[#This Row],[H_phase]]))</f>
        <v>1.3703415961880284E-3</v>
      </c>
      <c r="J304">
        <f>10^(_10sept_0_106[[#This Row],[V_mag_adj]]/20)*COS(RADIANS(_10sept_0_106[[#This Row],[V_phase]]))</f>
        <v>-6.1715516882223048E-4</v>
      </c>
      <c r="K304">
        <f>10^(_10sept_0_106[[#This Row],[V_mag_adj]]/20)*SIN(RADIANS(_10sept_0_106[[#This Row],[V_phase]]))</f>
        <v>1.3573611856272461E-3</v>
      </c>
    </row>
    <row r="305" spans="1:11" x14ac:dyDescent="0.25">
      <c r="A305">
        <v>122</v>
      </c>
      <c r="B305">
        <v>-16.52</v>
      </c>
      <c r="C305">
        <v>99.45</v>
      </c>
      <c r="D305">
        <v>-16.61</v>
      </c>
      <c r="E305">
        <v>99.27</v>
      </c>
      <c r="F305">
        <f>_10sept_0_106[[#This Row],[H_mag]]-40</f>
        <v>-56.519999999999996</v>
      </c>
      <c r="G305">
        <f>_10sept_0_106[[#This Row],[V_mag]]-40</f>
        <v>-56.61</v>
      </c>
      <c r="H305">
        <f>10^(_10sept_0_106[[#This Row],[H_mag_adj]]/20)*COS(RADIANS(_10sept_0_106[[#This Row],[H_phase]]))</f>
        <v>-2.4509720668440326E-4</v>
      </c>
      <c r="I305">
        <f>10^(_10sept_0_106[[#This Row],[H_mag_adj]]/20)*SIN(RADIANS(_10sept_0_106[[#This Row],[H_phase]]))</f>
        <v>1.4725360805582352E-3</v>
      </c>
      <c r="J305">
        <f>10^(_10sept_0_106[[#This Row],[V_mag_adj]]/20)*COS(RADIANS(_10sept_0_106[[#This Row],[V_phase]]))</f>
        <v>-2.3799109982998548E-4</v>
      </c>
      <c r="K305">
        <f>10^(_10sept_0_106[[#This Row],[V_mag_adj]]/20)*SIN(RADIANS(_10sept_0_106[[#This Row],[V_phase]]))</f>
        <v>1.4581118435307752E-3</v>
      </c>
    </row>
    <row r="306" spans="1:11" x14ac:dyDescent="0.25">
      <c r="A306">
        <v>123</v>
      </c>
      <c r="B306">
        <v>-16.670000000000002</v>
      </c>
      <c r="C306">
        <v>85.07</v>
      </c>
      <c r="D306">
        <v>-16.690000000000001</v>
      </c>
      <c r="E306">
        <v>84.56</v>
      </c>
      <c r="F306">
        <f>_10sept_0_106[[#This Row],[H_mag]]-40</f>
        <v>-56.67</v>
      </c>
      <c r="G306">
        <f>_10sept_0_106[[#This Row],[V_mag]]-40</f>
        <v>-56.69</v>
      </c>
      <c r="H306">
        <f>10^(_10sept_0_106[[#This Row],[H_mag_adj]]/20)*COS(RADIANS(_10sept_0_106[[#This Row],[H_phase]]))</f>
        <v>1.2609221016320323E-4</v>
      </c>
      <c r="I306">
        <f>10^(_10sept_0_106[[#This Row],[H_mag_adj]]/20)*SIN(RADIANS(_10sept_0_106[[#This Row],[H_phase]]))</f>
        <v>1.4618079522497236E-3</v>
      </c>
      <c r="J306">
        <f>10^(_10sept_0_106[[#This Row],[V_mag_adj]]/20)*COS(RADIANS(_10sept_0_106[[#This Row],[V_phase]]))</f>
        <v>1.3877893919057838E-4</v>
      </c>
      <c r="K306">
        <f>10^(_10sept_0_106[[#This Row],[V_mag_adj]]/20)*SIN(RADIANS(_10sept_0_106[[#This Row],[V_phase]]))</f>
        <v>1.4572683373892386E-3</v>
      </c>
    </row>
    <row r="307" spans="1:11" x14ac:dyDescent="0.25">
      <c r="A307">
        <v>124</v>
      </c>
      <c r="B307">
        <v>-16.72</v>
      </c>
      <c r="C307">
        <v>70.459999999999994</v>
      </c>
      <c r="D307">
        <v>-16.760000000000002</v>
      </c>
      <c r="E307">
        <v>70.37</v>
      </c>
      <c r="F307">
        <f>_10sept_0_106[[#This Row],[H_mag]]-40</f>
        <v>-56.72</v>
      </c>
      <c r="G307">
        <f>_10sept_0_106[[#This Row],[V_mag]]-40</f>
        <v>-56.760000000000005</v>
      </c>
      <c r="H307">
        <f>10^(_10sept_0_106[[#This Row],[H_mag_adj]]/20)*COS(RADIANS(_10sept_0_106[[#This Row],[H_phase]]))</f>
        <v>4.8792211570409193E-4</v>
      </c>
      <c r="I307">
        <f>10^(_10sept_0_106[[#This Row],[H_mag_adj]]/20)*SIN(RADIANS(_10sept_0_106[[#This Row],[H_phase]]))</f>
        <v>1.3747985506937202E-3</v>
      </c>
      <c r="J307">
        <f>10^(_10sept_0_106[[#This Row],[V_mag_adj]]/20)*COS(RADIANS(_10sept_0_106[[#This Row],[V_phase]]))</f>
        <v>4.8782932353080518E-4</v>
      </c>
      <c r="K307">
        <f>10^(_10sept_0_106[[#This Row],[V_mag_adj]]/20)*SIN(RADIANS(_10sept_0_106[[#This Row],[V_phase]]))</f>
        <v>1.3677173322864499E-3</v>
      </c>
    </row>
    <row r="308" spans="1:11" x14ac:dyDescent="0.25">
      <c r="A308">
        <v>125</v>
      </c>
      <c r="B308">
        <v>-16.87</v>
      </c>
      <c r="C308">
        <v>57.23</v>
      </c>
      <c r="D308">
        <v>-16.93</v>
      </c>
      <c r="E308">
        <v>56.9</v>
      </c>
      <c r="F308">
        <f>_10sept_0_106[[#This Row],[H_mag]]-40</f>
        <v>-56.870000000000005</v>
      </c>
      <c r="G308">
        <f>_10sept_0_106[[#This Row],[V_mag]]-40</f>
        <v>-56.93</v>
      </c>
      <c r="H308">
        <f>10^(_10sept_0_106[[#This Row],[H_mag_adj]]/20)*COS(RADIANS(_10sept_0_106[[#This Row],[H_phase]]))</f>
        <v>7.7609049641227717E-4</v>
      </c>
      <c r="I308">
        <f>10^(_10sept_0_106[[#This Row],[H_mag_adj]]/20)*SIN(RADIANS(_10sept_0_106[[#This Row],[H_phase]]))</f>
        <v>1.2056426242310291E-3</v>
      </c>
      <c r="J308">
        <f>10^(_10sept_0_106[[#This Row],[V_mag_adj]]/20)*COS(RADIANS(_10sept_0_106[[#This Row],[V_phase]]))</f>
        <v>7.7763130581383008E-4</v>
      </c>
      <c r="K308">
        <f>10^(_10sept_0_106[[#This Row],[V_mag_adj]]/20)*SIN(RADIANS(_10sept_0_106[[#This Row],[V_phase]]))</f>
        <v>1.1928840143700299E-3</v>
      </c>
    </row>
    <row r="309" spans="1:11" x14ac:dyDescent="0.25">
      <c r="A309">
        <v>126</v>
      </c>
      <c r="B309">
        <v>-17.13</v>
      </c>
      <c r="C309">
        <v>43.5</v>
      </c>
      <c r="D309">
        <v>-17.23</v>
      </c>
      <c r="E309">
        <v>42.94</v>
      </c>
      <c r="F309">
        <f>_10sept_0_106[[#This Row],[H_mag]]-40</f>
        <v>-57.129999999999995</v>
      </c>
      <c r="G309">
        <f>_10sept_0_106[[#This Row],[V_mag]]-40</f>
        <v>-57.230000000000004</v>
      </c>
      <c r="H309">
        <f>10^(_10sept_0_106[[#This Row],[H_mag_adj]]/20)*COS(RADIANS(_10sept_0_106[[#This Row],[H_phase]]))</f>
        <v>1.0093974586652163E-3</v>
      </c>
      <c r="I309">
        <f>10^(_10sept_0_106[[#This Row],[H_mag_adj]]/20)*SIN(RADIANS(_10sept_0_106[[#This Row],[H_phase]]))</f>
        <v>9.5788242200533765E-4</v>
      </c>
      <c r="J309">
        <f>10^(_10sept_0_106[[#This Row],[V_mag_adj]]/20)*COS(RADIANS(_10sept_0_106[[#This Row],[V_phase]]))</f>
        <v>1.007050198589507E-3</v>
      </c>
      <c r="K309">
        <f>10^(_10sept_0_106[[#This Row],[V_mag_adj]]/20)*SIN(RADIANS(_10sept_0_106[[#This Row],[V_phase]]))</f>
        <v>9.3711979819327519E-4</v>
      </c>
    </row>
    <row r="310" spans="1:11" x14ac:dyDescent="0.25">
      <c r="A310">
        <v>127</v>
      </c>
      <c r="B310">
        <v>-17.52</v>
      </c>
      <c r="C310">
        <v>29.66</v>
      </c>
      <c r="D310">
        <v>-17.559999999999999</v>
      </c>
      <c r="E310">
        <v>29.63</v>
      </c>
      <c r="F310">
        <f>_10sept_0_106[[#This Row],[H_mag]]-40</f>
        <v>-57.519999999999996</v>
      </c>
      <c r="G310">
        <f>_10sept_0_106[[#This Row],[V_mag]]-40</f>
        <v>-57.56</v>
      </c>
      <c r="H310">
        <f>10^(_10sept_0_106[[#This Row],[H_mag_adj]]/20)*COS(RADIANS(_10sept_0_106[[#This Row],[H_phase]]))</f>
        <v>1.1561345523779226E-3</v>
      </c>
      <c r="I310">
        <f>10^(_10sept_0_106[[#This Row],[H_mag_adj]]/20)*SIN(RADIANS(_10sept_0_106[[#This Row],[H_phase]]))</f>
        <v>6.5837820066836869E-4</v>
      </c>
      <c r="J310">
        <f>10^(_10sept_0_106[[#This Row],[V_mag_adj]]/20)*COS(RADIANS(_10sept_0_106[[#This Row],[V_phase]]))</f>
        <v>1.1511655810038783E-3</v>
      </c>
      <c r="K310">
        <f>10^(_10sept_0_106[[#This Row],[V_mag_adj]]/20)*SIN(RADIANS(_10sept_0_106[[#This Row],[V_phase]]))</f>
        <v>6.5475056850205213E-4</v>
      </c>
    </row>
    <row r="311" spans="1:11" x14ac:dyDescent="0.25">
      <c r="A311">
        <v>128</v>
      </c>
      <c r="B311">
        <v>-17.989999999999998</v>
      </c>
      <c r="C311">
        <v>15.79</v>
      </c>
      <c r="D311">
        <v>-18.04</v>
      </c>
      <c r="E311">
        <v>15.58</v>
      </c>
      <c r="F311">
        <f>_10sept_0_106[[#This Row],[H_mag]]-40</f>
        <v>-57.989999999999995</v>
      </c>
      <c r="G311">
        <f>_10sept_0_106[[#This Row],[V_mag]]-40</f>
        <v>-58.04</v>
      </c>
      <c r="H311">
        <f>10^(_10sept_0_106[[#This Row],[H_mag_adj]]/20)*COS(RADIANS(_10sept_0_106[[#This Row],[H_phase]]))</f>
        <v>1.2128159943210121E-3</v>
      </c>
      <c r="I311">
        <f>10^(_10sept_0_106[[#This Row],[H_mag_adj]]/20)*SIN(RADIANS(_10sept_0_106[[#This Row],[H_phase]]))</f>
        <v>3.4296371895130875E-4</v>
      </c>
      <c r="J311">
        <f>10^(_10sept_0_106[[#This Row],[V_mag_adj]]/20)*COS(RADIANS(_10sept_0_106[[#This Row],[V_phase]]))</f>
        <v>1.207096230352384E-3</v>
      </c>
      <c r="K311">
        <f>10^(_10sept_0_106[[#This Row],[V_mag_adj]]/20)*SIN(RADIANS(_10sept_0_106[[#This Row],[V_phase]]))</f>
        <v>3.3657316441245365E-4</v>
      </c>
    </row>
    <row r="312" spans="1:11" x14ac:dyDescent="0.25">
      <c r="A312">
        <v>129</v>
      </c>
      <c r="B312">
        <v>-18.600000000000001</v>
      </c>
      <c r="C312">
        <v>-0.05</v>
      </c>
      <c r="D312">
        <v>-18.63</v>
      </c>
      <c r="E312">
        <v>-0.31</v>
      </c>
      <c r="F312">
        <f>_10sept_0_106[[#This Row],[H_mag]]-40</f>
        <v>-58.6</v>
      </c>
      <c r="G312">
        <f>_10sept_0_106[[#This Row],[V_mag]]-40</f>
        <v>-58.629999999999995</v>
      </c>
      <c r="H312">
        <f>10^(_10sept_0_106[[#This Row],[H_mag_adj]]/20)*COS(RADIANS(_10sept_0_106[[#This Row],[H_phase]]))</f>
        <v>1.1748971075717291E-3</v>
      </c>
      <c r="I312">
        <f>10^(_10sept_0_106[[#This Row],[H_mag_adj]]/20)*SIN(RADIANS(_10sept_0_106[[#This Row],[H_phase]]))</f>
        <v>-1.0252914052322658E-6</v>
      </c>
      <c r="J312">
        <f>10^(_10sept_0_106[[#This Row],[V_mag_adj]]/20)*COS(RADIANS(_10sept_0_106[[#This Row],[V_phase]]))</f>
        <v>1.1708294648360286E-3</v>
      </c>
      <c r="K312">
        <f>10^(_10sept_0_106[[#This Row],[V_mag_adj]]/20)*SIN(RADIANS(_10sept_0_106[[#This Row],[V_phase]]))</f>
        <v>-6.3348588487447587E-6</v>
      </c>
    </row>
    <row r="313" spans="1:11" x14ac:dyDescent="0.25">
      <c r="A313">
        <v>130</v>
      </c>
      <c r="B313">
        <v>-19.05</v>
      </c>
      <c r="C313">
        <v>-17.5</v>
      </c>
      <c r="D313">
        <v>-19.12</v>
      </c>
      <c r="E313">
        <v>-18.04</v>
      </c>
      <c r="F313">
        <f>_10sept_0_106[[#This Row],[H_mag]]-40</f>
        <v>-59.05</v>
      </c>
      <c r="G313">
        <f>_10sept_0_106[[#This Row],[V_mag]]-40</f>
        <v>-59.120000000000005</v>
      </c>
      <c r="H313">
        <f>10^(_10sept_0_106[[#This Row],[H_mag_adj]]/20)*COS(RADIANS(_10sept_0_106[[#This Row],[H_phase]]))</f>
        <v>1.0639457928276787E-3</v>
      </c>
      <c r="I313">
        <f>10^(_10sept_0_106[[#This Row],[H_mag_adj]]/20)*SIN(RADIANS(_10sept_0_106[[#This Row],[H_phase]]))</f>
        <v>-3.3546081991145697E-4</v>
      </c>
      <c r="J313">
        <f>10^(_10sept_0_106[[#This Row],[V_mag_adj]]/20)*COS(RADIANS(_10sept_0_106[[#This Row],[V_phase]]))</f>
        <v>1.0522227673850472E-3</v>
      </c>
      <c r="K313">
        <f>10^(_10sept_0_106[[#This Row],[V_mag_adj]]/20)*SIN(RADIANS(_10sept_0_106[[#This Row],[V_phase]]))</f>
        <v>-3.4270022915311405E-4</v>
      </c>
    </row>
    <row r="314" spans="1:11" x14ac:dyDescent="0.25">
      <c r="A314">
        <v>131</v>
      </c>
      <c r="B314">
        <v>-19.23</v>
      </c>
      <c r="C314">
        <v>-36.74</v>
      </c>
      <c r="D314">
        <v>-19.350000000000001</v>
      </c>
      <c r="E314">
        <v>-37.06</v>
      </c>
      <c r="F314">
        <f>_10sept_0_106[[#This Row],[H_mag]]-40</f>
        <v>-59.230000000000004</v>
      </c>
      <c r="G314">
        <f>_10sept_0_106[[#This Row],[V_mag]]-40</f>
        <v>-59.35</v>
      </c>
      <c r="H314">
        <f>10^(_10sept_0_106[[#This Row],[H_mag_adj]]/20)*COS(RADIANS(_10sept_0_106[[#This Row],[H_phase]]))</f>
        <v>8.7564223407759676E-4</v>
      </c>
      <c r="I314">
        <f>10^(_10sept_0_106[[#This Row],[H_mag_adj]]/20)*SIN(RADIANS(_10sept_0_106[[#This Row],[H_phase]]))</f>
        <v>-6.536350528879764E-4</v>
      </c>
      <c r="J314">
        <f>10^(_10sept_0_106[[#This Row],[V_mag_adj]]/20)*COS(RADIANS(_10sept_0_106[[#This Row],[V_phase]]))</f>
        <v>8.6001402259809287E-4</v>
      </c>
      <c r="K314">
        <f>10^(_10sept_0_106[[#This Row],[V_mag_adj]]/20)*SIN(RADIANS(_10sept_0_106[[#This Row],[V_phase]]))</f>
        <v>-6.4948017273430887E-4</v>
      </c>
    </row>
    <row r="315" spans="1:11" x14ac:dyDescent="0.25">
      <c r="A315">
        <v>132</v>
      </c>
      <c r="B315">
        <v>-19.170000000000002</v>
      </c>
      <c r="C315">
        <v>-55.39</v>
      </c>
      <c r="D315">
        <v>-19.25</v>
      </c>
      <c r="E315">
        <v>-55.85</v>
      </c>
      <c r="F315">
        <f>_10sept_0_106[[#This Row],[H_mag]]-40</f>
        <v>-59.17</v>
      </c>
      <c r="G315">
        <f>_10sept_0_106[[#This Row],[V_mag]]-40</f>
        <v>-59.25</v>
      </c>
      <c r="H315">
        <f>10^(_10sept_0_106[[#This Row],[H_mag_adj]]/20)*COS(RADIANS(_10sept_0_106[[#This Row],[H_phase]]))</f>
        <v>6.2494054558498533E-4</v>
      </c>
      <c r="I315">
        <f>10^(_10sept_0_106[[#This Row],[H_mag_adj]]/20)*SIN(RADIANS(_10sept_0_106[[#This Row],[H_phase]]))</f>
        <v>-9.055647122290163E-4</v>
      </c>
      <c r="J315">
        <f>10^(_10sept_0_106[[#This Row],[V_mag_adj]]/20)*COS(RADIANS(_10sept_0_106[[#This Row],[V_phase]]))</f>
        <v>6.1198749285808836E-4</v>
      </c>
      <c r="K315">
        <f>10^(_10sept_0_106[[#This Row],[V_mag_adj]]/20)*SIN(RADIANS(_10sept_0_106[[#This Row],[V_phase]]))</f>
        <v>-9.0220481933000649E-4</v>
      </c>
    </row>
    <row r="316" spans="1:11" x14ac:dyDescent="0.25">
      <c r="A316">
        <v>133</v>
      </c>
      <c r="B316">
        <v>-18.77</v>
      </c>
      <c r="C316">
        <v>-73.099999999999994</v>
      </c>
      <c r="D316">
        <v>-18.78</v>
      </c>
      <c r="E316">
        <v>-73.709999999999994</v>
      </c>
      <c r="F316">
        <f>_10sept_0_106[[#This Row],[H_mag]]-40</f>
        <v>-58.769999999999996</v>
      </c>
      <c r="G316">
        <f>_10sept_0_106[[#This Row],[V_mag]]-40</f>
        <v>-58.78</v>
      </c>
      <c r="H316">
        <f>10^(_10sept_0_106[[#This Row],[H_mag_adj]]/20)*COS(RADIANS(_10sept_0_106[[#This Row],[H_phase]]))</f>
        <v>3.3492557289307377E-4</v>
      </c>
      <c r="I316">
        <f>10^(_10sept_0_106[[#This Row],[H_mag_adj]]/20)*SIN(RADIANS(_10sept_0_106[[#This Row],[H_phase]]))</f>
        <v>-1.1023698645880999E-3</v>
      </c>
      <c r="J316">
        <f>10^(_10sept_0_106[[#This Row],[V_mag_adj]]/20)*COS(RADIANS(_10sept_0_106[[#This Row],[V_phase]]))</f>
        <v>3.2279857352306618E-4</v>
      </c>
      <c r="K316">
        <f>10^(_10sept_0_106[[#This Row],[V_mag_adj]]/20)*SIN(RADIANS(_10sept_0_106[[#This Row],[V_phase]]))</f>
        <v>-1.1046006591190034E-3</v>
      </c>
    </row>
    <row r="317" spans="1:11" x14ac:dyDescent="0.25">
      <c r="A317">
        <v>134</v>
      </c>
      <c r="B317">
        <v>-18.23</v>
      </c>
      <c r="C317">
        <v>-89.36</v>
      </c>
      <c r="D317">
        <v>-18.190000000000001</v>
      </c>
      <c r="E317">
        <v>-89.79</v>
      </c>
      <c r="F317">
        <f>_10sept_0_106[[#This Row],[H_mag]]-40</f>
        <v>-58.230000000000004</v>
      </c>
      <c r="G317">
        <f>_10sept_0_106[[#This Row],[V_mag]]-40</f>
        <v>-58.19</v>
      </c>
      <c r="H317">
        <f>10^(_10sept_0_106[[#This Row],[H_mag_adj]]/20)*COS(RADIANS(_10sept_0_106[[#This Row],[H_phase]]))</f>
        <v>1.3694567163019304E-5</v>
      </c>
      <c r="I317">
        <f>10^(_10sept_0_106[[#This Row],[H_mag_adj]]/20)*SIN(RADIANS(_10sept_0_106[[#This Row],[H_phase]]))</f>
        <v>-1.2259504169909309E-3</v>
      </c>
      <c r="J317">
        <f>10^(_10sept_0_106[[#This Row],[V_mag_adj]]/20)*COS(RADIANS(_10sept_0_106[[#This Row],[V_phase]]))</f>
        <v>4.5143548109952354E-6</v>
      </c>
      <c r="K317">
        <f>10^(_10sept_0_106[[#This Row],[V_mag_adj]]/20)*SIN(RADIANS(_10sept_0_106[[#This Row],[V_phase]]))</f>
        <v>-1.2316777127398125E-3</v>
      </c>
    </row>
    <row r="318" spans="1:11" x14ac:dyDescent="0.25">
      <c r="A318">
        <v>135</v>
      </c>
      <c r="B318">
        <v>-17.68</v>
      </c>
      <c r="C318">
        <v>-103.97</v>
      </c>
      <c r="D318">
        <v>-17.739999999999998</v>
      </c>
      <c r="E318">
        <v>-104.92</v>
      </c>
      <c r="F318">
        <f>_10sept_0_106[[#This Row],[H_mag]]-40</f>
        <v>-57.68</v>
      </c>
      <c r="G318">
        <f>_10sept_0_106[[#This Row],[V_mag]]-40</f>
        <v>-57.739999999999995</v>
      </c>
      <c r="H318">
        <f>10^(_10sept_0_106[[#This Row],[H_mag_adj]]/20)*COS(RADIANS(_10sept_0_106[[#This Row],[H_phase]]))</f>
        <v>-3.1532769950545065E-4</v>
      </c>
      <c r="I318">
        <f>10^(_10sept_0_106[[#This Row],[H_mag_adj]]/20)*SIN(RADIANS(_10sept_0_106[[#This Row],[H_phase]]))</f>
        <v>-1.2675373094815487E-3</v>
      </c>
      <c r="J318">
        <f>10^(_10sept_0_106[[#This Row],[V_mag_adj]]/20)*COS(RADIANS(_10sept_0_106[[#This Row],[V_phase]]))</f>
        <v>-3.3398488488165716E-4</v>
      </c>
      <c r="K318">
        <f>10^(_10sept_0_106[[#This Row],[V_mag_adj]]/20)*SIN(RADIANS(_10sept_0_106[[#This Row],[V_phase]]))</f>
        <v>-1.2534465117192096E-3</v>
      </c>
    </row>
    <row r="319" spans="1:11" x14ac:dyDescent="0.25">
      <c r="A319">
        <v>136</v>
      </c>
      <c r="B319">
        <v>-17.3</v>
      </c>
      <c r="C319">
        <v>-116.76</v>
      </c>
      <c r="D319">
        <v>-17.34</v>
      </c>
      <c r="E319">
        <v>-117.66</v>
      </c>
      <c r="F319">
        <f>_10sept_0_106[[#This Row],[H_mag]]-40</f>
        <v>-57.3</v>
      </c>
      <c r="G319">
        <f>_10sept_0_106[[#This Row],[V_mag]]-40</f>
        <v>-57.34</v>
      </c>
      <c r="H319">
        <f>10^(_10sept_0_106[[#This Row],[H_mag_adj]]/20)*COS(RADIANS(_10sept_0_106[[#This Row],[H_phase]]))</f>
        <v>-6.1440940913893172E-4</v>
      </c>
      <c r="I319">
        <f>10^(_10sept_0_106[[#This Row],[H_mag_adj]]/20)*SIN(RADIANS(_10sept_0_106[[#This Row],[H_phase]]))</f>
        <v>-1.2184367913947835E-3</v>
      </c>
      <c r="J319">
        <f>10^(_10sept_0_106[[#This Row],[V_mag_adj]]/20)*COS(RADIANS(_10sept_0_106[[#This Row],[V_phase]]))</f>
        <v>-6.3056144489444146E-4</v>
      </c>
      <c r="K319">
        <f>10^(_10sept_0_106[[#This Row],[V_mag_adj]]/20)*SIN(RADIANS(_10sept_0_106[[#This Row],[V_phase]]))</f>
        <v>-1.2030825754669151E-3</v>
      </c>
    </row>
    <row r="320" spans="1:11" x14ac:dyDescent="0.25">
      <c r="A320">
        <v>137</v>
      </c>
      <c r="B320">
        <v>-16.98</v>
      </c>
      <c r="C320">
        <v>-129.66999999999999</v>
      </c>
      <c r="D320">
        <v>-16.98</v>
      </c>
      <c r="E320">
        <v>-130.36000000000001</v>
      </c>
      <c r="F320">
        <f>_10sept_0_106[[#This Row],[H_mag]]-40</f>
        <v>-56.980000000000004</v>
      </c>
      <c r="G320">
        <f>_10sept_0_106[[#This Row],[V_mag]]-40</f>
        <v>-56.980000000000004</v>
      </c>
      <c r="H320">
        <f>10^(_10sept_0_106[[#This Row],[H_mag_adj]]/20)*COS(RADIANS(_10sept_0_106[[#This Row],[H_phase]]))</f>
        <v>-9.0379301697273502E-4</v>
      </c>
      <c r="I320">
        <f>10^(_10sept_0_106[[#This Row],[H_mag_adj]]/20)*SIN(RADIANS(_10sept_0_106[[#This Row],[H_phase]]))</f>
        <v>-1.0897844786178948E-3</v>
      </c>
      <c r="J320">
        <f>10^(_10sept_0_106[[#This Row],[V_mag_adj]]/20)*COS(RADIANS(_10sept_0_106[[#This Row],[V_phase]]))</f>
        <v>-9.1685118856393811E-4</v>
      </c>
      <c r="K320">
        <f>10^(_10sept_0_106[[#This Row],[V_mag_adj]]/20)*SIN(RADIANS(_10sept_0_106[[#This Row],[V_phase]]))</f>
        <v>-1.0788215447394668E-3</v>
      </c>
    </row>
    <row r="321" spans="1:11" x14ac:dyDescent="0.25">
      <c r="A321">
        <v>138</v>
      </c>
      <c r="B321">
        <v>-16.73</v>
      </c>
      <c r="C321">
        <v>-141.96</v>
      </c>
      <c r="D321">
        <v>-16.77</v>
      </c>
      <c r="E321">
        <v>-142.63</v>
      </c>
      <c r="F321">
        <f>_10sept_0_106[[#This Row],[H_mag]]-40</f>
        <v>-56.730000000000004</v>
      </c>
      <c r="G321">
        <f>_10sept_0_106[[#This Row],[V_mag]]-40</f>
        <v>-56.769999999999996</v>
      </c>
      <c r="H321">
        <f>10^(_10sept_0_106[[#This Row],[H_mag_adj]]/20)*COS(RADIANS(_10sept_0_106[[#This Row],[H_phase]]))</f>
        <v>-1.1476120294571187E-3</v>
      </c>
      <c r="I321">
        <f>10^(_10sept_0_106[[#This Row],[H_mag_adj]]/20)*SIN(RADIANS(_10sept_0_106[[#This Row],[H_phase]]))</f>
        <v>-8.9790372081060546E-4</v>
      </c>
      <c r="J321">
        <f>10^(_10sept_0_106[[#This Row],[V_mag_adj]]/20)*COS(RADIANS(_10sept_0_106[[#This Row],[V_phase]]))</f>
        <v>-1.1527124703417061E-3</v>
      </c>
      <c r="K321">
        <f>10^(_10sept_0_106[[#This Row],[V_mag_adj]]/20)*SIN(RADIANS(_10sept_0_106[[#This Row],[V_phase]]))</f>
        <v>-8.8035924512962107E-4</v>
      </c>
    </row>
    <row r="322" spans="1:11" x14ac:dyDescent="0.25">
      <c r="A322">
        <v>139</v>
      </c>
      <c r="B322">
        <v>-16.649999999999999</v>
      </c>
      <c r="C322">
        <v>-154.41999999999999</v>
      </c>
      <c r="D322">
        <v>-16.649999999999999</v>
      </c>
      <c r="E322">
        <v>-154.83000000000001</v>
      </c>
      <c r="F322">
        <f>_10sept_0_106[[#This Row],[H_mag]]-40</f>
        <v>-56.65</v>
      </c>
      <c r="G322">
        <f>_10sept_0_106[[#This Row],[V_mag]]-40</f>
        <v>-56.65</v>
      </c>
      <c r="H322">
        <f>10^(_10sept_0_106[[#This Row],[H_mag_adj]]/20)*COS(RADIANS(_10sept_0_106[[#This Row],[H_phase]]))</f>
        <v>-1.3264732481888144E-3</v>
      </c>
      <c r="I322">
        <f>10^(_10sept_0_106[[#This Row],[H_mag_adj]]/20)*SIN(RADIANS(_10sept_0_106[[#This Row],[H_phase]]))</f>
        <v>-6.3497027140365769E-4</v>
      </c>
      <c r="J322">
        <f>10^(_10sept_0_106[[#This Row],[V_mag_adj]]/20)*COS(RADIANS(_10sept_0_106[[#This Row],[V_phase]]))</f>
        <v>-1.3309829997105531E-3</v>
      </c>
      <c r="K322">
        <f>10^(_10sept_0_106[[#This Row],[V_mag_adj]]/20)*SIN(RADIANS(_10sept_0_106[[#This Row],[V_phase]]))</f>
        <v>-6.2546205177334009E-4</v>
      </c>
    </row>
    <row r="323" spans="1:11" x14ac:dyDescent="0.25">
      <c r="A323">
        <v>140</v>
      </c>
      <c r="B323">
        <v>-16.579999999999998</v>
      </c>
      <c r="C323">
        <v>-165.37</v>
      </c>
      <c r="D323">
        <v>-16.579999999999998</v>
      </c>
      <c r="E323">
        <v>-165.85</v>
      </c>
      <c r="F323">
        <f>_10sept_0_106[[#This Row],[H_mag]]-40</f>
        <v>-56.58</v>
      </c>
      <c r="G323">
        <f>_10sept_0_106[[#This Row],[V_mag]]-40</f>
        <v>-56.58</v>
      </c>
      <c r="H323">
        <f>10^(_10sept_0_106[[#This Row],[H_mag_adj]]/20)*COS(RADIANS(_10sept_0_106[[#This Row],[H_phase]]))</f>
        <v>-1.4344504822600157E-3</v>
      </c>
      <c r="I323">
        <f>10^(_10sept_0_106[[#This Row],[H_mag_adj]]/20)*SIN(RADIANS(_10sept_0_106[[#This Row],[H_phase]]))</f>
        <v>-3.7444851011699047E-4</v>
      </c>
      <c r="J323">
        <f>10^(_10sept_0_106[[#This Row],[V_mag_adj]]/20)*COS(RADIANS(_10sept_0_106[[#This Row],[V_phase]]))</f>
        <v>-1.437537080731901E-3</v>
      </c>
      <c r="K323">
        <f>10^(_10sept_0_106[[#This Row],[V_mag_adj]]/20)*SIN(RADIANS(_10sept_0_106[[#This Row],[V_phase]]))</f>
        <v>-3.6241828638415829E-4</v>
      </c>
    </row>
    <row r="324" spans="1:11" x14ac:dyDescent="0.25">
      <c r="A324">
        <v>141</v>
      </c>
      <c r="B324">
        <v>-16.579999999999998</v>
      </c>
      <c r="C324">
        <v>-176.8</v>
      </c>
      <c r="D324">
        <v>-16.59</v>
      </c>
      <c r="E324">
        <v>-177.35</v>
      </c>
      <c r="F324">
        <f>_10sept_0_106[[#This Row],[H_mag]]-40</f>
        <v>-56.58</v>
      </c>
      <c r="G324">
        <f>_10sept_0_106[[#This Row],[V_mag]]-40</f>
        <v>-56.59</v>
      </c>
      <c r="H324">
        <f>10^(_10sept_0_106[[#This Row],[H_mag_adj]]/20)*COS(RADIANS(_10sept_0_106[[#This Row],[H_phase]]))</f>
        <v>-1.4802064898467332E-3</v>
      </c>
      <c r="I324">
        <f>10^(_10sept_0_106[[#This Row],[H_mag_adj]]/20)*SIN(RADIANS(_10sept_0_106[[#This Row],[H_phase]]))</f>
        <v>-8.2756390692430141E-5</v>
      </c>
      <c r="J324">
        <f>10^(_10sept_0_106[[#This Row],[V_mag_adj]]/20)*COS(RADIANS(_10sept_0_106[[#This Row],[V_phase]]))</f>
        <v>-1.4792286787004786E-3</v>
      </c>
      <c r="K324">
        <f>10^(_10sept_0_106[[#This Row],[V_mag_adj]]/20)*SIN(RADIANS(_10sept_0_106[[#This Row],[V_phase]]))</f>
        <v>-6.8464965204698759E-5</v>
      </c>
    </row>
    <row r="325" spans="1:11" x14ac:dyDescent="0.25">
      <c r="A325">
        <v>142</v>
      </c>
      <c r="B325">
        <v>-16.66</v>
      </c>
      <c r="C325">
        <v>171.94</v>
      </c>
      <c r="D325">
        <v>-16.670000000000002</v>
      </c>
      <c r="E325">
        <v>171.71</v>
      </c>
      <c r="F325">
        <f>_10sept_0_106[[#This Row],[H_mag]]-40</f>
        <v>-56.66</v>
      </c>
      <c r="G325">
        <f>_10sept_0_106[[#This Row],[V_mag]]-40</f>
        <v>-56.67</v>
      </c>
      <c r="H325">
        <f>10^(_10sept_0_106[[#This Row],[H_mag_adj]]/20)*COS(RADIANS(_10sept_0_106[[#This Row],[H_phase]]))</f>
        <v>-1.4544159066770504E-3</v>
      </c>
      <c r="I325">
        <f>10^(_10sept_0_106[[#This Row],[H_mag_adj]]/20)*SIN(RADIANS(_10sept_0_106[[#This Row],[H_phase]]))</f>
        <v>2.0595819856815517E-4</v>
      </c>
      <c r="J325">
        <f>10^(_10sept_0_106[[#This Row],[V_mag_adj]]/20)*COS(RADIANS(_10sept_0_106[[#This Row],[V_phase]]))</f>
        <v>-1.4519048914156635E-3</v>
      </c>
      <c r="K325">
        <f>10^(_10sept_0_106[[#This Row],[V_mag_adj]]/20)*SIN(RADIANS(_10sept_0_106[[#This Row],[V_phase]]))</f>
        <v>2.1155122549312258E-4</v>
      </c>
    </row>
    <row r="326" spans="1:11" x14ac:dyDescent="0.25">
      <c r="A326">
        <v>143</v>
      </c>
      <c r="B326">
        <v>-16.79</v>
      </c>
      <c r="C326">
        <v>161.76</v>
      </c>
      <c r="D326">
        <v>-16.850000000000001</v>
      </c>
      <c r="E326">
        <v>161.38</v>
      </c>
      <c r="F326">
        <f>_10sept_0_106[[#This Row],[H_mag]]-40</f>
        <v>-56.79</v>
      </c>
      <c r="G326">
        <f>_10sept_0_106[[#This Row],[V_mag]]-40</f>
        <v>-56.85</v>
      </c>
      <c r="H326">
        <f>10^(_10sept_0_106[[#This Row],[H_mag_adj]]/20)*COS(RADIANS(_10sept_0_106[[#This Row],[H_phase]]))</f>
        <v>-1.3743932885562124E-3</v>
      </c>
      <c r="I326">
        <f>10^(_10sept_0_106[[#This Row],[H_mag_adj]]/20)*SIN(RADIANS(_10sept_0_106[[#This Row],[H_phase]]))</f>
        <v>4.529409941951923E-4</v>
      </c>
      <c r="J326">
        <f>10^(_10sept_0_106[[#This Row],[V_mag_adj]]/20)*COS(RADIANS(_10sept_0_106[[#This Row],[V_phase]]))</f>
        <v>-1.3619186953070705E-3</v>
      </c>
      <c r="K326">
        <f>10^(_10sept_0_106[[#This Row],[V_mag_adj]]/20)*SIN(RADIANS(_10sept_0_106[[#This Row],[V_phase]]))</f>
        <v>4.5886558291466037E-4</v>
      </c>
    </row>
    <row r="327" spans="1:11" x14ac:dyDescent="0.25">
      <c r="A327">
        <v>144</v>
      </c>
      <c r="B327">
        <v>-17</v>
      </c>
      <c r="C327">
        <v>151.44</v>
      </c>
      <c r="D327">
        <v>-17.02</v>
      </c>
      <c r="E327">
        <v>151.38999999999999</v>
      </c>
      <c r="F327">
        <f>_10sept_0_106[[#This Row],[H_mag]]-40</f>
        <v>-57</v>
      </c>
      <c r="G327">
        <f>_10sept_0_106[[#This Row],[V_mag]]-40</f>
        <v>-57.019999999999996</v>
      </c>
      <c r="H327">
        <f>10^(_10sept_0_106[[#This Row],[H_mag_adj]]/20)*COS(RADIANS(_10sept_0_106[[#This Row],[H_phase]]))</f>
        <v>-1.2406556699348517E-3</v>
      </c>
      <c r="I327">
        <f>10^(_10sept_0_106[[#This Row],[H_mag_adj]]/20)*SIN(RADIANS(_10sept_0_106[[#This Row],[H_phase]]))</f>
        <v>6.7530424523127295E-4</v>
      </c>
      <c r="J327">
        <f>10^(_10sept_0_106[[#This Row],[V_mag_adj]]/20)*COS(RADIANS(_10sept_0_106[[#This Row],[V_phase]]))</f>
        <v>-1.2372138110885948E-3</v>
      </c>
      <c r="K327">
        <f>10^(_10sept_0_106[[#This Row],[V_mag_adj]]/20)*SIN(RADIANS(_10sept_0_106[[#This Row],[V_phase]]))</f>
        <v>6.7483101811416618E-4</v>
      </c>
    </row>
    <row r="328" spans="1:11" x14ac:dyDescent="0.25">
      <c r="A328">
        <v>145</v>
      </c>
      <c r="B328">
        <v>-17.309999999999999</v>
      </c>
      <c r="C328">
        <v>141.35</v>
      </c>
      <c r="D328">
        <v>-17.350000000000001</v>
      </c>
      <c r="E328">
        <v>140.76</v>
      </c>
      <c r="F328">
        <f>_10sept_0_106[[#This Row],[H_mag]]-40</f>
        <v>-57.31</v>
      </c>
      <c r="G328">
        <f>_10sept_0_106[[#This Row],[V_mag]]-40</f>
        <v>-57.35</v>
      </c>
      <c r="H328">
        <f>10^(_10sept_0_106[[#This Row],[H_mag_adj]]/20)*COS(RADIANS(_10sept_0_106[[#This Row],[H_phase]]))</f>
        <v>-1.0644800874073212E-3</v>
      </c>
      <c r="I328">
        <f>10^(_10sept_0_106[[#This Row],[H_mag_adj]]/20)*SIN(RADIANS(_10sept_0_106[[#This Row],[H_phase]]))</f>
        <v>8.5128526276742177E-4</v>
      </c>
      <c r="J328">
        <f>10^(_10sept_0_106[[#This Row],[V_mag_adj]]/20)*COS(RADIANS(_10sept_0_106[[#This Row],[V_phase]]))</f>
        <v>-1.0508074376434967E-3</v>
      </c>
      <c r="K328">
        <f>10^(_10sept_0_106[[#This Row],[V_mag_adj]]/20)*SIN(RADIANS(_10sept_0_106[[#This Row],[V_phase]]))</f>
        <v>8.582399026275002E-4</v>
      </c>
    </row>
    <row r="329" spans="1:11" x14ac:dyDescent="0.25">
      <c r="A329">
        <v>146</v>
      </c>
      <c r="B329">
        <v>-17.760000000000002</v>
      </c>
      <c r="C329">
        <v>130.18</v>
      </c>
      <c r="D329">
        <v>-17.8</v>
      </c>
      <c r="E329">
        <v>129.86000000000001</v>
      </c>
      <c r="F329">
        <f>_10sept_0_106[[#This Row],[H_mag]]-40</f>
        <v>-57.760000000000005</v>
      </c>
      <c r="G329">
        <f>_10sept_0_106[[#This Row],[V_mag]]-40</f>
        <v>-57.8</v>
      </c>
      <c r="H329">
        <f>10^(_10sept_0_106[[#This Row],[H_mag_adj]]/20)*COS(RADIANS(_10sept_0_106[[#This Row],[H_phase]]))</f>
        <v>-8.3500355223194232E-4</v>
      </c>
      <c r="I329">
        <f>10^(_10sept_0_106[[#This Row],[H_mag_adj]]/20)*SIN(RADIANS(_10sept_0_106[[#This Row],[H_phase]]))</f>
        <v>9.8879317543481833E-4</v>
      </c>
      <c r="J329">
        <f>10^(_10sept_0_106[[#This Row],[V_mag_adj]]/20)*COS(RADIANS(_10sept_0_106[[#This Row],[V_phase]]))</f>
        <v>-8.2565703530932256E-4</v>
      </c>
      <c r="K329">
        <f>10^(_10sept_0_106[[#This Row],[V_mag_adj]]/20)*SIN(RADIANS(_10sept_0_106[[#This Row],[V_phase]]))</f>
        <v>9.8887682118744234E-4</v>
      </c>
    </row>
    <row r="330" spans="1:11" x14ac:dyDescent="0.25">
      <c r="A330">
        <v>147</v>
      </c>
      <c r="B330">
        <v>-18.16</v>
      </c>
      <c r="C330">
        <v>118.5</v>
      </c>
      <c r="D330">
        <v>-18.18</v>
      </c>
      <c r="E330">
        <v>118.09</v>
      </c>
      <c r="F330">
        <f>_10sept_0_106[[#This Row],[H_mag]]-40</f>
        <v>-58.16</v>
      </c>
      <c r="G330">
        <f>_10sept_0_106[[#This Row],[V_mag]]-40</f>
        <v>-58.18</v>
      </c>
      <c r="H330">
        <f>10^(_10sept_0_106[[#This Row],[H_mag_adj]]/20)*COS(RADIANS(_10sept_0_106[[#This Row],[H_phase]]))</f>
        <v>-5.8974314508842749E-4</v>
      </c>
      <c r="I330">
        <f>10^(_10sept_0_106[[#This Row],[H_mag_adj]]/20)*SIN(RADIANS(_10sept_0_106[[#This Row],[H_phase]]))</f>
        <v>1.0861717548616711E-3</v>
      </c>
      <c r="J330">
        <f>10^(_10sept_0_106[[#This Row],[V_mag_adj]]/20)*COS(RADIANS(_10sept_0_106[[#This Row],[V_phase]]))</f>
        <v>-5.8061716934971509E-4</v>
      </c>
      <c r="K330">
        <f>10^(_10sept_0_106[[#This Row],[V_mag_adj]]/20)*SIN(RADIANS(_10sept_0_106[[#This Row],[V_phase]]))</f>
        <v>1.087856255388928E-3</v>
      </c>
    </row>
    <row r="331" spans="1:11" x14ac:dyDescent="0.25">
      <c r="A331">
        <v>148</v>
      </c>
      <c r="B331">
        <v>-18.54</v>
      </c>
      <c r="C331">
        <v>107.17</v>
      </c>
      <c r="D331">
        <v>-18.59</v>
      </c>
      <c r="E331">
        <v>106.73</v>
      </c>
      <c r="F331">
        <f>_10sept_0_106[[#This Row],[H_mag]]-40</f>
        <v>-58.54</v>
      </c>
      <c r="G331">
        <f>_10sept_0_106[[#This Row],[V_mag]]-40</f>
        <v>-58.59</v>
      </c>
      <c r="H331">
        <f>10^(_10sept_0_106[[#This Row],[H_mag_adj]]/20)*COS(RADIANS(_10sept_0_106[[#This Row],[H_phase]]))</f>
        <v>-3.4924312685849664E-4</v>
      </c>
      <c r="I331">
        <f>10^(_10sept_0_106[[#This Row],[H_mag_adj]]/20)*SIN(RADIANS(_10sept_0_106[[#This Row],[H_phase]]))</f>
        <v>1.1303170178824679E-3</v>
      </c>
      <c r="J331">
        <f>10^(_10sept_0_106[[#This Row],[V_mag_adj]]/20)*COS(RADIANS(_10sept_0_106[[#This Row],[V_phase]]))</f>
        <v>-3.3859795521506693E-4</v>
      </c>
      <c r="K331">
        <f>10^(_10sept_0_106[[#This Row],[V_mag_adj]]/20)*SIN(RADIANS(_10sept_0_106[[#This Row],[V_phase]]))</f>
        <v>1.1264625176613528E-3</v>
      </c>
    </row>
    <row r="332" spans="1:11" x14ac:dyDescent="0.25">
      <c r="A332">
        <v>149</v>
      </c>
      <c r="B332">
        <v>-18.899999999999999</v>
      </c>
      <c r="C332">
        <v>93.94</v>
      </c>
      <c r="D332">
        <v>-18.86</v>
      </c>
      <c r="E332">
        <v>93.64</v>
      </c>
      <c r="F332">
        <f>_10sept_0_106[[#This Row],[H_mag]]-40</f>
        <v>-58.9</v>
      </c>
      <c r="G332">
        <f>_10sept_0_106[[#This Row],[V_mag]]-40</f>
        <v>-58.86</v>
      </c>
      <c r="H332">
        <f>10^(_10sept_0_106[[#This Row],[H_mag_adj]]/20)*COS(RADIANS(_10sept_0_106[[#This Row],[H_phase]]))</f>
        <v>-7.7988623742980076E-5</v>
      </c>
      <c r="I332">
        <f>10^(_10sept_0_106[[#This Row],[H_mag_adj]]/20)*SIN(RADIANS(_10sept_0_106[[#This Row],[H_phase]]))</f>
        <v>1.1323282767200548E-3</v>
      </c>
      <c r="J332">
        <f>10^(_10sept_0_106[[#This Row],[V_mag_adj]]/20)*COS(RADIANS(_10sept_0_106[[#This Row],[V_phase]]))</f>
        <v>-7.2391332753391077E-5</v>
      </c>
      <c r="K332">
        <f>10^(_10sept_0_106[[#This Row],[V_mag_adj]]/20)*SIN(RADIANS(_10sept_0_106[[#This Row],[V_phase]]))</f>
        <v>1.1379495037019333E-3</v>
      </c>
    </row>
    <row r="333" spans="1:11" x14ac:dyDescent="0.25">
      <c r="A333">
        <v>150</v>
      </c>
      <c r="B333">
        <v>-19.02</v>
      </c>
      <c r="C333">
        <v>81.52</v>
      </c>
      <c r="D333">
        <v>-19.079999999999998</v>
      </c>
      <c r="E333">
        <v>81.25</v>
      </c>
      <c r="F333">
        <f>_10sept_0_106[[#This Row],[H_mag]]-40</f>
        <v>-59.019999999999996</v>
      </c>
      <c r="G333">
        <f>_10sept_0_106[[#This Row],[V_mag]]-40</f>
        <v>-59.08</v>
      </c>
      <c r="H333">
        <f>10^(_10sept_0_106[[#This Row],[H_mag_adj]]/20)*COS(RADIANS(_10sept_0_106[[#This Row],[H_phase]]))</f>
        <v>1.6507697887611076E-4</v>
      </c>
      <c r="I333">
        <f>10^(_10sept_0_106[[#This Row],[H_mag_adj]]/20)*SIN(RADIANS(_10sept_0_106[[#This Row],[H_phase]]))</f>
        <v>1.1071995149865952E-3</v>
      </c>
      <c r="J333">
        <f>10^(_10sept_0_106[[#This Row],[V_mag_adj]]/20)*COS(RADIANS(_10sept_0_106[[#This Row],[V_phase]]))</f>
        <v>1.6912039488884071E-4</v>
      </c>
      <c r="K333">
        <f>10^(_10sept_0_106[[#This Row],[V_mag_adj]]/20)*SIN(RADIANS(_10sept_0_106[[#This Row],[V_phase]]))</f>
        <v>1.0987928492109656E-3</v>
      </c>
    </row>
    <row r="334" spans="1:11" x14ac:dyDescent="0.25">
      <c r="A334">
        <v>151</v>
      </c>
      <c r="B334">
        <v>-19.079999999999998</v>
      </c>
      <c r="C334">
        <v>69.23</v>
      </c>
      <c r="D334">
        <v>-19.13</v>
      </c>
      <c r="E334">
        <v>68.819999999999993</v>
      </c>
      <c r="F334">
        <f>_10sept_0_106[[#This Row],[H_mag]]-40</f>
        <v>-59.08</v>
      </c>
      <c r="G334">
        <f>_10sept_0_106[[#This Row],[V_mag]]-40</f>
        <v>-59.129999999999995</v>
      </c>
      <c r="H334">
        <f>10^(_10sept_0_106[[#This Row],[H_mag_adj]]/20)*COS(RADIANS(_10sept_0_106[[#This Row],[H_phase]]))</f>
        <v>3.9423945928842772E-4</v>
      </c>
      <c r="I334">
        <f>10^(_10sept_0_106[[#This Row],[H_mag_adj]]/20)*SIN(RADIANS(_10sept_0_106[[#This Row],[H_phase]]))</f>
        <v>1.0394819297055997E-3</v>
      </c>
      <c r="J334">
        <f>10^(_10sept_0_106[[#This Row],[V_mag_adj]]/20)*COS(RADIANS(_10sept_0_106[[#This Row],[V_phase]]))</f>
        <v>3.9936213602529498E-4</v>
      </c>
      <c r="K334">
        <f>10^(_10sept_0_106[[#This Row],[V_mag_adj]]/20)*SIN(RADIANS(_10sept_0_106[[#This Row],[V_phase]]))</f>
        <v>1.0306840177640208E-3</v>
      </c>
    </row>
    <row r="335" spans="1:11" x14ac:dyDescent="0.25">
      <c r="A335">
        <v>152</v>
      </c>
      <c r="B335">
        <v>-19.16</v>
      </c>
      <c r="C335">
        <v>57.43</v>
      </c>
      <c r="D335">
        <v>-19.23</v>
      </c>
      <c r="E335">
        <v>57.07</v>
      </c>
      <c r="F335">
        <f>_10sept_0_106[[#This Row],[H_mag]]-40</f>
        <v>-59.16</v>
      </c>
      <c r="G335">
        <f>_10sept_0_106[[#This Row],[V_mag]]-40</f>
        <v>-59.230000000000004</v>
      </c>
      <c r="H335">
        <f>10^(_10sept_0_106[[#This Row],[H_mag_adj]]/20)*COS(RADIANS(_10sept_0_106[[#This Row],[H_phase]]))</f>
        <v>5.9299122043896717E-4</v>
      </c>
      <c r="I335">
        <f>10^(_10sept_0_106[[#This Row],[H_mag_adj]]/20)*SIN(RADIANS(_10sept_0_106[[#This Row],[H_phase]]))</f>
        <v>9.2830504843358606E-4</v>
      </c>
      <c r="J335">
        <f>10^(_10sept_0_106[[#This Row],[V_mag_adj]]/20)*COS(RADIANS(_10sept_0_106[[#This Row],[V_phase]]))</f>
        <v>5.9400572725809369E-4</v>
      </c>
      <c r="K335">
        <f>10^(_10sept_0_106[[#This Row],[V_mag_adj]]/20)*SIN(RADIANS(_10sept_0_106[[#This Row],[V_phase]]))</f>
        <v>9.1713973877967782E-4</v>
      </c>
    </row>
    <row r="336" spans="1:11" x14ac:dyDescent="0.25">
      <c r="A336">
        <v>153</v>
      </c>
      <c r="B336">
        <v>-19.23</v>
      </c>
      <c r="C336">
        <v>45.81</v>
      </c>
      <c r="D336">
        <v>-19.25</v>
      </c>
      <c r="E336">
        <v>45.19</v>
      </c>
      <c r="F336">
        <f>_10sept_0_106[[#This Row],[H_mag]]-40</f>
        <v>-59.230000000000004</v>
      </c>
      <c r="G336">
        <f>_10sept_0_106[[#This Row],[V_mag]]-40</f>
        <v>-59.25</v>
      </c>
      <c r="H336">
        <f>10^(_10sept_0_106[[#This Row],[H_mag_adj]]/20)*COS(RADIANS(_10sept_0_106[[#This Row],[H_phase]]))</f>
        <v>7.6165391879583449E-4</v>
      </c>
      <c r="I336">
        <f>10^(_10sept_0_106[[#This Row],[H_mag_adj]]/20)*SIN(RADIANS(_10sept_0_106[[#This Row],[H_phase]]))</f>
        <v>7.8349946550538294E-4</v>
      </c>
      <c r="J336">
        <f>10^(_10sept_0_106[[#This Row],[V_mag_adj]]/20)*COS(RADIANS(_10sept_0_106[[#This Row],[V_phase]]))</f>
        <v>7.6831628902112518E-4</v>
      </c>
      <c r="K336">
        <f>10^(_10sept_0_106[[#This Row],[V_mag_adj]]/20)*SIN(RADIANS(_10sept_0_106[[#This Row],[V_phase]]))</f>
        <v>7.7342892851368385E-4</v>
      </c>
    </row>
    <row r="337" spans="1:11" x14ac:dyDescent="0.25">
      <c r="A337">
        <v>154</v>
      </c>
      <c r="B337">
        <v>-19.25</v>
      </c>
      <c r="C337">
        <v>35.56</v>
      </c>
      <c r="D337">
        <v>-19.329999999999998</v>
      </c>
      <c r="E337">
        <v>35.11</v>
      </c>
      <c r="F337">
        <f>_10sept_0_106[[#This Row],[H_mag]]-40</f>
        <v>-59.25</v>
      </c>
      <c r="G337">
        <f>_10sept_0_106[[#This Row],[V_mag]]-40</f>
        <v>-59.33</v>
      </c>
      <c r="H337">
        <f>10^(_10sept_0_106[[#This Row],[H_mag_adj]]/20)*COS(RADIANS(_10sept_0_106[[#This Row],[H_phase]]))</f>
        <v>8.8687267372804571E-4</v>
      </c>
      <c r="I337">
        <f>10^(_10sept_0_106[[#This Row],[H_mag_adj]]/20)*SIN(RADIANS(_10sept_0_106[[#This Row],[H_phase]]))</f>
        <v>6.3400243535138379E-4</v>
      </c>
      <c r="J337">
        <f>10^(_10sept_0_106[[#This Row],[V_mag_adj]]/20)*COS(RADIANS(_10sept_0_106[[#This Row],[V_phase]]))</f>
        <v>8.8364841466374139E-4</v>
      </c>
      <c r="K337">
        <f>10^(_10sept_0_106[[#This Row],[V_mag_adj]]/20)*SIN(RADIANS(_10sept_0_106[[#This Row],[V_phase]]))</f>
        <v>6.2126894041406803E-4</v>
      </c>
    </row>
    <row r="338" spans="1:11" x14ac:dyDescent="0.25">
      <c r="A338">
        <v>155</v>
      </c>
      <c r="B338">
        <v>-19.45</v>
      </c>
      <c r="C338">
        <v>25.25</v>
      </c>
      <c r="D338">
        <v>-19.440000000000001</v>
      </c>
      <c r="E338">
        <v>24.74</v>
      </c>
      <c r="F338">
        <f>_10sept_0_106[[#This Row],[H_mag]]-40</f>
        <v>-59.45</v>
      </c>
      <c r="G338">
        <f>_10sept_0_106[[#This Row],[V_mag]]-40</f>
        <v>-59.44</v>
      </c>
      <c r="H338">
        <f>10^(_10sept_0_106[[#This Row],[H_mag_adj]]/20)*COS(RADIANS(_10sept_0_106[[#This Row],[H_phase]]))</f>
        <v>9.6357835055099978E-4</v>
      </c>
      <c r="I338">
        <f>10^(_10sept_0_106[[#This Row],[H_mag_adj]]/20)*SIN(RADIANS(_10sept_0_106[[#This Row],[H_phase]]))</f>
        <v>4.5445305370492062E-4</v>
      </c>
      <c r="J338">
        <f>10^(_10sept_0_106[[#This Row],[V_mag_adj]]/20)*COS(RADIANS(_10sept_0_106[[#This Row],[V_phase]]))</f>
        <v>9.6869990805136571E-4</v>
      </c>
      <c r="K338">
        <f>10^(_10sept_0_106[[#This Row],[V_mag_adj]]/20)*SIN(RADIANS(_10sept_0_106[[#This Row],[V_phase]]))</f>
        <v>4.4637178894359517E-4</v>
      </c>
    </row>
    <row r="339" spans="1:11" x14ac:dyDescent="0.25">
      <c r="A339">
        <v>156</v>
      </c>
      <c r="B339">
        <v>-19.71</v>
      </c>
      <c r="C339">
        <v>15.23</v>
      </c>
      <c r="D339">
        <v>-19.73</v>
      </c>
      <c r="E339">
        <v>15.1</v>
      </c>
      <c r="F339">
        <f>_10sept_0_106[[#This Row],[H_mag]]-40</f>
        <v>-59.71</v>
      </c>
      <c r="G339">
        <f>_10sept_0_106[[#This Row],[V_mag]]-40</f>
        <v>-59.730000000000004</v>
      </c>
      <c r="H339">
        <f>10^(_10sept_0_106[[#This Row],[H_mag_adj]]/20)*COS(RADIANS(_10sept_0_106[[#This Row],[H_phase]]))</f>
        <v>9.9763778735309592E-4</v>
      </c>
      <c r="I339">
        <f>10^(_10sept_0_106[[#This Row],[H_mag_adj]]/20)*SIN(RADIANS(_10sept_0_106[[#This Row],[H_phase]]))</f>
        <v>2.7161318905361416E-4</v>
      </c>
      <c r="J339">
        <f>10^(_10sept_0_106[[#This Row],[V_mag_adj]]/20)*COS(RADIANS(_10sept_0_106[[#This Row],[V_phase]]))</f>
        <v>9.9595557495064696E-4</v>
      </c>
      <c r="K339">
        <f>10^(_10sept_0_106[[#This Row],[V_mag_adj]]/20)*SIN(RADIANS(_10sept_0_106[[#This Row],[V_phase]]))</f>
        <v>2.6872943818837301E-4</v>
      </c>
    </row>
    <row r="340" spans="1:11" x14ac:dyDescent="0.25">
      <c r="A340">
        <v>157</v>
      </c>
      <c r="B340">
        <v>-20.11</v>
      </c>
      <c r="C340">
        <v>5.04</v>
      </c>
      <c r="D340">
        <v>-20.14</v>
      </c>
      <c r="E340">
        <v>5.08</v>
      </c>
      <c r="F340">
        <f>_10sept_0_106[[#This Row],[H_mag]]-40</f>
        <v>-60.11</v>
      </c>
      <c r="G340">
        <f>_10sept_0_106[[#This Row],[V_mag]]-40</f>
        <v>-60.14</v>
      </c>
      <c r="H340">
        <f>10^(_10sept_0_106[[#This Row],[H_mag_adj]]/20)*COS(RADIANS(_10sept_0_106[[#This Row],[H_phase]]))</f>
        <v>9.8359790096092469E-4</v>
      </c>
      <c r="I340">
        <f>10^(_10sept_0_106[[#This Row],[H_mag_adj]]/20)*SIN(RADIANS(_10sept_0_106[[#This Row],[H_phase]]))</f>
        <v>8.6745645093274843E-5</v>
      </c>
      <c r="J340">
        <f>10^(_10sept_0_106[[#This Row],[V_mag_adj]]/20)*COS(RADIANS(_10sept_0_106[[#This Row],[V_phase]]))</f>
        <v>9.8014594427420871E-4</v>
      </c>
      <c r="K340">
        <f>10^(_10sept_0_106[[#This Row],[V_mag_adj]]/20)*SIN(RADIANS(_10sept_0_106[[#This Row],[V_phase]]))</f>
        <v>8.7130845193115068E-5</v>
      </c>
    </row>
    <row r="341" spans="1:11" x14ac:dyDescent="0.25">
      <c r="A341">
        <v>158</v>
      </c>
      <c r="B341">
        <v>-20.63</v>
      </c>
      <c r="C341">
        <v>-5.17</v>
      </c>
      <c r="D341">
        <v>-20.62</v>
      </c>
      <c r="E341">
        <v>-5.25</v>
      </c>
      <c r="F341">
        <f>_10sept_0_106[[#This Row],[H_mag]]-40</f>
        <v>-60.629999999999995</v>
      </c>
      <c r="G341">
        <f>_10sept_0_106[[#This Row],[V_mag]]-40</f>
        <v>-60.620000000000005</v>
      </c>
      <c r="H341">
        <f>10^(_10sept_0_106[[#This Row],[H_mag_adj]]/20)*COS(RADIANS(_10sept_0_106[[#This Row],[H_phase]]))</f>
        <v>9.2625286320518921E-4</v>
      </c>
      <c r="I341">
        <f>10^(_10sept_0_106[[#This Row],[H_mag_adj]]/20)*SIN(RADIANS(_10sept_0_106[[#This Row],[H_phase]]))</f>
        <v>-8.3806635655425991E-5</v>
      </c>
      <c r="J341">
        <f>10^(_10sept_0_106[[#This Row],[V_mag_adj]]/20)*COS(RADIANS(_10sept_0_106[[#This Row],[V_phase]]))</f>
        <v>9.2720181049443903E-4</v>
      </c>
      <c r="K341">
        <f>10^(_10sept_0_106[[#This Row],[V_mag_adj]]/20)*SIN(RADIANS(_10sept_0_106[[#This Row],[V_phase]]))</f>
        <v>-8.5197877755548073E-5</v>
      </c>
    </row>
    <row r="342" spans="1:11" x14ac:dyDescent="0.25">
      <c r="A342">
        <v>159</v>
      </c>
      <c r="B342">
        <v>-21.24</v>
      </c>
      <c r="C342">
        <v>-15.86</v>
      </c>
      <c r="D342">
        <v>-21.22</v>
      </c>
      <c r="E342">
        <v>-16.37</v>
      </c>
      <c r="F342">
        <f>_10sept_0_106[[#This Row],[H_mag]]-40</f>
        <v>-61.239999999999995</v>
      </c>
      <c r="G342">
        <f>_10sept_0_106[[#This Row],[V_mag]]-40</f>
        <v>-61.22</v>
      </c>
      <c r="H342">
        <f>10^(_10sept_0_106[[#This Row],[H_mag_adj]]/20)*COS(RADIANS(_10sept_0_106[[#This Row],[H_phase]]))</f>
        <v>8.3395866131200948E-4</v>
      </c>
      <c r="I342">
        <f>10^(_10sept_0_106[[#This Row],[H_mag_adj]]/20)*SIN(RADIANS(_10sept_0_106[[#This Row],[H_phase]]))</f>
        <v>-2.3693004292593613E-4</v>
      </c>
      <c r="J342">
        <f>10^(_10sept_0_106[[#This Row],[V_mag_adj]]/20)*COS(RADIANS(_10sept_0_106[[#This Row],[V_phase]]))</f>
        <v>8.3373423044615243E-4</v>
      </c>
      <c r="K342">
        <f>10^(_10sept_0_106[[#This Row],[V_mag_adj]]/20)*SIN(RADIANS(_10sept_0_106[[#This Row],[V_phase]]))</f>
        <v>-2.4490704491254411E-4</v>
      </c>
    </row>
    <row r="343" spans="1:11" x14ac:dyDescent="0.25">
      <c r="A343">
        <v>160</v>
      </c>
      <c r="B343">
        <v>-21.84</v>
      </c>
      <c r="C343">
        <v>-27.67</v>
      </c>
      <c r="D343">
        <v>-21.93</v>
      </c>
      <c r="E343">
        <v>-28.16</v>
      </c>
      <c r="F343">
        <f>_10sept_0_106[[#This Row],[H_mag]]-40</f>
        <v>-61.84</v>
      </c>
      <c r="G343">
        <f>_10sept_0_106[[#This Row],[V_mag]]-40</f>
        <v>-61.93</v>
      </c>
      <c r="H343">
        <f>10^(_10sept_0_106[[#This Row],[H_mag_adj]]/20)*COS(RADIANS(_10sept_0_106[[#This Row],[H_phase]]))</f>
        <v>7.1656517998764995E-4</v>
      </c>
      <c r="I343">
        <f>10^(_10sept_0_106[[#This Row],[H_mag_adj]]/20)*SIN(RADIANS(_10sept_0_106[[#This Row],[H_phase]]))</f>
        <v>-3.7572665183154127E-4</v>
      </c>
      <c r="J343">
        <f>10^(_10sept_0_106[[#This Row],[V_mag_adj]]/20)*COS(RADIANS(_10sept_0_106[[#This Row],[V_phase]]))</f>
        <v>7.0597269908425969E-4</v>
      </c>
      <c r="K343">
        <f>10^(_10sept_0_106[[#This Row],[V_mag_adj]]/20)*SIN(RADIANS(_10sept_0_106[[#This Row],[V_phase]]))</f>
        <v>-3.7790491493608125E-4</v>
      </c>
    </row>
    <row r="344" spans="1:11" x14ac:dyDescent="0.25">
      <c r="A344">
        <v>161</v>
      </c>
      <c r="B344">
        <v>-22.36</v>
      </c>
      <c r="C344">
        <v>-39.770000000000003</v>
      </c>
      <c r="D344">
        <v>-22.41</v>
      </c>
      <c r="E344">
        <v>-40.35</v>
      </c>
      <c r="F344">
        <f>_10sept_0_106[[#This Row],[H_mag]]-40</f>
        <v>-62.36</v>
      </c>
      <c r="G344">
        <f>_10sept_0_106[[#This Row],[V_mag]]-40</f>
        <v>-62.41</v>
      </c>
      <c r="H344">
        <f>10^(_10sept_0_106[[#This Row],[H_mag_adj]]/20)*COS(RADIANS(_10sept_0_106[[#This Row],[H_phase]]))</f>
        <v>5.8574808570932264E-4</v>
      </c>
      <c r="I344">
        <f>10^(_10sept_0_106[[#This Row],[H_mag_adj]]/20)*SIN(RADIANS(_10sept_0_106[[#This Row],[H_phase]]))</f>
        <v>-4.8750753595116375E-4</v>
      </c>
      <c r="J344">
        <f>10^(_10sept_0_106[[#This Row],[V_mag_adj]]/20)*COS(RADIANS(_10sept_0_106[[#This Row],[V_phase]]))</f>
        <v>5.7744951132474574E-4</v>
      </c>
      <c r="K344">
        <f>10^(_10sept_0_106[[#This Row],[V_mag_adj]]/20)*SIN(RADIANS(_10sept_0_106[[#This Row],[V_phase]]))</f>
        <v>-4.9057978360113861E-4</v>
      </c>
    </row>
    <row r="345" spans="1:11" x14ac:dyDescent="0.25">
      <c r="A345">
        <v>162</v>
      </c>
      <c r="B345">
        <v>-22.82</v>
      </c>
      <c r="C345">
        <v>-52.83</v>
      </c>
      <c r="D345">
        <v>-22.89</v>
      </c>
      <c r="E345">
        <v>-53.55</v>
      </c>
      <c r="F345">
        <f>_10sept_0_106[[#This Row],[H_mag]]-40</f>
        <v>-62.82</v>
      </c>
      <c r="G345">
        <f>_10sept_0_106[[#This Row],[V_mag]]-40</f>
        <v>-62.89</v>
      </c>
      <c r="H345">
        <f>10^(_10sept_0_106[[#This Row],[H_mag_adj]]/20)*COS(RADIANS(_10sept_0_106[[#This Row],[H_phase]]))</f>
        <v>4.3668448373506688E-4</v>
      </c>
      <c r="I345">
        <f>10^(_10sept_0_106[[#This Row],[H_mag_adj]]/20)*SIN(RADIANS(_10sept_0_106[[#This Row],[H_phase]]))</f>
        <v>-5.7593649881228833E-4</v>
      </c>
      <c r="J345">
        <f>10^(_10sept_0_106[[#This Row],[V_mag_adj]]/20)*COS(RADIANS(_10sept_0_106[[#This Row],[V_phase]]))</f>
        <v>4.2596601336698678E-4</v>
      </c>
      <c r="K345">
        <f>10^(_10sept_0_106[[#This Row],[V_mag_adj]]/20)*SIN(RADIANS(_10sept_0_106[[#This Row],[V_phase]]))</f>
        <v>-5.7671189257606031E-4</v>
      </c>
    </row>
    <row r="346" spans="1:11" x14ac:dyDescent="0.25">
      <c r="A346">
        <v>163</v>
      </c>
      <c r="B346">
        <v>-23.15</v>
      </c>
      <c r="C346">
        <v>-66.790000000000006</v>
      </c>
      <c r="D346">
        <v>-23.21</v>
      </c>
      <c r="E346">
        <v>-67.27</v>
      </c>
      <c r="F346">
        <f>_10sept_0_106[[#This Row],[H_mag]]-40</f>
        <v>-63.15</v>
      </c>
      <c r="G346">
        <f>_10sept_0_106[[#This Row],[V_mag]]-40</f>
        <v>-63.21</v>
      </c>
      <c r="H346">
        <f>10^(_10sept_0_106[[#This Row],[H_mag_adj]]/20)*COS(RADIANS(_10sept_0_106[[#This Row],[H_phase]]))</f>
        <v>2.7422623102763656E-4</v>
      </c>
      <c r="I346">
        <f>10^(_10sept_0_106[[#This Row],[H_mag_adj]]/20)*SIN(RADIANS(_10sept_0_106[[#This Row],[H_phase]]))</f>
        <v>-6.3950945403526015E-4</v>
      </c>
      <c r="J346">
        <f>10^(_10sept_0_106[[#This Row],[V_mag_adj]]/20)*COS(RADIANS(_10sept_0_106[[#This Row],[V_phase]]))</f>
        <v>2.6700831552792643E-4</v>
      </c>
      <c r="K346">
        <f>10^(_10sept_0_106[[#This Row],[V_mag_adj]]/20)*SIN(RADIANS(_10sept_0_106[[#This Row],[V_phase]]))</f>
        <v>-6.3736632566886503E-4</v>
      </c>
    </row>
    <row r="347" spans="1:11" x14ac:dyDescent="0.25">
      <c r="A347">
        <v>164</v>
      </c>
      <c r="B347">
        <v>-23.25</v>
      </c>
      <c r="C347">
        <v>-78.650000000000006</v>
      </c>
      <c r="D347">
        <v>-23.24</v>
      </c>
      <c r="E347">
        <v>-79.61</v>
      </c>
      <c r="F347">
        <f>_10sept_0_106[[#This Row],[H_mag]]-40</f>
        <v>-63.25</v>
      </c>
      <c r="G347">
        <f>_10sept_0_106[[#This Row],[V_mag]]-40</f>
        <v>-63.239999999999995</v>
      </c>
      <c r="H347">
        <f>10^(_10sept_0_106[[#This Row],[H_mag_adj]]/20)*COS(RADIANS(_10sept_0_106[[#This Row],[H_phase]]))</f>
        <v>1.3537208075400654E-4</v>
      </c>
      <c r="I347">
        <f>10^(_10sept_0_106[[#This Row],[H_mag_adj]]/20)*SIN(RADIANS(_10sept_0_106[[#This Row],[H_phase]]))</f>
        <v>-6.7440763542075239E-4</v>
      </c>
      <c r="J347">
        <f>10^(_10sept_0_106[[#This Row],[V_mag_adj]]/20)*COS(RADIANS(_10sept_0_106[[#This Row],[V_phase]]))</f>
        <v>1.2419670410434316E-4</v>
      </c>
      <c r="K347">
        <f>10^(_10sept_0_106[[#This Row],[V_mag_adj]]/20)*SIN(RADIANS(_10sept_0_106[[#This Row],[V_phase]]))</f>
        <v>-6.7736043872510183E-4</v>
      </c>
    </row>
    <row r="348" spans="1:11" x14ac:dyDescent="0.25">
      <c r="A348">
        <v>165</v>
      </c>
      <c r="B348">
        <v>-23.21</v>
      </c>
      <c r="C348">
        <v>-90.58</v>
      </c>
      <c r="D348">
        <v>-23.29</v>
      </c>
      <c r="E348">
        <v>-90.79</v>
      </c>
      <c r="F348">
        <f>_10sept_0_106[[#This Row],[H_mag]]-40</f>
        <v>-63.21</v>
      </c>
      <c r="G348">
        <f>_10sept_0_106[[#This Row],[V_mag]]-40</f>
        <v>-63.29</v>
      </c>
      <c r="H348">
        <f>10^(_10sept_0_106[[#This Row],[H_mag_adj]]/20)*COS(RADIANS(_10sept_0_106[[#This Row],[H_phase]]))</f>
        <v>-6.9951646923235994E-6</v>
      </c>
      <c r="I348">
        <f>10^(_10sept_0_106[[#This Row],[H_mag_adj]]/20)*SIN(RADIANS(_10sept_0_106[[#This Row],[H_phase]]))</f>
        <v>-6.909995233924678E-4</v>
      </c>
      <c r="J348">
        <f>10^(_10sept_0_106[[#This Row],[V_mag_adj]]/20)*COS(RADIANS(_10sept_0_106[[#This Row],[V_phase]]))</f>
        <v>-9.4404065610074105E-6</v>
      </c>
      <c r="K348">
        <f>10^(_10sept_0_106[[#This Row],[V_mag_adj]]/20)*SIN(RADIANS(_10sept_0_106[[#This Row],[V_phase]]))</f>
        <v>-6.8463439942003182E-4</v>
      </c>
    </row>
    <row r="349" spans="1:11" x14ac:dyDescent="0.25">
      <c r="A349">
        <v>166</v>
      </c>
      <c r="B349">
        <v>-23.08</v>
      </c>
      <c r="C349">
        <v>-100.97</v>
      </c>
      <c r="D349">
        <v>-23.06</v>
      </c>
      <c r="E349">
        <v>-102.29</v>
      </c>
      <c r="F349">
        <f>_10sept_0_106[[#This Row],[H_mag]]-40</f>
        <v>-63.08</v>
      </c>
      <c r="G349">
        <f>_10sept_0_106[[#This Row],[V_mag]]-40</f>
        <v>-63.06</v>
      </c>
      <c r="H349">
        <f>10^(_10sept_0_106[[#This Row],[H_mag_adj]]/20)*COS(RADIANS(_10sept_0_106[[#This Row],[H_phase]]))</f>
        <v>-1.3348342931603365E-4</v>
      </c>
      <c r="I349">
        <f>10^(_10sept_0_106[[#This Row],[H_mag_adj]]/20)*SIN(RADIANS(_10sept_0_106[[#This Row],[H_phase]]))</f>
        <v>-6.8863757505634431E-4</v>
      </c>
      <c r="J349">
        <f>10^(_10sept_0_106[[#This Row],[V_mag_adj]]/20)*COS(RADIANS(_10sept_0_106[[#This Row],[V_phase]]))</f>
        <v>-1.4965587305564674E-4</v>
      </c>
      <c r="K349">
        <f>10^(_10sept_0_106[[#This Row],[V_mag_adj]]/20)*SIN(RADIANS(_10sept_0_106[[#This Row],[V_phase]]))</f>
        <v>-6.8695982899059482E-4</v>
      </c>
    </row>
    <row r="350" spans="1:11" x14ac:dyDescent="0.25">
      <c r="A350">
        <v>167</v>
      </c>
      <c r="B350">
        <v>-23.04</v>
      </c>
      <c r="C350">
        <v>-110.47</v>
      </c>
      <c r="D350">
        <v>-23.04</v>
      </c>
      <c r="E350">
        <v>-111.25</v>
      </c>
      <c r="F350">
        <f>_10sept_0_106[[#This Row],[H_mag]]-40</f>
        <v>-63.04</v>
      </c>
      <c r="G350">
        <f>_10sept_0_106[[#This Row],[V_mag]]-40</f>
        <v>-63.04</v>
      </c>
      <c r="H350">
        <f>10^(_10sept_0_106[[#This Row],[H_mag_adj]]/20)*COS(RADIANS(_10sept_0_106[[#This Row],[H_phase]]))</f>
        <v>-2.4644307050253626E-4</v>
      </c>
      <c r="I350">
        <f>10^(_10sept_0_106[[#This Row],[H_mag_adj]]/20)*SIN(RADIANS(_10sept_0_106[[#This Row],[H_phase]]))</f>
        <v>-6.6019552743987707E-4</v>
      </c>
      <c r="J350">
        <f>10^(_10sept_0_106[[#This Row],[V_mag_adj]]/20)*COS(RADIANS(_10sept_0_106[[#This Row],[V_phase]]))</f>
        <v>-2.5540757350857378E-4</v>
      </c>
      <c r="K350">
        <f>10^(_10sept_0_106[[#This Row],[V_mag_adj]]/20)*SIN(RADIANS(_10sept_0_106[[#This Row],[V_phase]]))</f>
        <v>-6.5677948570642638E-4</v>
      </c>
    </row>
    <row r="351" spans="1:11" x14ac:dyDescent="0.25">
      <c r="A351">
        <v>168</v>
      </c>
      <c r="B351">
        <v>-22.94</v>
      </c>
      <c r="C351">
        <v>-118.85</v>
      </c>
      <c r="D351">
        <v>-22.87</v>
      </c>
      <c r="E351">
        <v>-118.91</v>
      </c>
      <c r="F351">
        <f>_10sept_0_106[[#This Row],[H_mag]]-40</f>
        <v>-62.94</v>
      </c>
      <c r="G351">
        <f>_10sept_0_106[[#This Row],[V_mag]]-40</f>
        <v>-62.870000000000005</v>
      </c>
      <c r="H351">
        <f>10^(_10sept_0_106[[#This Row],[H_mag_adj]]/20)*COS(RADIANS(_10sept_0_106[[#This Row],[H_phase]]))</f>
        <v>-3.4396456980603421E-4</v>
      </c>
      <c r="I351">
        <f>10^(_10sept_0_106[[#This Row],[H_mag_adj]]/20)*SIN(RADIANS(_10sept_0_106[[#This Row],[H_phase]]))</f>
        <v>-6.2437794426029383E-4</v>
      </c>
      <c r="J351">
        <f>10^(_10sept_0_106[[#This Row],[V_mag_adj]]/20)*COS(RADIANS(_10sept_0_106[[#This Row],[V_phase]]))</f>
        <v>-3.474067442230517E-4</v>
      </c>
      <c r="K351">
        <f>10^(_10sept_0_106[[#This Row],[V_mag_adj]]/20)*SIN(RADIANS(_10sept_0_106[[#This Row],[V_phase]]))</f>
        <v>-6.2906670817998965E-4</v>
      </c>
    </row>
    <row r="352" spans="1:11" x14ac:dyDescent="0.25">
      <c r="A352">
        <v>169</v>
      </c>
      <c r="B352">
        <v>-22.91</v>
      </c>
      <c r="C352">
        <v>-125.02</v>
      </c>
      <c r="D352">
        <v>-22.8</v>
      </c>
      <c r="E352">
        <v>-125.82</v>
      </c>
      <c r="F352">
        <f>_10sept_0_106[[#This Row],[H_mag]]-40</f>
        <v>-62.91</v>
      </c>
      <c r="G352">
        <f>_10sept_0_106[[#This Row],[V_mag]]-40</f>
        <v>-62.8</v>
      </c>
      <c r="H352">
        <f>10^(_10sept_0_106[[#This Row],[H_mag_adj]]/20)*COS(RADIANS(_10sept_0_106[[#This Row],[H_phase]]))</f>
        <v>-4.1049486090649135E-4</v>
      </c>
      <c r="I352">
        <f>10^(_10sept_0_106[[#This Row],[H_mag_adj]]/20)*SIN(RADIANS(_10sept_0_106[[#This Row],[H_phase]]))</f>
        <v>-5.8581208993129148E-4</v>
      </c>
      <c r="J352">
        <f>10^(_10sept_0_106[[#This Row],[V_mag_adj]]/20)*COS(RADIANS(_10sept_0_106[[#This Row],[V_phase]]))</f>
        <v>-4.2396944751748114E-4</v>
      </c>
      <c r="K352">
        <f>10^(_10sept_0_106[[#This Row],[V_mag_adj]]/20)*SIN(RADIANS(_10sept_0_106[[#This Row],[V_phase]]))</f>
        <v>-5.8741583892630439E-4</v>
      </c>
    </row>
    <row r="353" spans="1:11" x14ac:dyDescent="0.25">
      <c r="A353">
        <v>170</v>
      </c>
      <c r="B353">
        <v>-22.88</v>
      </c>
      <c r="C353">
        <v>-131.05000000000001</v>
      </c>
      <c r="D353">
        <v>-22.85</v>
      </c>
      <c r="E353">
        <v>-131.99</v>
      </c>
      <c r="F353">
        <f>_10sept_0_106[[#This Row],[H_mag]]-40</f>
        <v>-62.879999999999995</v>
      </c>
      <c r="G353">
        <f>_10sept_0_106[[#This Row],[V_mag]]-40</f>
        <v>-62.85</v>
      </c>
      <c r="H353">
        <f>10^(_10sept_0_106[[#This Row],[H_mag_adj]]/20)*COS(RADIANS(_10sept_0_106[[#This Row],[H_phase]]))</f>
        <v>-4.7138799169149534E-4</v>
      </c>
      <c r="I353">
        <f>10^(_10sept_0_106[[#This Row],[H_mag_adj]]/20)*SIN(RADIANS(_10sept_0_106[[#This Row],[H_phase]]))</f>
        <v>-5.4131507079594127E-4</v>
      </c>
      <c r="J353">
        <f>10^(_10sept_0_106[[#This Row],[V_mag_adj]]/20)*COS(RADIANS(_10sept_0_106[[#This Row],[V_phase]]))</f>
        <v>-4.8186645873450428E-4</v>
      </c>
      <c r="K353">
        <f>10^(_10sept_0_106[[#This Row],[V_mag_adj]]/20)*SIN(RADIANS(_10sept_0_106[[#This Row],[V_phase]]))</f>
        <v>-5.3535479345535734E-4</v>
      </c>
    </row>
    <row r="354" spans="1:11" x14ac:dyDescent="0.25">
      <c r="A354">
        <v>171</v>
      </c>
      <c r="B354">
        <v>-22.91</v>
      </c>
      <c r="C354">
        <v>-136.66999999999999</v>
      </c>
      <c r="D354">
        <v>-22.93</v>
      </c>
      <c r="E354">
        <v>-137.16999999999999</v>
      </c>
      <c r="F354">
        <f>_10sept_0_106[[#This Row],[H_mag]]-40</f>
        <v>-62.91</v>
      </c>
      <c r="G354">
        <f>_10sept_0_106[[#This Row],[V_mag]]-40</f>
        <v>-62.93</v>
      </c>
      <c r="H354">
        <f>10^(_10sept_0_106[[#This Row],[H_mag_adj]]/20)*COS(RADIANS(_10sept_0_106[[#This Row],[H_phase]]))</f>
        <v>-5.2033303003023827E-4</v>
      </c>
      <c r="I354">
        <f>10^(_10sept_0_106[[#This Row],[H_mag_adj]]/20)*SIN(RADIANS(_10sept_0_106[[#This Row],[H_phase]]))</f>
        <v>-4.9085168167162111E-4</v>
      </c>
      <c r="J354">
        <f>10^(_10sept_0_106[[#This Row],[V_mag_adj]]/20)*COS(RADIANS(_10sept_0_106[[#This Row],[V_phase]]))</f>
        <v>-5.2339011314896057E-4</v>
      </c>
      <c r="K354">
        <f>10^(_10sept_0_106[[#This Row],[V_mag_adj]]/20)*SIN(RADIANS(_10sept_0_106[[#This Row],[V_phase]]))</f>
        <v>-4.8517384566267843E-4</v>
      </c>
    </row>
    <row r="355" spans="1:11" x14ac:dyDescent="0.25">
      <c r="A355">
        <v>172</v>
      </c>
      <c r="B355">
        <v>-23.02</v>
      </c>
      <c r="C355">
        <v>-140.99</v>
      </c>
      <c r="D355">
        <v>-23.05</v>
      </c>
      <c r="E355">
        <v>-141.47999999999999</v>
      </c>
      <c r="F355">
        <f>_10sept_0_106[[#This Row],[H_mag]]-40</f>
        <v>-63.019999999999996</v>
      </c>
      <c r="G355">
        <f>_10sept_0_106[[#This Row],[V_mag]]-40</f>
        <v>-63.05</v>
      </c>
      <c r="H355">
        <f>10^(_10sept_0_106[[#This Row],[H_mag_adj]]/20)*COS(RADIANS(_10sept_0_106[[#This Row],[H_phase]]))</f>
        <v>-5.4883424654947723E-4</v>
      </c>
      <c r="I355">
        <f>10^(_10sept_0_106[[#This Row],[H_mag_adj]]/20)*SIN(RADIANS(_10sept_0_106[[#This Row],[H_phase]]))</f>
        <v>-4.4459583587172741E-4</v>
      </c>
      <c r="J355">
        <f>10^(_10sept_0_106[[#This Row],[V_mag_adj]]/20)*COS(RADIANS(_10sept_0_106[[#This Row],[V_phase]]))</f>
        <v>-5.5071098686565922E-4</v>
      </c>
      <c r="K355">
        <f>10^(_10sept_0_106[[#This Row],[V_mag_adj]]/20)*SIN(RADIANS(_10sept_0_106[[#This Row],[V_phase]]))</f>
        <v>-4.3836925046157366E-4</v>
      </c>
    </row>
    <row r="356" spans="1:11" x14ac:dyDescent="0.25">
      <c r="A356">
        <v>173</v>
      </c>
      <c r="B356">
        <v>-23.22</v>
      </c>
      <c r="C356">
        <v>-144.93</v>
      </c>
      <c r="D356">
        <v>-23.31</v>
      </c>
      <c r="E356">
        <v>-145.91</v>
      </c>
      <c r="F356">
        <f>_10sept_0_106[[#This Row],[H_mag]]-40</f>
        <v>-63.22</v>
      </c>
      <c r="G356">
        <f>_10sept_0_106[[#This Row],[V_mag]]-40</f>
        <v>-63.31</v>
      </c>
      <c r="H356">
        <f>10^(_10sept_0_106[[#This Row],[H_mag_adj]]/20)*COS(RADIANS(_10sept_0_106[[#This Row],[H_phase]]))</f>
        <v>-5.6492723495730091E-4</v>
      </c>
      <c r="I356">
        <f>10^(_10sept_0_106[[#This Row],[H_mag_adj]]/20)*SIN(RADIANS(_10sept_0_106[[#This Row],[H_phase]]))</f>
        <v>-3.9659577154694094E-4</v>
      </c>
      <c r="J356">
        <f>10^(_10sept_0_106[[#This Row],[V_mag_adj]]/20)*COS(RADIANS(_10sept_0_106[[#This Row],[V_phase]]))</f>
        <v>-5.6573531767172502E-4</v>
      </c>
      <c r="K356">
        <f>10^(_10sept_0_106[[#This Row],[V_mag_adj]]/20)*SIN(RADIANS(_10sept_0_106[[#This Row],[V_phase]]))</f>
        <v>-3.8288762144153982E-4</v>
      </c>
    </row>
    <row r="357" spans="1:11" x14ac:dyDescent="0.25">
      <c r="A357">
        <v>174</v>
      </c>
      <c r="B357">
        <v>-23.53</v>
      </c>
      <c r="C357">
        <v>-147.93</v>
      </c>
      <c r="D357">
        <v>-23.58</v>
      </c>
      <c r="E357">
        <v>-148.33000000000001</v>
      </c>
      <c r="F357">
        <f>_10sept_0_106[[#This Row],[H_mag]]-40</f>
        <v>-63.53</v>
      </c>
      <c r="G357">
        <f>_10sept_0_106[[#This Row],[V_mag]]-40</f>
        <v>-63.58</v>
      </c>
      <c r="H357">
        <f>10^(_10sept_0_106[[#This Row],[H_mag_adj]]/20)*COS(RADIANS(_10sept_0_106[[#This Row],[H_phase]]))</f>
        <v>-5.6440192024904523E-4</v>
      </c>
      <c r="I357">
        <f>10^(_10sept_0_106[[#This Row],[H_mag_adj]]/20)*SIN(RADIANS(_10sept_0_106[[#This Row],[H_phase]]))</f>
        <v>-3.5363698385579355E-4</v>
      </c>
      <c r="J357">
        <f>10^(_10sept_0_106[[#This Row],[V_mag_adj]]/20)*COS(RADIANS(_10sept_0_106[[#This Row],[V_phase]]))</f>
        <v>-5.6360328075984536E-4</v>
      </c>
      <c r="K357">
        <f>10^(_10sept_0_106[[#This Row],[V_mag_adj]]/20)*SIN(RADIANS(_10sept_0_106[[#This Row],[V_phase]]))</f>
        <v>-3.4768094525257576E-4</v>
      </c>
    </row>
    <row r="358" spans="1:11" x14ac:dyDescent="0.25">
      <c r="A358">
        <v>175</v>
      </c>
      <c r="B358">
        <v>-23.81</v>
      </c>
      <c r="C358">
        <v>-149.51</v>
      </c>
      <c r="D358">
        <v>-23.88</v>
      </c>
      <c r="E358">
        <v>-149.71</v>
      </c>
      <c r="F358">
        <f>_10sept_0_106[[#This Row],[H_mag]]-40</f>
        <v>-63.81</v>
      </c>
      <c r="G358">
        <f>_10sept_0_106[[#This Row],[V_mag]]-40</f>
        <v>-63.879999999999995</v>
      </c>
      <c r="H358">
        <f>10^(_10sept_0_106[[#This Row],[H_mag_adj]]/20)*COS(RADIANS(_10sept_0_106[[#This Row],[H_phase]]))</f>
        <v>-5.5573151826808346E-4</v>
      </c>
      <c r="I358">
        <f>10^(_10sept_0_106[[#This Row],[H_mag_adj]]/20)*SIN(RADIANS(_10sept_0_106[[#This Row],[H_phase]]))</f>
        <v>-3.2722024707751814E-4</v>
      </c>
      <c r="J358">
        <f>10^(_10sept_0_106[[#This Row],[V_mag_adj]]/20)*COS(RADIANS(_10sept_0_106[[#This Row],[V_phase]]))</f>
        <v>-5.5240053503789418E-4</v>
      </c>
      <c r="K358">
        <f>10^(_10sept_0_106[[#This Row],[V_mag_adj]]/20)*SIN(RADIANS(_10sept_0_106[[#This Row],[V_phase]]))</f>
        <v>-3.2266748925148704E-4</v>
      </c>
    </row>
    <row r="359" spans="1:11" x14ac:dyDescent="0.25">
      <c r="A359">
        <v>176</v>
      </c>
      <c r="B359">
        <v>-24.37</v>
      </c>
      <c r="C359">
        <v>-149.99</v>
      </c>
      <c r="D359">
        <v>-24.35</v>
      </c>
      <c r="E359">
        <v>-151.01</v>
      </c>
      <c r="F359">
        <f>_10sept_0_106[[#This Row],[H_mag]]-40</f>
        <v>-64.37</v>
      </c>
      <c r="G359">
        <f>_10sept_0_106[[#This Row],[V_mag]]-40</f>
        <v>-64.349999999999994</v>
      </c>
      <c r="H359">
        <f>10^(_10sept_0_106[[#This Row],[H_mag_adj]]/20)*COS(RADIANS(_10sept_0_106[[#This Row],[H_phase]]))</f>
        <v>-5.2358459537046669E-4</v>
      </c>
      <c r="I359">
        <f>10^(_10sept_0_106[[#This Row],[H_mag_adj]]/20)*SIN(RADIANS(_10sept_0_106[[#This Row],[H_phase]]))</f>
        <v>-3.0241356302895676E-4</v>
      </c>
      <c r="J359">
        <f>10^(_10sept_0_106[[#This Row],[V_mag_adj]]/20)*COS(RADIANS(_10sept_0_106[[#This Row],[V_phase]]))</f>
        <v>-5.3010422545534633E-4</v>
      </c>
      <c r="K359">
        <f>10^(_10sept_0_106[[#This Row],[V_mag_adj]]/20)*SIN(RADIANS(_10sept_0_106[[#This Row],[V_phase]]))</f>
        <v>-2.9372063368526195E-4</v>
      </c>
    </row>
    <row r="360" spans="1:11" x14ac:dyDescent="0.25">
      <c r="A360">
        <v>177</v>
      </c>
      <c r="B360">
        <v>-25.12</v>
      </c>
      <c r="C360">
        <v>-149.75</v>
      </c>
      <c r="D360">
        <v>-25.03</v>
      </c>
      <c r="E360">
        <v>-150.1</v>
      </c>
      <c r="F360">
        <f>_10sept_0_106[[#This Row],[H_mag]]-40</f>
        <v>-65.12</v>
      </c>
      <c r="G360">
        <f>_10sept_0_106[[#This Row],[V_mag]]-40</f>
        <v>-65.03</v>
      </c>
      <c r="H360">
        <f>10^(_10sept_0_106[[#This Row],[H_mag_adj]]/20)*COS(RADIANS(_10sept_0_106[[#This Row],[H_phase]]))</f>
        <v>-4.7910538295234417E-4</v>
      </c>
      <c r="I360">
        <f>10^(_10sept_0_106[[#This Row],[H_mag_adj]]/20)*SIN(RADIANS(_10sept_0_106[[#This Row],[H_phase]]))</f>
        <v>-2.7940600118851679E-4</v>
      </c>
      <c r="J360">
        <f>10^(_10sept_0_106[[#This Row],[V_mag_adj]]/20)*COS(RADIANS(_10sept_0_106[[#This Row],[V_phase]]))</f>
        <v>-4.858110337086639E-4</v>
      </c>
      <c r="K360">
        <f>10^(_10sept_0_106[[#This Row],[V_mag_adj]]/20)*SIN(RADIANS(_10sept_0_106[[#This Row],[V_phase]]))</f>
        <v>-2.7935373438445481E-4</v>
      </c>
    </row>
    <row r="361" spans="1:11" x14ac:dyDescent="0.25">
      <c r="A361">
        <v>178</v>
      </c>
      <c r="B361">
        <v>-25.99</v>
      </c>
      <c r="C361">
        <v>-149.5</v>
      </c>
      <c r="D361">
        <v>-26.06</v>
      </c>
      <c r="E361">
        <v>-149.9</v>
      </c>
      <c r="F361">
        <f>_10sept_0_106[[#This Row],[H_mag]]-40</f>
        <v>-65.989999999999995</v>
      </c>
      <c r="G361">
        <f>_10sept_0_106[[#This Row],[V_mag]]-40</f>
        <v>-66.06</v>
      </c>
      <c r="H361">
        <f>10^(_10sept_0_106[[#This Row],[H_mag_adj]]/20)*COS(RADIANS(_10sept_0_106[[#This Row],[H_phase]]))</f>
        <v>-4.3233499297469491E-4</v>
      </c>
      <c r="I361">
        <f>10^(_10sept_0_106[[#This Row],[H_mag_adj]]/20)*SIN(RADIANS(_10sept_0_106[[#This Row],[H_phase]]))</f>
        <v>-2.5466477303595793E-4</v>
      </c>
      <c r="J361">
        <f>10^(_10sept_0_106[[#This Row],[V_mag_adj]]/20)*COS(RADIANS(_10sept_0_106[[#This Row],[V_phase]]))</f>
        <v>-4.3061794613974988E-4</v>
      </c>
      <c r="K361">
        <f>10^(_10sept_0_106[[#This Row],[V_mag_adj]]/20)*SIN(RADIANS(_10sept_0_106[[#This Row],[V_phase]]))</f>
        <v>-2.4962049239938541E-4</v>
      </c>
    </row>
    <row r="362" spans="1:11" x14ac:dyDescent="0.25">
      <c r="A362">
        <v>179</v>
      </c>
      <c r="B362">
        <v>-27.3</v>
      </c>
      <c r="C362">
        <v>-148.29</v>
      </c>
      <c r="D362">
        <v>-27.36</v>
      </c>
      <c r="E362">
        <v>-149.26</v>
      </c>
      <c r="F362">
        <f>_10sept_0_106[[#This Row],[H_mag]]-40</f>
        <v>-67.3</v>
      </c>
      <c r="G362">
        <f>_10sept_0_106[[#This Row],[V_mag]]-40</f>
        <v>-67.36</v>
      </c>
      <c r="H362">
        <f>10^(_10sept_0_106[[#This Row],[H_mag_adj]]/20)*COS(RADIANS(_10sept_0_106[[#This Row],[H_phase]]))</f>
        <v>-3.6710164337918158E-4</v>
      </c>
      <c r="I362">
        <f>10^(_10sept_0_106[[#This Row],[H_mag_adj]]/20)*SIN(RADIANS(_10sept_0_106[[#This Row],[H_phase]]))</f>
        <v>-2.268151165477977E-4</v>
      </c>
      <c r="J362">
        <f>10^(_10sept_0_106[[#This Row],[V_mag_adj]]/20)*COS(RADIANS(_10sept_0_106[[#This Row],[V_phase]]))</f>
        <v>-3.6833558304847535E-4</v>
      </c>
      <c r="K362">
        <f>10^(_10sept_0_106[[#This Row],[V_mag_adj]]/20)*SIN(RADIANS(_10sept_0_106[[#This Row],[V_phase]]))</f>
        <v>-2.190496121776396E-4</v>
      </c>
    </row>
    <row r="363" spans="1:11" x14ac:dyDescent="0.25">
      <c r="A363">
        <v>180</v>
      </c>
      <c r="B363">
        <v>-29.05</v>
      </c>
      <c r="C363">
        <v>-148.03</v>
      </c>
      <c r="D363">
        <v>-29.04</v>
      </c>
      <c r="E363">
        <v>-148.94999999999999</v>
      </c>
      <c r="F363">
        <f>_10sept_0_106[[#This Row],[H_mag]]-40</f>
        <v>-69.05</v>
      </c>
      <c r="G363">
        <f>_10sept_0_106[[#This Row],[V_mag]]-40</f>
        <v>-69.039999999999992</v>
      </c>
      <c r="H363">
        <f>10^(_10sept_0_106[[#This Row],[H_mag_adj]]/20)*COS(RADIANS(_10sept_0_106[[#This Row],[H_phase]]))</f>
        <v>-2.9926952448462555E-4</v>
      </c>
      <c r="I363">
        <f>10^(_10sept_0_106[[#This Row],[H_mag_adj]]/20)*SIN(RADIANS(_10sept_0_106[[#This Row],[H_phase]]))</f>
        <v>-1.8678654365848909E-4</v>
      </c>
      <c r="J363">
        <f>10^(_10sept_0_106[[#This Row],[V_mag_adj]]/20)*COS(RADIANS(_10sept_0_106[[#This Row],[V_phase]]))</f>
        <v>-3.0257820892905907E-4</v>
      </c>
      <c r="K363">
        <f>10^(_10sept_0_106[[#This Row],[V_mag_adj]]/20)*SIN(RADIANS(_10sept_0_106[[#This Row],[V_phase]]))</f>
        <v>-1.8216689849030512E-4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FD3B-F33D-473E-9935-7403ACFE02C2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10" bestFit="1" customWidth="1"/>
    <col min="8" max="8" width="12.7109375" bestFit="1" customWidth="1"/>
    <col min="9" max="9" width="11" bestFit="1" customWidth="1"/>
    <col min="10" max="10" width="12.7109375" bestFit="1" customWidth="1"/>
    <col min="11" max="11" width="12" bestFit="1" customWidth="1"/>
    <col min="13" max="17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-26.43</v>
      </c>
      <c r="C3">
        <v>65.16</v>
      </c>
      <c r="D3">
        <v>-26.42</v>
      </c>
      <c r="E3">
        <v>63.87</v>
      </c>
      <c r="F3">
        <f>_10sept_0_107[[#This Row],[H_mag]]-40</f>
        <v>-66.430000000000007</v>
      </c>
      <c r="G3">
        <f>_10sept_0_107[[#This Row],[V_mag]]-40</f>
        <v>-66.42</v>
      </c>
      <c r="H3">
        <f>10^(_10sept_0_107[[#This Row],[H_mag_adj]]/20)*COS(RADIANS(_10sept_0_107[[#This Row],[H_phase]]))</f>
        <v>2.0037241265200093E-4</v>
      </c>
      <c r="I3">
        <f>10^(_10sept_0_107[[#This Row],[H_mag_adj]]/20)*SIN(RADIANS(_10sept_0_107[[#This Row],[H_phase]]))</f>
        <v>4.3285175213371007E-4</v>
      </c>
      <c r="J3">
        <f>10^(_10sept_0_107[[#This Row],[V_mag_adj]]/20)*COS(RADIANS(_10sept_0_107[[#This Row],[V_phase]]))</f>
        <v>2.1030834062284997E-4</v>
      </c>
      <c r="K3">
        <f>10^(_10sept_0_107[[#This Row],[V_mag_adj]]/20)*SIN(RADIANS(_10sept_0_107[[#This Row],[V_phase]]))</f>
        <v>4.287243975615392E-4</v>
      </c>
    </row>
    <row r="4" spans="1:11" x14ac:dyDescent="0.25">
      <c r="A4">
        <v>-179</v>
      </c>
      <c r="B4">
        <v>-26.88</v>
      </c>
      <c r="C4">
        <v>49.93</v>
      </c>
      <c r="D4">
        <v>-26.91</v>
      </c>
      <c r="E4">
        <v>48.52</v>
      </c>
      <c r="F4">
        <f>_10sept_0_107[[#This Row],[H_mag]]-40</f>
        <v>-66.88</v>
      </c>
      <c r="G4">
        <f>_10sept_0_107[[#This Row],[V_mag]]-40</f>
        <v>-66.91</v>
      </c>
      <c r="H4">
        <f>10^(_10sept_0_107[[#This Row],[H_mag_adj]]/20)*COS(RADIANS(_10sept_0_107[[#This Row],[H_phase]]))</f>
        <v>2.9154060222304505E-4</v>
      </c>
      <c r="I4">
        <f>10^(_10sept_0_107[[#This Row],[H_mag_adj]]/20)*SIN(RADIANS(_10sept_0_107[[#This Row],[H_phase]]))</f>
        <v>3.4658374909678132E-4</v>
      </c>
      <c r="J4">
        <f>10^(_10sept_0_107[[#This Row],[V_mag_adj]]/20)*COS(RADIANS(_10sept_0_107[[#This Row],[V_phase]]))</f>
        <v>2.9894628568216046E-4</v>
      </c>
      <c r="K4">
        <f>10^(_10sept_0_107[[#This Row],[V_mag_adj]]/20)*SIN(RADIANS(_10sept_0_107[[#This Row],[V_phase]]))</f>
        <v>3.3813507071496111E-4</v>
      </c>
    </row>
    <row r="5" spans="1:11" x14ac:dyDescent="0.25">
      <c r="A5">
        <v>-178</v>
      </c>
      <c r="B5">
        <v>-26.87</v>
      </c>
      <c r="C5">
        <v>36.75</v>
      </c>
      <c r="D5">
        <v>-26.63</v>
      </c>
      <c r="E5">
        <v>36.17</v>
      </c>
      <c r="F5">
        <f>_10sept_0_107[[#This Row],[H_mag]]-40</f>
        <v>-66.87</v>
      </c>
      <c r="G5">
        <f>_10sept_0_107[[#This Row],[V_mag]]-40</f>
        <v>-66.63</v>
      </c>
      <c r="H5">
        <f>10^(_10sept_0_107[[#This Row],[H_mag_adj]]/20)*COS(RADIANS(_10sept_0_107[[#This Row],[H_phase]]))</f>
        <v>3.6330394109313803E-4</v>
      </c>
      <c r="I5">
        <f>10^(_10sept_0_107[[#This Row],[H_mag_adj]]/20)*SIN(RADIANS(_10sept_0_107[[#This Row],[H_phase]]))</f>
        <v>2.7129192023465698E-4</v>
      </c>
      <c r="J5">
        <f>10^(_10sept_0_107[[#This Row],[V_mag_adj]]/20)*COS(RADIANS(_10sept_0_107[[#This Row],[V_phase]]))</f>
        <v>3.7628639231841873E-4</v>
      </c>
      <c r="K5">
        <f>10^(_10sept_0_107[[#This Row],[V_mag_adj]]/20)*SIN(RADIANS(_10sept_0_107[[#This Row],[V_phase]]))</f>
        <v>2.7509756240716378E-4</v>
      </c>
    </row>
    <row r="6" spans="1:11" x14ac:dyDescent="0.25">
      <c r="A6">
        <v>-177</v>
      </c>
      <c r="B6">
        <v>-26.26</v>
      </c>
      <c r="C6">
        <v>26.76</v>
      </c>
      <c r="D6">
        <v>-26.3</v>
      </c>
      <c r="E6">
        <v>26.95</v>
      </c>
      <c r="F6">
        <f>_10sept_0_107[[#This Row],[H_mag]]-40</f>
        <v>-66.260000000000005</v>
      </c>
      <c r="G6">
        <f>_10sept_0_107[[#This Row],[V_mag]]-40</f>
        <v>-66.3</v>
      </c>
      <c r="H6">
        <f>10^(_10sept_0_107[[#This Row],[H_mag_adj]]/20)*COS(RADIANS(_10sept_0_107[[#This Row],[H_phase]]))</f>
        <v>4.3431317530090674E-4</v>
      </c>
      <c r="I6">
        <f>10^(_10sept_0_107[[#This Row],[H_mag_adj]]/20)*SIN(RADIANS(_10sept_0_107[[#This Row],[H_phase]]))</f>
        <v>2.1900693027532107E-4</v>
      </c>
      <c r="J6">
        <f>10^(_10sept_0_107[[#This Row],[V_mag_adj]]/20)*COS(RADIANS(_10sept_0_107[[#This Row],[V_phase]]))</f>
        <v>4.315923941700756E-4</v>
      </c>
      <c r="K6">
        <f>10^(_10sept_0_107[[#This Row],[V_mag_adj]]/20)*SIN(RADIANS(_10sept_0_107[[#This Row],[V_phase]]))</f>
        <v>2.1943310330607401E-4</v>
      </c>
    </row>
    <row r="7" spans="1:11" x14ac:dyDescent="0.25">
      <c r="A7">
        <v>-176</v>
      </c>
      <c r="B7">
        <v>-25.47</v>
      </c>
      <c r="C7">
        <v>19.84</v>
      </c>
      <c r="D7">
        <v>-25.46</v>
      </c>
      <c r="E7">
        <v>17.72</v>
      </c>
      <c r="F7">
        <f>_10sept_0_107[[#This Row],[H_mag]]-40</f>
        <v>-65.47</v>
      </c>
      <c r="G7">
        <f>_10sept_0_107[[#This Row],[V_mag]]-40</f>
        <v>-65.460000000000008</v>
      </c>
      <c r="H7">
        <f>10^(_10sept_0_107[[#This Row],[H_mag_adj]]/20)*COS(RADIANS(_10sept_0_107[[#This Row],[H_phase]]))</f>
        <v>5.0110105316769767E-4</v>
      </c>
      <c r="I7">
        <f>10^(_10sept_0_107[[#This Row],[H_mag_adj]]/20)*SIN(RADIANS(_10sept_0_107[[#This Row],[H_phase]]))</f>
        <v>1.8080275816032134E-4</v>
      </c>
      <c r="J7">
        <f>10^(_10sept_0_107[[#This Row],[V_mag_adj]]/20)*COS(RADIANS(_10sept_0_107[[#This Row],[V_phase]]))</f>
        <v>5.0803097905557796E-4</v>
      </c>
      <c r="K7">
        <f>10^(_10sept_0_107[[#This Row],[V_mag_adj]]/20)*SIN(RADIANS(_10sept_0_107[[#This Row],[V_phase]]))</f>
        <v>1.6232878692524434E-4</v>
      </c>
    </row>
    <row r="8" spans="1:11" x14ac:dyDescent="0.25">
      <c r="A8">
        <v>-175</v>
      </c>
      <c r="B8">
        <v>-24.62</v>
      </c>
      <c r="C8">
        <v>12.77</v>
      </c>
      <c r="D8">
        <v>-24.55</v>
      </c>
      <c r="E8">
        <v>12.88</v>
      </c>
      <c r="F8">
        <f>_10sept_0_107[[#This Row],[H_mag]]-40</f>
        <v>-64.62</v>
      </c>
      <c r="G8">
        <f>_10sept_0_107[[#This Row],[V_mag]]-40</f>
        <v>-64.55</v>
      </c>
      <c r="H8">
        <f>10^(_10sept_0_107[[#This Row],[H_mag_adj]]/20)*COS(RADIANS(_10sept_0_107[[#This Row],[H_phase]]))</f>
        <v>5.7295793449378164E-4</v>
      </c>
      <c r="I8">
        <f>10^(_10sept_0_107[[#This Row],[H_mag_adj]]/20)*SIN(RADIANS(_10sept_0_107[[#This Row],[H_phase]]))</f>
        <v>1.2985740116171438E-4</v>
      </c>
      <c r="J8">
        <f>10^(_10sept_0_107[[#This Row],[V_mag_adj]]/20)*COS(RADIANS(_10sept_0_107[[#This Row],[V_phase]]))</f>
        <v>5.7734169634961771E-4</v>
      </c>
      <c r="K8">
        <f>10^(_10sept_0_107[[#This Row],[V_mag_adj]]/20)*SIN(RADIANS(_10sept_0_107[[#This Row],[V_phase]]))</f>
        <v>1.3201681562858986E-4</v>
      </c>
    </row>
    <row r="9" spans="1:11" x14ac:dyDescent="0.25">
      <c r="A9">
        <v>-174</v>
      </c>
      <c r="B9">
        <v>-23.56</v>
      </c>
      <c r="C9">
        <v>9.59</v>
      </c>
      <c r="D9">
        <v>-23.71</v>
      </c>
      <c r="E9">
        <v>9.18</v>
      </c>
      <c r="F9">
        <f>_10sept_0_107[[#This Row],[H_mag]]-40</f>
        <v>-63.56</v>
      </c>
      <c r="G9">
        <f>_10sept_0_107[[#This Row],[V_mag]]-40</f>
        <v>-63.71</v>
      </c>
      <c r="H9">
        <f>10^(_10sept_0_107[[#This Row],[H_mag_adj]]/20)*COS(RADIANS(_10sept_0_107[[#This Row],[H_phase]]))</f>
        <v>6.5446734641012112E-4</v>
      </c>
      <c r="I9">
        <f>10^(_10sept_0_107[[#This Row],[H_mag_adj]]/20)*SIN(RADIANS(_10sept_0_107[[#This Row],[H_phase]]))</f>
        <v>1.1057737557677714E-4</v>
      </c>
      <c r="J9">
        <f>10^(_10sept_0_107[[#This Row],[V_mag_adj]]/20)*COS(RADIANS(_10sept_0_107[[#This Row],[V_phase]]))</f>
        <v>6.4402337937103011E-4</v>
      </c>
      <c r="K9">
        <f>10^(_10sept_0_107[[#This Row],[V_mag_adj]]/20)*SIN(RADIANS(_10sept_0_107[[#This Row],[V_phase]]))</f>
        <v>1.0407833567683697E-4</v>
      </c>
    </row>
    <row r="10" spans="1:11" x14ac:dyDescent="0.25">
      <c r="A10">
        <v>-173</v>
      </c>
      <c r="B10">
        <v>-22.74</v>
      </c>
      <c r="C10">
        <v>7.35</v>
      </c>
      <c r="D10">
        <v>-22.89</v>
      </c>
      <c r="E10">
        <v>6.96</v>
      </c>
      <c r="F10">
        <f>_10sept_0_107[[#This Row],[H_mag]]-40</f>
        <v>-62.739999999999995</v>
      </c>
      <c r="G10">
        <f>_10sept_0_107[[#This Row],[V_mag]]-40</f>
        <v>-62.89</v>
      </c>
      <c r="H10">
        <f>10^(_10sept_0_107[[#This Row],[H_mag_adj]]/20)*COS(RADIANS(_10sept_0_107[[#This Row],[H_phase]]))</f>
        <v>7.2346368928968027E-4</v>
      </c>
      <c r="I10">
        <f>10^(_10sept_0_107[[#This Row],[H_mag_adj]]/20)*SIN(RADIANS(_10sept_0_107[[#This Row],[H_phase]]))</f>
        <v>9.3319609654987727E-5</v>
      </c>
      <c r="J10">
        <f>10^(_10sept_0_107[[#This Row],[V_mag_adj]]/20)*COS(RADIANS(_10sept_0_107[[#This Row],[V_phase]]))</f>
        <v>7.1168502888766644E-4</v>
      </c>
      <c r="K10">
        <f>10^(_10sept_0_107[[#This Row],[V_mag_adj]]/20)*SIN(RADIANS(_10sept_0_107[[#This Row],[V_phase]]))</f>
        <v>8.687963650699073E-5</v>
      </c>
    </row>
    <row r="11" spans="1:11" x14ac:dyDescent="0.25">
      <c r="A11">
        <v>-172</v>
      </c>
      <c r="B11">
        <v>-22.19</v>
      </c>
      <c r="C11">
        <v>5.68</v>
      </c>
      <c r="D11">
        <v>-22.23</v>
      </c>
      <c r="E11">
        <v>5.98</v>
      </c>
      <c r="F11">
        <f>_10sept_0_107[[#This Row],[H_mag]]-40</f>
        <v>-62.19</v>
      </c>
      <c r="G11">
        <f>_10sept_0_107[[#This Row],[V_mag]]-40</f>
        <v>-62.230000000000004</v>
      </c>
      <c r="H11">
        <f>10^(_10sept_0_107[[#This Row],[H_mag_adj]]/20)*COS(RADIANS(_10sept_0_107[[#This Row],[H_phase]]))</f>
        <v>7.7332569361572817E-4</v>
      </c>
      <c r="I11">
        <f>10^(_10sept_0_107[[#This Row],[H_mag_adj]]/20)*SIN(RADIANS(_10sept_0_107[[#This Row],[H_phase]]))</f>
        <v>7.6915544398597401E-5</v>
      </c>
      <c r="J11">
        <f>10^(_10sept_0_107[[#This Row],[V_mag_adj]]/20)*COS(RADIANS(_10sept_0_107[[#This Row],[V_phase]]))</f>
        <v>7.6936115630407231E-4</v>
      </c>
      <c r="K11">
        <f>10^(_10sept_0_107[[#This Row],[V_mag_adj]]/20)*SIN(RADIANS(_10sept_0_107[[#This Row],[V_phase]]))</f>
        <v>8.0591601490345624E-5</v>
      </c>
    </row>
    <row r="12" spans="1:11" x14ac:dyDescent="0.25">
      <c r="A12">
        <v>-171</v>
      </c>
      <c r="B12">
        <v>-21.83</v>
      </c>
      <c r="C12">
        <v>5.94</v>
      </c>
      <c r="D12">
        <v>-21.8</v>
      </c>
      <c r="E12">
        <v>4.97</v>
      </c>
      <c r="F12">
        <f>_10sept_0_107[[#This Row],[H_mag]]-40</f>
        <v>-61.83</v>
      </c>
      <c r="G12">
        <f>_10sept_0_107[[#This Row],[V_mag]]-40</f>
        <v>-61.8</v>
      </c>
      <c r="H12">
        <f>10^(_10sept_0_107[[#This Row],[H_mag_adj]]/20)*COS(RADIANS(_10sept_0_107[[#This Row],[H_phase]]))</f>
        <v>8.0567874936927507E-4</v>
      </c>
      <c r="I12">
        <f>10^(_10sept_0_107[[#This Row],[H_mag_adj]]/20)*SIN(RADIANS(_10sept_0_107[[#This Row],[H_phase]]))</f>
        <v>8.3827317251986829E-5</v>
      </c>
      <c r="J12">
        <f>10^(_10sept_0_107[[#This Row],[V_mag_adj]]/20)*COS(RADIANS(_10sept_0_107[[#This Row],[V_phase]]))</f>
        <v>8.0977443287923959E-4</v>
      </c>
      <c r="K12">
        <f>10^(_10sept_0_107[[#This Row],[V_mag_adj]]/20)*SIN(RADIANS(_10sept_0_107[[#This Row],[V_phase]]))</f>
        <v>7.0418860134916487E-5</v>
      </c>
    </row>
    <row r="13" spans="1:11" x14ac:dyDescent="0.25">
      <c r="A13">
        <v>-170</v>
      </c>
      <c r="B13">
        <v>-21.62</v>
      </c>
      <c r="C13">
        <v>4.93</v>
      </c>
      <c r="D13">
        <v>-21.54</v>
      </c>
      <c r="E13">
        <v>5.16</v>
      </c>
      <c r="F13">
        <f>_10sept_0_107[[#This Row],[H_mag]]-40</f>
        <v>-61.620000000000005</v>
      </c>
      <c r="G13">
        <f>_10sept_0_107[[#This Row],[V_mag]]-40</f>
        <v>-61.54</v>
      </c>
      <c r="H13">
        <f>10^(_10sept_0_107[[#This Row],[H_mag_adj]]/20)*COS(RADIANS(_10sept_0_107[[#This Row],[H_phase]]))</f>
        <v>8.2678068100800915E-4</v>
      </c>
      <c r="I13">
        <f>10^(_10sept_0_107[[#This Row],[H_mag_adj]]/20)*SIN(RADIANS(_10sept_0_107[[#This Row],[H_phase]]))</f>
        <v>7.1316210332620196E-5</v>
      </c>
      <c r="J13">
        <f>10^(_10sept_0_107[[#This Row],[V_mag_adj]]/20)*COS(RADIANS(_10sept_0_107[[#This Row],[V_phase]]))</f>
        <v>8.3413513557916135E-4</v>
      </c>
      <c r="K13">
        <f>10^(_10sept_0_107[[#This Row],[V_mag_adj]]/20)*SIN(RADIANS(_10sept_0_107[[#This Row],[V_phase]]))</f>
        <v>7.5325122053035513E-5</v>
      </c>
    </row>
    <row r="14" spans="1:11" x14ac:dyDescent="0.25">
      <c r="A14">
        <v>-169</v>
      </c>
      <c r="B14">
        <v>-21.53</v>
      </c>
      <c r="C14">
        <v>5.68</v>
      </c>
      <c r="D14">
        <v>-21.53</v>
      </c>
      <c r="E14">
        <v>4.5999999999999996</v>
      </c>
      <c r="F14">
        <f>_10sept_0_107[[#This Row],[H_mag]]-40</f>
        <v>-61.53</v>
      </c>
      <c r="G14">
        <f>_10sept_0_107[[#This Row],[V_mag]]-40</f>
        <v>-61.53</v>
      </c>
      <c r="H14">
        <f>10^(_10sept_0_107[[#This Row],[H_mag_adj]]/20)*COS(RADIANS(_10sept_0_107[[#This Row],[H_phase]]))</f>
        <v>8.3437722234279801E-4</v>
      </c>
      <c r="I14">
        <f>10^(_10sept_0_107[[#This Row],[H_mag_adj]]/20)*SIN(RADIANS(_10sept_0_107[[#This Row],[H_phase]]))</f>
        <v>8.2987774517389456E-5</v>
      </c>
      <c r="J14">
        <f>10^(_10sept_0_107[[#This Row],[V_mag_adj]]/20)*COS(RADIANS(_10sept_0_107[[#This Row],[V_phase]]))</f>
        <v>8.3579318728084853E-4</v>
      </c>
      <c r="K14">
        <f>10^(_10sept_0_107[[#This Row],[V_mag_adj]]/20)*SIN(RADIANS(_10sept_0_107[[#This Row],[V_phase]]))</f>
        <v>6.7246323161586534E-5</v>
      </c>
    </row>
    <row r="15" spans="1:11" x14ac:dyDescent="0.25">
      <c r="A15">
        <v>-168</v>
      </c>
      <c r="B15">
        <v>-21.99</v>
      </c>
      <c r="C15">
        <v>3.87</v>
      </c>
      <c r="D15">
        <v>-22.04</v>
      </c>
      <c r="E15">
        <v>3.55</v>
      </c>
      <c r="F15">
        <f>_10sept_0_107[[#This Row],[H_mag]]-40</f>
        <v>-61.989999999999995</v>
      </c>
      <c r="G15">
        <f>_10sept_0_107[[#This Row],[V_mag]]-40</f>
        <v>-62.04</v>
      </c>
      <c r="H15">
        <f>10^(_10sept_0_107[[#This Row],[H_mag_adj]]/20)*COS(RADIANS(_10sept_0_107[[#This Row],[H_phase]]))</f>
        <v>7.9342991589154014E-4</v>
      </c>
      <c r="I15">
        <f>10^(_10sept_0_107[[#This Row],[H_mag_adj]]/20)*SIN(RADIANS(_10sept_0_107[[#This Row],[H_phase]]))</f>
        <v>5.3673270298749399E-5</v>
      </c>
      <c r="J15">
        <f>10^(_10sept_0_107[[#This Row],[V_mag_adj]]/20)*COS(RADIANS(_10sept_0_107[[#This Row],[V_phase]]))</f>
        <v>7.891614291483304E-4</v>
      </c>
      <c r="K15">
        <f>10^(_10sept_0_107[[#This Row],[V_mag_adj]]/20)*SIN(RADIANS(_10sept_0_107[[#This Row],[V_phase]]))</f>
        <v>4.8958467298824996E-5</v>
      </c>
    </row>
    <row r="16" spans="1:11" x14ac:dyDescent="0.25">
      <c r="A16">
        <v>-167</v>
      </c>
      <c r="B16">
        <v>-22.68</v>
      </c>
      <c r="C16">
        <v>1.1000000000000001</v>
      </c>
      <c r="D16">
        <v>-22.79</v>
      </c>
      <c r="E16">
        <v>0.56000000000000005</v>
      </c>
      <c r="F16">
        <f>_10sept_0_107[[#This Row],[H_mag]]-40</f>
        <v>-62.68</v>
      </c>
      <c r="G16">
        <f>_10sept_0_107[[#This Row],[V_mag]]-40</f>
        <v>-62.79</v>
      </c>
      <c r="H16">
        <f>10^(_10sept_0_107[[#This Row],[H_mag_adj]]/20)*COS(RADIANS(_10sept_0_107[[#This Row],[H_phase]]))</f>
        <v>7.3437850615472907E-4</v>
      </c>
      <c r="I16">
        <f>10^(_10sept_0_107[[#This Row],[H_mag_adj]]/20)*SIN(RADIANS(_10sept_0_107[[#This Row],[H_phase]]))</f>
        <v>1.4100787675719461E-5</v>
      </c>
      <c r="J16">
        <f>10^(_10sept_0_107[[#This Row],[V_mag_adj]]/20)*COS(RADIANS(_10sept_0_107[[#This Row],[V_phase]]))</f>
        <v>7.2523583653961781E-4</v>
      </c>
      <c r="K16">
        <f>10^(_10sept_0_107[[#This Row],[V_mag_adj]]/20)*SIN(RADIANS(_10sept_0_107[[#This Row],[V_phase]]))</f>
        <v>7.0885675129841211E-6</v>
      </c>
    </row>
    <row r="17" spans="1:11" x14ac:dyDescent="0.25">
      <c r="A17">
        <v>-166</v>
      </c>
      <c r="B17">
        <v>-23.91</v>
      </c>
      <c r="C17">
        <v>-3.67</v>
      </c>
      <c r="D17">
        <v>-23.9</v>
      </c>
      <c r="E17">
        <v>-4.8499999999999996</v>
      </c>
      <c r="F17">
        <f>_10sept_0_107[[#This Row],[H_mag]]-40</f>
        <v>-63.91</v>
      </c>
      <c r="G17">
        <f>_10sept_0_107[[#This Row],[V_mag]]-40</f>
        <v>-63.9</v>
      </c>
      <c r="H17">
        <f>10^(_10sept_0_107[[#This Row],[H_mag_adj]]/20)*COS(RADIANS(_10sept_0_107[[#This Row],[H_phase]]))</f>
        <v>6.3622168135159046E-4</v>
      </c>
      <c r="I17">
        <f>10^(_10sept_0_107[[#This Row],[H_mag_adj]]/20)*SIN(RADIANS(_10sept_0_107[[#This Row],[H_phase]]))</f>
        <v>-4.0808103893312721E-5</v>
      </c>
      <c r="J17">
        <f>10^(_10sept_0_107[[#This Row],[V_mag_adj]]/20)*COS(RADIANS(_10sept_0_107[[#This Row],[V_phase]]))</f>
        <v>6.3597815641498506E-4</v>
      </c>
      <c r="K17">
        <f>10^(_10sept_0_107[[#This Row],[V_mag_adj]]/20)*SIN(RADIANS(_10sept_0_107[[#This Row],[V_phase]]))</f>
        <v>-5.39635281195453E-5</v>
      </c>
    </row>
    <row r="18" spans="1:11" x14ac:dyDescent="0.25">
      <c r="A18">
        <v>-165</v>
      </c>
      <c r="B18">
        <v>-25.19</v>
      </c>
      <c r="C18">
        <v>-16.34</v>
      </c>
      <c r="D18">
        <v>-25.27</v>
      </c>
      <c r="E18">
        <v>-16.87</v>
      </c>
      <c r="F18">
        <f>_10sept_0_107[[#This Row],[H_mag]]-40</f>
        <v>-65.19</v>
      </c>
      <c r="G18">
        <f>_10sept_0_107[[#This Row],[V_mag]]-40</f>
        <v>-65.27</v>
      </c>
      <c r="H18">
        <f>10^(_10sept_0_107[[#This Row],[H_mag_adj]]/20)*COS(RADIANS(_10sept_0_107[[#This Row],[H_phase]]))</f>
        <v>5.2795190937854071E-4</v>
      </c>
      <c r="I18">
        <f>10^(_10sept_0_107[[#This Row],[H_mag_adj]]/20)*SIN(RADIANS(_10sept_0_107[[#This Row],[H_phase]]))</f>
        <v>-1.5478412125823323E-4</v>
      </c>
      <c r="J18">
        <f>10^(_10sept_0_107[[#This Row],[V_mag_adj]]/20)*COS(RADIANS(_10sept_0_107[[#This Row],[V_phase]]))</f>
        <v>5.2167059270613115E-4</v>
      </c>
      <c r="K18">
        <f>10^(_10sept_0_107[[#This Row],[V_mag_adj]]/20)*SIN(RADIANS(_10sept_0_107[[#This Row],[V_phase]]))</f>
        <v>-1.5819733208697503E-4</v>
      </c>
    </row>
    <row r="19" spans="1:11" x14ac:dyDescent="0.25">
      <c r="A19">
        <v>-164</v>
      </c>
      <c r="B19">
        <v>-25.98</v>
      </c>
      <c r="C19">
        <v>-34.549999999999997</v>
      </c>
      <c r="D19">
        <v>-26.19</v>
      </c>
      <c r="E19">
        <v>-34.96</v>
      </c>
      <c r="F19">
        <f>_10sept_0_107[[#This Row],[H_mag]]-40</f>
        <v>-65.98</v>
      </c>
      <c r="G19">
        <f>_10sept_0_107[[#This Row],[V_mag]]-40</f>
        <v>-66.19</v>
      </c>
      <c r="H19">
        <f>10^(_10sept_0_107[[#This Row],[H_mag_adj]]/20)*COS(RADIANS(_10sept_0_107[[#This Row],[H_phase]]))</f>
        <v>4.1374522683511577E-4</v>
      </c>
      <c r="I19">
        <f>10^(_10sept_0_107[[#This Row],[H_mag_adj]]/20)*SIN(RADIANS(_10sept_0_107[[#This Row],[H_phase]]))</f>
        <v>-2.8489114503475765E-4</v>
      </c>
      <c r="J19">
        <f>10^(_10sept_0_107[[#This Row],[V_mag_adj]]/20)*COS(RADIANS(_10sept_0_107[[#This Row],[V_phase]]))</f>
        <v>4.0186174060829387E-4</v>
      </c>
      <c r="K19">
        <f>10^(_10sept_0_107[[#This Row],[V_mag_adj]]/20)*SIN(RADIANS(_10sept_0_107[[#This Row],[V_phase]]))</f>
        <v>-2.8096871967527856E-4</v>
      </c>
    </row>
    <row r="20" spans="1:11" x14ac:dyDescent="0.25">
      <c r="A20">
        <v>-163</v>
      </c>
      <c r="B20">
        <v>-25.43</v>
      </c>
      <c r="C20">
        <v>-54.44</v>
      </c>
      <c r="D20">
        <v>-25.5</v>
      </c>
      <c r="E20">
        <v>-55.37</v>
      </c>
      <c r="F20">
        <f>_10sept_0_107[[#This Row],[H_mag]]-40</f>
        <v>-65.430000000000007</v>
      </c>
      <c r="G20">
        <f>_10sept_0_107[[#This Row],[V_mag]]-40</f>
        <v>-65.5</v>
      </c>
      <c r="H20">
        <f>10^(_10sept_0_107[[#This Row],[H_mag_adj]]/20)*COS(RADIANS(_10sept_0_107[[#This Row],[H_phase]]))</f>
        <v>3.1123678901392532E-4</v>
      </c>
      <c r="I20">
        <f>10^(_10sept_0_107[[#This Row],[H_mag_adj]]/20)*SIN(RADIANS(_10sept_0_107[[#This Row],[H_phase]]))</f>
        <v>-4.3537278067761468E-4</v>
      </c>
      <c r="J20">
        <f>10^(_10sept_0_107[[#This Row],[V_mag_adj]]/20)*COS(RADIANS(_10sept_0_107[[#This Row],[V_phase]]))</f>
        <v>3.0168817725134375E-4</v>
      </c>
      <c r="K20">
        <f>10^(_10sept_0_107[[#This Row],[V_mag_adj]]/20)*SIN(RADIANS(_10sept_0_107[[#This Row],[V_phase]]))</f>
        <v>-4.3683238986275591E-4</v>
      </c>
    </row>
    <row r="21" spans="1:11" x14ac:dyDescent="0.25">
      <c r="A21">
        <v>-162</v>
      </c>
      <c r="B21">
        <v>-23.44</v>
      </c>
      <c r="C21">
        <v>-70.41</v>
      </c>
      <c r="D21">
        <v>-23.58</v>
      </c>
      <c r="E21">
        <v>-70.650000000000006</v>
      </c>
      <c r="F21">
        <f>_10sept_0_107[[#This Row],[H_mag]]-40</f>
        <v>-63.44</v>
      </c>
      <c r="G21">
        <f>_10sept_0_107[[#This Row],[V_mag]]-40</f>
        <v>-63.58</v>
      </c>
      <c r="H21">
        <f>10^(_10sept_0_107[[#This Row],[H_mag_adj]]/20)*COS(RADIANS(_10sept_0_107[[#This Row],[H_phase]]))</f>
        <v>2.2564042146730397E-4</v>
      </c>
      <c r="I21">
        <f>10^(_10sept_0_107[[#This Row],[H_mag_adj]]/20)*SIN(RADIANS(_10sept_0_107[[#This Row],[H_phase]]))</f>
        <v>-6.340220659438265E-4</v>
      </c>
      <c r="J21">
        <f>10^(_10sept_0_107[[#This Row],[V_mag_adj]]/20)*COS(RADIANS(_10sept_0_107[[#This Row],[V_phase]]))</f>
        <v>2.1941741804160805E-4</v>
      </c>
      <c r="K21">
        <f>10^(_10sept_0_107[[#This Row],[V_mag_adj]]/20)*SIN(RADIANS(_10sept_0_107[[#This Row],[V_phase]]))</f>
        <v>-6.248093264628337E-4</v>
      </c>
    </row>
    <row r="22" spans="1:11" x14ac:dyDescent="0.25">
      <c r="A22">
        <v>-161</v>
      </c>
      <c r="B22">
        <v>-21.6</v>
      </c>
      <c r="C22">
        <v>-76.34</v>
      </c>
      <c r="D22">
        <v>-21.71</v>
      </c>
      <c r="E22">
        <v>-77.84</v>
      </c>
      <c r="F22">
        <f>_10sept_0_107[[#This Row],[H_mag]]-40</f>
        <v>-61.6</v>
      </c>
      <c r="G22">
        <f>_10sept_0_107[[#This Row],[V_mag]]-40</f>
        <v>-61.71</v>
      </c>
      <c r="H22">
        <f>10^(_10sept_0_107[[#This Row],[H_mag_adj]]/20)*COS(RADIANS(_10sept_0_107[[#This Row],[H_phase]]))</f>
        <v>1.9642918177172579E-4</v>
      </c>
      <c r="I22">
        <f>10^(_10sept_0_107[[#This Row],[H_mag_adj]]/20)*SIN(RADIANS(_10sept_0_107[[#This Row],[H_phase]]))</f>
        <v>-8.082366902507121E-4</v>
      </c>
      <c r="J22">
        <f>10^(_10sept_0_107[[#This Row],[V_mag_adj]]/20)*COS(RADIANS(_10sept_0_107[[#This Row],[V_phase]]))</f>
        <v>1.729998605679541E-4</v>
      </c>
      <c r="K22">
        <f>10^(_10sept_0_107[[#This Row],[V_mag_adj]]/20)*SIN(RADIANS(_10sept_0_107[[#This Row],[V_phase]]))</f>
        <v>-8.0286927699432429E-4</v>
      </c>
    </row>
    <row r="23" spans="1:11" x14ac:dyDescent="0.25">
      <c r="A23">
        <v>-160</v>
      </c>
      <c r="B23">
        <v>-20.04</v>
      </c>
      <c r="C23">
        <v>-79.31</v>
      </c>
      <c r="D23">
        <v>-20.010000000000002</v>
      </c>
      <c r="E23">
        <v>-80.84</v>
      </c>
      <c r="F23">
        <f>_10sept_0_107[[#This Row],[H_mag]]-40</f>
        <v>-60.04</v>
      </c>
      <c r="G23">
        <f>_10sept_0_107[[#This Row],[V_mag]]-40</f>
        <v>-60.010000000000005</v>
      </c>
      <c r="H23">
        <f>10^(_10sept_0_107[[#This Row],[H_mag_adj]]/20)*COS(RADIANS(_10sept_0_107[[#This Row],[H_phase]]))</f>
        <v>1.8464284163944981E-4</v>
      </c>
      <c r="I23">
        <f>10^(_10sept_0_107[[#This Row],[H_mag_adj]]/20)*SIN(RADIANS(_10sept_0_107[[#This Row],[H_phase]]))</f>
        <v>-9.7813034199133002E-4</v>
      </c>
      <c r="J23">
        <f>10^(_10sept_0_107[[#This Row],[V_mag_adj]]/20)*COS(RADIANS(_10sept_0_107[[#This Row],[V_phase]]))</f>
        <v>1.5900882656770399E-4</v>
      </c>
      <c r="K23">
        <f>10^(_10sept_0_107[[#This Row],[V_mag_adj]]/20)*SIN(RADIANS(_10sept_0_107[[#This Row],[V_phase]]))</f>
        <v>-9.8611168581257233E-4</v>
      </c>
    </row>
    <row r="24" spans="1:11" x14ac:dyDescent="0.25">
      <c r="A24">
        <v>-159</v>
      </c>
      <c r="B24">
        <v>-18.93</v>
      </c>
      <c r="C24">
        <v>-79.680000000000007</v>
      </c>
      <c r="D24">
        <v>-18.920000000000002</v>
      </c>
      <c r="E24">
        <v>-80.78</v>
      </c>
      <c r="F24">
        <f>_10sept_0_107[[#This Row],[H_mag]]-40</f>
        <v>-58.93</v>
      </c>
      <c r="G24">
        <f>_10sept_0_107[[#This Row],[V_mag]]-40</f>
        <v>-58.92</v>
      </c>
      <c r="H24">
        <f>10^(_10sept_0_107[[#This Row],[H_mag_adj]]/20)*COS(RADIANS(_10sept_0_107[[#This Row],[H_phase]]))</f>
        <v>2.0263117123832294E-4</v>
      </c>
      <c r="I24">
        <f>10^(_10sept_0_107[[#This Row],[H_mag_adj]]/20)*SIN(RADIANS(_10sept_0_107[[#This Row],[H_phase]]))</f>
        <v>-1.1127991339860528E-3</v>
      </c>
      <c r="J24">
        <f>10^(_10sept_0_107[[#This Row],[V_mag_adj]]/20)*COS(RADIANS(_10sept_0_107[[#This Row],[V_phase]]))</f>
        <v>1.8143970146778523E-4</v>
      </c>
      <c r="K24">
        <f>10^(_10sept_0_107[[#This Row],[V_mag_adj]]/20)*SIN(RADIANS(_10sept_0_107[[#This Row],[V_phase]]))</f>
        <v>-1.1177701988276929E-3</v>
      </c>
    </row>
    <row r="25" spans="1:11" x14ac:dyDescent="0.25">
      <c r="A25">
        <v>-158</v>
      </c>
      <c r="B25">
        <v>-18.149999999999999</v>
      </c>
      <c r="C25">
        <v>-78.19</v>
      </c>
      <c r="D25">
        <v>-18.149999999999999</v>
      </c>
      <c r="E25">
        <v>-78.81</v>
      </c>
      <c r="F25">
        <f>_10sept_0_107[[#This Row],[H_mag]]-40</f>
        <v>-58.15</v>
      </c>
      <c r="G25">
        <f>_10sept_0_107[[#This Row],[V_mag]]-40</f>
        <v>-58.15</v>
      </c>
      <c r="H25">
        <f>10^(_10sept_0_107[[#This Row],[H_mag_adj]]/20)*COS(RADIANS(_10sept_0_107[[#This Row],[H_phase]]))</f>
        <v>2.5324891732156953E-4</v>
      </c>
      <c r="I25">
        <f>10^(_10sept_0_107[[#This Row],[H_mag_adj]]/20)*SIN(RADIANS(_10sept_0_107[[#This Row],[H_phase]]))</f>
        <v>-1.211178123794136E-3</v>
      </c>
      <c r="J25">
        <f>10^(_10sept_0_107[[#This Row],[V_mag_adj]]/20)*COS(RADIANS(_10sept_0_107[[#This Row],[V_phase]]))</f>
        <v>2.4012813758552358E-4</v>
      </c>
      <c r="K25">
        <f>10^(_10sept_0_107[[#This Row],[V_mag_adj]]/20)*SIN(RADIANS(_10sept_0_107[[#This Row],[V_phase]]))</f>
        <v>-1.2138475766016665E-3</v>
      </c>
    </row>
    <row r="26" spans="1:11" x14ac:dyDescent="0.25">
      <c r="A26">
        <v>-157</v>
      </c>
      <c r="B26">
        <v>-17.73</v>
      </c>
      <c r="C26">
        <v>-76</v>
      </c>
      <c r="D26">
        <v>-17.75</v>
      </c>
      <c r="E26">
        <v>-76.45</v>
      </c>
      <c r="F26">
        <f>_10sept_0_107[[#This Row],[H_mag]]-40</f>
        <v>-57.730000000000004</v>
      </c>
      <c r="G26">
        <f>_10sept_0_107[[#This Row],[V_mag]]-40</f>
        <v>-57.75</v>
      </c>
      <c r="H26">
        <f>10^(_10sept_0_107[[#This Row],[H_mag_adj]]/20)*COS(RADIANS(_10sept_0_107[[#This Row],[H_phase]]))</f>
        <v>3.1417757032672699E-4</v>
      </c>
      <c r="I26">
        <f>10^(_10sept_0_107[[#This Row],[H_mag_adj]]/20)*SIN(RADIANS(_10sept_0_107[[#This Row],[H_phase]]))</f>
        <v>-1.2600974088110538E-3</v>
      </c>
      <c r="J26">
        <f>10^(_10sept_0_107[[#This Row],[V_mag_adj]]/20)*COS(RADIANS(_10sept_0_107[[#This Row],[V_phase]]))</f>
        <v>3.0357139585050427E-4</v>
      </c>
      <c r="K26">
        <f>10^(_10sept_0_107[[#This Row],[V_mag_adj]]/20)*SIN(RADIANS(_10sept_0_107[[#This Row],[V_phase]]))</f>
        <v>-1.259622334568554E-3</v>
      </c>
    </row>
    <row r="27" spans="1:11" x14ac:dyDescent="0.25">
      <c r="A27">
        <v>-156</v>
      </c>
      <c r="B27">
        <v>-17.68</v>
      </c>
      <c r="C27">
        <v>-71.739999999999995</v>
      </c>
      <c r="D27">
        <v>-17.670000000000002</v>
      </c>
      <c r="E27">
        <v>-72.959999999999994</v>
      </c>
      <c r="F27">
        <f>_10sept_0_107[[#This Row],[H_mag]]-40</f>
        <v>-57.68</v>
      </c>
      <c r="G27">
        <f>_10sept_0_107[[#This Row],[V_mag]]-40</f>
        <v>-57.67</v>
      </c>
      <c r="H27">
        <f>10^(_10sept_0_107[[#This Row],[H_mag_adj]]/20)*COS(RADIANS(_10sept_0_107[[#This Row],[H_phase]]))</f>
        <v>4.0926194375888263E-4</v>
      </c>
      <c r="I27">
        <f>10^(_10sept_0_107[[#This Row],[H_mag_adj]]/20)*SIN(RADIANS(_10sept_0_107[[#This Row],[H_phase]]))</f>
        <v>-1.2403979403376258E-3</v>
      </c>
      <c r="J27">
        <f>10^(_10sept_0_107[[#This Row],[V_mag_adj]]/20)*COS(RADIANS(_10sept_0_107[[#This Row],[V_phase]]))</f>
        <v>3.8320027235650989E-4</v>
      </c>
      <c r="K27">
        <f>10^(_10sept_0_107[[#This Row],[V_mag_adj]]/20)*SIN(RADIANS(_10sept_0_107[[#This Row],[V_phase]]))</f>
        <v>-1.2502691175727654E-3</v>
      </c>
    </row>
    <row r="28" spans="1:11" x14ac:dyDescent="0.25">
      <c r="A28">
        <v>-155</v>
      </c>
      <c r="B28">
        <v>-17.97</v>
      </c>
      <c r="C28">
        <v>-68.33</v>
      </c>
      <c r="D28">
        <v>-17.96</v>
      </c>
      <c r="E28">
        <v>-68.27</v>
      </c>
      <c r="F28">
        <f>_10sept_0_107[[#This Row],[H_mag]]-40</f>
        <v>-57.97</v>
      </c>
      <c r="G28">
        <f>_10sept_0_107[[#This Row],[V_mag]]-40</f>
        <v>-57.96</v>
      </c>
      <c r="H28">
        <f>10^(_10sept_0_107[[#This Row],[H_mag_adj]]/20)*COS(RADIANS(_10sept_0_107[[#This Row],[H_phase]]))</f>
        <v>4.6647945065213584E-4</v>
      </c>
      <c r="I28">
        <f>10^(_10sept_0_107[[#This Row],[H_mag_adj]]/20)*SIN(RADIANS(_10sept_0_107[[#This Row],[H_phase]]))</f>
        <v>-1.1740000295383352E-3</v>
      </c>
      <c r="J28">
        <f>10^(_10sept_0_107[[#This Row],[V_mag_adj]]/20)*COS(RADIANS(_10sept_0_107[[#This Row],[V_phase]]))</f>
        <v>4.6824738412484335E-4</v>
      </c>
      <c r="K28">
        <f>10^(_10sept_0_107[[#This Row],[V_mag_adj]]/20)*SIN(RADIANS(_10sept_0_107[[#This Row],[V_phase]]))</f>
        <v>-1.1748627221402962E-3</v>
      </c>
    </row>
    <row r="29" spans="1:11" x14ac:dyDescent="0.25">
      <c r="A29">
        <v>-154</v>
      </c>
      <c r="B29">
        <v>-18.61</v>
      </c>
      <c r="C29">
        <v>-63.99</v>
      </c>
      <c r="D29">
        <v>-18.649999999999999</v>
      </c>
      <c r="E29">
        <v>-64.67</v>
      </c>
      <c r="F29">
        <f>_10sept_0_107[[#This Row],[H_mag]]-40</f>
        <v>-58.61</v>
      </c>
      <c r="G29">
        <f>_10sept_0_107[[#This Row],[V_mag]]-40</f>
        <v>-58.65</v>
      </c>
      <c r="H29">
        <f>10^(_10sept_0_107[[#This Row],[H_mag_adj]]/20)*COS(RADIANS(_10sept_0_107[[#This Row],[H_phase]]))</f>
        <v>5.1463265192509659E-4</v>
      </c>
      <c r="I29">
        <f>10^(_10sept_0_107[[#This Row],[H_mag_adj]]/20)*SIN(RADIANS(_10sept_0_107[[#This Row],[H_phase]]))</f>
        <v>-1.0546860682053626E-3</v>
      </c>
      <c r="J29">
        <f>10^(_10sept_0_107[[#This Row],[V_mag_adj]]/20)*COS(RADIANS(_10sept_0_107[[#This Row],[V_phase]]))</f>
        <v>4.9977259018693751E-4</v>
      </c>
      <c r="K29">
        <f>10^(_10sept_0_107[[#This Row],[V_mag_adj]]/20)*SIN(RADIANS(_10sept_0_107[[#This Row],[V_phase]]))</f>
        <v>-1.0558458669174967E-3</v>
      </c>
    </row>
    <row r="30" spans="1:11" x14ac:dyDescent="0.25">
      <c r="A30">
        <v>-153</v>
      </c>
      <c r="B30">
        <v>-19.579999999999998</v>
      </c>
      <c r="C30">
        <v>-59.74</v>
      </c>
      <c r="D30">
        <v>-19.63</v>
      </c>
      <c r="E30">
        <v>-60.16</v>
      </c>
      <c r="F30">
        <f>_10sept_0_107[[#This Row],[H_mag]]-40</f>
        <v>-59.58</v>
      </c>
      <c r="G30">
        <f>_10sept_0_107[[#This Row],[V_mag]]-40</f>
        <v>-59.629999999999995</v>
      </c>
      <c r="H30">
        <f>10^(_10sept_0_107[[#This Row],[H_mag_adj]]/20)*COS(RADIANS(_10sept_0_107[[#This Row],[H_phase]]))</f>
        <v>5.2889039244384409E-4</v>
      </c>
      <c r="I30">
        <f>10^(_10sept_0_107[[#This Row],[H_mag_adj]]/20)*SIN(RADIANS(_10sept_0_107[[#This Row],[H_phase]]))</f>
        <v>-9.0653971910888121E-4</v>
      </c>
      <c r="J30">
        <f>10^(_10sept_0_107[[#This Row],[V_mag_adj]]/20)*COS(RADIANS(_10sept_0_107[[#This Row],[V_phase]]))</f>
        <v>5.19233391885674E-4</v>
      </c>
      <c r="K30">
        <f>10^(_10sept_0_107[[#This Row],[V_mag_adj]]/20)*SIN(RADIANS(_10sept_0_107[[#This Row],[V_phase]]))</f>
        <v>-9.0516671286803901E-4</v>
      </c>
    </row>
    <row r="31" spans="1:11" x14ac:dyDescent="0.25">
      <c r="A31">
        <v>-152</v>
      </c>
      <c r="B31">
        <v>-20.8</v>
      </c>
      <c r="C31">
        <v>-55.13</v>
      </c>
      <c r="D31">
        <v>-20.85</v>
      </c>
      <c r="E31">
        <v>-55.72</v>
      </c>
      <c r="F31">
        <f>_10sept_0_107[[#This Row],[H_mag]]-40</f>
        <v>-60.8</v>
      </c>
      <c r="G31">
        <f>_10sept_0_107[[#This Row],[V_mag]]-40</f>
        <v>-60.85</v>
      </c>
      <c r="H31">
        <f>10^(_10sept_0_107[[#This Row],[H_mag_adj]]/20)*COS(RADIANS(_10sept_0_107[[#This Row],[H_phase]]))</f>
        <v>5.2141152147812408E-4</v>
      </c>
      <c r="I31">
        <f>10^(_10sept_0_107[[#This Row],[H_mag_adj]]/20)*SIN(RADIANS(_10sept_0_107[[#This Row],[H_phase]]))</f>
        <v>-7.4826051370664802E-4</v>
      </c>
      <c r="J31">
        <f>10^(_10sept_0_107[[#This Row],[V_mag_adj]]/20)*COS(RADIANS(_10sept_0_107[[#This Row],[V_phase]]))</f>
        <v>5.1073036509864753E-4</v>
      </c>
      <c r="K31">
        <f>10^(_10sept_0_107[[#This Row],[V_mag_adj]]/20)*SIN(RADIANS(_10sept_0_107[[#This Row],[V_phase]]))</f>
        <v>-7.4926440200590938E-4</v>
      </c>
    </row>
    <row r="32" spans="1:11" x14ac:dyDescent="0.25">
      <c r="A32">
        <v>-151</v>
      </c>
      <c r="B32">
        <v>-22.34</v>
      </c>
      <c r="C32">
        <v>-51.3</v>
      </c>
      <c r="D32">
        <v>-22.31</v>
      </c>
      <c r="E32">
        <v>-51.84</v>
      </c>
      <c r="F32">
        <f>_10sept_0_107[[#This Row],[H_mag]]-40</f>
        <v>-62.34</v>
      </c>
      <c r="G32">
        <f>_10sept_0_107[[#This Row],[V_mag]]-40</f>
        <v>-62.31</v>
      </c>
      <c r="H32">
        <f>10^(_10sept_0_107[[#This Row],[H_mag_adj]]/20)*COS(RADIANS(_10sept_0_107[[#This Row],[H_phase]]))</f>
        <v>4.7758271432837975E-4</v>
      </c>
      <c r="I32">
        <f>10^(_10sept_0_107[[#This Row],[H_mag_adj]]/20)*SIN(RADIANS(_10sept_0_107[[#This Row],[H_phase]]))</f>
        <v>-5.9612067171712886E-4</v>
      </c>
      <c r="J32">
        <f>10^(_10sept_0_107[[#This Row],[V_mag_adj]]/20)*COS(RADIANS(_10sept_0_107[[#This Row],[V_phase]]))</f>
        <v>4.7357613426690236E-4</v>
      </c>
      <c r="K32">
        <f>10^(_10sept_0_107[[#This Row],[V_mag_adj]]/20)*SIN(RADIANS(_10sept_0_107[[#This Row],[V_phase]]))</f>
        <v>-6.0267320961080763E-4</v>
      </c>
    </row>
    <row r="33" spans="1:11" x14ac:dyDescent="0.25">
      <c r="A33">
        <v>-150</v>
      </c>
      <c r="B33">
        <v>-24.12</v>
      </c>
      <c r="C33">
        <v>-47.98</v>
      </c>
      <c r="D33">
        <v>-24.21</v>
      </c>
      <c r="E33">
        <v>-48.65</v>
      </c>
      <c r="F33">
        <f>_10sept_0_107[[#This Row],[H_mag]]-40</f>
        <v>-64.12</v>
      </c>
      <c r="G33">
        <f>_10sept_0_107[[#This Row],[V_mag]]-40</f>
        <v>-64.210000000000008</v>
      </c>
      <c r="H33">
        <f>10^(_10sept_0_107[[#This Row],[H_mag_adj]]/20)*COS(RADIANS(_10sept_0_107[[#This Row],[H_phase]]))</f>
        <v>4.1656157050747652E-4</v>
      </c>
      <c r="I33">
        <f>10^(_10sept_0_107[[#This Row],[H_mag_adj]]/20)*SIN(RADIANS(_10sept_0_107[[#This Row],[H_phase]]))</f>
        <v>-4.6231385756643752E-4</v>
      </c>
      <c r="J33">
        <f>10^(_10sept_0_107[[#This Row],[V_mag_adj]]/20)*COS(RADIANS(_10sept_0_107[[#This Row],[V_phase]]))</f>
        <v>4.0688909721899215E-4</v>
      </c>
      <c r="K33">
        <f>10^(_10sept_0_107[[#This Row],[V_mag_adj]]/20)*SIN(RADIANS(_10sept_0_107[[#This Row],[V_phase]]))</f>
        <v>-4.6233780673658341E-4</v>
      </c>
    </row>
    <row r="34" spans="1:11" x14ac:dyDescent="0.25">
      <c r="A34">
        <v>-149</v>
      </c>
      <c r="B34">
        <v>-25.97</v>
      </c>
      <c r="C34">
        <v>-46.2</v>
      </c>
      <c r="D34">
        <v>-26.1</v>
      </c>
      <c r="E34">
        <v>-45.55</v>
      </c>
      <c r="F34">
        <f>_10sept_0_107[[#This Row],[H_mag]]-40</f>
        <v>-65.97</v>
      </c>
      <c r="G34">
        <f>_10sept_0_107[[#This Row],[V_mag]]-40</f>
        <v>-66.099999999999994</v>
      </c>
      <c r="H34">
        <f>10^(_10sept_0_107[[#This Row],[H_mag_adj]]/20)*COS(RADIANS(_10sept_0_107[[#This Row],[H_phase]]))</f>
        <v>3.4809352115264985E-4</v>
      </c>
      <c r="I34">
        <f>10^(_10sept_0_107[[#This Row],[H_mag_adj]]/20)*SIN(RADIANS(_10sept_0_107[[#This Row],[H_phase]]))</f>
        <v>-3.6298856755573447E-4</v>
      </c>
      <c r="J34">
        <f>10^(_10sept_0_107[[#This Row],[V_mag_adj]]/20)*COS(RADIANS(_10sept_0_107[[#This Row],[V_phase]]))</f>
        <v>3.4695711425680265E-4</v>
      </c>
      <c r="K34">
        <f>10^(_10sept_0_107[[#This Row],[V_mag_adj]]/20)*SIN(RADIANS(_10sept_0_107[[#This Row],[V_phase]]))</f>
        <v>-3.5368298295945024E-4</v>
      </c>
    </row>
    <row r="35" spans="1:11" x14ac:dyDescent="0.25">
      <c r="A35">
        <v>-148</v>
      </c>
      <c r="B35">
        <v>-28.02</v>
      </c>
      <c r="C35">
        <v>-46.43</v>
      </c>
      <c r="D35">
        <v>-28.24</v>
      </c>
      <c r="E35">
        <v>-48.41</v>
      </c>
      <c r="F35">
        <f>_10sept_0_107[[#This Row],[H_mag]]-40</f>
        <v>-68.02</v>
      </c>
      <c r="G35">
        <f>_10sept_0_107[[#This Row],[V_mag]]-40</f>
        <v>-68.239999999999995</v>
      </c>
      <c r="H35">
        <f>10^(_10sept_0_107[[#This Row],[H_mag_adj]]/20)*COS(RADIANS(_10sept_0_107[[#This Row],[H_phase]]))</f>
        <v>2.7376041227617154E-4</v>
      </c>
      <c r="I35">
        <f>10^(_10sept_0_107[[#This Row],[H_mag_adj]]/20)*SIN(RADIANS(_10sept_0_107[[#This Row],[H_phase]]))</f>
        <v>-2.877783237846718E-4</v>
      </c>
      <c r="J35">
        <f>10^(_10sept_0_107[[#This Row],[V_mag_adj]]/20)*COS(RADIANS(_10sept_0_107[[#This Row],[V_phase]]))</f>
        <v>2.570599545158177E-4</v>
      </c>
      <c r="K35">
        <f>10^(_10sept_0_107[[#This Row],[V_mag_adj]]/20)*SIN(RADIANS(_10sept_0_107[[#This Row],[V_phase]]))</f>
        <v>-2.8963539724032847E-4</v>
      </c>
    </row>
    <row r="36" spans="1:11" x14ac:dyDescent="0.25">
      <c r="A36">
        <v>-147</v>
      </c>
      <c r="B36">
        <v>-29.57</v>
      </c>
      <c r="C36">
        <v>-45.34</v>
      </c>
      <c r="D36">
        <v>-29.63</v>
      </c>
      <c r="E36">
        <v>-47.13</v>
      </c>
      <c r="F36">
        <f>_10sept_0_107[[#This Row],[H_mag]]-40</f>
        <v>-69.569999999999993</v>
      </c>
      <c r="G36">
        <f>_10sept_0_107[[#This Row],[V_mag]]-40</f>
        <v>-69.63</v>
      </c>
      <c r="H36">
        <f>10^(_10sept_0_107[[#This Row],[H_mag_adj]]/20)*COS(RADIANS(_10sept_0_107[[#This Row],[H_phase]]))</f>
        <v>2.3355678738527522E-4</v>
      </c>
      <c r="I36">
        <f>10^(_10sept_0_107[[#This Row],[H_mag_adj]]/20)*SIN(RADIANS(_10sept_0_107[[#This Row],[H_phase]]))</f>
        <v>-2.3634527508811513E-4</v>
      </c>
      <c r="J36">
        <f>10^(_10sept_0_107[[#This Row],[V_mag_adj]]/20)*COS(RADIANS(_10sept_0_107[[#This Row],[V_phase]]))</f>
        <v>2.2450407545047537E-4</v>
      </c>
      <c r="K36">
        <f>10^(_10sept_0_107[[#This Row],[V_mag_adj]]/20)*SIN(RADIANS(_10sept_0_107[[#This Row],[V_phase]]))</f>
        <v>-2.4184898064592017E-4</v>
      </c>
    </row>
    <row r="37" spans="1:11" x14ac:dyDescent="0.25">
      <c r="A37">
        <v>-146</v>
      </c>
      <c r="B37">
        <v>-30.79</v>
      </c>
      <c r="C37">
        <v>-46.3</v>
      </c>
      <c r="D37">
        <v>-30.8</v>
      </c>
      <c r="E37">
        <v>-48.14</v>
      </c>
      <c r="F37">
        <f>_10sept_0_107[[#This Row],[H_mag]]-40</f>
        <v>-70.789999999999992</v>
      </c>
      <c r="G37">
        <f>_10sept_0_107[[#This Row],[V_mag]]-40</f>
        <v>-70.8</v>
      </c>
      <c r="H37">
        <f>10^(_10sept_0_107[[#This Row],[H_mag_adj]]/20)*COS(RADIANS(_10sept_0_107[[#This Row],[H_phase]]))</f>
        <v>1.9948219405978979E-4</v>
      </c>
      <c r="I37">
        <f>10^(_10sept_0_107[[#This Row],[H_mag_adj]]/20)*SIN(RADIANS(_10sept_0_107[[#This Row],[H_phase]]))</f>
        <v>-2.0874619209713954E-4</v>
      </c>
      <c r="J37">
        <f>10^(_10sept_0_107[[#This Row],[V_mag_adj]]/20)*COS(RADIANS(_10sept_0_107[[#This Row],[V_phase]]))</f>
        <v>1.9245510375084284E-4</v>
      </c>
      <c r="K37">
        <f>10^(_10sept_0_107[[#This Row],[V_mag_adj]]/20)*SIN(RADIANS(_10sept_0_107[[#This Row],[V_phase]]))</f>
        <v>-2.1479620608967737E-4</v>
      </c>
    </row>
    <row r="38" spans="1:11" x14ac:dyDescent="0.25">
      <c r="A38">
        <v>-145</v>
      </c>
      <c r="B38">
        <v>-30.69</v>
      </c>
      <c r="C38">
        <v>-40.270000000000003</v>
      </c>
      <c r="D38">
        <v>-30.95</v>
      </c>
      <c r="E38">
        <v>-43.46</v>
      </c>
      <c r="F38">
        <f>_10sept_0_107[[#This Row],[H_mag]]-40</f>
        <v>-70.69</v>
      </c>
      <c r="G38">
        <f>_10sept_0_107[[#This Row],[V_mag]]-40</f>
        <v>-70.95</v>
      </c>
      <c r="H38">
        <f>10^(_10sept_0_107[[#This Row],[H_mag_adj]]/20)*COS(RADIANS(_10sept_0_107[[#This Row],[H_phase]]))</f>
        <v>2.2285811661985579E-4</v>
      </c>
      <c r="I38">
        <f>10^(_10sept_0_107[[#This Row],[H_mag_adj]]/20)*SIN(RADIANS(_10sept_0_107[[#This Row],[H_phase]]))</f>
        <v>-1.8879690479033144E-4</v>
      </c>
      <c r="J38">
        <f>10^(_10sept_0_107[[#This Row],[V_mag_adj]]/20)*COS(RADIANS(_10sept_0_107[[#This Row],[V_phase]]))</f>
        <v>2.0575468224863313E-4</v>
      </c>
      <c r="K38">
        <f>10^(_10sept_0_107[[#This Row],[V_mag_adj]]/20)*SIN(RADIANS(_10sept_0_107[[#This Row],[V_phase]]))</f>
        <v>-1.9498108357306223E-4</v>
      </c>
    </row>
    <row r="39" spans="1:11" x14ac:dyDescent="0.25">
      <c r="A39">
        <v>-144</v>
      </c>
      <c r="B39">
        <v>-30.53</v>
      </c>
      <c r="C39">
        <v>-29.87</v>
      </c>
      <c r="D39">
        <v>-30.56</v>
      </c>
      <c r="E39">
        <v>-28.59</v>
      </c>
      <c r="F39">
        <f>_10sept_0_107[[#This Row],[H_mag]]-40</f>
        <v>-70.53</v>
      </c>
      <c r="G39">
        <f>_10sept_0_107[[#This Row],[V_mag]]-40</f>
        <v>-70.56</v>
      </c>
      <c r="H39">
        <f>10^(_10sept_0_107[[#This Row],[H_mag_adj]]/20)*COS(RADIANS(_10sept_0_107[[#This Row],[H_phase]]))</f>
        <v>2.5798713735633355E-4</v>
      </c>
      <c r="I39">
        <f>10^(_10sept_0_107[[#This Row],[H_mag_adj]]/20)*SIN(RADIANS(_10sept_0_107[[#This Row],[H_phase]]))</f>
        <v>-1.4816949059022784E-4</v>
      </c>
      <c r="J39">
        <f>10^(_10sept_0_107[[#This Row],[V_mag_adj]]/20)*COS(RADIANS(_10sept_0_107[[#This Row],[V_phase]]))</f>
        <v>2.6033191495901186E-4</v>
      </c>
      <c r="K39">
        <f>10^(_10sept_0_107[[#This Row],[V_mag_adj]]/20)*SIN(RADIANS(_10sept_0_107[[#This Row],[V_phase]]))</f>
        <v>-1.4187863030372901E-4</v>
      </c>
    </row>
    <row r="40" spans="1:11" x14ac:dyDescent="0.25">
      <c r="A40">
        <v>-143</v>
      </c>
      <c r="B40">
        <v>-29.36</v>
      </c>
      <c r="C40">
        <v>-13.21</v>
      </c>
      <c r="D40">
        <v>-29.71</v>
      </c>
      <c r="E40">
        <v>-17</v>
      </c>
      <c r="F40">
        <f>_10sept_0_107[[#This Row],[H_mag]]-40</f>
        <v>-69.36</v>
      </c>
      <c r="G40">
        <f>_10sept_0_107[[#This Row],[V_mag]]-40</f>
        <v>-69.710000000000008</v>
      </c>
      <c r="H40">
        <f>10^(_10sept_0_107[[#This Row],[H_mag_adj]]/20)*COS(RADIANS(_10sept_0_107[[#This Row],[H_phase]]))</f>
        <v>3.3140065992877062E-4</v>
      </c>
      <c r="I40">
        <f>10^(_10sept_0_107[[#This Row],[H_mag_adj]]/20)*SIN(RADIANS(_10sept_0_107[[#This Row],[H_phase]]))</f>
        <v>-7.7790347822128113E-5</v>
      </c>
      <c r="J40">
        <f>10^(_10sept_0_107[[#This Row],[V_mag_adj]]/20)*COS(RADIANS(_10sept_0_107[[#This Row],[V_phase]]))</f>
        <v>3.1267727301656603E-4</v>
      </c>
      <c r="K40">
        <f>10^(_10sept_0_107[[#This Row],[V_mag_adj]]/20)*SIN(RADIANS(_10sept_0_107[[#This Row],[V_phase]]))</f>
        <v>-9.5595035755990341E-5</v>
      </c>
    </row>
    <row r="41" spans="1:11" x14ac:dyDescent="0.25">
      <c r="A41">
        <v>-142</v>
      </c>
      <c r="B41">
        <v>-27.98</v>
      </c>
      <c r="C41">
        <v>0.79</v>
      </c>
      <c r="D41">
        <v>-27.85</v>
      </c>
      <c r="E41">
        <v>0.4</v>
      </c>
      <c r="F41">
        <f>_10sept_0_107[[#This Row],[H_mag]]-40</f>
        <v>-67.98</v>
      </c>
      <c r="G41">
        <f>_10sept_0_107[[#This Row],[V_mag]]-40</f>
        <v>-67.849999999999994</v>
      </c>
      <c r="H41">
        <f>10^(_10sept_0_107[[#This Row],[H_mag_adj]]/20)*COS(RADIANS(_10sept_0_107[[#This Row],[H_phase]]))</f>
        <v>3.9898697330545657E-4</v>
      </c>
      <c r="I41">
        <f>10^(_10sept_0_107[[#This Row],[H_mag_adj]]/20)*SIN(RADIANS(_10sept_0_107[[#This Row],[H_phase]]))</f>
        <v>5.5016213671706145E-6</v>
      </c>
      <c r="J41">
        <f>10^(_10sept_0_107[[#This Row],[V_mag_adj]]/20)*COS(RADIANS(_10sept_0_107[[#This Row],[V_phase]]))</f>
        <v>4.0503207455000478E-4</v>
      </c>
      <c r="K41">
        <f>10^(_10sept_0_107[[#This Row],[V_mag_adj]]/20)*SIN(RADIANS(_10sept_0_107[[#This Row],[V_phase]]))</f>
        <v>2.8277032505905219E-6</v>
      </c>
    </row>
    <row r="42" spans="1:11" x14ac:dyDescent="0.25">
      <c r="A42">
        <v>-141</v>
      </c>
      <c r="B42">
        <v>-26.08</v>
      </c>
      <c r="C42">
        <v>14.25</v>
      </c>
      <c r="D42">
        <v>-26.09</v>
      </c>
      <c r="E42">
        <v>12.91</v>
      </c>
      <c r="F42">
        <f>_10sept_0_107[[#This Row],[H_mag]]-40</f>
        <v>-66.08</v>
      </c>
      <c r="G42">
        <f>_10sept_0_107[[#This Row],[V_mag]]-40</f>
        <v>-66.09</v>
      </c>
      <c r="H42">
        <f>10^(_10sept_0_107[[#This Row],[H_mag_adj]]/20)*COS(RADIANS(_10sept_0_107[[#This Row],[H_phase]]))</f>
        <v>4.8131262747269795E-4</v>
      </c>
      <c r="I42">
        <f>10^(_10sept_0_107[[#This Row],[H_mag_adj]]/20)*SIN(RADIANS(_10sept_0_107[[#This Row],[H_phase]]))</f>
        <v>1.2223783521791241E-4</v>
      </c>
      <c r="J42">
        <f>10^(_10sept_0_107[[#This Row],[V_mag_adj]]/20)*COS(RADIANS(_10sept_0_107[[#This Row],[V_phase]]))</f>
        <v>4.8348261696293785E-4</v>
      </c>
      <c r="K42">
        <f>10^(_10sept_0_107[[#This Row],[V_mag_adj]]/20)*SIN(RADIANS(_10sept_0_107[[#This Row],[V_phase]]))</f>
        <v>1.1082111490790622E-4</v>
      </c>
    </row>
    <row r="43" spans="1:11" x14ac:dyDescent="0.25">
      <c r="A43">
        <v>-140</v>
      </c>
      <c r="B43">
        <v>-24.29</v>
      </c>
      <c r="C43">
        <v>26.12</v>
      </c>
      <c r="D43">
        <v>-24.21</v>
      </c>
      <c r="E43">
        <v>23.68</v>
      </c>
      <c r="F43">
        <f>_10sept_0_107[[#This Row],[H_mag]]-40</f>
        <v>-64.289999999999992</v>
      </c>
      <c r="G43">
        <f>_10sept_0_107[[#This Row],[V_mag]]-40</f>
        <v>-64.210000000000008</v>
      </c>
      <c r="H43">
        <f>10^(_10sept_0_107[[#This Row],[H_mag_adj]]/20)*COS(RADIANS(_10sept_0_107[[#This Row],[H_phase]]))</f>
        <v>5.4791775425512253E-4</v>
      </c>
      <c r="I43">
        <f>10^(_10sept_0_107[[#This Row],[H_mag_adj]]/20)*SIN(RADIANS(_10sept_0_107[[#This Row],[H_phase]]))</f>
        <v>2.6865933973452635E-4</v>
      </c>
      <c r="J43">
        <f>10^(_10sept_0_107[[#This Row],[V_mag_adj]]/20)*COS(RADIANS(_10sept_0_107[[#This Row],[V_phase]]))</f>
        <v>5.6402971901529572E-4</v>
      </c>
      <c r="K43">
        <f>10^(_10sept_0_107[[#This Row],[V_mag_adj]]/20)*SIN(RADIANS(_10sept_0_107[[#This Row],[V_phase]]))</f>
        <v>2.4735695066281703E-4</v>
      </c>
    </row>
    <row r="44" spans="1:11" x14ac:dyDescent="0.25">
      <c r="A44">
        <v>-139</v>
      </c>
      <c r="B44">
        <v>-22.81</v>
      </c>
      <c r="C44">
        <v>35.06</v>
      </c>
      <c r="D44">
        <v>-22.83</v>
      </c>
      <c r="E44">
        <v>34.08</v>
      </c>
      <c r="F44">
        <f>_10sept_0_107[[#This Row],[H_mag]]-40</f>
        <v>-62.81</v>
      </c>
      <c r="G44">
        <f>_10sept_0_107[[#This Row],[V_mag]]-40</f>
        <v>-62.83</v>
      </c>
      <c r="H44">
        <f>10^(_10sept_0_107[[#This Row],[H_mag_adj]]/20)*COS(RADIANS(_10sept_0_107[[#This Row],[H_phase]]))</f>
        <v>5.9230543193383636E-4</v>
      </c>
      <c r="I44">
        <f>10^(_10sept_0_107[[#This Row],[H_mag_adj]]/20)*SIN(RADIANS(_10sept_0_107[[#This Row],[H_phase]]))</f>
        <v>4.1566177583152907E-4</v>
      </c>
      <c r="J44">
        <f>10^(_10sept_0_107[[#This Row],[V_mag_adj]]/20)*COS(RADIANS(_10sept_0_107[[#This Row],[V_phase]]))</f>
        <v>5.9794960360113323E-4</v>
      </c>
      <c r="K44">
        <f>10^(_10sept_0_107[[#This Row],[V_mag_adj]]/20)*SIN(RADIANS(_10sept_0_107[[#This Row],[V_phase]]))</f>
        <v>4.0453798666914797E-4</v>
      </c>
    </row>
    <row r="45" spans="1:11" x14ac:dyDescent="0.25">
      <c r="A45">
        <v>-138</v>
      </c>
      <c r="B45">
        <v>-21.72</v>
      </c>
      <c r="C45">
        <v>43.64</v>
      </c>
      <c r="D45">
        <v>-21.72</v>
      </c>
      <c r="E45">
        <v>42.45</v>
      </c>
      <c r="F45">
        <f>_10sept_0_107[[#This Row],[H_mag]]-40</f>
        <v>-61.72</v>
      </c>
      <c r="G45">
        <f>_10sept_0_107[[#This Row],[V_mag]]-40</f>
        <v>-61.72</v>
      </c>
      <c r="H45">
        <f>10^(_10sept_0_107[[#This Row],[H_mag_adj]]/20)*COS(RADIANS(_10sept_0_107[[#This Row],[H_phase]]))</f>
        <v>5.9368040578328628E-4</v>
      </c>
      <c r="I45">
        <f>10^(_10sept_0_107[[#This Row],[H_mag_adj]]/20)*SIN(RADIANS(_10sept_0_107[[#This Row],[H_phase]]))</f>
        <v>5.6614506274744612E-4</v>
      </c>
      <c r="J45">
        <f>10^(_10sept_0_107[[#This Row],[V_mag_adj]]/20)*COS(RADIANS(_10sept_0_107[[#This Row],[V_phase]]))</f>
        <v>6.0531002096125928E-4</v>
      </c>
      <c r="K45">
        <f>10^(_10sept_0_107[[#This Row],[V_mag_adj]]/20)*SIN(RADIANS(_10sept_0_107[[#This Row],[V_phase]]))</f>
        <v>5.5369344840642371E-4</v>
      </c>
    </row>
    <row r="46" spans="1:11" x14ac:dyDescent="0.25">
      <c r="A46">
        <v>-137</v>
      </c>
      <c r="B46">
        <v>-21.08</v>
      </c>
      <c r="C46">
        <v>52.49</v>
      </c>
      <c r="D46">
        <v>-21.24</v>
      </c>
      <c r="E46">
        <v>51.74</v>
      </c>
      <c r="F46">
        <f>_10sept_0_107[[#This Row],[H_mag]]-40</f>
        <v>-61.08</v>
      </c>
      <c r="G46">
        <f>_10sept_0_107[[#This Row],[V_mag]]-40</f>
        <v>-61.239999999999995</v>
      </c>
      <c r="H46">
        <f>10^(_10sept_0_107[[#This Row],[H_mag_adj]]/20)*COS(RADIANS(_10sept_0_107[[#This Row],[H_phase]]))</f>
        <v>5.3770725070721964E-4</v>
      </c>
      <c r="I46">
        <f>10^(_10sept_0_107[[#This Row],[H_mag_adj]]/20)*SIN(RADIANS(_10sept_0_107[[#This Row],[H_phase]]))</f>
        <v>7.0050055179146089E-4</v>
      </c>
      <c r="J46">
        <f>10^(_10sept_0_107[[#This Row],[V_mag_adj]]/20)*COS(RADIANS(_10sept_0_107[[#This Row],[V_phase]]))</f>
        <v>5.3684967235750761E-4</v>
      </c>
      <c r="K46">
        <f>10^(_10sept_0_107[[#This Row],[V_mag_adj]]/20)*SIN(RADIANS(_10sept_0_107[[#This Row],[V_phase]]))</f>
        <v>6.8074615188617972E-4</v>
      </c>
    </row>
    <row r="47" spans="1:11" x14ac:dyDescent="0.25">
      <c r="A47">
        <v>-136</v>
      </c>
      <c r="B47">
        <v>-21.07</v>
      </c>
      <c r="C47">
        <v>60.47</v>
      </c>
      <c r="D47">
        <v>-21.09</v>
      </c>
      <c r="E47">
        <v>60.31</v>
      </c>
      <c r="F47">
        <f>_10sept_0_107[[#This Row],[H_mag]]-40</f>
        <v>-61.07</v>
      </c>
      <c r="G47">
        <f>_10sept_0_107[[#This Row],[V_mag]]-40</f>
        <v>-61.09</v>
      </c>
      <c r="H47">
        <f>10^(_10sept_0_107[[#This Row],[H_mag_adj]]/20)*COS(RADIANS(_10sept_0_107[[#This Row],[H_phase]]))</f>
        <v>4.357531141057242E-4</v>
      </c>
      <c r="I47">
        <f>10^(_10sept_0_107[[#This Row],[H_mag_adj]]/20)*SIN(RADIANS(_10sept_0_107[[#This Row],[H_phase]]))</f>
        <v>7.692509526386641E-4</v>
      </c>
      <c r="J47">
        <f>10^(_10sept_0_107[[#This Row],[V_mag_adj]]/20)*COS(RADIANS(_10sept_0_107[[#This Row],[V_phase]]))</f>
        <v>4.3689242511790478E-4</v>
      </c>
      <c r="K47">
        <f>10^(_10sept_0_107[[#This Row],[V_mag_adj]]/20)*SIN(RADIANS(_10sept_0_107[[#This Row],[V_phase]]))</f>
        <v>7.662646800645315E-4</v>
      </c>
    </row>
    <row r="48" spans="1:11" x14ac:dyDescent="0.25">
      <c r="A48">
        <v>-135</v>
      </c>
      <c r="B48">
        <v>-21.35</v>
      </c>
      <c r="C48">
        <v>68.540000000000006</v>
      </c>
      <c r="D48">
        <v>-21.41</v>
      </c>
      <c r="E48">
        <v>67.97</v>
      </c>
      <c r="F48">
        <f>_10sept_0_107[[#This Row],[H_mag]]-40</f>
        <v>-61.35</v>
      </c>
      <c r="G48">
        <f>_10sept_0_107[[#This Row],[V_mag]]-40</f>
        <v>-61.41</v>
      </c>
      <c r="H48">
        <f>10^(_10sept_0_107[[#This Row],[H_mag_adj]]/20)*COS(RADIANS(_10sept_0_107[[#This Row],[H_phase]]))</f>
        <v>3.131878742596512E-4</v>
      </c>
      <c r="I48">
        <f>10^(_10sept_0_107[[#This Row],[H_mag_adj]]/20)*SIN(RADIANS(_10sept_0_107[[#This Row],[H_phase]]))</f>
        <v>7.9670439220304605E-4</v>
      </c>
      <c r="J48">
        <f>10^(_10sept_0_107[[#This Row],[V_mag_adj]]/20)*COS(RADIANS(_10sept_0_107[[#This Row],[V_phase]]))</f>
        <v>3.1888773676564617E-4</v>
      </c>
      <c r="K48">
        <f>10^(_10sept_0_107[[#This Row],[V_mag_adj]]/20)*SIN(RADIANS(_10sept_0_107[[#This Row],[V_phase]]))</f>
        <v>7.8808655295129469E-4</v>
      </c>
    </row>
    <row r="49" spans="1:11" x14ac:dyDescent="0.25">
      <c r="A49">
        <v>-134</v>
      </c>
      <c r="B49">
        <v>-22.12</v>
      </c>
      <c r="C49">
        <v>77.47</v>
      </c>
      <c r="D49">
        <v>-22.08</v>
      </c>
      <c r="E49">
        <v>76.38</v>
      </c>
      <c r="F49">
        <f>_10sept_0_107[[#This Row],[H_mag]]-40</f>
        <v>-62.120000000000005</v>
      </c>
      <c r="G49">
        <f>_10sept_0_107[[#This Row],[V_mag]]-40</f>
        <v>-62.08</v>
      </c>
      <c r="H49">
        <f>10^(_10sept_0_107[[#This Row],[H_mag_adj]]/20)*COS(RADIANS(_10sept_0_107[[#This Row],[H_phase]]))</f>
        <v>1.6996566552348211E-4</v>
      </c>
      <c r="I49">
        <f>10^(_10sept_0_107[[#This Row],[H_mag_adj]]/20)*SIN(RADIANS(_10sept_0_107[[#This Row],[H_phase]]))</f>
        <v>7.6477034311481543E-4</v>
      </c>
      <c r="J49">
        <f>10^(_10sept_0_107[[#This Row],[V_mag_adj]]/20)*COS(RADIANS(_10sept_0_107[[#This Row],[V_phase]]))</f>
        <v>1.8533462644793543E-4</v>
      </c>
      <c r="K49">
        <f>10^(_10sept_0_107[[#This Row],[V_mag_adj]]/20)*SIN(RADIANS(_10sept_0_107[[#This Row],[V_phase]]))</f>
        <v>7.6491316586667856E-4</v>
      </c>
    </row>
    <row r="50" spans="1:11" x14ac:dyDescent="0.25">
      <c r="A50">
        <v>-133</v>
      </c>
      <c r="B50">
        <v>-23.23</v>
      </c>
      <c r="C50">
        <v>86.53</v>
      </c>
      <c r="D50">
        <v>-23.27</v>
      </c>
      <c r="E50">
        <v>85.21</v>
      </c>
      <c r="F50">
        <f>_10sept_0_107[[#This Row],[H_mag]]-40</f>
        <v>-63.230000000000004</v>
      </c>
      <c r="G50">
        <f>_10sept_0_107[[#This Row],[V_mag]]-40</f>
        <v>-63.269999999999996</v>
      </c>
      <c r="H50">
        <f>10^(_10sept_0_107[[#This Row],[H_mag_adj]]/20)*COS(RADIANS(_10sept_0_107[[#This Row],[H_phase]]))</f>
        <v>4.1729321254776145E-5</v>
      </c>
      <c r="I50">
        <f>10^(_10sept_0_107[[#This Row],[H_mag_adj]]/20)*SIN(RADIANS(_10sept_0_107[[#This Row],[H_phase]]))</f>
        <v>6.8818158191746165E-4</v>
      </c>
      <c r="J50">
        <f>10^(_10sept_0_107[[#This Row],[V_mag_adj]]/20)*COS(RADIANS(_10sept_0_107[[#This Row],[V_phase]]))</f>
        <v>5.7306893911089617E-5</v>
      </c>
      <c r="K50">
        <f>10^(_10sept_0_107[[#This Row],[V_mag_adj]]/20)*SIN(RADIANS(_10sept_0_107[[#This Row],[V_phase]]))</f>
        <v>6.8388101765381342E-4</v>
      </c>
    </row>
    <row r="51" spans="1:11" x14ac:dyDescent="0.25">
      <c r="A51">
        <v>-132</v>
      </c>
      <c r="B51">
        <v>-24.56</v>
      </c>
      <c r="C51">
        <v>98.13</v>
      </c>
      <c r="D51">
        <v>-24.69</v>
      </c>
      <c r="E51">
        <v>96.73</v>
      </c>
      <c r="F51">
        <f>_10sept_0_107[[#This Row],[H_mag]]-40</f>
        <v>-64.56</v>
      </c>
      <c r="G51">
        <f>_10sept_0_107[[#This Row],[V_mag]]-40</f>
        <v>-64.69</v>
      </c>
      <c r="H51">
        <f>10^(_10sept_0_107[[#This Row],[H_mag_adj]]/20)*COS(RADIANS(_10sept_0_107[[#This Row],[H_phase]]))</f>
        <v>-8.365840244827809E-5</v>
      </c>
      <c r="I51">
        <f>10^(_10sept_0_107[[#This Row],[H_mag_adj]]/20)*SIN(RADIANS(_10sept_0_107[[#This Row],[H_phase]]))</f>
        <v>5.8561628967111062E-4</v>
      </c>
      <c r="J51">
        <f>10^(_10sept_0_107[[#This Row],[V_mag_adj]]/20)*COS(RADIANS(_10sept_0_107[[#This Row],[V_phase]]))</f>
        <v>-6.8295692262948445E-5</v>
      </c>
      <c r="K51">
        <f>10^(_10sept_0_107[[#This Row],[V_mag_adj]]/20)*SIN(RADIANS(_10sept_0_107[[#This Row],[V_phase]]))</f>
        <v>5.7875812824420276E-4</v>
      </c>
    </row>
    <row r="52" spans="1:11" x14ac:dyDescent="0.25">
      <c r="A52">
        <v>-131</v>
      </c>
      <c r="B52">
        <v>-26.14</v>
      </c>
      <c r="C52">
        <v>111.18</v>
      </c>
      <c r="D52">
        <v>-26.33</v>
      </c>
      <c r="E52">
        <v>109.68</v>
      </c>
      <c r="F52">
        <f>_10sept_0_107[[#This Row],[H_mag]]-40</f>
        <v>-66.14</v>
      </c>
      <c r="G52">
        <f>_10sept_0_107[[#This Row],[V_mag]]-40</f>
        <v>-66.33</v>
      </c>
      <c r="H52">
        <f>10^(_10sept_0_107[[#This Row],[H_mag_adj]]/20)*COS(RADIANS(_10sept_0_107[[#This Row],[H_phase]]))</f>
        <v>-1.7818325430225774E-4</v>
      </c>
      <c r="I52">
        <f>10^(_10sept_0_107[[#This Row],[H_mag_adj]]/20)*SIN(RADIANS(_10sept_0_107[[#This Row],[H_phase]]))</f>
        <v>4.5985990126737303E-4</v>
      </c>
      <c r="J52">
        <f>10^(_10sept_0_107[[#This Row],[V_mag_adj]]/20)*COS(RADIANS(_10sept_0_107[[#This Row],[V_phase]]))</f>
        <v>-1.624908893759416E-4</v>
      </c>
      <c r="K52">
        <f>10^(_10sept_0_107[[#This Row],[V_mag_adj]]/20)*SIN(RADIANS(_10sept_0_107[[#This Row],[V_phase]]))</f>
        <v>4.5431909120827852E-4</v>
      </c>
    </row>
    <row r="53" spans="1:11" x14ac:dyDescent="0.25">
      <c r="A53">
        <v>-130</v>
      </c>
      <c r="B53">
        <v>-28.14</v>
      </c>
      <c r="C53">
        <v>128.09</v>
      </c>
      <c r="D53">
        <v>-28.15</v>
      </c>
      <c r="E53">
        <v>126.44</v>
      </c>
      <c r="F53">
        <f>_10sept_0_107[[#This Row],[H_mag]]-40</f>
        <v>-68.14</v>
      </c>
      <c r="G53">
        <f>_10sept_0_107[[#This Row],[V_mag]]-40</f>
        <v>-68.150000000000006</v>
      </c>
      <c r="H53">
        <f>10^(_10sept_0_107[[#This Row],[H_mag_adj]]/20)*COS(RADIANS(_10sept_0_107[[#This Row],[H_phase]]))</f>
        <v>-2.4166498408137159E-4</v>
      </c>
      <c r="I53">
        <f>10^(_10sept_0_107[[#This Row],[H_mag_adj]]/20)*SIN(RADIANS(_10sept_0_107[[#This Row],[H_phase]]))</f>
        <v>3.0831758585730978E-4</v>
      </c>
      <c r="J53">
        <f>10^(_10sept_0_107[[#This Row],[V_mag_adj]]/20)*COS(RADIANS(_10sept_0_107[[#This Row],[V_phase]]))</f>
        <v>-2.3241936343814835E-4</v>
      </c>
      <c r="K53">
        <f>10^(_10sept_0_107[[#This Row],[V_mag_adj]]/20)*SIN(RADIANS(_10sept_0_107[[#This Row],[V_phase]]))</f>
        <v>3.1478561858383643E-4</v>
      </c>
    </row>
    <row r="54" spans="1:11" x14ac:dyDescent="0.25">
      <c r="A54">
        <v>-129</v>
      </c>
      <c r="B54">
        <v>-30.27</v>
      </c>
      <c r="C54">
        <v>144.91</v>
      </c>
      <c r="D54">
        <v>-30.3</v>
      </c>
      <c r="E54">
        <v>143.24</v>
      </c>
      <c r="F54">
        <f>_10sept_0_107[[#This Row],[H_mag]]-40</f>
        <v>-70.27</v>
      </c>
      <c r="G54">
        <f>_10sept_0_107[[#This Row],[V_mag]]-40</f>
        <v>-70.3</v>
      </c>
      <c r="H54">
        <f>10^(_10sept_0_107[[#This Row],[H_mag_adj]]/20)*COS(RADIANS(_10sept_0_107[[#This Row],[H_phase]]))</f>
        <v>-2.5083379394570855E-4</v>
      </c>
      <c r="I54">
        <f>10^(_10sept_0_107[[#This Row],[H_mag_adj]]/20)*SIN(RADIANS(_10sept_0_107[[#This Row],[H_phase]]))</f>
        <v>1.7622354800441903E-4</v>
      </c>
      <c r="J54">
        <f>10^(_10sept_0_107[[#This Row],[V_mag_adj]]/20)*COS(RADIANS(_10sept_0_107[[#This Row],[V_phase]]))</f>
        <v>-2.4474481348601594E-4</v>
      </c>
      <c r="K54">
        <f>10^(_10sept_0_107[[#This Row],[V_mag_adj]]/20)*SIN(RADIANS(_10sept_0_107[[#This Row],[V_phase]]))</f>
        <v>1.8282616429656434E-4</v>
      </c>
    </row>
    <row r="55" spans="1:11" x14ac:dyDescent="0.25">
      <c r="A55">
        <v>-128</v>
      </c>
      <c r="B55">
        <v>-32.4</v>
      </c>
      <c r="C55">
        <v>158.78</v>
      </c>
      <c r="D55">
        <v>-32.76</v>
      </c>
      <c r="E55">
        <v>158.88999999999999</v>
      </c>
      <c r="F55">
        <f>_10sept_0_107[[#This Row],[H_mag]]-40</f>
        <v>-72.400000000000006</v>
      </c>
      <c r="G55">
        <f>_10sept_0_107[[#This Row],[V_mag]]-40</f>
        <v>-72.759999999999991</v>
      </c>
      <c r="H55">
        <f>10^(_10sept_0_107[[#This Row],[H_mag_adj]]/20)*COS(RADIANS(_10sept_0_107[[#This Row],[H_phase]]))</f>
        <v>-2.2361860827227573E-4</v>
      </c>
      <c r="I55">
        <f>10^(_10sept_0_107[[#This Row],[H_mag_adj]]/20)*SIN(RADIANS(_10sept_0_107[[#This Row],[H_phase]]))</f>
        <v>8.6825755211723178E-5</v>
      </c>
      <c r="J55">
        <f>10^(_10sept_0_107[[#This Row],[V_mag_adj]]/20)*COS(RADIANS(_10sept_0_107[[#This Row],[V_phase]]))</f>
        <v>-2.1469936434723963E-4</v>
      </c>
      <c r="K55">
        <f>10^(_10sept_0_107[[#This Row],[V_mag_adj]]/20)*SIN(RADIANS(_10sept_0_107[[#This Row],[V_phase]]))</f>
        <v>8.2888644204481368E-5</v>
      </c>
    </row>
    <row r="56" spans="1:11" x14ac:dyDescent="0.25">
      <c r="A56">
        <v>-127</v>
      </c>
      <c r="B56">
        <v>-35.82</v>
      </c>
      <c r="C56">
        <v>166.31</v>
      </c>
      <c r="D56">
        <v>-35.909999999999997</v>
      </c>
      <c r="E56">
        <v>162.41</v>
      </c>
      <c r="F56">
        <f>_10sept_0_107[[#This Row],[H_mag]]-40</f>
        <v>-75.819999999999993</v>
      </c>
      <c r="G56">
        <f>_10sept_0_107[[#This Row],[V_mag]]-40</f>
        <v>-75.91</v>
      </c>
      <c r="H56">
        <f>10^(_10sept_0_107[[#This Row],[H_mag_adj]]/20)*COS(RADIANS(_10sept_0_107[[#This Row],[H_phase]]))</f>
        <v>-1.5721110977584473E-4</v>
      </c>
      <c r="I56">
        <f>10^(_10sept_0_107[[#This Row],[H_mag_adj]]/20)*SIN(RADIANS(_10sept_0_107[[#This Row],[H_phase]]))</f>
        <v>3.8294869698657502E-5</v>
      </c>
      <c r="J56">
        <f>10^(_10sept_0_107[[#This Row],[V_mag_adj]]/20)*COS(RADIANS(_10sept_0_107[[#This Row],[V_phase]]))</f>
        <v>-1.5265246416695289E-4</v>
      </c>
      <c r="K56">
        <f>10^(_10sept_0_107[[#This Row],[V_mag_adj]]/20)*SIN(RADIANS(_10sept_0_107[[#This Row],[V_phase]]))</f>
        <v>4.839489176487902E-5</v>
      </c>
    </row>
    <row r="57" spans="1:11" x14ac:dyDescent="0.25">
      <c r="A57">
        <v>-126</v>
      </c>
      <c r="B57">
        <v>-39.67</v>
      </c>
      <c r="C57">
        <v>145.09</v>
      </c>
      <c r="D57">
        <v>-40.090000000000003</v>
      </c>
      <c r="E57">
        <v>143.30000000000001</v>
      </c>
      <c r="F57">
        <f>_10sept_0_107[[#This Row],[H_mag]]-40</f>
        <v>-79.67</v>
      </c>
      <c r="G57">
        <f>_10sept_0_107[[#This Row],[V_mag]]-40</f>
        <v>-80.09</v>
      </c>
      <c r="H57">
        <f>10^(_10sept_0_107[[#This Row],[H_mag_adj]]/20)*COS(RADIANS(_10sept_0_107[[#This Row],[H_phase]]))</f>
        <v>-8.5180737290068524E-5</v>
      </c>
      <c r="I57">
        <f>10^(_10sept_0_107[[#This Row],[H_mag_adj]]/20)*SIN(RADIANS(_10sept_0_107[[#This Row],[H_phase]]))</f>
        <v>5.9445010026229979E-5</v>
      </c>
      <c r="J57">
        <f>10^(_10sept_0_107[[#This Row],[V_mag_adj]]/20)*COS(RADIANS(_10sept_0_107[[#This Row],[V_phase]]))</f>
        <v>-7.9351083175645143E-5</v>
      </c>
      <c r="K57">
        <f>10^(_10sept_0_107[[#This Row],[V_mag_adj]]/20)*SIN(RADIANS(_10sept_0_107[[#This Row],[V_phase]]))</f>
        <v>5.9146474560524957E-5</v>
      </c>
    </row>
    <row r="58" spans="1:11" x14ac:dyDescent="0.25">
      <c r="A58">
        <v>-125</v>
      </c>
      <c r="B58">
        <v>-37.79</v>
      </c>
      <c r="C58">
        <v>103.55</v>
      </c>
      <c r="D58">
        <v>-37.6</v>
      </c>
      <c r="E58">
        <v>103.87</v>
      </c>
      <c r="F58">
        <f>_10sept_0_107[[#This Row],[H_mag]]-40</f>
        <v>-77.789999999999992</v>
      </c>
      <c r="G58">
        <f>_10sept_0_107[[#This Row],[V_mag]]-40</f>
        <v>-77.599999999999994</v>
      </c>
      <c r="H58">
        <f>10^(_10sept_0_107[[#This Row],[H_mag_adj]]/20)*COS(RADIANS(_10sept_0_107[[#This Row],[H_phase]]))</f>
        <v>-3.0217661198255699E-5</v>
      </c>
      <c r="I58">
        <f>10^(_10sept_0_107[[#This Row],[H_mag_adj]]/20)*SIN(RADIANS(_10sept_0_107[[#This Row],[H_phase]]))</f>
        <v>1.2538348956465175E-4</v>
      </c>
      <c r="J58">
        <f>10^(_10sept_0_107[[#This Row],[V_mag_adj]]/20)*COS(RADIANS(_10sept_0_107[[#This Row],[V_phase]]))</f>
        <v>-3.1601216737802677E-5</v>
      </c>
      <c r="K58">
        <f>10^(_10sept_0_107[[#This Row],[V_mag_adj]]/20)*SIN(RADIANS(_10sept_0_107[[#This Row],[V_phase]]))</f>
        <v>1.2798191820794126E-4</v>
      </c>
    </row>
    <row r="59" spans="1:11" x14ac:dyDescent="0.25">
      <c r="A59">
        <v>-124</v>
      </c>
      <c r="B59">
        <v>-32.880000000000003</v>
      </c>
      <c r="C59">
        <v>96.98</v>
      </c>
      <c r="D59">
        <v>-33.04</v>
      </c>
      <c r="E59">
        <v>95.03</v>
      </c>
      <c r="F59">
        <f>_10sept_0_107[[#This Row],[H_mag]]-40</f>
        <v>-72.88</v>
      </c>
      <c r="G59">
        <f>_10sept_0_107[[#This Row],[V_mag]]-40</f>
        <v>-73.039999999999992</v>
      </c>
      <c r="H59">
        <f>10^(_10sept_0_107[[#This Row],[H_mag_adj]]/20)*COS(RADIANS(_10sept_0_107[[#This Row],[H_phase]]))</f>
        <v>-2.7584049590043435E-5</v>
      </c>
      <c r="I59">
        <f>10^(_10sept_0_107[[#This Row],[H_mag_adj]]/20)*SIN(RADIANS(_10sept_0_107[[#This Row],[H_phase]]))</f>
        <v>2.2530420472416772E-4</v>
      </c>
      <c r="J59">
        <f>10^(_10sept_0_107[[#This Row],[V_mag_adj]]/20)*COS(RADIANS(_10sept_0_107[[#This Row],[V_phase]]))</f>
        <v>-1.9538325979002758E-5</v>
      </c>
      <c r="K59">
        <f>10^(_10sept_0_107[[#This Row],[V_mag_adj]]/20)*SIN(RADIANS(_10sept_0_107[[#This Row],[V_phase]]))</f>
        <v>2.2198532826061231E-4</v>
      </c>
    </row>
    <row r="60" spans="1:11" x14ac:dyDescent="0.25">
      <c r="A60">
        <v>-123</v>
      </c>
      <c r="B60">
        <v>-29.95</v>
      </c>
      <c r="C60">
        <v>100.11</v>
      </c>
      <c r="D60">
        <v>-30.04</v>
      </c>
      <c r="E60">
        <v>99.49</v>
      </c>
      <c r="F60">
        <f>_10sept_0_107[[#This Row],[H_mag]]-40</f>
        <v>-69.95</v>
      </c>
      <c r="G60">
        <f>_10sept_0_107[[#This Row],[V_mag]]-40</f>
        <v>-70.039999999999992</v>
      </c>
      <c r="H60">
        <f>10^(_10sept_0_107[[#This Row],[H_mag_adj]]/20)*COS(RADIANS(_10sept_0_107[[#This Row],[H_phase]]))</f>
        <v>-5.5830627709157804E-5</v>
      </c>
      <c r="I60">
        <f>10^(_10sept_0_107[[#This Row],[H_mag_adj]]/20)*SIN(RADIANS(_10sept_0_107[[#This Row],[H_phase]]))</f>
        <v>3.1311481350391459E-4</v>
      </c>
      <c r="J60">
        <f>10^(_10sept_0_107[[#This Row],[V_mag_adj]]/20)*COS(RADIANS(_10sept_0_107[[#This Row],[V_phase]]))</f>
        <v>-5.1898646395792466E-5</v>
      </c>
      <c r="K60">
        <f>10^(_10sept_0_107[[#This Row],[V_mag_adj]]/20)*SIN(RADIANS(_10sept_0_107[[#This Row],[V_phase]]))</f>
        <v>3.1046694669732759E-4</v>
      </c>
    </row>
    <row r="61" spans="1:11" x14ac:dyDescent="0.25">
      <c r="A61">
        <v>-122</v>
      </c>
      <c r="B61">
        <v>-27.55</v>
      </c>
      <c r="C61">
        <v>108.87</v>
      </c>
      <c r="D61">
        <v>-27.65</v>
      </c>
      <c r="E61">
        <v>108.65</v>
      </c>
      <c r="F61">
        <f>_10sept_0_107[[#This Row],[H_mag]]-40</f>
        <v>-67.55</v>
      </c>
      <c r="G61">
        <f>_10sept_0_107[[#This Row],[V_mag]]-40</f>
        <v>-67.650000000000006</v>
      </c>
      <c r="H61">
        <f>10^(_10sept_0_107[[#This Row],[H_mag_adj]]/20)*COS(RADIANS(_10sept_0_107[[#This Row],[H_phase]]))</f>
        <v>-1.3560308336336223E-4</v>
      </c>
      <c r="I61">
        <f>10^(_10sept_0_107[[#This Row],[H_mag_adj]]/20)*SIN(RADIANS(_10sept_0_107[[#This Row],[H_phase]]))</f>
        <v>3.967419377608297E-4</v>
      </c>
      <c r="J61">
        <f>10^(_10sept_0_107[[#This Row],[V_mag_adj]]/20)*COS(RADIANS(_10sept_0_107[[#This Row],[V_phase]]))</f>
        <v>-1.3254392151953266E-4</v>
      </c>
      <c r="K61">
        <f>10^(_10sept_0_107[[#This Row],[V_mag_adj]]/20)*SIN(RADIANS(_10sept_0_107[[#This Row],[V_phase]]))</f>
        <v>3.9271229619656969E-4</v>
      </c>
    </row>
    <row r="62" spans="1:11" x14ac:dyDescent="0.25">
      <c r="A62">
        <v>-121</v>
      </c>
      <c r="B62">
        <v>-25.85</v>
      </c>
      <c r="C62">
        <v>116.97</v>
      </c>
      <c r="D62">
        <v>-26</v>
      </c>
      <c r="E62">
        <v>117.86</v>
      </c>
      <c r="F62">
        <f>_10sept_0_107[[#This Row],[H_mag]]-40</f>
        <v>-65.849999999999994</v>
      </c>
      <c r="G62">
        <f>_10sept_0_107[[#This Row],[V_mag]]-40</f>
        <v>-66</v>
      </c>
      <c r="H62">
        <f>10^(_10sept_0_107[[#This Row],[H_mag_adj]]/20)*COS(RADIANS(_10sept_0_107[[#This Row],[H_phase]]))</f>
        <v>-2.3125982140805303E-4</v>
      </c>
      <c r="I62">
        <f>10^(_10sept_0_107[[#This Row],[H_mag_adj]]/20)*SIN(RADIANS(_10sept_0_107[[#This Row],[H_phase]]))</f>
        <v>4.5446105588800773E-4</v>
      </c>
      <c r="J62">
        <f>10^(_10sept_0_107[[#This Row],[V_mag_adj]]/20)*COS(RADIANS(_10sept_0_107[[#This Row],[V_phase]]))</f>
        <v>-2.3421116710856457E-4</v>
      </c>
      <c r="K62">
        <f>10^(_10sept_0_107[[#This Row],[V_mag_adj]]/20)*SIN(RADIANS(_10sept_0_107[[#This Row],[V_phase]]))</f>
        <v>4.4309566952589578E-4</v>
      </c>
    </row>
    <row r="63" spans="1:11" x14ac:dyDescent="0.25">
      <c r="A63">
        <v>-120</v>
      </c>
      <c r="B63">
        <v>-24.63</v>
      </c>
      <c r="C63">
        <v>129.36000000000001</v>
      </c>
      <c r="D63">
        <v>-24.67</v>
      </c>
      <c r="E63">
        <v>129.04</v>
      </c>
      <c r="F63">
        <f>_10sept_0_107[[#This Row],[H_mag]]-40</f>
        <v>-64.63</v>
      </c>
      <c r="G63">
        <f>_10sept_0_107[[#This Row],[V_mag]]-40</f>
        <v>-64.67</v>
      </c>
      <c r="H63">
        <f>10^(_10sept_0_107[[#This Row],[H_mag_adj]]/20)*COS(RADIANS(_10sept_0_107[[#This Row],[H_phase]]))</f>
        <v>-3.7215169241606511E-4</v>
      </c>
      <c r="I63">
        <f>10^(_10sept_0_107[[#This Row],[H_mag_adj]]/20)*SIN(RADIANS(_10sept_0_107[[#This Row],[H_phase]]))</f>
        <v>4.5371031352086028E-4</v>
      </c>
      <c r="J63">
        <f>10^(_10sept_0_107[[#This Row],[V_mag_adj]]/20)*COS(RADIANS(_10sept_0_107[[#This Row],[V_phase]]))</f>
        <v>-3.6791369250586096E-4</v>
      </c>
      <c r="K63">
        <f>10^(_10sept_0_107[[#This Row],[V_mag_adj]]/20)*SIN(RADIANS(_10sept_0_107[[#This Row],[V_phase]]))</f>
        <v>4.5368758687959563E-4</v>
      </c>
    </row>
    <row r="64" spans="1:11" x14ac:dyDescent="0.25">
      <c r="A64">
        <v>-119</v>
      </c>
      <c r="B64">
        <v>-23.7</v>
      </c>
      <c r="C64">
        <v>142.25</v>
      </c>
      <c r="D64">
        <v>-23.81</v>
      </c>
      <c r="E64">
        <v>141.41</v>
      </c>
      <c r="F64">
        <f>_10sept_0_107[[#This Row],[H_mag]]-40</f>
        <v>-63.7</v>
      </c>
      <c r="G64">
        <f>_10sept_0_107[[#This Row],[V_mag]]-40</f>
        <v>-63.81</v>
      </c>
      <c r="H64">
        <f>10^(_10sept_0_107[[#This Row],[H_mag_adj]]/20)*COS(RADIANS(_10sept_0_107[[#This Row],[H_phase]]))</f>
        <v>-5.1642351827191053E-4</v>
      </c>
      <c r="I64">
        <f>10^(_10sept_0_107[[#This Row],[H_mag_adj]]/20)*SIN(RADIANS(_10sept_0_107[[#This Row],[H_phase]]))</f>
        <v>3.9985781044923197E-4</v>
      </c>
      <c r="J64">
        <f>10^(_10sept_0_107[[#This Row],[V_mag_adj]]/20)*COS(RADIANS(_10sept_0_107[[#This Row],[V_phase]]))</f>
        <v>-5.0408161449600158E-4</v>
      </c>
      <c r="K64">
        <f>10^(_10sept_0_107[[#This Row],[V_mag_adj]]/20)*SIN(RADIANS(_10sept_0_107[[#This Row],[V_phase]]))</f>
        <v>4.0225904144111619E-4</v>
      </c>
    </row>
    <row r="65" spans="1:11" x14ac:dyDescent="0.25">
      <c r="A65">
        <v>-118</v>
      </c>
      <c r="B65">
        <v>-23.02</v>
      </c>
      <c r="C65">
        <v>155.66</v>
      </c>
      <c r="D65">
        <v>-23.08</v>
      </c>
      <c r="E65">
        <v>156.03</v>
      </c>
      <c r="F65">
        <f>_10sept_0_107[[#This Row],[H_mag]]-40</f>
        <v>-63.019999999999996</v>
      </c>
      <c r="G65">
        <f>_10sept_0_107[[#This Row],[V_mag]]-40</f>
        <v>-63.08</v>
      </c>
      <c r="H65">
        <f>10^(_10sept_0_107[[#This Row],[H_mag_adj]]/20)*COS(RADIANS(_10sept_0_107[[#This Row],[H_phase]]))</f>
        <v>-6.4353705761010182E-4</v>
      </c>
      <c r="I65">
        <f>10^(_10sept_0_107[[#This Row],[H_mag_adj]]/20)*SIN(RADIANS(_10sept_0_107[[#This Row],[H_phase]]))</f>
        <v>2.9110915983964652E-4</v>
      </c>
      <c r="J65">
        <f>10^(_10sept_0_107[[#This Row],[V_mag_adj]]/20)*COS(RADIANS(_10sept_0_107[[#This Row],[V_phase]]))</f>
        <v>-6.40960600459121E-4</v>
      </c>
      <c r="K65">
        <f>10^(_10sept_0_107[[#This Row],[V_mag_adj]]/20)*SIN(RADIANS(_10sept_0_107[[#This Row],[V_phase]]))</f>
        <v>2.8497200624014608E-4</v>
      </c>
    </row>
    <row r="66" spans="1:11" x14ac:dyDescent="0.25">
      <c r="A66">
        <v>-117</v>
      </c>
      <c r="B66">
        <v>-22.57</v>
      </c>
      <c r="C66">
        <v>170.37</v>
      </c>
      <c r="D66">
        <v>-22.55</v>
      </c>
      <c r="E66">
        <v>169.88</v>
      </c>
      <c r="F66">
        <f>_10sept_0_107[[#This Row],[H_mag]]-40</f>
        <v>-62.57</v>
      </c>
      <c r="G66">
        <f>_10sept_0_107[[#This Row],[V_mag]]-40</f>
        <v>-62.55</v>
      </c>
      <c r="H66">
        <f>10^(_10sept_0_107[[#This Row],[H_mag_adj]]/20)*COS(RADIANS(_10sept_0_107[[#This Row],[H_phase]]))</f>
        <v>-7.3339280845985877E-4</v>
      </c>
      <c r="I66">
        <f>10^(_10sept_0_107[[#This Row],[H_mag_adj]]/20)*SIN(RADIANS(_10sept_0_107[[#This Row],[H_phase]]))</f>
        <v>1.2443913257129962E-4</v>
      </c>
      <c r="J66">
        <f>10^(_10sept_0_107[[#This Row],[V_mag_adj]]/20)*COS(RADIANS(_10sept_0_107[[#This Row],[V_phase]]))</f>
        <v>-7.3398991431140859E-4</v>
      </c>
      <c r="K66">
        <f>10^(_10sept_0_107[[#This Row],[V_mag_adj]]/20)*SIN(RADIANS(_10sept_0_107[[#This Row],[V_phase]]))</f>
        <v>1.3100787365473202E-4</v>
      </c>
    </row>
    <row r="67" spans="1:11" x14ac:dyDescent="0.25">
      <c r="A67">
        <v>-116</v>
      </c>
      <c r="B67">
        <v>-22.67</v>
      </c>
      <c r="C67">
        <v>-173.95</v>
      </c>
      <c r="D67">
        <v>-22.62</v>
      </c>
      <c r="E67">
        <v>-175.82</v>
      </c>
      <c r="F67">
        <f>_10sept_0_107[[#This Row],[H_mag]]-40</f>
        <v>-62.67</v>
      </c>
      <c r="G67">
        <f>_10sept_0_107[[#This Row],[V_mag]]-40</f>
        <v>-62.620000000000005</v>
      </c>
      <c r="H67">
        <f>10^(_10sept_0_107[[#This Row],[H_mag_adj]]/20)*COS(RADIANS(_10sept_0_107[[#This Row],[H_phase]]))</f>
        <v>-7.3126425973327777E-4</v>
      </c>
      <c r="I67">
        <f>10^(_10sept_0_107[[#This Row],[H_mag_adj]]/20)*SIN(RADIANS(_10sept_0_107[[#This Row],[H_phase]]))</f>
        <v>-7.750422815770186E-5</v>
      </c>
      <c r="J67">
        <f>10^(_10sept_0_107[[#This Row],[V_mag_adj]]/20)*COS(RADIANS(_10sept_0_107[[#This Row],[V_phase]]))</f>
        <v>-7.3763791128296258E-4</v>
      </c>
      <c r="K67">
        <f>10^(_10sept_0_107[[#This Row],[V_mag_adj]]/20)*SIN(RADIANS(_10sept_0_107[[#This Row],[V_phase]]))</f>
        <v>-5.3909876016169396E-5</v>
      </c>
    </row>
    <row r="68" spans="1:11" x14ac:dyDescent="0.25">
      <c r="A68">
        <v>-115</v>
      </c>
      <c r="B68">
        <v>-22.99</v>
      </c>
      <c r="C68">
        <v>-156.38</v>
      </c>
      <c r="D68">
        <v>-22.97</v>
      </c>
      <c r="E68">
        <v>-158.66</v>
      </c>
      <c r="F68">
        <f>_10sept_0_107[[#This Row],[H_mag]]-40</f>
        <v>-62.989999999999995</v>
      </c>
      <c r="G68">
        <f>_10sept_0_107[[#This Row],[V_mag]]-40</f>
        <v>-62.97</v>
      </c>
      <c r="H68">
        <f>10^(_10sept_0_107[[#This Row],[H_mag_adj]]/20)*COS(RADIANS(_10sept_0_107[[#This Row],[H_phase]]))</f>
        <v>-6.4938335772153752E-4</v>
      </c>
      <c r="I68">
        <f>10^(_10sept_0_107[[#This Row],[H_mag_adj]]/20)*SIN(RADIANS(_10sept_0_107[[#This Row],[H_phase]]))</f>
        <v>-2.8397859820185209E-4</v>
      </c>
      <c r="J68">
        <f>10^(_10sept_0_107[[#This Row],[V_mag_adj]]/20)*COS(RADIANS(_10sept_0_107[[#This Row],[V_phase]]))</f>
        <v>-6.6168863250654802E-4</v>
      </c>
      <c r="K68">
        <f>10^(_10sept_0_107[[#This Row],[V_mag_adj]]/20)*SIN(RADIANS(_10sept_0_107[[#This Row],[V_phase]]))</f>
        <v>-2.5851392839679432E-4</v>
      </c>
    </row>
    <row r="69" spans="1:11" x14ac:dyDescent="0.25">
      <c r="A69">
        <v>-114</v>
      </c>
      <c r="B69">
        <v>-23.4</v>
      </c>
      <c r="C69">
        <v>-134.80000000000001</v>
      </c>
      <c r="D69">
        <v>-23.47</v>
      </c>
      <c r="E69">
        <v>-135.63</v>
      </c>
      <c r="F69">
        <f>_10sept_0_107[[#This Row],[H_mag]]-40</f>
        <v>-63.4</v>
      </c>
      <c r="G69">
        <f>_10sept_0_107[[#This Row],[V_mag]]-40</f>
        <v>-63.47</v>
      </c>
      <c r="H69">
        <f>10^(_10sept_0_107[[#This Row],[H_mag_adj]]/20)*COS(RADIANS(_10sept_0_107[[#This Row],[H_phase]]))</f>
        <v>-4.7639119323516512E-4</v>
      </c>
      <c r="I69">
        <f>10^(_10sept_0_107[[#This Row],[H_mag_adj]]/20)*SIN(RADIANS(_10sept_0_107[[#This Row],[H_phase]]))</f>
        <v>-4.7972869480869057E-4</v>
      </c>
      <c r="J69">
        <f>10^(_10sept_0_107[[#This Row],[V_mag_adj]]/20)*COS(RADIANS(_10sept_0_107[[#This Row],[V_phase]]))</f>
        <v>-4.7941121872634987E-4</v>
      </c>
      <c r="K69">
        <f>10^(_10sept_0_107[[#This Row],[V_mag_adj]]/20)*SIN(RADIANS(_10sept_0_107[[#This Row],[V_phase]]))</f>
        <v>-4.6898266306186995E-4</v>
      </c>
    </row>
    <row r="70" spans="1:11" x14ac:dyDescent="0.25">
      <c r="A70">
        <v>-113</v>
      </c>
      <c r="B70">
        <v>-23.39</v>
      </c>
      <c r="C70">
        <v>-108.99</v>
      </c>
      <c r="D70">
        <v>-23.49</v>
      </c>
      <c r="E70">
        <v>-109.87</v>
      </c>
      <c r="F70">
        <f>_10sept_0_107[[#This Row],[H_mag]]-40</f>
        <v>-63.39</v>
      </c>
      <c r="G70">
        <f>_10sept_0_107[[#This Row],[V_mag]]-40</f>
        <v>-63.489999999999995</v>
      </c>
      <c r="H70">
        <f>10^(_10sept_0_107[[#This Row],[H_mag_adj]]/20)*COS(RADIANS(_10sept_0_107[[#This Row],[H_phase]]))</f>
        <v>-2.2025294286401168E-4</v>
      </c>
      <c r="I70">
        <f>10^(_10sept_0_107[[#This Row],[H_mag_adj]]/20)*SIN(RADIANS(_10sept_0_107[[#This Row],[H_phase]]))</f>
        <v>-6.4002384945740468E-4</v>
      </c>
      <c r="J70">
        <f>10^(_10sept_0_107[[#This Row],[V_mag_adj]]/20)*COS(RADIANS(_10sept_0_107[[#This Row],[V_phase]]))</f>
        <v>-2.2742320261297418E-4</v>
      </c>
      <c r="K70">
        <f>10^(_10sept_0_107[[#This Row],[V_mag_adj]]/20)*SIN(RADIANS(_10sept_0_107[[#This Row],[V_phase]]))</f>
        <v>-6.2927894537289351E-4</v>
      </c>
    </row>
    <row r="71" spans="1:11" x14ac:dyDescent="0.25">
      <c r="A71">
        <v>-112</v>
      </c>
      <c r="B71">
        <v>-22.54</v>
      </c>
      <c r="C71">
        <v>-82.29</v>
      </c>
      <c r="D71">
        <v>-22.65</v>
      </c>
      <c r="E71">
        <v>-82.27</v>
      </c>
      <c r="F71">
        <f>_10sept_0_107[[#This Row],[H_mag]]-40</f>
        <v>-62.54</v>
      </c>
      <c r="G71">
        <f>_10sept_0_107[[#This Row],[V_mag]]-40</f>
        <v>-62.65</v>
      </c>
      <c r="H71">
        <f>10^(_10sept_0_107[[#This Row],[H_mag_adj]]/20)*COS(RADIANS(_10sept_0_107[[#This Row],[H_phase]]))</f>
        <v>1.0014292540324164E-4</v>
      </c>
      <c r="I71">
        <f>10^(_10sept_0_107[[#This Row],[H_mag_adj]]/20)*SIN(RADIANS(_10sept_0_107[[#This Row],[H_phase]]))</f>
        <v>-7.397007120610407E-4</v>
      </c>
      <c r="J71">
        <f>10^(_10sept_0_107[[#This Row],[V_mag_adj]]/20)*COS(RADIANS(_10sept_0_107[[#This Row],[V_phase]]))</f>
        <v>9.9137639244798015E-5</v>
      </c>
      <c r="K71">
        <f>10^(_10sept_0_107[[#This Row],[V_mag_adj]]/20)*SIN(RADIANS(_10sept_0_107[[#This Row],[V_phase]]))</f>
        <v>-7.3035748779443706E-4</v>
      </c>
    </row>
    <row r="72" spans="1:11" x14ac:dyDescent="0.25">
      <c r="A72">
        <v>-111</v>
      </c>
      <c r="B72">
        <v>-21.31</v>
      </c>
      <c r="C72">
        <v>-59.27</v>
      </c>
      <c r="D72">
        <v>-21.35</v>
      </c>
      <c r="E72">
        <v>-59.76</v>
      </c>
      <c r="F72">
        <f>_10sept_0_107[[#This Row],[H_mag]]-40</f>
        <v>-61.31</v>
      </c>
      <c r="G72">
        <f>_10sept_0_107[[#This Row],[V_mag]]-40</f>
        <v>-61.35</v>
      </c>
      <c r="H72">
        <f>10^(_10sept_0_107[[#This Row],[H_mag_adj]]/20)*COS(RADIANS(_10sept_0_107[[#This Row],[H_phase]]))</f>
        <v>4.3945560349196414E-4</v>
      </c>
      <c r="I72">
        <f>10^(_10sept_0_107[[#This Row],[H_mag_adj]]/20)*SIN(RADIANS(_10sept_0_107[[#This Row],[H_phase]]))</f>
        <v>-7.3924559357344129E-4</v>
      </c>
      <c r="J72">
        <f>10^(_10sept_0_107[[#This Row],[V_mag_adj]]/20)*COS(RADIANS(_10sept_0_107[[#This Row],[V_phase]]))</f>
        <v>4.3112750382224749E-4</v>
      </c>
      <c r="K72">
        <f>10^(_10sept_0_107[[#This Row],[V_mag_adj]]/20)*SIN(RADIANS(_10sept_0_107[[#This Row],[V_phase]]))</f>
        <v>-7.3956312008300012E-4</v>
      </c>
    </row>
    <row r="73" spans="1:11" x14ac:dyDescent="0.25">
      <c r="A73">
        <v>-110</v>
      </c>
      <c r="B73">
        <v>-20</v>
      </c>
      <c r="C73">
        <v>-40.35</v>
      </c>
      <c r="D73">
        <v>-19.989999999999998</v>
      </c>
      <c r="E73">
        <v>-41.49</v>
      </c>
      <c r="F73">
        <f>_10sept_0_107[[#This Row],[H_mag]]-40</f>
        <v>-60</v>
      </c>
      <c r="G73">
        <f>_10sept_0_107[[#This Row],[V_mag]]-40</f>
        <v>-59.989999999999995</v>
      </c>
      <c r="H73">
        <f>10^(_10sept_0_107[[#This Row],[H_mag_adj]]/20)*COS(RADIANS(_10sept_0_107[[#This Row],[H_phase]]))</f>
        <v>7.6210360880373776E-4</v>
      </c>
      <c r="I73">
        <f>10^(_10sept_0_107[[#This Row],[H_mag_adj]]/20)*SIN(RADIANS(_10sept_0_107[[#This Row],[H_phase]]))</f>
        <v>-6.4745508681940205E-4</v>
      </c>
      <c r="J73">
        <f>10^(_10sept_0_107[[#This Row],[V_mag_adj]]/20)*COS(RADIANS(_10sept_0_107[[#This Row],[V_phase]]))</f>
        <v>7.4993425529626628E-4</v>
      </c>
      <c r="K73">
        <f>10^(_10sept_0_107[[#This Row],[V_mag_adj]]/20)*SIN(RADIANS(_10sept_0_107[[#This Row],[V_phase]]))</f>
        <v>-6.6325247893327436E-4</v>
      </c>
    </row>
    <row r="74" spans="1:11" x14ac:dyDescent="0.25">
      <c r="A74">
        <v>-109</v>
      </c>
      <c r="B74">
        <v>-19.02</v>
      </c>
      <c r="C74">
        <v>-23.86</v>
      </c>
      <c r="D74">
        <v>-19.04</v>
      </c>
      <c r="E74">
        <v>-24.52</v>
      </c>
      <c r="F74">
        <f>_10sept_0_107[[#This Row],[H_mag]]-40</f>
        <v>-59.019999999999996</v>
      </c>
      <c r="G74">
        <f>_10sept_0_107[[#This Row],[V_mag]]-40</f>
        <v>-59.04</v>
      </c>
      <c r="H74">
        <f>10^(_10sept_0_107[[#This Row],[H_mag_adj]]/20)*COS(RADIANS(_10sept_0_107[[#This Row],[H_phase]]))</f>
        <v>1.0237668874215019E-3</v>
      </c>
      <c r="I74">
        <f>10^(_10sept_0_107[[#This Row],[H_mag_adj]]/20)*SIN(RADIANS(_10sept_0_107[[#This Row],[H_phase]]))</f>
        <v>-4.5281622669765867E-4</v>
      </c>
      <c r="J74">
        <f>10^(_10sept_0_107[[#This Row],[V_mag_adj]]/20)*COS(RADIANS(_10sept_0_107[[#This Row],[V_phase]]))</f>
        <v>1.0161405666143282E-3</v>
      </c>
      <c r="K74">
        <f>10^(_10sept_0_107[[#This Row],[V_mag_adj]]/20)*SIN(RADIANS(_10sept_0_107[[#This Row],[V_phase]]))</f>
        <v>-4.6351037002817226E-4</v>
      </c>
    </row>
    <row r="75" spans="1:11" x14ac:dyDescent="0.25">
      <c r="A75">
        <v>-108</v>
      </c>
      <c r="B75">
        <v>-18.36</v>
      </c>
      <c r="C75">
        <v>-9.85</v>
      </c>
      <c r="D75">
        <v>-18.350000000000001</v>
      </c>
      <c r="E75">
        <v>-9.9</v>
      </c>
      <c r="F75">
        <f>_10sept_0_107[[#This Row],[H_mag]]-40</f>
        <v>-58.36</v>
      </c>
      <c r="G75">
        <f>_10sept_0_107[[#This Row],[V_mag]]-40</f>
        <v>-58.35</v>
      </c>
      <c r="H75">
        <f>10^(_10sept_0_107[[#This Row],[H_mag_adj]]/20)*COS(RADIANS(_10sept_0_107[[#This Row],[H_phase]]))</f>
        <v>1.1900094362391304E-3</v>
      </c>
      <c r="I75">
        <f>10^(_10sept_0_107[[#This Row],[H_mag_adj]]/20)*SIN(RADIANS(_10sept_0_107[[#This Row],[H_phase]]))</f>
        <v>-2.0661994564216915E-4</v>
      </c>
      <c r="J75">
        <f>10^(_10sept_0_107[[#This Row],[V_mag_adj]]/20)*COS(RADIANS(_10sept_0_107[[#This Row],[V_phase]]))</f>
        <v>1.1911993029520434E-3</v>
      </c>
      <c r="K75">
        <f>10^(_10sept_0_107[[#This Row],[V_mag_adj]]/20)*SIN(RADIANS(_10sept_0_107[[#This Row],[V_phase]]))</f>
        <v>-2.0789755915662453E-4</v>
      </c>
    </row>
    <row r="76" spans="1:11" x14ac:dyDescent="0.25">
      <c r="A76">
        <v>-107</v>
      </c>
      <c r="B76">
        <v>-18.2</v>
      </c>
      <c r="C76">
        <v>3.83</v>
      </c>
      <c r="D76">
        <v>-18.18</v>
      </c>
      <c r="E76">
        <v>3.55</v>
      </c>
      <c r="F76">
        <f>_10sept_0_107[[#This Row],[H_mag]]-40</f>
        <v>-58.2</v>
      </c>
      <c r="G76">
        <f>_10sept_0_107[[#This Row],[V_mag]]-40</f>
        <v>-58.18</v>
      </c>
      <c r="H76">
        <f>10^(_10sept_0_107[[#This Row],[H_mag_adj]]/20)*COS(RADIANS(_10sept_0_107[[#This Row],[H_phase]]))</f>
        <v>1.22752112616627E-3</v>
      </c>
      <c r="I76">
        <f>10^(_10sept_0_107[[#This Row],[H_mag_adj]]/20)*SIN(RADIANS(_10sept_0_107[[#This Row],[H_phase]]))</f>
        <v>8.2177449776071052E-5</v>
      </c>
      <c r="J76">
        <f>10^(_10sept_0_107[[#This Row],[V_mag_adj]]/20)*COS(RADIANS(_10sept_0_107[[#This Row],[V_phase]]))</f>
        <v>1.230738681962775E-3</v>
      </c>
      <c r="K76">
        <f>10^(_10sept_0_107[[#This Row],[V_mag_adj]]/20)*SIN(RADIANS(_10sept_0_107[[#This Row],[V_phase]]))</f>
        <v>7.6353300210454131E-5</v>
      </c>
    </row>
    <row r="77" spans="1:11" x14ac:dyDescent="0.25">
      <c r="A77">
        <v>-106</v>
      </c>
      <c r="B77">
        <v>-18.39</v>
      </c>
      <c r="C77">
        <v>18.809999999999999</v>
      </c>
      <c r="D77">
        <v>-18.41</v>
      </c>
      <c r="E77">
        <v>18.55</v>
      </c>
      <c r="F77">
        <f>_10sept_0_107[[#This Row],[H_mag]]-40</f>
        <v>-58.39</v>
      </c>
      <c r="G77">
        <f>_10sept_0_107[[#This Row],[V_mag]]-40</f>
        <v>-58.41</v>
      </c>
      <c r="H77">
        <f>10^(_10sept_0_107[[#This Row],[H_mag_adj]]/20)*COS(RADIANS(_10sept_0_107[[#This Row],[H_phase]]))</f>
        <v>1.1393660864974743E-3</v>
      </c>
      <c r="I77">
        <f>10^(_10sept_0_107[[#This Row],[H_mag_adj]]/20)*SIN(RADIANS(_10sept_0_107[[#This Row],[H_phase]]))</f>
        <v>3.880937702207915E-4</v>
      </c>
      <c r="J77">
        <f>10^(_10sept_0_107[[#This Row],[V_mag_adj]]/20)*COS(RADIANS(_10sept_0_107[[#This Row],[V_phase]]))</f>
        <v>1.1384909704106679E-3</v>
      </c>
      <c r="K77">
        <f>10^(_10sept_0_107[[#This Row],[V_mag_adj]]/20)*SIN(RADIANS(_10sept_0_107[[#This Row],[V_phase]]))</f>
        <v>3.8203882239668283E-4</v>
      </c>
    </row>
    <row r="78" spans="1:11" x14ac:dyDescent="0.25">
      <c r="A78">
        <v>-105</v>
      </c>
      <c r="B78">
        <v>-18.829999999999998</v>
      </c>
      <c r="C78">
        <v>37.26</v>
      </c>
      <c r="D78">
        <v>-18.91</v>
      </c>
      <c r="E78">
        <v>34.869999999999997</v>
      </c>
      <c r="F78">
        <f>_10sept_0_107[[#This Row],[H_mag]]-40</f>
        <v>-58.83</v>
      </c>
      <c r="G78">
        <f>_10sept_0_107[[#This Row],[V_mag]]-40</f>
        <v>-58.91</v>
      </c>
      <c r="H78">
        <f>10^(_10sept_0_107[[#This Row],[H_mag_adj]]/20)*COS(RADIANS(_10sept_0_107[[#This Row],[H_phase]]))</f>
        <v>9.1066052473746278E-4</v>
      </c>
      <c r="I78">
        <f>10^(_10sept_0_107[[#This Row],[H_mag_adj]]/20)*SIN(RADIANS(_10sept_0_107[[#This Row],[H_phase]]))</f>
        <v>6.9273323269805284E-4</v>
      </c>
      <c r="J78">
        <f>10^(_10sept_0_107[[#This Row],[V_mag_adj]]/20)*COS(RADIANS(_10sept_0_107[[#This Row],[V_phase]]))</f>
        <v>9.3014965167691178E-4</v>
      </c>
      <c r="K78">
        <f>10^(_10sept_0_107[[#This Row],[V_mag_adj]]/20)*SIN(RADIANS(_10sept_0_107[[#This Row],[V_phase]]))</f>
        <v>6.481576084787818E-4</v>
      </c>
    </row>
    <row r="79" spans="1:11" x14ac:dyDescent="0.25">
      <c r="A79">
        <v>-104</v>
      </c>
      <c r="B79">
        <v>-19.350000000000001</v>
      </c>
      <c r="C79">
        <v>56.57</v>
      </c>
      <c r="D79">
        <v>-19.36</v>
      </c>
      <c r="E79">
        <v>55.82</v>
      </c>
      <c r="F79">
        <f>_10sept_0_107[[#This Row],[H_mag]]-40</f>
        <v>-59.35</v>
      </c>
      <c r="G79">
        <f>_10sept_0_107[[#This Row],[V_mag]]-40</f>
        <v>-59.36</v>
      </c>
      <c r="H79">
        <f>10^(_10sept_0_107[[#This Row],[H_mag_adj]]/20)*COS(RADIANS(_10sept_0_107[[#This Row],[H_phase]]))</f>
        <v>5.9372699655619156E-4</v>
      </c>
      <c r="I79">
        <f>10^(_10sept_0_107[[#This Row],[H_mag_adj]]/20)*SIN(RADIANS(_10sept_0_107[[#This Row],[H_phase]]))</f>
        <v>8.9940917684928293E-4</v>
      </c>
      <c r="J79">
        <f>10^(_10sept_0_107[[#This Row],[V_mag_adj]]/20)*COS(RADIANS(_10sept_0_107[[#This Row],[V_phase]]))</f>
        <v>6.0475238504296123E-4</v>
      </c>
      <c r="K79">
        <f>10^(_10sept_0_107[[#This Row],[V_mag_adj]]/20)*SIN(RADIANS(_10sept_0_107[[#This Row],[V_phase]]))</f>
        <v>8.9053461973130209E-4</v>
      </c>
    </row>
    <row r="80" spans="1:11" x14ac:dyDescent="0.25">
      <c r="A80">
        <v>-103</v>
      </c>
      <c r="B80">
        <v>-19.579999999999998</v>
      </c>
      <c r="C80">
        <v>79.58</v>
      </c>
      <c r="D80">
        <v>-19.579999999999998</v>
      </c>
      <c r="E80">
        <v>77.989999999999995</v>
      </c>
      <c r="F80">
        <f>_10sept_0_107[[#This Row],[H_mag]]-40</f>
        <v>-59.58</v>
      </c>
      <c r="G80">
        <f>_10sept_0_107[[#This Row],[V_mag]]-40</f>
        <v>-59.58</v>
      </c>
      <c r="H80">
        <f>10^(_10sept_0_107[[#This Row],[H_mag_adj]]/20)*COS(RADIANS(_10sept_0_107[[#This Row],[H_phase]]))</f>
        <v>1.8982283124843719E-4</v>
      </c>
      <c r="I80">
        <f>10^(_10sept_0_107[[#This Row],[H_mag_adj]]/20)*SIN(RADIANS(_10sept_0_107[[#This Row],[H_phase]]))</f>
        <v>1.0322337924512258E-3</v>
      </c>
      <c r="J80">
        <f>10^(_10sept_0_107[[#This Row],[V_mag_adj]]/20)*COS(RADIANS(_10sept_0_107[[#This Row],[V_phase]]))</f>
        <v>2.1839131439564013E-4</v>
      </c>
      <c r="K80">
        <f>10^(_10sept_0_107[[#This Row],[V_mag_adj]]/20)*SIN(RADIANS(_10sept_0_107[[#This Row],[V_phase]]))</f>
        <v>1.026569307615398E-3</v>
      </c>
    </row>
    <row r="81" spans="1:11" x14ac:dyDescent="0.25">
      <c r="A81">
        <v>-102</v>
      </c>
      <c r="B81">
        <v>-19.21</v>
      </c>
      <c r="C81">
        <v>103.93</v>
      </c>
      <c r="D81">
        <v>-19.21</v>
      </c>
      <c r="E81">
        <v>102.58</v>
      </c>
      <c r="F81">
        <f>_10sept_0_107[[#This Row],[H_mag]]-40</f>
        <v>-59.21</v>
      </c>
      <c r="G81">
        <f>_10sept_0_107[[#This Row],[V_mag]]-40</f>
        <v>-59.21</v>
      </c>
      <c r="H81">
        <f>10^(_10sept_0_107[[#This Row],[H_mag_adj]]/20)*COS(RADIANS(_10sept_0_107[[#This Row],[H_phase]]))</f>
        <v>-2.6365835438883534E-4</v>
      </c>
      <c r="I81">
        <f>10^(_10sept_0_107[[#This Row],[H_mag_adj]]/20)*SIN(RADIANS(_10sept_0_107[[#This Row],[H_phase]]))</f>
        <v>1.0630068557212352E-3</v>
      </c>
      <c r="J81">
        <f>10^(_10sept_0_107[[#This Row],[V_mag_adj]]/20)*COS(RADIANS(_10sept_0_107[[#This Row],[V_phase]]))</f>
        <v>-2.3854097925957754E-4</v>
      </c>
      <c r="K81">
        <f>10^(_10sept_0_107[[#This Row],[V_mag_adj]]/20)*SIN(RADIANS(_10sept_0_107[[#This Row],[V_phase]]))</f>
        <v>1.0689235259658464E-3</v>
      </c>
    </row>
    <row r="82" spans="1:11" x14ac:dyDescent="0.25">
      <c r="A82">
        <v>-101</v>
      </c>
      <c r="B82">
        <v>-18.55</v>
      </c>
      <c r="C82">
        <v>125.8</v>
      </c>
      <c r="D82">
        <v>-18.61</v>
      </c>
      <c r="E82">
        <v>124.37</v>
      </c>
      <c r="F82">
        <f>_10sept_0_107[[#This Row],[H_mag]]-40</f>
        <v>-58.55</v>
      </c>
      <c r="G82">
        <f>_10sept_0_107[[#This Row],[V_mag]]-40</f>
        <v>-58.61</v>
      </c>
      <c r="H82">
        <f>10^(_10sept_0_107[[#This Row],[H_mag_adj]]/20)*COS(RADIANS(_10sept_0_107[[#This Row],[H_phase]]))</f>
        <v>-6.9123296820436245E-4</v>
      </c>
      <c r="I82">
        <f>10^(_10sept_0_107[[#This Row],[H_mag_adj]]/20)*SIN(RADIANS(_10sept_0_107[[#This Row],[H_phase]]))</f>
        <v>9.5841814711707281E-4</v>
      </c>
      <c r="J82">
        <f>10^(_10sept_0_107[[#This Row],[V_mag_adj]]/20)*COS(RADIANS(_10sept_0_107[[#This Row],[V_phase]]))</f>
        <v>-6.625074916739521E-4</v>
      </c>
      <c r="K82">
        <f>10^(_10sept_0_107[[#This Row],[V_mag_adj]]/20)*SIN(RADIANS(_10sept_0_107[[#This Row],[V_phase]]))</f>
        <v>9.6865540434657794E-4</v>
      </c>
    </row>
    <row r="83" spans="1:11" x14ac:dyDescent="0.25">
      <c r="A83">
        <v>-100</v>
      </c>
      <c r="B83">
        <v>-17.649999999999999</v>
      </c>
      <c r="C83">
        <v>145.9</v>
      </c>
      <c r="D83">
        <v>-17.739999999999998</v>
      </c>
      <c r="E83">
        <v>144.93</v>
      </c>
      <c r="F83">
        <f>_10sept_0_107[[#This Row],[H_mag]]-40</f>
        <v>-57.65</v>
      </c>
      <c r="G83">
        <f>_10sept_0_107[[#This Row],[V_mag]]-40</f>
        <v>-57.739999999999995</v>
      </c>
      <c r="H83">
        <f>10^(_10sept_0_107[[#This Row],[H_mag_adj]]/20)*COS(RADIANS(_10sept_0_107[[#This Row],[H_phase]]))</f>
        <v>-1.0853304350680248E-3</v>
      </c>
      <c r="I83">
        <f>10^(_10sept_0_107[[#This Row],[H_mag_adj]]/20)*SIN(RADIANS(_10sept_0_107[[#This Row],[H_phase]]))</f>
        <v>7.3482394753616998E-4</v>
      </c>
      <c r="J83">
        <f>10^(_10sept_0_107[[#This Row],[V_mag_adj]]/20)*COS(RADIANS(_10sept_0_107[[#This Row],[V_phase]]))</f>
        <v>-1.0616772529254282E-3</v>
      </c>
      <c r="K83">
        <f>10^(_10sept_0_107[[#This Row],[V_mag_adj]]/20)*SIN(RADIANS(_10sept_0_107[[#This Row],[V_phase]]))</f>
        <v>7.4532910294123429E-4</v>
      </c>
    </row>
    <row r="84" spans="1:11" x14ac:dyDescent="0.25">
      <c r="A84">
        <v>-99</v>
      </c>
      <c r="B84">
        <v>-16.89</v>
      </c>
      <c r="C84">
        <v>164.64</v>
      </c>
      <c r="D84">
        <v>-16.93</v>
      </c>
      <c r="E84">
        <v>162.94</v>
      </c>
      <c r="F84">
        <f>_10sept_0_107[[#This Row],[H_mag]]-40</f>
        <v>-56.89</v>
      </c>
      <c r="G84">
        <f>_10sept_0_107[[#This Row],[V_mag]]-40</f>
        <v>-56.93</v>
      </c>
      <c r="H84">
        <f>10^(_10sept_0_107[[#This Row],[H_mag_adj]]/20)*COS(RADIANS(_10sept_0_107[[#This Row],[H_phase]]))</f>
        <v>-1.3794418972677719E-3</v>
      </c>
      <c r="I84">
        <f>10^(_10sept_0_107[[#This Row],[H_mag_adj]]/20)*SIN(RADIANS(_10sept_0_107[[#This Row],[H_phase]]))</f>
        <v>3.7892570351846018E-4</v>
      </c>
      <c r="J84">
        <f>10^(_10sept_0_107[[#This Row],[V_mag_adj]]/20)*COS(RADIANS(_10sept_0_107[[#This Row],[V_phase]]))</f>
        <v>-1.361309926341203E-3</v>
      </c>
      <c r="K84">
        <f>10^(_10sept_0_107[[#This Row],[V_mag_adj]]/20)*SIN(RADIANS(_10sept_0_107[[#This Row],[V_phase]]))</f>
        <v>4.1775352059101592E-4</v>
      </c>
    </row>
    <row r="85" spans="1:11" x14ac:dyDescent="0.25">
      <c r="A85">
        <v>-98</v>
      </c>
      <c r="B85">
        <v>-16.18</v>
      </c>
      <c r="C85">
        <v>-178.58</v>
      </c>
      <c r="D85">
        <v>-16.21</v>
      </c>
      <c r="E85">
        <v>179.65</v>
      </c>
      <c r="F85">
        <f>_10sept_0_107[[#This Row],[H_mag]]-40</f>
        <v>-56.18</v>
      </c>
      <c r="G85">
        <f>_10sept_0_107[[#This Row],[V_mag]]-40</f>
        <v>-56.21</v>
      </c>
      <c r="H85">
        <f>10^(_10sept_0_107[[#This Row],[H_mag_adj]]/20)*COS(RADIANS(_10sept_0_107[[#This Row],[H_phase]]))</f>
        <v>-1.5519102725857397E-3</v>
      </c>
      <c r="I85">
        <f>10^(_10sept_0_107[[#This Row],[H_mag_adj]]/20)*SIN(RADIANS(_10sept_0_107[[#This Row],[H_phase]]))</f>
        <v>-3.8469917200923346E-5</v>
      </c>
      <c r="J85">
        <f>10^(_10sept_0_107[[#This Row],[V_mag_adj]]/20)*COS(RADIANS(_10sept_0_107[[#This Row],[V_phase]]))</f>
        <v>-1.5470056397510676E-3</v>
      </c>
      <c r="K85">
        <f>10^(_10sept_0_107[[#This Row],[V_mag_adj]]/20)*SIN(RADIANS(_10sept_0_107[[#This Row],[V_phase]]))</f>
        <v>9.4502372336918171E-6</v>
      </c>
    </row>
    <row r="86" spans="1:11" x14ac:dyDescent="0.25">
      <c r="A86">
        <v>-97</v>
      </c>
      <c r="B86">
        <v>-15.71</v>
      </c>
      <c r="C86">
        <v>-162.41</v>
      </c>
      <c r="D86">
        <v>-15.71</v>
      </c>
      <c r="E86">
        <v>-164.14</v>
      </c>
      <c r="F86">
        <f>_10sept_0_107[[#This Row],[H_mag]]-40</f>
        <v>-55.71</v>
      </c>
      <c r="G86">
        <f>_10sept_0_107[[#This Row],[V_mag]]-40</f>
        <v>-55.71</v>
      </c>
      <c r="H86">
        <f>10^(_10sept_0_107[[#This Row],[H_mag_adj]]/20)*COS(RADIANS(_10sept_0_107[[#This Row],[H_phase]]))</f>
        <v>-1.5620819683643172E-3</v>
      </c>
      <c r="I86">
        <f>10^(_10sept_0_107[[#This Row],[H_mag_adj]]/20)*SIN(RADIANS(_10sept_0_107[[#This Row],[H_phase]]))</f>
        <v>-4.9522153605186252E-4</v>
      </c>
      <c r="J86">
        <f>10^(_10sept_0_107[[#This Row],[V_mag_adj]]/20)*COS(RADIANS(_10sept_0_107[[#This Row],[V_phase]]))</f>
        <v>-1.5763204998177933E-3</v>
      </c>
      <c r="K86">
        <f>10^(_10sept_0_107[[#This Row],[V_mag_adj]]/20)*SIN(RADIANS(_10sept_0_107[[#This Row],[V_phase]]))</f>
        <v>-4.4783716629226753E-4</v>
      </c>
    </row>
    <row r="87" spans="1:11" x14ac:dyDescent="0.25">
      <c r="A87">
        <v>-96</v>
      </c>
      <c r="B87">
        <v>-15.28</v>
      </c>
      <c r="C87">
        <v>-146.83000000000001</v>
      </c>
      <c r="D87">
        <v>-15.34</v>
      </c>
      <c r="E87">
        <v>-148.59</v>
      </c>
      <c r="F87">
        <f>_10sept_0_107[[#This Row],[H_mag]]-40</f>
        <v>-55.28</v>
      </c>
      <c r="G87">
        <f>_10sept_0_107[[#This Row],[V_mag]]-40</f>
        <v>-55.34</v>
      </c>
      <c r="H87">
        <f>10^(_10sept_0_107[[#This Row],[H_mag_adj]]/20)*COS(RADIANS(_10sept_0_107[[#This Row],[H_phase]]))</f>
        <v>-1.4412916441229561E-3</v>
      </c>
      <c r="I87">
        <f>10^(_10sept_0_107[[#This Row],[H_mag_adj]]/20)*SIN(RADIANS(_10sept_0_107[[#This Row],[H_phase]]))</f>
        <v>-9.4207737798212784E-4</v>
      </c>
      <c r="J87">
        <f>10^(_10sept_0_107[[#This Row],[V_mag_adj]]/20)*COS(RADIANS(_10sept_0_107[[#This Row],[V_phase]]))</f>
        <v>-1.4594294159226951E-3</v>
      </c>
      <c r="K87">
        <f>10^(_10sept_0_107[[#This Row],[V_mag_adj]]/20)*SIN(RADIANS(_10sept_0_107[[#This Row],[V_phase]]))</f>
        <v>-8.9118918181431395E-4</v>
      </c>
    </row>
    <row r="88" spans="1:11" x14ac:dyDescent="0.25">
      <c r="A88">
        <v>-95</v>
      </c>
      <c r="B88">
        <v>-15.07</v>
      </c>
      <c r="C88">
        <v>-131.44999999999999</v>
      </c>
      <c r="D88">
        <v>-15.07</v>
      </c>
      <c r="E88">
        <v>-132.75</v>
      </c>
      <c r="F88">
        <f>_10sept_0_107[[#This Row],[H_mag]]-40</f>
        <v>-55.07</v>
      </c>
      <c r="G88">
        <f>_10sept_0_107[[#This Row],[V_mag]]-40</f>
        <v>-55.07</v>
      </c>
      <c r="H88">
        <f>10^(_10sept_0_107[[#This Row],[H_mag_adj]]/20)*COS(RADIANS(_10sept_0_107[[#This Row],[H_phase]]))</f>
        <v>-1.1677122082607073E-3</v>
      </c>
      <c r="I88">
        <f>10^(_10sept_0_107[[#This Row],[H_mag_adj]]/20)*SIN(RADIANS(_10sept_0_107[[#This Row],[H_phase]]))</f>
        <v>-1.3221817332669966E-3</v>
      </c>
      <c r="J88">
        <f>10^(_10sept_0_107[[#This Row],[V_mag_adj]]/20)*COS(RADIANS(_10sept_0_107[[#This Row],[V_phase]]))</f>
        <v>-1.1974084280509966E-3</v>
      </c>
      <c r="K88">
        <f>10^(_10sept_0_107[[#This Row],[V_mag_adj]]/20)*SIN(RADIANS(_10sept_0_107[[#This Row],[V_phase]]))</f>
        <v>-1.2953491396293349E-3</v>
      </c>
    </row>
    <row r="89" spans="1:11" x14ac:dyDescent="0.25">
      <c r="A89">
        <v>-94</v>
      </c>
      <c r="B89">
        <v>-14.93</v>
      </c>
      <c r="C89">
        <v>-114.93</v>
      </c>
      <c r="D89">
        <v>-14.92</v>
      </c>
      <c r="E89">
        <v>-115.79</v>
      </c>
      <c r="F89">
        <f>_10sept_0_107[[#This Row],[H_mag]]-40</f>
        <v>-54.93</v>
      </c>
      <c r="G89">
        <f>_10sept_0_107[[#This Row],[V_mag]]-40</f>
        <v>-54.92</v>
      </c>
      <c r="H89">
        <f>10^(_10sept_0_107[[#This Row],[H_mag_adj]]/20)*COS(RADIANS(_10sept_0_107[[#This Row],[H_phase]]))</f>
        <v>-7.5562894548146325E-4</v>
      </c>
      <c r="I89">
        <f>10^(_10sept_0_107[[#This Row],[H_mag_adj]]/20)*SIN(RADIANS(_10sept_0_107[[#This Row],[H_phase]]))</f>
        <v>-1.6256338564974849E-3</v>
      </c>
      <c r="J89">
        <f>10^(_10sept_0_107[[#This Row],[V_mag_adj]]/20)*COS(RADIANS(_10sept_0_107[[#This Row],[V_phase]]))</f>
        <v>-7.8084186164018997E-4</v>
      </c>
      <c r="K89">
        <f>10^(_10sept_0_107[[#This Row],[V_mag_adj]]/20)*SIN(RADIANS(_10sept_0_107[[#This Row],[V_phase]]))</f>
        <v>-1.6159686811302117E-3</v>
      </c>
    </row>
    <row r="90" spans="1:11" x14ac:dyDescent="0.25">
      <c r="A90">
        <v>-93</v>
      </c>
      <c r="B90">
        <v>-14.78</v>
      </c>
      <c r="C90">
        <v>-98.52</v>
      </c>
      <c r="D90">
        <v>-14.82</v>
      </c>
      <c r="E90">
        <v>-99.44</v>
      </c>
      <c r="F90">
        <f>_10sept_0_107[[#This Row],[H_mag]]-40</f>
        <v>-54.78</v>
      </c>
      <c r="G90">
        <f>_10sept_0_107[[#This Row],[V_mag]]-40</f>
        <v>-54.82</v>
      </c>
      <c r="H90">
        <f>10^(_10sept_0_107[[#This Row],[H_mag_adj]]/20)*COS(RADIANS(_10sept_0_107[[#This Row],[H_phase]]))</f>
        <v>-2.7021859983179238E-4</v>
      </c>
      <c r="I90">
        <f>10^(_10sept_0_107[[#This Row],[H_mag_adj]]/20)*SIN(RADIANS(_10sept_0_107[[#This Row],[H_phase]]))</f>
        <v>-1.8037675685201203E-3</v>
      </c>
      <c r="J90">
        <f>10^(_10sept_0_107[[#This Row],[V_mag_adj]]/20)*COS(RADIANS(_10sept_0_107[[#This Row],[V_phase]]))</f>
        <v>-2.9777121989332784E-4</v>
      </c>
      <c r="K90">
        <f>10^(_10sept_0_107[[#This Row],[V_mag_adj]]/20)*SIN(RADIANS(_10sept_0_107[[#This Row],[V_phase]]))</f>
        <v>-1.7909297647807994E-3</v>
      </c>
    </row>
    <row r="91" spans="1:11" x14ac:dyDescent="0.25">
      <c r="A91">
        <v>-92</v>
      </c>
      <c r="B91">
        <v>-14.73</v>
      </c>
      <c r="C91">
        <v>-81.430000000000007</v>
      </c>
      <c r="D91">
        <v>-14.74</v>
      </c>
      <c r="E91">
        <v>-82.63</v>
      </c>
      <c r="F91">
        <f>_10sept_0_107[[#This Row],[H_mag]]-40</f>
        <v>-54.730000000000004</v>
      </c>
      <c r="G91">
        <f>_10sept_0_107[[#This Row],[V_mag]]-40</f>
        <v>-54.74</v>
      </c>
      <c r="H91">
        <f>10^(_10sept_0_107[[#This Row],[H_mag_adj]]/20)*COS(RADIANS(_10sept_0_107[[#This Row],[H_phase]]))</f>
        <v>2.7336165658385062E-4</v>
      </c>
      <c r="I91">
        <f>10^(_10sept_0_107[[#This Row],[H_mag_adj]]/20)*SIN(RADIANS(_10sept_0_107[[#This Row],[H_phase]]))</f>
        <v>-1.8139429700143913E-3</v>
      </c>
      <c r="J91">
        <f>10^(_10sept_0_107[[#This Row],[V_mag_adj]]/20)*COS(RADIANS(_10sept_0_107[[#This Row],[V_phase]]))</f>
        <v>2.3504258991955025E-4</v>
      </c>
      <c r="K91">
        <f>10^(_10sept_0_107[[#This Row],[V_mag_adj]]/20)*SIN(RADIANS(_10sept_0_107[[#This Row],[V_phase]]))</f>
        <v>-1.8171766901854782E-3</v>
      </c>
    </row>
    <row r="92" spans="1:11" x14ac:dyDescent="0.25">
      <c r="A92">
        <v>-91</v>
      </c>
      <c r="B92">
        <v>-14.65</v>
      </c>
      <c r="C92">
        <v>-65.98</v>
      </c>
      <c r="D92">
        <v>-14.7</v>
      </c>
      <c r="E92">
        <v>-66.7</v>
      </c>
      <c r="F92">
        <f>_10sept_0_107[[#This Row],[H_mag]]-40</f>
        <v>-54.65</v>
      </c>
      <c r="G92">
        <f>_10sept_0_107[[#This Row],[V_mag]]-40</f>
        <v>-54.7</v>
      </c>
      <c r="H92">
        <f>10^(_10sept_0_107[[#This Row],[H_mag_adj]]/20)*COS(RADIANS(_10sept_0_107[[#This Row],[H_phase]]))</f>
        <v>7.536221133396916E-4</v>
      </c>
      <c r="I92">
        <f>10^(_10sept_0_107[[#This Row],[H_mag_adj]]/20)*SIN(RADIANS(_10sept_0_107[[#This Row],[H_phase]]))</f>
        <v>-1.6910740893733534E-3</v>
      </c>
      <c r="J92">
        <f>10^(_10sept_0_107[[#This Row],[V_mag_adj]]/20)*COS(RADIANS(_10sept_0_107[[#This Row],[V_phase]]))</f>
        <v>7.2810908642487204E-4</v>
      </c>
      <c r="K92">
        <f>10^(_10sept_0_107[[#This Row],[V_mag_adj]]/20)*SIN(RADIANS(_10sept_0_107[[#This Row],[V_phase]]))</f>
        <v>-1.690650383626832E-3</v>
      </c>
    </row>
    <row r="93" spans="1:11" x14ac:dyDescent="0.25">
      <c r="A93">
        <v>-90</v>
      </c>
      <c r="B93">
        <v>-14.7</v>
      </c>
      <c r="C93">
        <v>-49.89</v>
      </c>
      <c r="D93">
        <v>-14.72</v>
      </c>
      <c r="E93">
        <v>-49.74</v>
      </c>
      <c r="F93">
        <f>_10sept_0_107[[#This Row],[H_mag]]-40</f>
        <v>-54.7</v>
      </c>
      <c r="G93">
        <f>_10sept_0_107[[#This Row],[V_mag]]-40</f>
        <v>-54.72</v>
      </c>
      <c r="H93">
        <f>10^(_10sept_0_107[[#This Row],[H_mag_adj]]/20)*COS(RADIANS(_10sept_0_107[[#This Row],[H_phase]]))</f>
        <v>1.1859304754584723E-3</v>
      </c>
      <c r="I93">
        <f>10^(_10sept_0_107[[#This Row],[H_mag_adj]]/20)*SIN(RADIANS(_10sept_0_107[[#This Row],[H_phase]]))</f>
        <v>-1.4078389356637563E-3</v>
      </c>
      <c r="J93">
        <f>10^(_10sept_0_107[[#This Row],[V_mag_adj]]/20)*COS(RADIANS(_10sept_0_107[[#This Row],[V_phase]]))</f>
        <v>1.1868760888917858E-3</v>
      </c>
      <c r="K93">
        <f>10^(_10sept_0_107[[#This Row],[V_mag_adj]]/20)*SIN(RADIANS(_10sept_0_107[[#This Row],[V_phase]]))</f>
        <v>-1.4014985680355239E-3</v>
      </c>
    </row>
    <row r="94" spans="1:11" x14ac:dyDescent="0.25">
      <c r="A94">
        <v>-89</v>
      </c>
      <c r="B94">
        <v>-14.8</v>
      </c>
      <c r="C94">
        <v>-30.74</v>
      </c>
      <c r="D94">
        <v>-14.84</v>
      </c>
      <c r="E94">
        <v>-32.29</v>
      </c>
      <c r="F94">
        <f>_10sept_0_107[[#This Row],[H_mag]]-40</f>
        <v>-54.8</v>
      </c>
      <c r="G94">
        <f>_10sept_0_107[[#This Row],[V_mag]]-40</f>
        <v>-54.84</v>
      </c>
      <c r="H94">
        <f>10^(_10sept_0_107[[#This Row],[H_mag_adj]]/20)*COS(RADIANS(_10sept_0_107[[#This Row],[H_phase]]))</f>
        <v>1.5640249465995449E-3</v>
      </c>
      <c r="I94">
        <f>10^(_10sept_0_107[[#This Row],[H_mag_adj]]/20)*SIN(RADIANS(_10sept_0_107[[#This Row],[H_phase]]))</f>
        <v>-9.3012750805478237E-4</v>
      </c>
      <c r="J94">
        <f>10^(_10sept_0_107[[#This Row],[V_mag_adj]]/20)*COS(RADIANS(_10sept_0_107[[#This Row],[V_phase]]))</f>
        <v>1.5312255532978433E-3</v>
      </c>
      <c r="K94">
        <f>10^(_10sept_0_107[[#This Row],[V_mag_adj]]/20)*SIN(RADIANS(_10sept_0_107[[#This Row],[V_phase]]))</f>
        <v>-9.676265994994648E-4</v>
      </c>
    </row>
    <row r="95" spans="1:11" x14ac:dyDescent="0.25">
      <c r="A95">
        <v>-88</v>
      </c>
      <c r="B95">
        <v>-14.9</v>
      </c>
      <c r="C95">
        <v>-12.52</v>
      </c>
      <c r="D95">
        <v>-14.96</v>
      </c>
      <c r="E95">
        <v>-13.78</v>
      </c>
      <c r="F95">
        <f>_10sept_0_107[[#This Row],[H_mag]]-40</f>
        <v>-54.9</v>
      </c>
      <c r="G95">
        <f>_10sept_0_107[[#This Row],[V_mag]]-40</f>
        <v>-54.96</v>
      </c>
      <c r="H95">
        <f>10^(_10sept_0_107[[#This Row],[H_mag_adj]]/20)*COS(RADIANS(_10sept_0_107[[#This Row],[H_phase]]))</f>
        <v>1.7560944770555339E-3</v>
      </c>
      <c r="I95">
        <f>10^(_10sept_0_107[[#This Row],[H_mag_adj]]/20)*SIN(RADIANS(_10sept_0_107[[#This Row],[H_phase]]))</f>
        <v>-3.8995994275224015E-4</v>
      </c>
      <c r="J95">
        <f>10^(_10sept_0_107[[#This Row],[V_mag_adj]]/20)*COS(RADIANS(_10sept_0_107[[#This Row],[V_phase]]))</f>
        <v>1.7350679687656973E-3</v>
      </c>
      <c r="K95">
        <f>10^(_10sept_0_107[[#This Row],[V_mag_adj]]/20)*SIN(RADIANS(_10sept_0_107[[#This Row],[V_phase]]))</f>
        <v>-4.2553143111177263E-4</v>
      </c>
    </row>
    <row r="96" spans="1:11" x14ac:dyDescent="0.25">
      <c r="A96">
        <v>-87</v>
      </c>
      <c r="B96">
        <v>-14.88</v>
      </c>
      <c r="C96">
        <v>7.47</v>
      </c>
      <c r="D96">
        <v>-14.91</v>
      </c>
      <c r="E96">
        <v>6.31</v>
      </c>
      <c r="F96">
        <f>_10sept_0_107[[#This Row],[H_mag]]-40</f>
        <v>-54.88</v>
      </c>
      <c r="G96">
        <f>_10sept_0_107[[#This Row],[V_mag]]-40</f>
        <v>-54.91</v>
      </c>
      <c r="H96">
        <f>10^(_10sept_0_107[[#This Row],[H_mag_adj]]/20)*COS(RADIANS(_10sept_0_107[[#This Row],[H_phase]]))</f>
        <v>1.7877156533765751E-3</v>
      </c>
      <c r="I96">
        <f>10^(_10sept_0_107[[#This Row],[H_mag_adj]]/20)*SIN(RADIANS(_10sept_0_107[[#This Row],[H_phase]]))</f>
        <v>2.3440502666687715E-4</v>
      </c>
      <c r="J96">
        <f>10^(_10sept_0_107[[#This Row],[V_mag_adj]]/20)*COS(RADIANS(_10sept_0_107[[#This Row],[V_phase]]))</f>
        <v>1.7859156784267006E-3</v>
      </c>
      <c r="K96">
        <f>10^(_10sept_0_107[[#This Row],[V_mag_adj]]/20)*SIN(RADIANS(_10sept_0_107[[#This Row],[V_phase]]))</f>
        <v>1.9748243279424667E-4</v>
      </c>
    </row>
    <row r="97" spans="1:11" x14ac:dyDescent="0.25">
      <c r="A97">
        <v>-86</v>
      </c>
      <c r="B97">
        <v>-14.66</v>
      </c>
      <c r="C97">
        <v>28.13</v>
      </c>
      <c r="D97">
        <v>-14.66</v>
      </c>
      <c r="E97">
        <v>27.35</v>
      </c>
      <c r="F97">
        <f>_10sept_0_107[[#This Row],[H_mag]]-40</f>
        <v>-54.66</v>
      </c>
      <c r="G97">
        <f>_10sept_0_107[[#This Row],[V_mag]]-40</f>
        <v>-54.66</v>
      </c>
      <c r="H97">
        <f>10^(_10sept_0_107[[#This Row],[H_mag_adj]]/20)*COS(RADIANS(_10sept_0_107[[#This Row],[H_phase]]))</f>
        <v>1.6308332387632983E-3</v>
      </c>
      <c r="I97">
        <f>10^(_10sept_0_107[[#This Row],[H_mag_adj]]/20)*SIN(RADIANS(_10sept_0_107[[#This Row],[H_phase]]))</f>
        <v>8.7188151286852025E-4</v>
      </c>
      <c r="J97">
        <f>10^(_10sept_0_107[[#This Row],[V_mag_adj]]/20)*COS(RADIANS(_10sept_0_107[[#This Row],[V_phase]]))</f>
        <v>1.6425511723423966E-3</v>
      </c>
      <c r="K97">
        <f>10^(_10sept_0_107[[#This Row],[V_mag_adj]]/20)*SIN(RADIANS(_10sept_0_107[[#This Row],[V_phase]]))</f>
        <v>8.4959994784234046E-4</v>
      </c>
    </row>
    <row r="98" spans="1:11" x14ac:dyDescent="0.25">
      <c r="A98">
        <v>-85</v>
      </c>
      <c r="B98">
        <v>-14.16</v>
      </c>
      <c r="C98">
        <v>48.56</v>
      </c>
      <c r="D98">
        <v>-14.17</v>
      </c>
      <c r="E98">
        <v>47.4</v>
      </c>
      <c r="F98">
        <f>_10sept_0_107[[#This Row],[H_mag]]-40</f>
        <v>-54.16</v>
      </c>
      <c r="G98">
        <f>_10sept_0_107[[#This Row],[V_mag]]-40</f>
        <v>-54.17</v>
      </c>
      <c r="H98">
        <f>10^(_10sept_0_107[[#This Row],[H_mag_adj]]/20)*COS(RADIANS(_10sept_0_107[[#This Row],[H_phase]]))</f>
        <v>1.2964327097132065E-3</v>
      </c>
      <c r="I98">
        <f>10^(_10sept_0_107[[#This Row],[H_mag_adj]]/20)*SIN(RADIANS(_10sept_0_107[[#This Row],[H_phase]]))</f>
        <v>1.468446350435881E-3</v>
      </c>
      <c r="J98">
        <f>10^(_10sept_0_107[[#This Row],[V_mag_adj]]/20)*COS(RADIANS(_10sept_0_107[[#This Row],[V_phase]]))</f>
        <v>1.3243692733181018E-3</v>
      </c>
      <c r="K98">
        <f>10^(_10sept_0_107[[#This Row],[V_mag_adj]]/20)*SIN(RADIANS(_10sept_0_107[[#This Row],[V_phase]]))</f>
        <v>1.4402407649622704E-3</v>
      </c>
    </row>
    <row r="99" spans="1:11" x14ac:dyDescent="0.25">
      <c r="A99">
        <v>-84</v>
      </c>
      <c r="B99">
        <v>-13.49</v>
      </c>
      <c r="C99">
        <v>67.819999999999993</v>
      </c>
      <c r="D99">
        <v>-13.52</v>
      </c>
      <c r="E99">
        <v>66.7</v>
      </c>
      <c r="F99">
        <f>_10sept_0_107[[#This Row],[H_mag]]-40</f>
        <v>-53.49</v>
      </c>
      <c r="G99">
        <f>_10sept_0_107[[#This Row],[V_mag]]-40</f>
        <v>-53.519999999999996</v>
      </c>
      <c r="H99">
        <f>10^(_10sept_0_107[[#This Row],[H_mag_adj]]/20)*COS(RADIANS(_10sept_0_107[[#This Row],[H_phase]]))</f>
        <v>7.9879837642681851E-4</v>
      </c>
      <c r="I99">
        <f>10^(_10sept_0_107[[#This Row],[H_mag_adj]]/20)*SIN(RADIANS(_10sept_0_107[[#This Row],[H_phase]]))</f>
        <v>1.959350452466709E-3</v>
      </c>
      <c r="J99">
        <f>10^(_10sept_0_107[[#This Row],[V_mag_adj]]/20)*COS(RADIANS(_10sept_0_107[[#This Row],[V_phase]]))</f>
        <v>8.3405838128377825E-4</v>
      </c>
      <c r="K99">
        <f>10^(_10sept_0_107[[#This Row],[V_mag_adj]]/20)*SIN(RADIANS(_10sept_0_107[[#This Row],[V_phase]]))</f>
        <v>1.9366618939043985E-3</v>
      </c>
    </row>
    <row r="100" spans="1:11" x14ac:dyDescent="0.25">
      <c r="A100">
        <v>-83</v>
      </c>
      <c r="B100">
        <v>-12.86</v>
      </c>
      <c r="C100">
        <v>84.87</v>
      </c>
      <c r="D100">
        <v>-12.85</v>
      </c>
      <c r="E100">
        <v>84.37</v>
      </c>
      <c r="F100">
        <f>_10sept_0_107[[#This Row],[H_mag]]-40</f>
        <v>-52.86</v>
      </c>
      <c r="G100">
        <f>_10sept_0_107[[#This Row],[V_mag]]-40</f>
        <v>-52.85</v>
      </c>
      <c r="H100">
        <f>10^(_10sept_0_107[[#This Row],[H_mag_adj]]/20)*COS(RADIANS(_10sept_0_107[[#This Row],[H_phase]]))</f>
        <v>2.0342968082874715E-4</v>
      </c>
      <c r="I100">
        <f>10^(_10sept_0_107[[#This Row],[H_mag_adj]]/20)*SIN(RADIANS(_10sept_0_107[[#This Row],[H_phase]]))</f>
        <v>2.2659842639488016E-3</v>
      </c>
      <c r="J100">
        <f>10^(_10sept_0_107[[#This Row],[V_mag_adj]]/20)*COS(RADIANS(_10sept_0_107[[#This Row],[V_phase]]))</f>
        <v>2.2345323898250878E-4</v>
      </c>
      <c r="K100">
        <f>10^(_10sept_0_107[[#This Row],[V_mag_adj]]/20)*SIN(RADIANS(_10sept_0_107[[#This Row],[V_phase]]))</f>
        <v>2.2667309146164288E-3</v>
      </c>
    </row>
    <row r="101" spans="1:11" x14ac:dyDescent="0.25">
      <c r="A101">
        <v>-82</v>
      </c>
      <c r="B101">
        <v>-12.21</v>
      </c>
      <c r="C101">
        <v>102.18</v>
      </c>
      <c r="D101">
        <v>-12.22</v>
      </c>
      <c r="E101">
        <v>101.33</v>
      </c>
      <c r="F101">
        <f>_10sept_0_107[[#This Row],[H_mag]]-40</f>
        <v>-52.21</v>
      </c>
      <c r="G101">
        <f>_10sept_0_107[[#This Row],[V_mag]]-40</f>
        <v>-52.22</v>
      </c>
      <c r="H101">
        <f>10^(_10sept_0_107[[#This Row],[H_mag_adj]]/20)*COS(RADIANS(_10sept_0_107[[#This Row],[H_phase]]))</f>
        <v>-5.1730741149028374E-4</v>
      </c>
      <c r="I101">
        <f>10^(_10sept_0_107[[#This Row],[H_mag_adj]]/20)*SIN(RADIANS(_10sept_0_107[[#This Row],[H_phase]]))</f>
        <v>2.3966915564690417E-3</v>
      </c>
      <c r="J101">
        <f>10^(_10sept_0_107[[#This Row],[V_mag_adj]]/20)*COS(RADIANS(_10sept_0_107[[#This Row],[V_phase]]))</f>
        <v>-4.8114190158402134E-4</v>
      </c>
      <c r="K101">
        <f>10^(_10sept_0_107[[#This Row],[V_mag_adj]]/20)*SIN(RADIANS(_10sept_0_107[[#This Row],[V_phase]]))</f>
        <v>2.4013357185315026E-3</v>
      </c>
    </row>
    <row r="102" spans="1:11" x14ac:dyDescent="0.25">
      <c r="A102">
        <v>-81</v>
      </c>
      <c r="B102">
        <v>-11.68</v>
      </c>
      <c r="C102">
        <v>118.58</v>
      </c>
      <c r="D102">
        <v>-11.69</v>
      </c>
      <c r="E102">
        <v>118</v>
      </c>
      <c r="F102">
        <f>_10sept_0_107[[#This Row],[H_mag]]-40</f>
        <v>-51.68</v>
      </c>
      <c r="G102">
        <f>_10sept_0_107[[#This Row],[V_mag]]-40</f>
        <v>-51.69</v>
      </c>
      <c r="H102">
        <f>10^(_10sept_0_107[[#This Row],[H_mag_adj]]/20)*COS(RADIANS(_10sept_0_107[[#This Row],[H_phase]]))</f>
        <v>-1.2467456909643576E-3</v>
      </c>
      <c r="I102">
        <f>10^(_10sept_0_107[[#This Row],[H_mag_adj]]/20)*SIN(RADIANS(_10sept_0_107[[#This Row],[H_phase]]))</f>
        <v>2.288593784015339E-3</v>
      </c>
      <c r="J102">
        <f>10^(_10sept_0_107[[#This Row],[V_mag_adj]]/20)*COS(RADIANS(_10sept_0_107[[#This Row],[V_phase]]))</f>
        <v>-1.2221071668588803E-3</v>
      </c>
      <c r="K102">
        <f>10^(_10sept_0_107[[#This Row],[V_mag_adj]]/20)*SIN(RADIANS(_10sept_0_107[[#This Row],[V_phase]]))</f>
        <v>2.2984492922009207E-3</v>
      </c>
    </row>
    <row r="103" spans="1:11" x14ac:dyDescent="0.25">
      <c r="A103">
        <v>-80</v>
      </c>
      <c r="B103">
        <v>-11.24</v>
      </c>
      <c r="C103">
        <v>134.72</v>
      </c>
      <c r="D103">
        <v>-11.28</v>
      </c>
      <c r="E103">
        <v>134</v>
      </c>
      <c r="F103">
        <f>_10sept_0_107[[#This Row],[H_mag]]-40</f>
        <v>-51.24</v>
      </c>
      <c r="G103">
        <f>_10sept_0_107[[#This Row],[V_mag]]-40</f>
        <v>-51.28</v>
      </c>
      <c r="H103">
        <f>10^(_10sept_0_107[[#This Row],[H_mag_adj]]/20)*COS(RADIANS(_10sept_0_107[[#This Row],[H_phase]]))</f>
        <v>-1.9290888603284357E-3</v>
      </c>
      <c r="I103">
        <f>10^(_10sept_0_107[[#This Row],[H_mag_adj]]/20)*SIN(RADIANS(_10sept_0_107[[#This Row],[H_phase]]))</f>
        <v>1.948036218641424E-3</v>
      </c>
      <c r="J103">
        <f>10^(_10sept_0_107[[#This Row],[V_mag_adj]]/20)*COS(RADIANS(_10sept_0_107[[#This Row],[V_phase]]))</f>
        <v>-1.8957072596242402E-3</v>
      </c>
      <c r="K103">
        <f>10^(_10sept_0_107[[#This Row],[V_mag_adj]]/20)*SIN(RADIANS(_10sept_0_107[[#This Row],[V_phase]]))</f>
        <v>1.96306233341375E-3</v>
      </c>
    </row>
    <row r="104" spans="1:11" x14ac:dyDescent="0.25">
      <c r="A104">
        <v>-79</v>
      </c>
      <c r="B104">
        <v>-10.82</v>
      </c>
      <c r="C104">
        <v>150.75</v>
      </c>
      <c r="D104">
        <v>-10.86</v>
      </c>
      <c r="E104">
        <v>150.22</v>
      </c>
      <c r="F104">
        <f>_10sept_0_107[[#This Row],[H_mag]]-40</f>
        <v>-50.82</v>
      </c>
      <c r="G104">
        <f>_10sept_0_107[[#This Row],[V_mag]]-40</f>
        <v>-50.86</v>
      </c>
      <c r="H104">
        <f>10^(_10sept_0_107[[#This Row],[H_mag_adj]]/20)*COS(RADIANS(_10sept_0_107[[#This Row],[H_phase]]))</f>
        <v>-2.5105186276144667E-3</v>
      </c>
      <c r="I104">
        <f>10^(_10sept_0_107[[#This Row],[H_mag_adj]]/20)*SIN(RADIANS(_10sept_0_107[[#This Row],[H_phase]]))</f>
        <v>1.4059579856895118E-3</v>
      </c>
      <c r="J104">
        <f>10^(_10sept_0_107[[#This Row],[V_mag_adj]]/20)*COS(RADIANS(_10sept_0_107[[#This Row],[V_phase]]))</f>
        <v>-2.4859314111196538E-3</v>
      </c>
      <c r="K104">
        <f>10^(_10sept_0_107[[#This Row],[V_mag_adj]]/20)*SIN(RADIANS(_10sept_0_107[[#This Row],[V_phase]]))</f>
        <v>1.4225542037148587E-3</v>
      </c>
    </row>
    <row r="105" spans="1:11" x14ac:dyDescent="0.25">
      <c r="A105">
        <v>-78</v>
      </c>
      <c r="B105">
        <v>-10.41</v>
      </c>
      <c r="C105">
        <v>167.73</v>
      </c>
      <c r="D105">
        <v>-10.41</v>
      </c>
      <c r="E105">
        <v>167.44</v>
      </c>
      <c r="F105">
        <f>_10sept_0_107[[#This Row],[H_mag]]-40</f>
        <v>-50.41</v>
      </c>
      <c r="G105">
        <f>_10sept_0_107[[#This Row],[V_mag]]-40</f>
        <v>-50.41</v>
      </c>
      <c r="H105">
        <f>10^(_10sept_0_107[[#This Row],[H_mag_adj]]/20)*COS(RADIANS(_10sept_0_107[[#This Row],[H_phase]]))</f>
        <v>-2.9475714405124928E-3</v>
      </c>
      <c r="I105">
        <f>10^(_10sept_0_107[[#This Row],[H_mag_adj]]/20)*SIN(RADIANS(_10sept_0_107[[#This Row],[H_phase]]))</f>
        <v>6.4105797662739972E-4</v>
      </c>
      <c r="J105">
        <f>10^(_10sept_0_107[[#This Row],[V_mag_adj]]/20)*COS(RADIANS(_10sept_0_107[[#This Row],[V_phase]]))</f>
        <v>-2.9442890125328013E-3</v>
      </c>
      <c r="K105">
        <f>10^(_10sept_0_107[[#This Row],[V_mag_adj]]/20)*SIN(RADIANS(_10sept_0_107[[#This Row],[V_phase]]))</f>
        <v>6.5596870123591378E-4</v>
      </c>
    </row>
    <row r="106" spans="1:11" x14ac:dyDescent="0.25">
      <c r="A106">
        <v>-77</v>
      </c>
      <c r="B106">
        <v>-9.9</v>
      </c>
      <c r="C106">
        <v>-175.01</v>
      </c>
      <c r="D106">
        <v>-9.9499999999999993</v>
      </c>
      <c r="E106">
        <v>-175.74</v>
      </c>
      <c r="F106">
        <f>_10sept_0_107[[#This Row],[H_mag]]-40</f>
        <v>-49.9</v>
      </c>
      <c r="G106">
        <f>_10sept_0_107[[#This Row],[V_mag]]-40</f>
        <v>-49.95</v>
      </c>
      <c r="H106">
        <f>10^(_10sept_0_107[[#This Row],[H_mag_adj]]/20)*COS(RADIANS(_10sept_0_107[[#This Row],[H_phase]]))</f>
        <v>-3.1867709596318208E-3</v>
      </c>
      <c r="I106">
        <f>10^(_10sept_0_107[[#This Row],[H_mag_adj]]/20)*SIN(RADIANS(_10sept_0_107[[#This Row],[H_phase]]))</f>
        <v>-2.7824588704023092E-4</v>
      </c>
      <c r="J106">
        <f>10^(_10sept_0_107[[#This Row],[V_mag_adj]]/20)*COS(RADIANS(_10sept_0_107[[#This Row],[V_phase]]))</f>
        <v>-3.1717466228883451E-3</v>
      </c>
      <c r="K106">
        <f>10^(_10sept_0_107[[#This Row],[V_mag_adj]]/20)*SIN(RADIANS(_10sept_0_107[[#This Row],[V_phase]]))</f>
        <v>-2.3625812746939554E-4</v>
      </c>
    </row>
    <row r="107" spans="1:11" x14ac:dyDescent="0.25">
      <c r="A107">
        <v>-76</v>
      </c>
      <c r="B107">
        <v>-9.35</v>
      </c>
      <c r="C107">
        <v>-158.97999999999999</v>
      </c>
      <c r="D107">
        <v>-9.36</v>
      </c>
      <c r="E107">
        <v>-158.62</v>
      </c>
      <c r="F107">
        <f>_10sept_0_107[[#This Row],[H_mag]]-40</f>
        <v>-49.35</v>
      </c>
      <c r="G107">
        <f>_10sept_0_107[[#This Row],[V_mag]]-40</f>
        <v>-49.36</v>
      </c>
      <c r="H107">
        <f>10^(_10sept_0_107[[#This Row],[H_mag_adj]]/20)*COS(RADIANS(_10sept_0_107[[#This Row],[H_phase]]))</f>
        <v>-3.1812186111440186E-3</v>
      </c>
      <c r="I107">
        <f>10^(_10sept_0_107[[#This Row],[H_mag_adj]]/20)*SIN(RADIANS(_10sept_0_107[[#This Row],[H_phase]]))</f>
        <v>-1.2224296652627172E-3</v>
      </c>
      <c r="J107">
        <f>10^(_10sept_0_107[[#This Row],[V_mag_adj]]/20)*COS(RADIANS(_10sept_0_107[[#This Row],[V_phase]]))</f>
        <v>-3.1698236191644658E-3</v>
      </c>
      <c r="K107">
        <f>10^(_10sept_0_107[[#This Row],[V_mag_adj]]/20)*SIN(RADIANS(_10sept_0_107[[#This Row],[V_phase]]))</f>
        <v>-1.2409640546520004E-3</v>
      </c>
    </row>
    <row r="108" spans="1:11" x14ac:dyDescent="0.25">
      <c r="A108">
        <v>-75</v>
      </c>
      <c r="B108">
        <v>-8.7899999999999991</v>
      </c>
      <c r="C108">
        <v>-142.38999999999999</v>
      </c>
      <c r="D108">
        <v>-8.82</v>
      </c>
      <c r="E108">
        <v>-143.57</v>
      </c>
      <c r="F108">
        <f>_10sept_0_107[[#This Row],[H_mag]]-40</f>
        <v>-48.79</v>
      </c>
      <c r="G108">
        <f>_10sept_0_107[[#This Row],[V_mag]]-40</f>
        <v>-48.82</v>
      </c>
      <c r="H108">
        <f>10^(_10sept_0_107[[#This Row],[H_mag_adj]]/20)*COS(RADIANS(_10sept_0_107[[#This Row],[H_phase]]))</f>
        <v>-2.8795564422930491E-3</v>
      </c>
      <c r="I108">
        <f>10^(_10sept_0_107[[#This Row],[H_mag_adj]]/20)*SIN(RADIANS(_10sept_0_107[[#This Row],[H_phase]]))</f>
        <v>-2.2183577343418579E-3</v>
      </c>
      <c r="J108">
        <f>10^(_10sept_0_107[[#This Row],[V_mag_adj]]/20)*COS(RADIANS(_10sept_0_107[[#This Row],[V_phase]]))</f>
        <v>-2.914545488444097E-3</v>
      </c>
      <c r="K108">
        <f>10^(_10sept_0_107[[#This Row],[V_mag_adj]]/20)*SIN(RADIANS(_10sept_0_107[[#This Row],[V_phase]]))</f>
        <v>-2.1511447152579434E-3</v>
      </c>
    </row>
    <row r="109" spans="1:11" x14ac:dyDescent="0.25">
      <c r="A109">
        <v>-74</v>
      </c>
      <c r="B109">
        <v>-8.26</v>
      </c>
      <c r="C109">
        <v>-126.87</v>
      </c>
      <c r="D109">
        <v>-8.2899999999999991</v>
      </c>
      <c r="E109">
        <v>-127.67</v>
      </c>
      <c r="F109">
        <f>_10sept_0_107[[#This Row],[H_mag]]-40</f>
        <v>-48.26</v>
      </c>
      <c r="G109">
        <f>_10sept_0_107[[#This Row],[V_mag]]-40</f>
        <v>-48.29</v>
      </c>
      <c r="H109">
        <f>10^(_10sept_0_107[[#This Row],[H_mag_adj]]/20)*COS(RADIANS(_10sept_0_107[[#This Row],[H_phase]]))</f>
        <v>-2.3182073840210798E-3</v>
      </c>
      <c r="I109">
        <f>10^(_10sept_0_107[[#This Row],[H_mag_adj]]/20)*SIN(RADIANS(_10sept_0_107[[#This Row],[H_phase]]))</f>
        <v>-3.0909316751523462E-3</v>
      </c>
      <c r="J109">
        <f>10^(_10sept_0_107[[#This Row],[V_mag_adj]]/20)*COS(RADIANS(_10sept_0_107[[#This Row],[V_phase]]))</f>
        <v>-2.3529965468267306E-3</v>
      </c>
      <c r="K109">
        <f>10^(_10sept_0_107[[#This Row],[V_mag_adj]]/20)*SIN(RADIANS(_10sept_0_107[[#This Row],[V_phase]]))</f>
        <v>-3.0477185076842324E-3</v>
      </c>
    </row>
    <row r="110" spans="1:11" x14ac:dyDescent="0.25">
      <c r="A110">
        <v>-73</v>
      </c>
      <c r="B110">
        <v>-7.77</v>
      </c>
      <c r="C110">
        <v>-111.71</v>
      </c>
      <c r="D110">
        <v>-7.83</v>
      </c>
      <c r="E110">
        <v>-112.89</v>
      </c>
      <c r="F110">
        <f>_10sept_0_107[[#This Row],[H_mag]]-40</f>
        <v>-47.769999999999996</v>
      </c>
      <c r="G110">
        <f>_10sept_0_107[[#This Row],[V_mag]]-40</f>
        <v>-47.83</v>
      </c>
      <c r="H110">
        <f>10^(_10sept_0_107[[#This Row],[H_mag_adj]]/20)*COS(RADIANS(_10sept_0_107[[#This Row],[H_phase]]))</f>
        <v>-1.51214974020984E-3</v>
      </c>
      <c r="I110">
        <f>10^(_10sept_0_107[[#This Row],[H_mag_adj]]/20)*SIN(RADIANS(_10sept_0_107[[#This Row],[H_phase]]))</f>
        <v>-3.7979348738874418E-3</v>
      </c>
      <c r="J110">
        <f>10^(_10sept_0_107[[#This Row],[V_mag_adj]]/20)*COS(RADIANS(_10sept_0_107[[#This Row],[V_phase]]))</f>
        <v>-1.5790957971577645E-3</v>
      </c>
      <c r="K110">
        <f>10^(_10sept_0_107[[#This Row],[V_mag_adj]]/20)*SIN(RADIANS(_10sept_0_107[[#This Row],[V_phase]]))</f>
        <v>-3.7400642211937725E-3</v>
      </c>
    </row>
    <row r="111" spans="1:11" x14ac:dyDescent="0.25">
      <c r="A111">
        <v>-72</v>
      </c>
      <c r="B111">
        <v>-7.43</v>
      </c>
      <c r="C111">
        <v>-96.91</v>
      </c>
      <c r="D111">
        <v>-7.42</v>
      </c>
      <c r="E111">
        <v>-97.71</v>
      </c>
      <c r="F111">
        <f>_10sept_0_107[[#This Row],[H_mag]]-40</f>
        <v>-47.43</v>
      </c>
      <c r="G111">
        <f>_10sept_0_107[[#This Row],[V_mag]]-40</f>
        <v>-47.42</v>
      </c>
      <c r="H111">
        <f>10^(_10sept_0_107[[#This Row],[H_mag_adj]]/20)*COS(RADIANS(_10sept_0_107[[#This Row],[H_phase]]))</f>
        <v>-5.1144873512093078E-4</v>
      </c>
      <c r="I111">
        <f>10^(_10sept_0_107[[#This Row],[H_mag_adj]]/20)*SIN(RADIANS(_10sept_0_107[[#This Row],[H_phase]]))</f>
        <v>-4.2202086976182171E-3</v>
      </c>
      <c r="J111">
        <f>10^(_10sept_0_107[[#This Row],[V_mag_adj]]/20)*COS(RADIANS(_10sept_0_107[[#This Row],[V_phase]]))</f>
        <v>-5.7097918186604381E-4</v>
      </c>
      <c r="K111">
        <f>10^(_10sept_0_107[[#This Row],[V_mag_adj]]/20)*SIN(RADIANS(_10sept_0_107[[#This Row],[V_phase]]))</f>
        <v>-4.217509181978339E-3</v>
      </c>
    </row>
    <row r="112" spans="1:11" x14ac:dyDescent="0.25">
      <c r="A112">
        <v>-71</v>
      </c>
      <c r="B112">
        <v>-7.09</v>
      </c>
      <c r="C112">
        <v>-82.37</v>
      </c>
      <c r="D112">
        <v>-7.09</v>
      </c>
      <c r="E112">
        <v>-83.93</v>
      </c>
      <c r="F112">
        <f>_10sept_0_107[[#This Row],[H_mag]]-40</f>
        <v>-47.09</v>
      </c>
      <c r="G112">
        <f>_10sept_0_107[[#This Row],[V_mag]]-40</f>
        <v>-47.09</v>
      </c>
      <c r="H112">
        <f>10^(_10sept_0_107[[#This Row],[H_mag_adj]]/20)*COS(RADIANS(_10sept_0_107[[#This Row],[H_phase]]))</f>
        <v>5.869721890801226E-4</v>
      </c>
      <c r="I112">
        <f>10^(_10sept_0_107[[#This Row],[H_mag_adj]]/20)*SIN(RADIANS(_10sept_0_107[[#This Row],[H_phase]]))</f>
        <v>-4.3816501693996965E-3</v>
      </c>
      <c r="J112">
        <f>10^(_10sept_0_107[[#This Row],[V_mag_adj]]/20)*COS(RADIANS(_10sept_0_107[[#This Row],[V_phase]]))</f>
        <v>4.6746958906484262E-4</v>
      </c>
      <c r="K112">
        <f>10^(_10sept_0_107[[#This Row],[V_mag_adj]]/20)*SIN(RADIANS(_10sept_0_107[[#This Row],[V_phase]]))</f>
        <v>-4.3960057712716261E-3</v>
      </c>
    </row>
    <row r="113" spans="1:11" x14ac:dyDescent="0.25">
      <c r="A113">
        <v>-70</v>
      </c>
      <c r="B113">
        <v>-6.77</v>
      </c>
      <c r="C113">
        <v>-67.680000000000007</v>
      </c>
      <c r="D113">
        <v>-6.8</v>
      </c>
      <c r="E113">
        <v>-68.790000000000006</v>
      </c>
      <c r="F113">
        <f>_10sept_0_107[[#This Row],[H_mag]]-40</f>
        <v>-46.769999999999996</v>
      </c>
      <c r="G113">
        <f>_10sept_0_107[[#This Row],[V_mag]]-40</f>
        <v>-46.8</v>
      </c>
      <c r="H113">
        <f>10^(_10sept_0_107[[#This Row],[H_mag_adj]]/20)*COS(RADIANS(_10sept_0_107[[#This Row],[H_phase]]))</f>
        <v>1.7419314322454577E-3</v>
      </c>
      <c r="I113">
        <f>10^(_10sept_0_107[[#This Row],[H_mag_adj]]/20)*SIN(RADIANS(_10sept_0_107[[#This Row],[H_phase]]))</f>
        <v>-4.2430483479475051E-3</v>
      </c>
      <c r="J113">
        <f>10^(_10sept_0_107[[#This Row],[V_mag_adj]]/20)*COS(RADIANS(_10sept_0_107[[#This Row],[V_phase]]))</f>
        <v>1.6536869547996542E-3</v>
      </c>
      <c r="K113">
        <f>10^(_10sept_0_107[[#This Row],[V_mag_adj]]/20)*SIN(RADIANS(_10sept_0_107[[#This Row],[V_phase]]))</f>
        <v>-4.2612534264070525E-3</v>
      </c>
    </row>
    <row r="114" spans="1:11" x14ac:dyDescent="0.25">
      <c r="A114">
        <v>-69</v>
      </c>
      <c r="B114">
        <v>-6.47</v>
      </c>
      <c r="C114">
        <v>-52.25</v>
      </c>
      <c r="D114">
        <v>-6.51</v>
      </c>
      <c r="E114">
        <v>-54.14</v>
      </c>
      <c r="F114">
        <f>_10sept_0_107[[#This Row],[H_mag]]-40</f>
        <v>-46.47</v>
      </c>
      <c r="G114">
        <f>_10sept_0_107[[#This Row],[V_mag]]-40</f>
        <v>-46.51</v>
      </c>
      <c r="H114">
        <f>10^(_10sept_0_107[[#This Row],[H_mag_adj]]/20)*COS(RADIANS(_10sept_0_107[[#This Row],[H_phase]]))</f>
        <v>2.9067359607246931E-3</v>
      </c>
      <c r="I114">
        <f>10^(_10sept_0_107[[#This Row],[H_mag_adj]]/20)*SIN(RADIANS(_10sept_0_107[[#This Row],[H_phase]]))</f>
        <v>-3.7541015138317924E-3</v>
      </c>
      <c r="J114">
        <f>10^(_10sept_0_107[[#This Row],[V_mag_adj]]/20)*COS(RADIANS(_10sept_0_107[[#This Row],[V_phase]]))</f>
        <v>2.7685625064094699E-3</v>
      </c>
      <c r="K114">
        <f>10^(_10sept_0_107[[#This Row],[V_mag_adj]]/20)*SIN(RADIANS(_10sept_0_107[[#This Row],[V_phase]]))</f>
        <v>-3.8302459289723178E-3</v>
      </c>
    </row>
    <row r="115" spans="1:11" x14ac:dyDescent="0.25">
      <c r="A115">
        <v>-68</v>
      </c>
      <c r="B115">
        <v>-6.2</v>
      </c>
      <c r="C115">
        <v>-38.14</v>
      </c>
      <c r="D115">
        <v>-6.2</v>
      </c>
      <c r="E115">
        <v>-39.28</v>
      </c>
      <c r="F115">
        <f>_10sept_0_107[[#This Row],[H_mag]]-40</f>
        <v>-46.2</v>
      </c>
      <c r="G115">
        <f>_10sept_0_107[[#This Row],[V_mag]]-40</f>
        <v>-46.2</v>
      </c>
      <c r="H115">
        <f>10^(_10sept_0_107[[#This Row],[H_mag_adj]]/20)*COS(RADIANS(_10sept_0_107[[#This Row],[H_phase]]))</f>
        <v>3.852130289165881E-3</v>
      </c>
      <c r="I115">
        <f>10^(_10sept_0_107[[#This Row],[H_mag_adj]]/20)*SIN(RADIANS(_10sept_0_107[[#This Row],[H_phase]]))</f>
        <v>-3.0248010555217744E-3</v>
      </c>
      <c r="J115">
        <f>10^(_10sept_0_107[[#This Row],[V_mag_adj]]/20)*COS(RADIANS(_10sept_0_107[[#This Row],[V_phase]]))</f>
        <v>3.7911880720578571E-3</v>
      </c>
      <c r="K115">
        <f>10^(_10sept_0_107[[#This Row],[V_mag_adj]]/20)*SIN(RADIANS(_10sept_0_107[[#This Row],[V_phase]]))</f>
        <v>-3.1008421747133605E-3</v>
      </c>
    </row>
    <row r="116" spans="1:11" x14ac:dyDescent="0.25">
      <c r="A116">
        <v>-67</v>
      </c>
      <c r="B116">
        <v>-5.9</v>
      </c>
      <c r="C116">
        <v>-23.71</v>
      </c>
      <c r="D116">
        <v>-5.92</v>
      </c>
      <c r="E116">
        <v>-25.87</v>
      </c>
      <c r="F116">
        <f>_10sept_0_107[[#This Row],[H_mag]]-40</f>
        <v>-45.9</v>
      </c>
      <c r="G116">
        <f>_10sept_0_107[[#This Row],[V_mag]]-40</f>
        <v>-45.92</v>
      </c>
      <c r="H116">
        <f>10^(_10sept_0_107[[#This Row],[H_mag_adj]]/20)*COS(RADIANS(_10sept_0_107[[#This Row],[H_phase]]))</f>
        <v>4.6419685268676916E-3</v>
      </c>
      <c r="I116">
        <f>10^(_10sept_0_107[[#This Row],[H_mag_adj]]/20)*SIN(RADIANS(_10sept_0_107[[#This Row],[H_phase]]))</f>
        <v>-2.0386480871544292E-3</v>
      </c>
      <c r="J116">
        <f>10^(_10sept_0_107[[#This Row],[V_mag_adj]]/20)*COS(RADIANS(_10sept_0_107[[#This Row],[V_phase]]))</f>
        <v>4.5513413370675358E-3</v>
      </c>
      <c r="K116">
        <f>10^(_10sept_0_107[[#This Row],[V_mag_adj]]/20)*SIN(RADIANS(_10sept_0_107[[#This Row],[V_phase]]))</f>
        <v>-2.2070683955321148E-3</v>
      </c>
    </row>
    <row r="117" spans="1:11" x14ac:dyDescent="0.25">
      <c r="A117">
        <v>-66</v>
      </c>
      <c r="B117">
        <v>-5.6</v>
      </c>
      <c r="C117">
        <v>-8.4700000000000006</v>
      </c>
      <c r="D117">
        <v>-5.62</v>
      </c>
      <c r="E117">
        <v>-10.5</v>
      </c>
      <c r="F117">
        <f>_10sept_0_107[[#This Row],[H_mag]]-40</f>
        <v>-45.6</v>
      </c>
      <c r="G117">
        <f>_10sept_0_107[[#This Row],[V_mag]]-40</f>
        <v>-45.62</v>
      </c>
      <c r="H117">
        <f>10^(_10sept_0_107[[#This Row],[H_mag_adj]]/20)*COS(RADIANS(_10sept_0_107[[#This Row],[H_phase]]))</f>
        <v>5.1908344857938566E-3</v>
      </c>
      <c r="I117">
        <f>10^(_10sept_0_107[[#This Row],[H_mag_adj]]/20)*SIN(RADIANS(_10sept_0_107[[#This Row],[H_phase]]))</f>
        <v>-7.729970080633037E-4</v>
      </c>
      <c r="J117">
        <f>10^(_10sept_0_107[[#This Row],[V_mag_adj]]/20)*COS(RADIANS(_10sept_0_107[[#This Row],[V_phase]]))</f>
        <v>5.148326988755684E-3</v>
      </c>
      <c r="K117">
        <f>10^(_10sept_0_107[[#This Row],[V_mag_adj]]/20)*SIN(RADIANS(_10sept_0_107[[#This Row],[V_phase]]))</f>
        <v>-9.5418600709122094E-4</v>
      </c>
    </row>
    <row r="118" spans="1:11" x14ac:dyDescent="0.25">
      <c r="A118">
        <v>-65</v>
      </c>
      <c r="B118">
        <v>-5.29</v>
      </c>
      <c r="C118">
        <v>6.14</v>
      </c>
      <c r="D118">
        <v>-5.32</v>
      </c>
      <c r="E118">
        <v>4.1399999999999997</v>
      </c>
      <c r="F118">
        <f>_10sept_0_107[[#This Row],[H_mag]]-40</f>
        <v>-45.29</v>
      </c>
      <c r="G118">
        <f>_10sept_0_107[[#This Row],[V_mag]]-40</f>
        <v>-45.32</v>
      </c>
      <c r="H118">
        <f>10^(_10sept_0_107[[#This Row],[H_mag_adj]]/20)*COS(RADIANS(_10sept_0_107[[#This Row],[H_phase]]))</f>
        <v>5.4075619472536514E-3</v>
      </c>
      <c r="I118">
        <f>10^(_10sept_0_107[[#This Row],[H_mag_adj]]/20)*SIN(RADIANS(_10sept_0_107[[#This Row],[H_phase]]))</f>
        <v>5.8172025246655361E-4</v>
      </c>
      <c r="J118">
        <f>10^(_10sept_0_107[[#This Row],[V_mag_adj]]/20)*COS(RADIANS(_10sept_0_107[[#This Row],[V_phase]]))</f>
        <v>5.4058660695415154E-3</v>
      </c>
      <c r="K118">
        <f>10^(_10sept_0_107[[#This Row],[V_mag_adj]]/20)*SIN(RADIANS(_10sept_0_107[[#This Row],[V_phase]]))</f>
        <v>3.9129088641962144E-4</v>
      </c>
    </row>
    <row r="119" spans="1:11" x14ac:dyDescent="0.25">
      <c r="A119">
        <v>-64</v>
      </c>
      <c r="B119">
        <v>-4.99</v>
      </c>
      <c r="C119">
        <v>20.45</v>
      </c>
      <c r="D119">
        <v>-5.0199999999999996</v>
      </c>
      <c r="E119">
        <v>19.23</v>
      </c>
      <c r="F119">
        <f>_10sept_0_107[[#This Row],[H_mag]]-40</f>
        <v>-44.99</v>
      </c>
      <c r="G119">
        <f>_10sept_0_107[[#This Row],[V_mag]]-40</f>
        <v>-45.019999999999996</v>
      </c>
      <c r="H119">
        <f>10^(_10sept_0_107[[#This Row],[H_mag_adj]]/20)*COS(RADIANS(_10sept_0_107[[#This Row],[H_phase]]))</f>
        <v>5.2750810542330877E-3</v>
      </c>
      <c r="I119">
        <f>10^(_10sept_0_107[[#This Row],[H_mag_adj]]/20)*SIN(RADIANS(_10sept_0_107[[#This Row],[H_phase]]))</f>
        <v>1.9670268177393925E-3</v>
      </c>
      <c r="J119">
        <f>10^(_10sept_0_107[[#This Row],[V_mag_adj]]/20)*COS(RADIANS(_10sept_0_107[[#This Row],[V_phase]]))</f>
        <v>5.2974376931709689E-3</v>
      </c>
      <c r="K119">
        <f>10^(_10sept_0_107[[#This Row],[V_mag_adj]]/20)*SIN(RADIANS(_10sept_0_107[[#This Row],[V_phase]]))</f>
        <v>1.8478736504384092E-3</v>
      </c>
    </row>
    <row r="120" spans="1:11" x14ac:dyDescent="0.25">
      <c r="A120">
        <v>-63</v>
      </c>
      <c r="B120">
        <v>-4.71</v>
      </c>
      <c r="C120">
        <v>34.61</v>
      </c>
      <c r="D120">
        <v>-4.7300000000000004</v>
      </c>
      <c r="E120">
        <v>33.89</v>
      </c>
      <c r="F120">
        <f>_10sept_0_107[[#This Row],[H_mag]]-40</f>
        <v>-44.71</v>
      </c>
      <c r="G120">
        <f>_10sept_0_107[[#This Row],[V_mag]]-40</f>
        <v>-44.730000000000004</v>
      </c>
      <c r="H120">
        <f>10^(_10sept_0_107[[#This Row],[H_mag_adj]]/20)*COS(RADIANS(_10sept_0_107[[#This Row],[H_phase]]))</f>
        <v>4.7854137235258162E-3</v>
      </c>
      <c r="I120">
        <f>10^(_10sept_0_107[[#This Row],[H_mag_adj]]/20)*SIN(RADIANS(_10sept_0_107[[#This Row],[H_phase]]))</f>
        <v>3.3024686395617632E-3</v>
      </c>
      <c r="J120">
        <f>10^(_10sept_0_107[[#This Row],[V_mag_adj]]/20)*COS(RADIANS(_10sept_0_107[[#This Row],[V_phase]]))</f>
        <v>4.8154341179232028E-3</v>
      </c>
      <c r="K120">
        <f>10^(_10sept_0_107[[#This Row],[V_mag_adj]]/20)*SIN(RADIANS(_10sept_0_107[[#This Row],[V_phase]]))</f>
        <v>3.2346176270913679E-3</v>
      </c>
    </row>
    <row r="121" spans="1:11" x14ac:dyDescent="0.25">
      <c r="A121">
        <v>-62</v>
      </c>
      <c r="B121">
        <v>-4.41</v>
      </c>
      <c r="C121">
        <v>49.07</v>
      </c>
      <c r="D121">
        <v>-4.4400000000000004</v>
      </c>
      <c r="E121">
        <v>49.1</v>
      </c>
      <c r="F121">
        <f>_10sept_0_107[[#This Row],[H_mag]]-40</f>
        <v>-44.41</v>
      </c>
      <c r="G121">
        <f>_10sept_0_107[[#This Row],[V_mag]]-40</f>
        <v>-44.44</v>
      </c>
      <c r="H121">
        <f>10^(_10sept_0_107[[#This Row],[H_mag_adj]]/20)*COS(RADIANS(_10sept_0_107[[#This Row],[H_phase]]))</f>
        <v>3.9430454966139835E-3</v>
      </c>
      <c r="I121">
        <f>10^(_10sept_0_107[[#This Row],[H_mag_adj]]/20)*SIN(RADIANS(_10sept_0_107[[#This Row],[H_phase]]))</f>
        <v>4.5471630774915044E-3</v>
      </c>
      <c r="J121">
        <f>10^(_10sept_0_107[[#This Row],[V_mag_adj]]/20)*COS(RADIANS(_10sept_0_107[[#This Row],[V_phase]]))</f>
        <v>3.9270769732793094E-3</v>
      </c>
      <c r="K121">
        <f>10^(_10sept_0_107[[#This Row],[V_mag_adj]]/20)*SIN(RADIANS(_10sept_0_107[[#This Row],[V_phase]]))</f>
        <v>4.5335416576351871E-3</v>
      </c>
    </row>
    <row r="122" spans="1:11" x14ac:dyDescent="0.25">
      <c r="A122">
        <v>-61</v>
      </c>
      <c r="B122">
        <v>-4.1500000000000004</v>
      </c>
      <c r="C122">
        <v>63.32</v>
      </c>
      <c r="D122">
        <v>-4.17</v>
      </c>
      <c r="E122">
        <v>63.89</v>
      </c>
      <c r="F122">
        <f>_10sept_0_107[[#This Row],[H_mag]]-40</f>
        <v>-44.15</v>
      </c>
      <c r="G122">
        <f>_10sept_0_107[[#This Row],[V_mag]]-40</f>
        <v>-44.17</v>
      </c>
      <c r="H122">
        <f>10^(_10sept_0_107[[#This Row],[H_mag_adj]]/20)*COS(RADIANS(_10sept_0_107[[#This Row],[H_phase]]))</f>
        <v>2.7845385410146268E-3</v>
      </c>
      <c r="I122">
        <f>10^(_10sept_0_107[[#This Row],[H_mag_adj]]/20)*SIN(RADIANS(_10sept_0_107[[#This Row],[H_phase]]))</f>
        <v>5.5412564746760706E-3</v>
      </c>
      <c r="J122">
        <f>10^(_10sept_0_107[[#This Row],[V_mag_adj]]/20)*COS(RADIANS(_10sept_0_107[[#This Row],[V_phase]]))</f>
        <v>2.7229979926308486E-3</v>
      </c>
      <c r="K122">
        <f>10^(_10sept_0_107[[#This Row],[V_mag_adj]]/20)*SIN(RADIANS(_10sept_0_107[[#This Row],[V_phase]]))</f>
        <v>5.5558758322887874E-3</v>
      </c>
    </row>
    <row r="123" spans="1:11" x14ac:dyDescent="0.25">
      <c r="A123">
        <v>-60</v>
      </c>
      <c r="B123">
        <v>-3.87</v>
      </c>
      <c r="C123">
        <v>77.88</v>
      </c>
      <c r="D123">
        <v>-3.89</v>
      </c>
      <c r="E123">
        <v>77.94</v>
      </c>
      <c r="F123">
        <f>_10sept_0_107[[#This Row],[H_mag]]-40</f>
        <v>-43.87</v>
      </c>
      <c r="G123">
        <f>_10sept_0_107[[#This Row],[V_mag]]-40</f>
        <v>-43.89</v>
      </c>
      <c r="H123">
        <f>10^(_10sept_0_107[[#This Row],[H_mag_adj]]/20)*COS(RADIANS(_10sept_0_107[[#This Row],[H_phase]]))</f>
        <v>1.3447336614513198E-3</v>
      </c>
      <c r="I123">
        <f>10^(_10sept_0_107[[#This Row],[H_mag_adj]]/20)*SIN(RADIANS(_10sept_0_107[[#This Row],[H_phase]]))</f>
        <v>6.2619566972648725E-3</v>
      </c>
      <c r="J123">
        <f>10^(_10sept_0_107[[#This Row],[V_mag_adj]]/20)*COS(RADIANS(_10sept_0_107[[#This Row],[V_phase]]))</f>
        <v>1.3350977015387897E-3</v>
      </c>
      <c r="K123">
        <f>10^(_10sept_0_107[[#This Row],[V_mag_adj]]/20)*SIN(RADIANS(_10sept_0_107[[#This Row],[V_phase]]))</f>
        <v>6.248956133676647E-3</v>
      </c>
    </row>
    <row r="124" spans="1:11" x14ac:dyDescent="0.25">
      <c r="A124">
        <v>-59</v>
      </c>
      <c r="B124">
        <v>-3.6</v>
      </c>
      <c r="C124">
        <v>91.68</v>
      </c>
      <c r="D124">
        <v>-3.65</v>
      </c>
      <c r="E124">
        <v>91.07</v>
      </c>
      <c r="F124">
        <f>_10sept_0_107[[#This Row],[H_mag]]-40</f>
        <v>-43.6</v>
      </c>
      <c r="G124">
        <f>_10sept_0_107[[#This Row],[V_mag]]-40</f>
        <v>-43.65</v>
      </c>
      <c r="H124">
        <f>10^(_10sept_0_107[[#This Row],[H_mag_adj]]/20)*COS(RADIANS(_10sept_0_107[[#This Row],[H_phase]]))</f>
        <v>-1.9369767891797387E-4</v>
      </c>
      <c r="I124">
        <f>10^(_10sept_0_107[[#This Row],[H_mag_adj]]/20)*SIN(RADIANS(_10sept_0_107[[#This Row],[H_phase]]))</f>
        <v>6.6040945203107403E-3</v>
      </c>
      <c r="J124">
        <f>10^(_10sept_0_107[[#This Row],[V_mag_adj]]/20)*COS(RADIANS(_10sept_0_107[[#This Row],[V_phase]]))</f>
        <v>-1.2266930398916492E-4</v>
      </c>
      <c r="K124">
        <f>10^(_10sept_0_107[[#This Row],[V_mag_adj]]/20)*SIN(RADIANS(_10sept_0_107[[#This Row],[V_phase]]))</f>
        <v>6.5678657054354652E-3</v>
      </c>
    </row>
    <row r="125" spans="1:11" x14ac:dyDescent="0.25">
      <c r="A125">
        <v>-58</v>
      </c>
      <c r="B125">
        <v>-3.35</v>
      </c>
      <c r="C125">
        <v>105.74</v>
      </c>
      <c r="D125">
        <v>-3.38</v>
      </c>
      <c r="E125">
        <v>104.85</v>
      </c>
      <c r="F125">
        <f>_10sept_0_107[[#This Row],[H_mag]]-40</f>
        <v>-43.35</v>
      </c>
      <c r="G125">
        <f>_10sept_0_107[[#This Row],[V_mag]]-40</f>
        <v>-43.38</v>
      </c>
      <c r="H125">
        <f>10^(_10sept_0_107[[#This Row],[H_mag_adj]]/20)*COS(RADIANS(_10sept_0_107[[#This Row],[H_phase]]))</f>
        <v>-1.8446149100426901E-3</v>
      </c>
      <c r="I125">
        <f>10^(_10sept_0_107[[#This Row],[H_mag_adj]]/20)*SIN(RADIANS(_10sept_0_107[[#This Row],[H_phase]]))</f>
        <v>6.5448833430072819E-3</v>
      </c>
      <c r="J125">
        <f>10^(_10sept_0_107[[#This Row],[V_mag_adj]]/20)*COS(RADIANS(_10sept_0_107[[#This Row],[V_phase]]))</f>
        <v>-1.7367231719443842E-3</v>
      </c>
      <c r="K125">
        <f>10^(_10sept_0_107[[#This Row],[V_mag_adj]]/20)*SIN(RADIANS(_10sept_0_107[[#This Row],[V_phase]]))</f>
        <v>6.5500835038736901E-3</v>
      </c>
    </row>
    <row r="126" spans="1:11" x14ac:dyDescent="0.25">
      <c r="A126">
        <v>-57</v>
      </c>
      <c r="B126">
        <v>-3.09</v>
      </c>
      <c r="C126">
        <v>120.3</v>
      </c>
      <c r="D126">
        <v>-3.11</v>
      </c>
      <c r="E126">
        <v>119.16</v>
      </c>
      <c r="F126">
        <f>_10sept_0_107[[#This Row],[H_mag]]-40</f>
        <v>-43.09</v>
      </c>
      <c r="G126">
        <f>_10sept_0_107[[#This Row],[V_mag]]-40</f>
        <v>-43.11</v>
      </c>
      <c r="H126">
        <f>10^(_10sept_0_107[[#This Row],[H_mag_adj]]/20)*COS(RADIANS(_10sept_0_107[[#This Row],[H_phase]]))</f>
        <v>-3.5349636283139693E-3</v>
      </c>
      <c r="I126">
        <f>10^(_10sept_0_107[[#This Row],[H_mag_adj]]/20)*SIN(RADIANS(_10sept_0_107[[#This Row],[H_phase]]))</f>
        <v>6.0493652362671587E-3</v>
      </c>
      <c r="J126">
        <f>10^(_10sept_0_107[[#This Row],[V_mag_adj]]/20)*COS(RADIANS(_10sept_0_107[[#This Row],[V_phase]]))</f>
        <v>-3.4060573787389917E-3</v>
      </c>
      <c r="K126">
        <f>10^(_10sept_0_107[[#This Row],[V_mag_adj]]/20)*SIN(RADIANS(_10sept_0_107[[#This Row],[V_phase]]))</f>
        <v>6.1044253674707996E-3</v>
      </c>
    </row>
    <row r="127" spans="1:11" x14ac:dyDescent="0.25">
      <c r="A127">
        <v>-56</v>
      </c>
      <c r="B127">
        <v>-2.86</v>
      </c>
      <c r="C127">
        <v>133.55000000000001</v>
      </c>
      <c r="D127">
        <v>-2.87</v>
      </c>
      <c r="E127">
        <v>132.86000000000001</v>
      </c>
      <c r="F127">
        <f>_10sept_0_107[[#This Row],[H_mag]]-40</f>
        <v>-42.86</v>
      </c>
      <c r="G127">
        <f>_10sept_0_107[[#This Row],[V_mag]]-40</f>
        <v>-42.87</v>
      </c>
      <c r="H127">
        <f>10^(_10sept_0_107[[#This Row],[H_mag_adj]]/20)*COS(RADIANS(_10sept_0_107[[#This Row],[H_phase]]))</f>
        <v>-4.9569122471473858E-3</v>
      </c>
      <c r="I127">
        <f>10^(_10sept_0_107[[#This Row],[H_mag_adj]]/20)*SIN(RADIANS(_10sept_0_107[[#This Row],[H_phase]]))</f>
        <v>5.214374763012051E-3</v>
      </c>
      <c r="J127">
        <f>10^(_10sept_0_107[[#This Row],[V_mag_adj]]/20)*COS(RADIANS(_10sept_0_107[[#This Row],[V_phase]]))</f>
        <v>-4.8881278913763268E-3</v>
      </c>
      <c r="K127">
        <f>10^(_10sept_0_107[[#This Row],[V_mag_adj]]/20)*SIN(RADIANS(_10sept_0_107[[#This Row],[V_phase]]))</f>
        <v>5.26762210534847E-3</v>
      </c>
    </row>
    <row r="128" spans="1:11" x14ac:dyDescent="0.25">
      <c r="A128">
        <v>-55</v>
      </c>
      <c r="B128">
        <v>-2.64</v>
      </c>
      <c r="C128">
        <v>146.63</v>
      </c>
      <c r="D128">
        <v>-2.66</v>
      </c>
      <c r="E128">
        <v>145.6</v>
      </c>
      <c r="F128">
        <f>_10sept_0_107[[#This Row],[H_mag]]-40</f>
        <v>-42.64</v>
      </c>
      <c r="G128">
        <f>_10sept_0_107[[#This Row],[V_mag]]-40</f>
        <v>-42.66</v>
      </c>
      <c r="H128">
        <f>10^(_10sept_0_107[[#This Row],[H_mag_adj]]/20)*COS(RADIANS(_10sept_0_107[[#This Row],[H_phase]]))</f>
        <v>-6.1625037226624262E-3</v>
      </c>
      <c r="I128">
        <f>10^(_10sept_0_107[[#This Row],[H_mag_adj]]/20)*SIN(RADIANS(_10sept_0_107[[#This Row],[H_phase]]))</f>
        <v>4.0587945442475647E-3</v>
      </c>
      <c r="J128">
        <f>10^(_10sept_0_107[[#This Row],[V_mag_adj]]/20)*COS(RADIANS(_10sept_0_107[[#This Row],[V_phase]]))</f>
        <v>-6.0745441367119129E-3</v>
      </c>
      <c r="K128">
        <f>10^(_10sept_0_107[[#This Row],[V_mag_adj]]/20)*SIN(RADIANS(_10sept_0_107[[#This Row],[V_phase]]))</f>
        <v>4.1593271777177207E-3</v>
      </c>
    </row>
    <row r="129" spans="1:11" x14ac:dyDescent="0.25">
      <c r="A129">
        <v>-54</v>
      </c>
      <c r="B129">
        <v>-2.4300000000000002</v>
      </c>
      <c r="C129">
        <v>160.41</v>
      </c>
      <c r="D129">
        <v>-2.4500000000000002</v>
      </c>
      <c r="E129">
        <v>159.18</v>
      </c>
      <c r="F129">
        <f>_10sept_0_107[[#This Row],[H_mag]]-40</f>
        <v>-42.43</v>
      </c>
      <c r="G129">
        <f>_10sept_0_107[[#This Row],[V_mag]]-40</f>
        <v>-42.45</v>
      </c>
      <c r="H129">
        <f>10^(_10sept_0_107[[#This Row],[H_mag_adj]]/20)*COS(RADIANS(_10sept_0_107[[#This Row],[H_phase]]))</f>
        <v>-7.1220394169027755E-3</v>
      </c>
      <c r="I129">
        <f>10^(_10sept_0_107[[#This Row],[H_mag_adj]]/20)*SIN(RADIANS(_10sept_0_107[[#This Row],[H_phase]]))</f>
        <v>2.5346436063616029E-3</v>
      </c>
      <c r="J129">
        <f>10^(_10sept_0_107[[#This Row],[V_mag_adj]]/20)*COS(RADIANS(_10sept_0_107[[#This Row],[V_phase]]))</f>
        <v>-7.0497386292423248E-3</v>
      </c>
      <c r="K129">
        <f>10^(_10sept_0_107[[#This Row],[V_mag_adj]]/20)*SIN(RADIANS(_10sept_0_107[[#This Row],[V_phase]]))</f>
        <v>2.6807607770468222E-3</v>
      </c>
    </row>
    <row r="130" spans="1:11" x14ac:dyDescent="0.25">
      <c r="A130">
        <v>-53</v>
      </c>
      <c r="B130">
        <v>-2.25</v>
      </c>
      <c r="C130">
        <v>173.47</v>
      </c>
      <c r="D130">
        <v>-2.27</v>
      </c>
      <c r="E130">
        <v>172.82</v>
      </c>
      <c r="F130">
        <f>_10sept_0_107[[#This Row],[H_mag]]-40</f>
        <v>-42.25</v>
      </c>
      <c r="G130">
        <f>_10sept_0_107[[#This Row],[V_mag]]-40</f>
        <v>-42.27</v>
      </c>
      <c r="H130">
        <f>10^(_10sept_0_107[[#This Row],[H_mag_adj]]/20)*COS(RADIANS(_10sept_0_107[[#This Row],[H_phase]]))</f>
        <v>-7.6678447677390234E-3</v>
      </c>
      <c r="I130">
        <f>10^(_10sept_0_107[[#This Row],[H_mag_adj]]/20)*SIN(RADIANS(_10sept_0_107[[#This Row],[H_phase]]))</f>
        <v>8.7770779349297015E-4</v>
      </c>
      <c r="J130">
        <f>10^(_10sept_0_107[[#This Row],[V_mag_adj]]/20)*COS(RADIANS(_10sept_0_107[[#This Row],[V_phase]]))</f>
        <v>-7.6397827603178758E-3</v>
      </c>
      <c r="K130">
        <f>10^(_10sept_0_107[[#This Row],[V_mag_adj]]/20)*SIN(RADIANS(_10sept_0_107[[#This Row],[V_phase]]))</f>
        <v>9.6241978011137985E-4</v>
      </c>
    </row>
    <row r="131" spans="1:11" x14ac:dyDescent="0.25">
      <c r="A131">
        <v>-52</v>
      </c>
      <c r="B131">
        <v>-2.11</v>
      </c>
      <c r="C131">
        <v>-173.2</v>
      </c>
      <c r="D131">
        <v>-2.14</v>
      </c>
      <c r="E131">
        <v>-174.1</v>
      </c>
      <c r="F131">
        <f>_10sept_0_107[[#This Row],[H_mag]]-40</f>
        <v>-42.11</v>
      </c>
      <c r="G131">
        <f>_10sept_0_107[[#This Row],[V_mag]]-40</f>
        <v>-42.14</v>
      </c>
      <c r="H131">
        <f>10^(_10sept_0_107[[#This Row],[H_mag_adj]]/20)*COS(RADIANS(_10sept_0_107[[#This Row],[H_phase]]))</f>
        <v>-7.7881474094990358E-3</v>
      </c>
      <c r="I131">
        <f>10^(_10sept_0_107[[#This Row],[H_mag_adj]]/20)*SIN(RADIANS(_10sept_0_107[[#This Row],[H_phase]]))</f>
        <v>-9.2868035345870716E-4</v>
      </c>
      <c r="J131">
        <f>10^(_10sept_0_107[[#This Row],[V_mag_adj]]/20)*COS(RADIANS(_10sept_0_107[[#This Row],[V_phase]]))</f>
        <v>-7.7748737916112295E-3</v>
      </c>
      <c r="K131">
        <f>10^(_10sept_0_107[[#This Row],[V_mag_adj]]/20)*SIN(RADIANS(_10sept_0_107[[#This Row],[V_phase]]))</f>
        <v>-8.0345504857080711E-4</v>
      </c>
    </row>
    <row r="132" spans="1:11" x14ac:dyDescent="0.25">
      <c r="A132">
        <v>-51</v>
      </c>
      <c r="B132">
        <v>-2</v>
      </c>
      <c r="C132">
        <v>-160.16999999999999</v>
      </c>
      <c r="D132">
        <v>-2.0299999999999998</v>
      </c>
      <c r="E132">
        <v>-160.96</v>
      </c>
      <c r="F132">
        <f>_10sept_0_107[[#This Row],[H_mag]]-40</f>
        <v>-42</v>
      </c>
      <c r="G132">
        <f>_10sept_0_107[[#This Row],[V_mag]]-40</f>
        <v>-42.03</v>
      </c>
      <c r="H132">
        <f>10^(_10sept_0_107[[#This Row],[H_mag_adj]]/20)*COS(RADIANS(_10sept_0_107[[#This Row],[H_phase]]))</f>
        <v>-7.4722717359997524E-3</v>
      </c>
      <c r="I132">
        <f>10^(_10sept_0_107[[#This Row],[H_mag_adj]]/20)*SIN(RADIANS(_10sept_0_107[[#This Row],[H_phase]]))</f>
        <v>-2.6946037837497607E-3</v>
      </c>
      <c r="J132">
        <f>10^(_10sept_0_107[[#This Row],[V_mag_adj]]/20)*COS(RADIANS(_10sept_0_107[[#This Row],[V_phase]]))</f>
        <v>-7.4828243128332323E-3</v>
      </c>
      <c r="K132">
        <f>10^(_10sept_0_107[[#This Row],[V_mag_adj]]/20)*SIN(RADIANS(_10sept_0_107[[#This Row],[V_phase]]))</f>
        <v>-2.5823878040498356E-3</v>
      </c>
    </row>
    <row r="133" spans="1:11" x14ac:dyDescent="0.25">
      <c r="A133">
        <v>-50</v>
      </c>
      <c r="B133">
        <v>-1.9</v>
      </c>
      <c r="C133">
        <v>-146.69</v>
      </c>
      <c r="D133">
        <v>-1.93</v>
      </c>
      <c r="E133">
        <v>-147.35</v>
      </c>
      <c r="F133">
        <f>_10sept_0_107[[#This Row],[H_mag]]-40</f>
        <v>-41.9</v>
      </c>
      <c r="G133">
        <f>_10sept_0_107[[#This Row],[V_mag]]-40</f>
        <v>-41.93</v>
      </c>
      <c r="H133">
        <f>10^(_10sept_0_107[[#This Row],[H_mag_adj]]/20)*COS(RADIANS(_10sept_0_107[[#This Row],[H_phase]]))</f>
        <v>-6.7151604181709288E-3</v>
      </c>
      <c r="I133">
        <f>10^(_10sept_0_107[[#This Row],[H_mag_adj]]/20)*SIN(RADIANS(_10sept_0_107[[#This Row],[H_phase]]))</f>
        <v>-4.4127138431690801E-3</v>
      </c>
      <c r="J133">
        <f>10^(_10sept_0_107[[#This Row],[V_mag_adj]]/20)*COS(RADIANS(_10sept_0_107[[#This Row],[V_phase]]))</f>
        <v>-6.7422175359670459E-3</v>
      </c>
      <c r="K133">
        <f>10^(_10sept_0_107[[#This Row],[V_mag_adj]]/20)*SIN(RADIANS(_10sept_0_107[[#This Row],[V_phase]]))</f>
        <v>-4.3201227246705224E-3</v>
      </c>
    </row>
    <row r="134" spans="1:11" x14ac:dyDescent="0.25">
      <c r="A134">
        <v>-49</v>
      </c>
      <c r="B134">
        <v>-1.81</v>
      </c>
      <c r="C134">
        <v>-133.36000000000001</v>
      </c>
      <c r="D134">
        <v>-1.83</v>
      </c>
      <c r="E134">
        <v>-134.02000000000001</v>
      </c>
      <c r="F134">
        <f>_10sept_0_107[[#This Row],[H_mag]]-40</f>
        <v>-41.81</v>
      </c>
      <c r="G134">
        <f>_10sept_0_107[[#This Row],[V_mag]]-40</f>
        <v>-41.83</v>
      </c>
      <c r="H134">
        <f>10^(_10sept_0_107[[#This Row],[H_mag_adj]]/20)*COS(RADIANS(_10sept_0_107[[#This Row],[H_phase]]))</f>
        <v>-5.5743112006369474E-3</v>
      </c>
      <c r="I134">
        <f>10^(_10sept_0_107[[#This Row],[H_mag_adj]]/20)*SIN(RADIANS(_10sept_0_107[[#This Row],[H_phase]]))</f>
        <v>-5.9029182751318436E-3</v>
      </c>
      <c r="J134">
        <f>10^(_10sept_0_107[[#This Row],[V_mag_adj]]/20)*COS(RADIANS(_10sept_0_107[[#This Row],[V_phase]]))</f>
        <v>-5.6289605126156562E-3</v>
      </c>
      <c r="K134">
        <f>10^(_10sept_0_107[[#This Row],[V_mag_adj]]/20)*SIN(RADIANS(_10sept_0_107[[#This Row],[V_phase]]))</f>
        <v>-5.8248888553949392E-3</v>
      </c>
    </row>
    <row r="135" spans="1:11" x14ac:dyDescent="0.25">
      <c r="A135">
        <v>-48</v>
      </c>
      <c r="B135">
        <v>-1.73</v>
      </c>
      <c r="C135">
        <v>-120.73</v>
      </c>
      <c r="D135">
        <v>-1.74</v>
      </c>
      <c r="E135">
        <v>-121.15</v>
      </c>
      <c r="F135">
        <f>_10sept_0_107[[#This Row],[H_mag]]-40</f>
        <v>-41.73</v>
      </c>
      <c r="G135">
        <f>_10sept_0_107[[#This Row],[V_mag]]-40</f>
        <v>-41.74</v>
      </c>
      <c r="H135">
        <f>10^(_10sept_0_107[[#This Row],[H_mag_adj]]/20)*COS(RADIANS(_10sept_0_107[[#This Row],[H_phase]]))</f>
        <v>-4.1871161326584253E-3</v>
      </c>
      <c r="I135">
        <f>10^(_10sept_0_107[[#This Row],[H_mag_adj]]/20)*SIN(RADIANS(_10sept_0_107[[#This Row],[H_phase]]))</f>
        <v>-7.0435036582816284E-3</v>
      </c>
      <c r="J135">
        <f>10^(_10sept_0_107[[#This Row],[V_mag_adj]]/20)*COS(RADIANS(_10sept_0_107[[#This Row],[V_phase]]))</f>
        <v>-4.2337576523456657E-3</v>
      </c>
      <c r="K135">
        <f>10^(_10sept_0_107[[#This Row],[V_mag_adj]]/20)*SIN(RADIANS(_10sept_0_107[[#This Row],[V_phase]]))</f>
        <v>-7.0045525969084583E-3</v>
      </c>
    </row>
    <row r="136" spans="1:11" x14ac:dyDescent="0.25">
      <c r="A136">
        <v>-47</v>
      </c>
      <c r="B136">
        <v>-1.67</v>
      </c>
      <c r="C136">
        <v>-107.87</v>
      </c>
      <c r="D136">
        <v>-1.71</v>
      </c>
      <c r="E136">
        <v>-108.83</v>
      </c>
      <c r="F136">
        <f>_10sept_0_107[[#This Row],[H_mag]]-40</f>
        <v>-41.67</v>
      </c>
      <c r="G136">
        <f>_10sept_0_107[[#This Row],[V_mag]]-40</f>
        <v>-41.71</v>
      </c>
      <c r="H136">
        <f>10^(_10sept_0_107[[#This Row],[H_mag_adj]]/20)*COS(RADIANS(_10sept_0_107[[#This Row],[H_phase]]))</f>
        <v>-2.5318496131872476E-3</v>
      </c>
      <c r="I136">
        <f>10^(_10sept_0_107[[#This Row],[H_mag_adj]]/20)*SIN(RADIANS(_10sept_0_107[[#This Row],[H_phase]]))</f>
        <v>-7.8528130886694157E-3</v>
      </c>
      <c r="J136">
        <f>10^(_10sept_0_107[[#This Row],[V_mag_adj]]/20)*COS(RADIANS(_10sept_0_107[[#This Row],[V_phase]]))</f>
        <v>-2.6508275574763473E-3</v>
      </c>
      <c r="K136">
        <f>10^(_10sept_0_107[[#This Row],[V_mag_adj]]/20)*SIN(RADIANS(_10sept_0_107[[#This Row],[V_phase]]))</f>
        <v>-7.7734108363263594E-3</v>
      </c>
    </row>
    <row r="137" spans="1:11" x14ac:dyDescent="0.25">
      <c r="A137">
        <v>-46</v>
      </c>
      <c r="B137">
        <v>-1.66</v>
      </c>
      <c r="C137">
        <v>-94.66</v>
      </c>
      <c r="D137">
        <v>-1.69</v>
      </c>
      <c r="E137">
        <v>-95.5</v>
      </c>
      <c r="F137">
        <f>_10sept_0_107[[#This Row],[H_mag]]-40</f>
        <v>-41.66</v>
      </c>
      <c r="G137">
        <f>_10sept_0_107[[#This Row],[V_mag]]-40</f>
        <v>-41.69</v>
      </c>
      <c r="H137">
        <f>10^(_10sept_0_107[[#This Row],[H_mag_adj]]/20)*COS(RADIANS(_10sept_0_107[[#This Row],[H_phase]]))</f>
        <v>-6.710955709673393E-4</v>
      </c>
      <c r="I137">
        <f>10^(_10sept_0_107[[#This Row],[H_mag_adj]]/20)*SIN(RADIANS(_10sept_0_107[[#This Row],[H_phase]]))</f>
        <v>-8.2330735541955996E-3</v>
      </c>
      <c r="J137">
        <f>10^(_10sept_0_107[[#This Row],[V_mag_adj]]/20)*COS(RADIANS(_10sept_0_107[[#This Row],[V_phase]]))</f>
        <v>-7.8899249386731659E-4</v>
      </c>
      <c r="K137">
        <f>10^(_10sept_0_107[[#This Row],[V_mag_adj]]/20)*SIN(RADIANS(_10sept_0_107[[#This Row],[V_phase]]))</f>
        <v>-8.1940003420605586E-3</v>
      </c>
    </row>
    <row r="138" spans="1:11" x14ac:dyDescent="0.25">
      <c r="A138">
        <v>-45</v>
      </c>
      <c r="B138">
        <v>-1.71</v>
      </c>
      <c r="C138">
        <v>-81.96</v>
      </c>
      <c r="D138">
        <v>-1.75</v>
      </c>
      <c r="E138">
        <v>-82.95</v>
      </c>
      <c r="F138">
        <f>_10sept_0_107[[#This Row],[H_mag]]-40</f>
        <v>-41.71</v>
      </c>
      <c r="G138">
        <f>_10sept_0_107[[#This Row],[V_mag]]-40</f>
        <v>-41.75</v>
      </c>
      <c r="H138">
        <f>10^(_10sept_0_107[[#This Row],[H_mag_adj]]/20)*COS(RADIANS(_10sept_0_107[[#This Row],[H_phase]]))</f>
        <v>1.1487015329599503E-3</v>
      </c>
      <c r="I138">
        <f>10^(_10sept_0_107[[#This Row],[H_mag_adj]]/20)*SIN(RADIANS(_10sept_0_107[[#This Row],[H_phase]]))</f>
        <v>-8.1322375492829477E-3</v>
      </c>
      <c r="J138">
        <f>10^(_10sept_0_107[[#This Row],[V_mag_adj]]/20)*COS(RADIANS(_10sept_0_107[[#This Row],[V_phase]]))</f>
        <v>1.0033906351227233E-3</v>
      </c>
      <c r="K138">
        <f>10^(_10sept_0_107[[#This Row],[V_mag_adj]]/20)*SIN(RADIANS(_10sept_0_107[[#This Row],[V_phase]]))</f>
        <v>-8.1134209178502156E-3</v>
      </c>
    </row>
    <row r="139" spans="1:11" x14ac:dyDescent="0.25">
      <c r="A139">
        <v>-44</v>
      </c>
      <c r="B139">
        <v>-1.83</v>
      </c>
      <c r="C139">
        <v>-69.44</v>
      </c>
      <c r="D139">
        <v>-1.83</v>
      </c>
      <c r="E139">
        <v>-69.64</v>
      </c>
      <c r="F139">
        <f>_10sept_0_107[[#This Row],[H_mag]]-40</f>
        <v>-41.83</v>
      </c>
      <c r="G139">
        <f>_10sept_0_107[[#This Row],[V_mag]]-40</f>
        <v>-41.83</v>
      </c>
      <c r="H139">
        <f>10^(_10sept_0_107[[#This Row],[H_mag_adj]]/20)*COS(RADIANS(_10sept_0_107[[#This Row],[H_phase]]))</f>
        <v>2.8447214938789921E-3</v>
      </c>
      <c r="I139">
        <f>10^(_10sept_0_107[[#This Row],[H_mag_adj]]/20)*SIN(RADIANS(_10sept_0_107[[#This Row],[H_phase]]))</f>
        <v>-7.5843316285980891E-3</v>
      </c>
      <c r="J139">
        <f>10^(_10sept_0_107[[#This Row],[V_mag_adj]]/20)*COS(RADIANS(_10sept_0_107[[#This Row],[V_phase]]))</f>
        <v>2.8182299049292667E-3</v>
      </c>
      <c r="K139">
        <f>10^(_10sept_0_107[[#This Row],[V_mag_adj]]/20)*SIN(RADIANS(_10sept_0_107[[#This Row],[V_phase]]))</f>
        <v>-7.5942153533629037E-3</v>
      </c>
    </row>
    <row r="140" spans="1:11" x14ac:dyDescent="0.25">
      <c r="A140">
        <v>-43</v>
      </c>
      <c r="B140">
        <v>-1.91</v>
      </c>
      <c r="C140">
        <v>-55.42</v>
      </c>
      <c r="D140">
        <v>-1.93</v>
      </c>
      <c r="E140">
        <v>-56.33</v>
      </c>
      <c r="F140">
        <f>_10sept_0_107[[#This Row],[H_mag]]-40</f>
        <v>-41.91</v>
      </c>
      <c r="G140">
        <f>_10sept_0_107[[#This Row],[V_mag]]-40</f>
        <v>-41.93</v>
      </c>
      <c r="H140">
        <f>10^(_10sept_0_107[[#This Row],[H_mag_adj]]/20)*COS(RADIANS(_10sept_0_107[[#This Row],[H_phase]]))</f>
        <v>4.5552163780950847E-3</v>
      </c>
      <c r="I140">
        <f>10^(_10sept_0_107[[#This Row],[H_mag_adj]]/20)*SIN(RADIANS(_10sept_0_107[[#This Row],[H_phase]]))</f>
        <v>-6.6080958150023864E-3</v>
      </c>
      <c r="J140">
        <f>10^(_10sept_0_107[[#This Row],[V_mag_adj]]/20)*COS(RADIANS(_10sept_0_107[[#This Row],[V_phase]]))</f>
        <v>4.4394592005031677E-3</v>
      </c>
      <c r="K140">
        <f>10^(_10sept_0_107[[#This Row],[V_mag_adj]]/20)*SIN(RADIANS(_10sept_0_107[[#This Row],[V_phase]]))</f>
        <v>-6.6642448683691072E-3</v>
      </c>
    </row>
    <row r="141" spans="1:11" x14ac:dyDescent="0.25">
      <c r="A141">
        <v>-42</v>
      </c>
      <c r="B141">
        <v>-1.98</v>
      </c>
      <c r="C141">
        <v>-41.46</v>
      </c>
      <c r="D141">
        <v>-2.0099999999999998</v>
      </c>
      <c r="E141">
        <v>-42.3</v>
      </c>
      <c r="F141">
        <f>_10sept_0_107[[#This Row],[H_mag]]-40</f>
        <v>-41.98</v>
      </c>
      <c r="G141">
        <f>_10sept_0_107[[#This Row],[V_mag]]-40</f>
        <v>-42.01</v>
      </c>
      <c r="H141">
        <f>10^(_10sept_0_107[[#This Row],[H_mag_adj]]/20)*COS(RADIANS(_10sept_0_107[[#This Row],[H_phase]]))</f>
        <v>5.9665625499262659E-3</v>
      </c>
      <c r="I141">
        <f>10^(_10sept_0_107[[#This Row],[H_mag_adj]]/20)*SIN(RADIANS(_10sept_0_107[[#This Row],[H_phase]]))</f>
        <v>-5.2713473100821319E-3</v>
      </c>
      <c r="J141">
        <f>10^(_10sept_0_107[[#This Row],[V_mag_adj]]/20)*COS(RADIANS(_10sept_0_107[[#This Row],[V_phase]]))</f>
        <v>5.8683385551170485E-3</v>
      </c>
      <c r="K141">
        <f>10^(_10sept_0_107[[#This Row],[V_mag_adj]]/20)*SIN(RADIANS(_10sept_0_107[[#This Row],[V_phase]]))</f>
        <v>-5.3397772320806156E-3</v>
      </c>
    </row>
    <row r="142" spans="1:11" x14ac:dyDescent="0.25">
      <c r="A142">
        <v>-41</v>
      </c>
      <c r="B142">
        <v>-1.97</v>
      </c>
      <c r="C142">
        <v>-26.9</v>
      </c>
      <c r="D142">
        <v>-1.99</v>
      </c>
      <c r="E142">
        <v>-28.11</v>
      </c>
      <c r="F142">
        <f>_10sept_0_107[[#This Row],[H_mag]]-40</f>
        <v>-41.97</v>
      </c>
      <c r="G142">
        <f>_10sept_0_107[[#This Row],[V_mag]]-40</f>
        <v>-41.99</v>
      </c>
      <c r="H142">
        <f>10^(_10sept_0_107[[#This Row],[H_mag_adj]]/20)*COS(RADIANS(_10sept_0_107[[#This Row],[H_phase]]))</f>
        <v>7.1083084521482024E-3</v>
      </c>
      <c r="I142">
        <f>10^(_10sept_0_107[[#This Row],[H_mag_adj]]/20)*SIN(RADIANS(_10sept_0_107[[#This Row],[H_phase]]))</f>
        <v>-3.6062507031947681E-3</v>
      </c>
      <c r="J142">
        <f>10^(_10sept_0_107[[#This Row],[V_mag_adj]]/20)*COS(RADIANS(_10sept_0_107[[#This Row],[V_phase]]))</f>
        <v>7.0144006423453493E-3</v>
      </c>
      <c r="K142">
        <f>10^(_10sept_0_107[[#This Row],[V_mag_adj]]/20)*SIN(RADIANS(_10sept_0_107[[#This Row],[V_phase]]))</f>
        <v>-3.7469145661847029E-3</v>
      </c>
    </row>
    <row r="143" spans="1:11" x14ac:dyDescent="0.25">
      <c r="A143">
        <v>-40</v>
      </c>
      <c r="B143">
        <v>-1.86</v>
      </c>
      <c r="C143">
        <v>-13.01</v>
      </c>
      <c r="D143">
        <v>-1.89</v>
      </c>
      <c r="E143">
        <v>-14.05</v>
      </c>
      <c r="F143">
        <f>_10sept_0_107[[#This Row],[H_mag]]-40</f>
        <v>-41.86</v>
      </c>
      <c r="G143">
        <f>_10sept_0_107[[#This Row],[V_mag]]-40</f>
        <v>-41.89</v>
      </c>
      <c r="H143">
        <f>10^(_10sept_0_107[[#This Row],[H_mag_adj]]/20)*COS(RADIANS(_10sept_0_107[[#This Row],[H_phase]]))</f>
        <v>7.8651394359125631E-3</v>
      </c>
      <c r="I143">
        <f>10^(_10sept_0_107[[#This Row],[H_mag_adj]]/20)*SIN(RADIANS(_10sept_0_107[[#This Row],[H_phase]]))</f>
        <v>-1.8172564650420582E-3</v>
      </c>
      <c r="J143">
        <f>10^(_10sept_0_107[[#This Row],[V_mag_adj]]/20)*COS(RADIANS(_10sept_0_107[[#This Row],[V_phase]]))</f>
        <v>7.803859632404193E-3</v>
      </c>
      <c r="K143">
        <f>10^(_10sept_0_107[[#This Row],[V_mag_adj]]/20)*SIN(RADIANS(_10sept_0_107[[#This Row],[V_phase]]))</f>
        <v>-1.9529558142954684E-3</v>
      </c>
    </row>
    <row r="144" spans="1:11" x14ac:dyDescent="0.25">
      <c r="A144">
        <v>-39</v>
      </c>
      <c r="B144">
        <v>-1.69</v>
      </c>
      <c r="C144">
        <v>0.28000000000000003</v>
      </c>
      <c r="D144">
        <v>-1.72</v>
      </c>
      <c r="E144">
        <v>-0.84</v>
      </c>
      <c r="F144">
        <f>_10sept_0_107[[#This Row],[H_mag]]-40</f>
        <v>-41.69</v>
      </c>
      <c r="G144">
        <f>_10sept_0_107[[#This Row],[V_mag]]-40</f>
        <v>-41.72</v>
      </c>
      <c r="H144">
        <f>10^(_10sept_0_107[[#This Row],[H_mag_adj]]/20)*COS(RADIANS(_10sept_0_107[[#This Row],[H_phase]]))</f>
        <v>8.231800072287656E-3</v>
      </c>
      <c r="I144">
        <f>10^(_10sept_0_107[[#This Row],[H_mag_adj]]/20)*SIN(RADIANS(_10sept_0_107[[#This Row],[H_phase]]))</f>
        <v>4.0228484341792328E-5</v>
      </c>
      <c r="J144">
        <f>10^(_10sept_0_107[[#This Row],[V_mag_adj]]/20)*COS(RADIANS(_10sept_0_107[[#This Row],[V_phase]]))</f>
        <v>8.2026338352772649E-3</v>
      </c>
      <c r="K144">
        <f>10^(_10sept_0_107[[#This Row],[V_mag_adj]]/20)*SIN(RADIANS(_10sept_0_107[[#This Row],[V_phase]]))</f>
        <v>-1.2026550958753718E-4</v>
      </c>
    </row>
    <row r="145" spans="1:11" x14ac:dyDescent="0.25">
      <c r="A145">
        <v>-38</v>
      </c>
      <c r="B145">
        <v>-1.5</v>
      </c>
      <c r="C145">
        <v>13.29</v>
      </c>
      <c r="D145">
        <v>-1.52</v>
      </c>
      <c r="E145">
        <v>12.56</v>
      </c>
      <c r="F145">
        <f>_10sept_0_107[[#This Row],[H_mag]]-40</f>
        <v>-41.5</v>
      </c>
      <c r="G145">
        <f>_10sept_0_107[[#This Row],[V_mag]]-40</f>
        <v>-41.52</v>
      </c>
      <c r="H145">
        <f>10^(_10sept_0_107[[#This Row],[H_mag_adj]]/20)*COS(RADIANS(_10sept_0_107[[#This Row],[H_phase]]))</f>
        <v>8.1886174610444132E-3</v>
      </c>
      <c r="I145">
        <f>10^(_10sept_0_107[[#This Row],[H_mag_adj]]/20)*SIN(RADIANS(_10sept_0_107[[#This Row],[H_phase]]))</f>
        <v>1.934198158176212E-3</v>
      </c>
      <c r="J145">
        <f>10^(_10sept_0_107[[#This Row],[V_mag_adj]]/20)*COS(RADIANS(_10sept_0_107[[#This Row],[V_phase]]))</f>
        <v>8.193707158042839E-3</v>
      </c>
      <c r="K145">
        <f>10^(_10sept_0_107[[#This Row],[V_mag_adj]]/20)*SIN(RADIANS(_10sept_0_107[[#This Row],[V_phase]]))</f>
        <v>1.8255053834355492E-3</v>
      </c>
    </row>
    <row r="146" spans="1:11" x14ac:dyDescent="0.25">
      <c r="A146">
        <v>-37</v>
      </c>
      <c r="B146">
        <v>-1.33</v>
      </c>
      <c r="C146">
        <v>25.99</v>
      </c>
      <c r="D146">
        <v>-1.35</v>
      </c>
      <c r="E146">
        <v>24.77</v>
      </c>
      <c r="F146">
        <f>_10sept_0_107[[#This Row],[H_mag]]-40</f>
        <v>-41.33</v>
      </c>
      <c r="G146">
        <f>_10sept_0_107[[#This Row],[V_mag]]-40</f>
        <v>-41.35</v>
      </c>
      <c r="H146">
        <f>10^(_10sept_0_107[[#This Row],[H_mag_adj]]/20)*COS(RADIANS(_10sept_0_107[[#This Row],[H_phase]]))</f>
        <v>7.7125350061354589E-3</v>
      </c>
      <c r="I146">
        <f>10^(_10sept_0_107[[#This Row],[H_mag_adj]]/20)*SIN(RADIANS(_10sept_0_107[[#This Row],[H_phase]]))</f>
        <v>3.7599885011271789E-3</v>
      </c>
      <c r="J146">
        <f>10^(_10sept_0_107[[#This Row],[V_mag_adj]]/20)*COS(RADIANS(_10sept_0_107[[#This Row],[V_phase]]))</f>
        <v>7.7729236783867809E-3</v>
      </c>
      <c r="K146">
        <f>10^(_10sept_0_107[[#This Row],[V_mag_adj]]/20)*SIN(RADIANS(_10sept_0_107[[#This Row],[V_phase]]))</f>
        <v>3.5866573301424486E-3</v>
      </c>
    </row>
    <row r="147" spans="1:11" x14ac:dyDescent="0.25">
      <c r="A147">
        <v>-36</v>
      </c>
      <c r="B147">
        <v>-1.2</v>
      </c>
      <c r="C147">
        <v>37.700000000000003</v>
      </c>
      <c r="D147">
        <v>-1.22</v>
      </c>
      <c r="E147">
        <v>36.69</v>
      </c>
      <c r="F147">
        <f>_10sept_0_107[[#This Row],[H_mag]]-40</f>
        <v>-41.2</v>
      </c>
      <c r="G147">
        <f>_10sept_0_107[[#This Row],[V_mag]]-40</f>
        <v>-41.22</v>
      </c>
      <c r="H147">
        <f>10^(_10sept_0_107[[#This Row],[H_mag_adj]]/20)*COS(RADIANS(_10sept_0_107[[#This Row],[H_phase]]))</f>
        <v>6.8912688873109806E-3</v>
      </c>
      <c r="I147">
        <f>10^(_10sept_0_107[[#This Row],[H_mag_adj]]/20)*SIN(RADIANS(_10sept_0_107[[#This Row],[H_phase]]))</f>
        <v>5.3261778627546755E-3</v>
      </c>
      <c r="J147">
        <f>10^(_10sept_0_107[[#This Row],[V_mag_adj]]/20)*COS(RADIANS(_10sept_0_107[[#This Row],[V_phase]]))</f>
        <v>6.9680193454928901E-3</v>
      </c>
      <c r="K147">
        <f>10^(_10sept_0_107[[#This Row],[V_mag_adj]]/20)*SIN(RADIANS(_10sept_0_107[[#This Row],[V_phase]]))</f>
        <v>5.1919099729656479E-3</v>
      </c>
    </row>
    <row r="148" spans="1:11" x14ac:dyDescent="0.25">
      <c r="A148">
        <v>-35</v>
      </c>
      <c r="B148">
        <v>-1.1100000000000001</v>
      </c>
      <c r="C148">
        <v>49.94</v>
      </c>
      <c r="D148">
        <v>-1.1299999999999999</v>
      </c>
      <c r="E148">
        <v>48.78</v>
      </c>
      <c r="F148">
        <f>_10sept_0_107[[#This Row],[H_mag]]-40</f>
        <v>-41.11</v>
      </c>
      <c r="G148">
        <f>_10sept_0_107[[#This Row],[V_mag]]-40</f>
        <v>-41.13</v>
      </c>
      <c r="H148">
        <f>10^(_10sept_0_107[[#This Row],[H_mag_adj]]/20)*COS(RADIANS(_10sept_0_107[[#This Row],[H_phase]]))</f>
        <v>5.6638131963406835E-3</v>
      </c>
      <c r="I148">
        <f>10^(_10sept_0_107[[#This Row],[H_mag_adj]]/20)*SIN(RADIANS(_10sept_0_107[[#This Row],[H_phase]]))</f>
        <v>6.7355326335197105E-3</v>
      </c>
      <c r="J148">
        <f>10^(_10sept_0_107[[#This Row],[V_mag_adj]]/20)*COS(RADIANS(_10sept_0_107[[#This Row],[V_phase]]))</f>
        <v>5.7856721659412655E-3</v>
      </c>
      <c r="K148">
        <f>10^(_10sept_0_107[[#This Row],[V_mag_adj]]/20)*SIN(RADIANS(_10sept_0_107[[#This Row],[V_phase]]))</f>
        <v>6.6042671428929471E-3</v>
      </c>
    </row>
    <row r="149" spans="1:11" x14ac:dyDescent="0.25">
      <c r="A149">
        <v>-34</v>
      </c>
      <c r="B149">
        <v>-1.04</v>
      </c>
      <c r="C149">
        <v>62.25</v>
      </c>
      <c r="D149">
        <v>-1.07</v>
      </c>
      <c r="E149">
        <v>60.91</v>
      </c>
      <c r="F149">
        <f>_10sept_0_107[[#This Row],[H_mag]]-40</f>
        <v>-41.04</v>
      </c>
      <c r="G149">
        <f>_10sept_0_107[[#This Row],[V_mag]]-40</f>
        <v>-41.07</v>
      </c>
      <c r="H149">
        <f>10^(_10sept_0_107[[#This Row],[H_mag_adj]]/20)*COS(RADIANS(_10sept_0_107[[#This Row],[H_phase]]))</f>
        <v>4.1307272099859382E-3</v>
      </c>
      <c r="I149">
        <f>10^(_10sept_0_107[[#This Row],[H_mag_adj]]/20)*SIN(RADIANS(_10sept_0_107[[#This Row],[H_phase]]))</f>
        <v>7.8512210315460837E-3</v>
      </c>
      <c r="J149">
        <f>10^(_10sept_0_107[[#This Row],[V_mag_adj]]/20)*COS(RADIANS(_10sept_0_107[[#This Row],[V_phase]]))</f>
        <v>4.2983289996036842E-3</v>
      </c>
      <c r="K149">
        <f>10^(_10sept_0_107[[#This Row],[V_mag_adj]]/20)*SIN(RADIANS(_10sept_0_107[[#This Row],[V_phase]]))</f>
        <v>7.7257458067165816E-3</v>
      </c>
    </row>
    <row r="150" spans="1:11" x14ac:dyDescent="0.25">
      <c r="A150">
        <v>-33</v>
      </c>
      <c r="B150">
        <v>-0.96</v>
      </c>
      <c r="C150">
        <v>74.37</v>
      </c>
      <c r="D150">
        <v>-0.99</v>
      </c>
      <c r="E150">
        <v>73.36</v>
      </c>
      <c r="F150">
        <f>_10sept_0_107[[#This Row],[H_mag]]-40</f>
        <v>-40.96</v>
      </c>
      <c r="G150">
        <f>_10sept_0_107[[#This Row],[V_mag]]-40</f>
        <v>-40.99</v>
      </c>
      <c r="H150">
        <f>10^(_10sept_0_107[[#This Row],[H_mag_adj]]/20)*COS(RADIANS(_10sept_0_107[[#This Row],[H_phase]]))</f>
        <v>2.412328411785008E-3</v>
      </c>
      <c r="I150">
        <f>10^(_10sept_0_107[[#This Row],[H_mag_adj]]/20)*SIN(RADIANS(_10sept_0_107[[#This Row],[H_phase]]))</f>
        <v>8.6225563478856248E-3</v>
      </c>
      <c r="J150">
        <f>10^(_10sept_0_107[[#This Row],[V_mag_adj]]/20)*COS(RADIANS(_10sept_0_107[[#This Row],[V_phase]]))</f>
        <v>2.5551023952903274E-3</v>
      </c>
      <c r="K150">
        <f>10^(_10sept_0_107[[#This Row],[V_mag_adj]]/20)*SIN(RADIANS(_10sept_0_107[[#This Row],[V_phase]]))</f>
        <v>8.5491161409419064E-3</v>
      </c>
    </row>
    <row r="151" spans="1:11" x14ac:dyDescent="0.25">
      <c r="A151">
        <v>-32</v>
      </c>
      <c r="B151">
        <v>-0.87</v>
      </c>
      <c r="C151">
        <v>85.91</v>
      </c>
      <c r="D151">
        <v>-0.91</v>
      </c>
      <c r="E151">
        <v>84.9</v>
      </c>
      <c r="F151">
        <f>_10sept_0_107[[#This Row],[H_mag]]-40</f>
        <v>-40.869999999999997</v>
      </c>
      <c r="G151">
        <f>_10sept_0_107[[#This Row],[V_mag]]-40</f>
        <v>-40.909999999999997</v>
      </c>
      <c r="H151">
        <f>10^(_10sept_0_107[[#This Row],[H_mag_adj]]/20)*COS(RADIANS(_10sept_0_107[[#This Row],[H_phase]]))</f>
        <v>6.4525559053560367E-4</v>
      </c>
      <c r="I151">
        <f>10^(_10sept_0_107[[#This Row],[H_mag_adj]]/20)*SIN(RADIANS(_10sept_0_107[[#This Row],[H_phase]]))</f>
        <v>9.0238641410629386E-3</v>
      </c>
      <c r="J151">
        <f>10^(_10sept_0_107[[#This Row],[V_mag_adj]]/20)*COS(RADIANS(_10sept_0_107[[#This Row],[V_phase]]))</f>
        <v>8.0052315644209651E-4</v>
      </c>
      <c r="K151">
        <f>10^(_10sept_0_107[[#This Row],[V_mag_adj]]/20)*SIN(RADIANS(_10sept_0_107[[#This Row],[V_phase]]))</f>
        <v>8.9696860848852526E-3</v>
      </c>
    </row>
    <row r="152" spans="1:11" x14ac:dyDescent="0.25">
      <c r="A152">
        <v>-31</v>
      </c>
      <c r="B152">
        <v>-0.77</v>
      </c>
      <c r="C152">
        <v>97.43</v>
      </c>
      <c r="D152">
        <v>-0.81</v>
      </c>
      <c r="E152">
        <v>96.26</v>
      </c>
      <c r="F152">
        <f>_10sept_0_107[[#This Row],[H_mag]]-40</f>
        <v>-40.770000000000003</v>
      </c>
      <c r="G152">
        <f>_10sept_0_107[[#This Row],[V_mag]]-40</f>
        <v>-40.81</v>
      </c>
      <c r="H152">
        <f>10^(_10sept_0_107[[#This Row],[H_mag_adj]]/20)*COS(RADIANS(_10sept_0_107[[#This Row],[H_phase]]))</f>
        <v>-1.1834455707377437E-3</v>
      </c>
      <c r="I152">
        <f>10^(_10sept_0_107[[#This Row],[H_mag_adj]]/20)*SIN(RADIANS(_10sept_0_107[[#This Row],[H_phase]]))</f>
        <v>9.074821474485838E-3</v>
      </c>
      <c r="J152">
        <f>10^(_10sept_0_107[[#This Row],[V_mag_adj]]/20)*COS(RADIANS(_10sept_0_107[[#This Row],[V_phase]]))</f>
        <v>-9.9331572675271122E-4</v>
      </c>
      <c r="K152">
        <f>10^(_10sept_0_107[[#This Row],[V_mag_adj]]/20)*SIN(RADIANS(_10sept_0_107[[#This Row],[V_phase]]))</f>
        <v>9.055296826632895E-3</v>
      </c>
    </row>
    <row r="153" spans="1:11" x14ac:dyDescent="0.25">
      <c r="A153">
        <v>-30</v>
      </c>
      <c r="B153">
        <v>-0.68</v>
      </c>
      <c r="C153">
        <v>108.59</v>
      </c>
      <c r="D153">
        <v>-0.71</v>
      </c>
      <c r="E153">
        <v>107.75</v>
      </c>
      <c r="F153">
        <f>_10sept_0_107[[#This Row],[H_mag]]-40</f>
        <v>-40.68</v>
      </c>
      <c r="G153">
        <f>_10sept_0_107[[#This Row],[V_mag]]-40</f>
        <v>-40.71</v>
      </c>
      <c r="H153">
        <f>10^(_10sept_0_107[[#This Row],[H_mag_adj]]/20)*COS(RADIANS(_10sept_0_107[[#This Row],[H_phase]]))</f>
        <v>-2.9478812577065322E-3</v>
      </c>
      <c r="I153">
        <f>10^(_10sept_0_107[[#This Row],[H_mag_adj]]/20)*SIN(RADIANS(_10sept_0_107[[#This Row],[H_phase]]))</f>
        <v>8.7645118163495479E-3</v>
      </c>
      <c r="J153">
        <f>10^(_10sept_0_107[[#This Row],[V_mag_adj]]/20)*COS(RADIANS(_10sept_0_107[[#This Row],[V_phase]]))</f>
        <v>-2.8093546627656293E-3</v>
      </c>
      <c r="K153">
        <f>10^(_10sept_0_107[[#This Row],[V_mag_adj]]/20)*SIN(RADIANS(_10sept_0_107[[#This Row],[V_phase]]))</f>
        <v>8.7764214736091809E-3</v>
      </c>
    </row>
    <row r="154" spans="1:11" x14ac:dyDescent="0.25">
      <c r="A154">
        <v>-29</v>
      </c>
      <c r="B154">
        <v>-0.62</v>
      </c>
      <c r="C154">
        <v>119.26</v>
      </c>
      <c r="D154">
        <v>-0.64</v>
      </c>
      <c r="E154">
        <v>118.39</v>
      </c>
      <c r="F154">
        <f>_10sept_0_107[[#This Row],[H_mag]]-40</f>
        <v>-40.619999999999997</v>
      </c>
      <c r="G154">
        <f>_10sept_0_107[[#This Row],[V_mag]]-40</f>
        <v>-40.64</v>
      </c>
      <c r="H154">
        <f>10^(_10sept_0_107[[#This Row],[H_mag_adj]]/20)*COS(RADIANS(_10sept_0_107[[#This Row],[H_phase]]))</f>
        <v>-4.5510086758573497E-3</v>
      </c>
      <c r="I154">
        <f>10^(_10sept_0_107[[#This Row],[H_mag_adj]]/20)*SIN(RADIANS(_10sept_0_107[[#This Row],[H_phase]]))</f>
        <v>8.1230848578660569E-3</v>
      </c>
      <c r="J154">
        <f>10^(_10sept_0_107[[#This Row],[V_mag_adj]]/20)*COS(RADIANS(_10sept_0_107[[#This Row],[V_phase]]))</f>
        <v>-4.4169627422053805E-3</v>
      </c>
      <c r="K154">
        <f>10^(_10sept_0_107[[#This Row],[V_mag_adj]]/20)*SIN(RADIANS(_10sept_0_107[[#This Row],[V_phase]]))</f>
        <v>8.1724105936171864E-3</v>
      </c>
    </row>
    <row r="155" spans="1:11" x14ac:dyDescent="0.25">
      <c r="A155">
        <v>-28</v>
      </c>
      <c r="B155">
        <v>-0.59</v>
      </c>
      <c r="C155">
        <v>129.56</v>
      </c>
      <c r="D155">
        <v>-0.6</v>
      </c>
      <c r="E155">
        <v>128.72</v>
      </c>
      <c r="F155">
        <f>_10sept_0_107[[#This Row],[H_mag]]-40</f>
        <v>-40.590000000000003</v>
      </c>
      <c r="G155">
        <f>_10sept_0_107[[#This Row],[V_mag]]-40</f>
        <v>-40.6</v>
      </c>
      <c r="H155">
        <f>10^(_10sept_0_107[[#This Row],[H_mag_adj]]/20)*COS(RADIANS(_10sept_0_107[[#This Row],[H_phase]]))</f>
        <v>-5.950612143666747E-3</v>
      </c>
      <c r="I155">
        <f>10^(_10sept_0_107[[#This Row],[H_mag_adj]]/20)*SIN(RADIANS(_10sept_0_107[[#This Row],[H_phase]]))</f>
        <v>7.2032875796025856E-3</v>
      </c>
      <c r="J155">
        <f>10^(_10sept_0_107[[#This Row],[V_mag_adj]]/20)*COS(RADIANS(_10sept_0_107[[#This Row],[V_phase]]))</f>
        <v>-5.8376460114577238E-3</v>
      </c>
      <c r="K155">
        <f>10^(_10sept_0_107[[#This Row],[V_mag_adj]]/20)*SIN(RADIANS(_10sept_0_107[[#This Row],[V_phase]]))</f>
        <v>7.281363061990496E-3</v>
      </c>
    </row>
    <row r="156" spans="1:11" x14ac:dyDescent="0.25">
      <c r="A156">
        <v>-27</v>
      </c>
      <c r="B156">
        <v>-0.56999999999999995</v>
      </c>
      <c r="C156">
        <v>140.06</v>
      </c>
      <c r="D156">
        <v>-0.6</v>
      </c>
      <c r="E156">
        <v>138.96</v>
      </c>
      <c r="F156">
        <f>_10sept_0_107[[#This Row],[H_mag]]-40</f>
        <v>-40.57</v>
      </c>
      <c r="G156">
        <f>_10sept_0_107[[#This Row],[V_mag]]-40</f>
        <v>-40.6</v>
      </c>
      <c r="H156">
        <f>10^(_10sept_0_107[[#This Row],[H_mag_adj]]/20)*COS(RADIANS(_10sept_0_107[[#This Row],[H_phase]]))</f>
        <v>-7.1801774404657405E-3</v>
      </c>
      <c r="I156">
        <f>10^(_10sept_0_107[[#This Row],[H_mag_adj]]/20)*SIN(RADIANS(_10sept_0_107[[#This Row],[H_phase]]))</f>
        <v>6.0120823379084002E-3</v>
      </c>
      <c r="J156">
        <f>10^(_10sept_0_107[[#This Row],[V_mag_adj]]/20)*COS(RADIANS(_10sept_0_107[[#This Row],[V_phase]]))</f>
        <v>-7.03908344954037E-3</v>
      </c>
      <c r="K156">
        <f>10^(_10sept_0_107[[#This Row],[V_mag_adj]]/20)*SIN(RADIANS(_10sept_0_107[[#This Row],[V_phase]]))</f>
        <v>6.1276148039848865E-3</v>
      </c>
    </row>
    <row r="157" spans="1:11" x14ac:dyDescent="0.25">
      <c r="A157">
        <v>-26</v>
      </c>
      <c r="B157">
        <v>-0.56999999999999995</v>
      </c>
      <c r="C157">
        <v>151.21</v>
      </c>
      <c r="D157">
        <v>-0.6</v>
      </c>
      <c r="E157">
        <v>150.18</v>
      </c>
      <c r="F157">
        <f>_10sept_0_107[[#This Row],[H_mag]]-40</f>
        <v>-40.57</v>
      </c>
      <c r="G157">
        <f>_10sept_0_107[[#This Row],[V_mag]]-40</f>
        <v>-40.6</v>
      </c>
      <c r="H157">
        <f>10^(_10sept_0_107[[#This Row],[H_mag_adj]]/20)*COS(RADIANS(_10sept_0_107[[#This Row],[H_phase]]))</f>
        <v>-8.20725230110631E-3</v>
      </c>
      <c r="I157">
        <f>10^(_10sept_0_107[[#This Row],[H_mag_adj]]/20)*SIN(RADIANS(_10sept_0_107[[#This Row],[H_phase]]))</f>
        <v>4.5101099521351442E-3</v>
      </c>
      <c r="J157">
        <f>10^(_10sept_0_107[[#This Row],[V_mag_adj]]/20)*COS(RADIANS(_10sept_0_107[[#This Row],[V_phase]]))</f>
        <v>-8.0968389428544944E-3</v>
      </c>
      <c r="K157">
        <f>10^(_10sept_0_107[[#This Row],[V_mag_adj]]/20)*SIN(RADIANS(_10sept_0_107[[#This Row],[V_phase]]))</f>
        <v>4.6408574777817516E-3</v>
      </c>
    </row>
    <row r="158" spans="1:11" x14ac:dyDescent="0.25">
      <c r="A158">
        <v>-25</v>
      </c>
      <c r="B158">
        <v>-0.57999999999999996</v>
      </c>
      <c r="C158">
        <v>161.69</v>
      </c>
      <c r="D158">
        <v>-0.59</v>
      </c>
      <c r="E158">
        <v>161.12</v>
      </c>
      <c r="F158">
        <f>_10sept_0_107[[#This Row],[H_mag]]-40</f>
        <v>-40.58</v>
      </c>
      <c r="G158">
        <f>_10sept_0_107[[#This Row],[V_mag]]-40</f>
        <v>-40.590000000000003</v>
      </c>
      <c r="H158">
        <f>10^(_10sept_0_107[[#This Row],[H_mag_adj]]/20)*COS(RADIANS(_10sept_0_107[[#This Row],[H_phase]]))</f>
        <v>-8.8804670331806574E-3</v>
      </c>
      <c r="I158">
        <f>10^(_10sept_0_107[[#This Row],[H_mag_adj]]/20)*SIN(RADIANS(_10sept_0_107[[#This Row],[H_phase]]))</f>
        <v>2.9386532281531776E-3</v>
      </c>
      <c r="J158">
        <f>10^(_10sept_0_107[[#This Row],[V_mag_adj]]/20)*COS(RADIANS(_10sept_0_107[[#This Row],[V_phase]]))</f>
        <v>-8.8406092500367389E-3</v>
      </c>
      <c r="K158">
        <f>10^(_10sept_0_107[[#This Row],[V_mag_adj]]/20)*SIN(RADIANS(_10sept_0_107[[#This Row],[V_phase]]))</f>
        <v>3.0233697965971504E-3</v>
      </c>
    </row>
    <row r="159" spans="1:11" x14ac:dyDescent="0.25">
      <c r="A159">
        <v>-24</v>
      </c>
      <c r="B159">
        <v>-0.55000000000000004</v>
      </c>
      <c r="C159">
        <v>172.39</v>
      </c>
      <c r="D159">
        <v>-0.57999999999999996</v>
      </c>
      <c r="E159">
        <v>171.88</v>
      </c>
      <c r="F159">
        <f>_10sept_0_107[[#This Row],[H_mag]]-40</f>
        <v>-40.549999999999997</v>
      </c>
      <c r="G159">
        <f>_10sept_0_107[[#This Row],[V_mag]]-40</f>
        <v>-40.58</v>
      </c>
      <c r="H159">
        <f>10^(_10sept_0_107[[#This Row],[H_mag_adj]]/20)*COS(RADIANS(_10sept_0_107[[#This Row],[H_phase]]))</f>
        <v>-9.3037489254914583E-3</v>
      </c>
      <c r="I159">
        <f>10^(_10sept_0_107[[#This Row],[H_mag_adj]]/20)*SIN(RADIANS(_10sept_0_107[[#This Row],[H_phase]]))</f>
        <v>1.2430379045780971E-3</v>
      </c>
      <c r="J159">
        <f>10^(_10sept_0_107[[#This Row],[V_mag_adj]]/20)*COS(RADIANS(_10sept_0_107[[#This Row],[V_phase]]))</f>
        <v>-9.2602768373627169E-3</v>
      </c>
      <c r="K159">
        <f>10^(_10sept_0_107[[#This Row],[V_mag_adj]]/20)*SIN(RADIANS(_10sept_0_107[[#This Row],[V_phase]]))</f>
        <v>1.3212306453254442E-3</v>
      </c>
    </row>
    <row r="160" spans="1:11" x14ac:dyDescent="0.25">
      <c r="A160">
        <v>-23</v>
      </c>
      <c r="B160">
        <v>-0.53</v>
      </c>
      <c r="C160">
        <v>-177.08</v>
      </c>
      <c r="D160">
        <v>-0.55000000000000004</v>
      </c>
      <c r="E160">
        <v>-177.94</v>
      </c>
      <c r="F160">
        <f>_10sept_0_107[[#This Row],[H_mag]]-40</f>
        <v>-40.53</v>
      </c>
      <c r="G160">
        <f>_10sept_0_107[[#This Row],[V_mag]]-40</f>
        <v>-40.549999999999997</v>
      </c>
      <c r="H160">
        <f>10^(_10sept_0_107[[#This Row],[H_mag_adj]]/20)*COS(RADIANS(_10sept_0_107[[#This Row],[H_phase]]))</f>
        <v>-9.3958432168308164E-3</v>
      </c>
      <c r="I160">
        <f>10^(_10sept_0_107[[#This Row],[H_mag_adj]]/20)*SIN(RADIANS(_10sept_0_107[[#This Row],[H_phase]]))</f>
        <v>-4.7926112696298286E-4</v>
      </c>
      <c r="J160">
        <f>10^(_10sept_0_107[[#This Row],[V_mag_adj]]/20)*COS(RADIANS(_10sept_0_107[[#This Row],[V_phase]]))</f>
        <v>-9.3803542271800305E-3</v>
      </c>
      <c r="K160">
        <f>10^(_10sept_0_107[[#This Row],[V_mag_adj]]/20)*SIN(RADIANS(_10sept_0_107[[#This Row],[V_phase]]))</f>
        <v>-3.3740461382013521E-4</v>
      </c>
    </row>
    <row r="161" spans="1:11" x14ac:dyDescent="0.25">
      <c r="A161">
        <v>-22</v>
      </c>
      <c r="B161">
        <v>-0.47</v>
      </c>
      <c r="C161">
        <v>-166.58</v>
      </c>
      <c r="D161">
        <v>-0.5</v>
      </c>
      <c r="E161">
        <v>-167.37</v>
      </c>
      <c r="F161">
        <f>_10sept_0_107[[#This Row],[H_mag]]-40</f>
        <v>-40.47</v>
      </c>
      <c r="G161">
        <f>_10sept_0_107[[#This Row],[V_mag]]-40</f>
        <v>-40.5</v>
      </c>
      <c r="H161">
        <f>10^(_10sept_0_107[[#This Row],[H_mag_adj]]/20)*COS(RADIANS(_10sept_0_107[[#This Row],[H_phase]]))</f>
        <v>-9.2146034341916098E-3</v>
      </c>
      <c r="I161">
        <f>10^(_10sept_0_107[[#This Row],[H_mag_adj]]/20)*SIN(RADIANS(_10sept_0_107[[#This Row],[H_phase]]))</f>
        <v>-2.198627526585395E-3</v>
      </c>
      <c r="J161">
        <f>10^(_10sept_0_107[[#This Row],[V_mag_adj]]/20)*COS(RADIANS(_10sept_0_107[[#This Row],[V_phase]]))</f>
        <v>-9.2121687697627568E-3</v>
      </c>
      <c r="K161">
        <f>10^(_10sept_0_107[[#This Row],[V_mag_adj]]/20)*SIN(RADIANS(_10sept_0_107[[#This Row],[V_phase]]))</f>
        <v>-2.0642287593147842E-3</v>
      </c>
    </row>
    <row r="162" spans="1:11" x14ac:dyDescent="0.25">
      <c r="A162">
        <v>-21</v>
      </c>
      <c r="B162">
        <v>-0.42</v>
      </c>
      <c r="C162">
        <v>-156.08000000000001</v>
      </c>
      <c r="D162">
        <v>-0.44</v>
      </c>
      <c r="E162">
        <v>-157.22</v>
      </c>
      <c r="F162">
        <f>_10sept_0_107[[#This Row],[H_mag]]-40</f>
        <v>-40.42</v>
      </c>
      <c r="G162">
        <f>_10sept_0_107[[#This Row],[V_mag]]-40</f>
        <v>-40.44</v>
      </c>
      <c r="H162">
        <f>10^(_10sept_0_107[[#This Row],[H_mag_adj]]/20)*COS(RADIANS(_10sept_0_107[[#This Row],[H_phase]]))</f>
        <v>-8.7096286294862414E-3</v>
      </c>
      <c r="I162">
        <f>10^(_10sept_0_107[[#This Row],[H_mag_adj]]/20)*SIN(RADIANS(_10sept_0_107[[#This Row],[H_phase]]))</f>
        <v>-3.8632139669260049E-3</v>
      </c>
      <c r="J162">
        <f>10^(_10sept_0_107[[#This Row],[V_mag_adj]]/20)*COS(RADIANS(_10sept_0_107[[#This Row],[V_phase]]))</f>
        <v>-8.7645606444792523E-3</v>
      </c>
      <c r="K162">
        <f>10^(_10sept_0_107[[#This Row],[V_mag_adj]]/20)*SIN(RADIANS(_10sept_0_107[[#This Row],[V_phase]]))</f>
        <v>-3.6806825564663398E-3</v>
      </c>
    </row>
    <row r="163" spans="1:11" x14ac:dyDescent="0.25">
      <c r="A163">
        <v>-20</v>
      </c>
      <c r="B163">
        <v>-0.36</v>
      </c>
      <c r="C163">
        <v>-146.38999999999999</v>
      </c>
      <c r="D163">
        <v>-0.38</v>
      </c>
      <c r="E163">
        <v>-147.08000000000001</v>
      </c>
      <c r="F163">
        <f>_10sept_0_107[[#This Row],[H_mag]]-40</f>
        <v>-40.36</v>
      </c>
      <c r="G163">
        <f>_10sept_0_107[[#This Row],[V_mag]]-40</f>
        <v>-40.380000000000003</v>
      </c>
      <c r="H163">
        <f>10^(_10sept_0_107[[#This Row],[H_mag_adj]]/20)*COS(RADIANS(_10sept_0_107[[#This Row],[H_phase]]))</f>
        <v>-7.9901248841570405E-3</v>
      </c>
      <c r="I163">
        <f>10^(_10sept_0_107[[#This Row],[H_mag_adj]]/20)*SIN(RADIANS(_10sept_0_107[[#This Row],[H_phase]]))</f>
        <v>-5.3106366389437361E-3</v>
      </c>
      <c r="J163">
        <f>10^(_10sept_0_107[[#This Row],[V_mag_adj]]/20)*COS(RADIANS(_10sept_0_107[[#This Row],[V_phase]]))</f>
        <v>-8.0349762002356467E-3</v>
      </c>
      <c r="K163">
        <f>10^(_10sept_0_107[[#This Row],[V_mag_adj]]/20)*SIN(RADIANS(_10sept_0_107[[#This Row],[V_phase]]))</f>
        <v>-5.2020386843858284E-3</v>
      </c>
    </row>
    <row r="164" spans="1:11" x14ac:dyDescent="0.25">
      <c r="A164">
        <v>-19</v>
      </c>
      <c r="B164">
        <v>-0.3</v>
      </c>
      <c r="C164">
        <v>-137.58000000000001</v>
      </c>
      <c r="D164">
        <v>-0.31</v>
      </c>
      <c r="E164">
        <v>-138.61000000000001</v>
      </c>
      <c r="F164">
        <f>_10sept_0_107[[#This Row],[H_mag]]-40</f>
        <v>-40.299999999999997</v>
      </c>
      <c r="G164">
        <f>_10sept_0_107[[#This Row],[V_mag]]-40</f>
        <v>-40.31</v>
      </c>
      <c r="H164">
        <f>10^(_10sept_0_107[[#This Row],[H_mag_adj]]/20)*COS(RADIANS(_10sept_0_107[[#This Row],[H_phase]]))</f>
        <v>-7.1315800231884809E-3</v>
      </c>
      <c r="I164">
        <f>10^(_10sept_0_107[[#This Row],[H_mag_adj]]/20)*SIN(RADIANS(_10sept_0_107[[#This Row],[H_phase]]))</f>
        <v>-6.5165939303103906E-3</v>
      </c>
      <c r="J164">
        <f>10^(_10sept_0_107[[#This Row],[V_mag_adj]]/20)*COS(RADIANS(_10sept_0_107[[#This Row],[V_phase]]))</f>
        <v>-7.2392302224746526E-3</v>
      </c>
      <c r="K164">
        <f>10^(_10sept_0_107[[#This Row],[V_mag_adj]]/20)*SIN(RADIANS(_10sept_0_107[[#This Row],[V_phase]]))</f>
        <v>-6.3799947752950651E-3</v>
      </c>
    </row>
    <row r="165" spans="1:11" x14ac:dyDescent="0.25">
      <c r="A165">
        <v>-18</v>
      </c>
      <c r="B165">
        <v>-0.21</v>
      </c>
      <c r="C165">
        <v>-128.29</v>
      </c>
      <c r="D165">
        <v>-0.22</v>
      </c>
      <c r="E165">
        <v>-129.01</v>
      </c>
      <c r="F165">
        <f>_10sept_0_107[[#This Row],[H_mag]]-40</f>
        <v>-40.21</v>
      </c>
      <c r="G165">
        <f>_10sept_0_107[[#This Row],[V_mag]]-40</f>
        <v>-40.22</v>
      </c>
      <c r="H165">
        <f>10^(_10sept_0_107[[#This Row],[H_mag_adj]]/20)*COS(RADIANS(_10sept_0_107[[#This Row],[H_phase]]))</f>
        <v>-6.0484052850411614E-3</v>
      </c>
      <c r="I165">
        <f>10^(_10sept_0_107[[#This Row],[H_mag_adj]]/20)*SIN(RADIANS(_10sept_0_107[[#This Row],[H_phase]]))</f>
        <v>-7.6613582288162984E-3</v>
      </c>
      <c r="J165">
        <f>10^(_10sept_0_107[[#This Row],[V_mag_adj]]/20)*COS(RADIANS(_10sept_0_107[[#This Row],[V_phase]]))</f>
        <v>-6.1371309594529843E-3</v>
      </c>
      <c r="K165">
        <f>10^(_10sept_0_107[[#This Row],[V_mag_adj]]/20)*SIN(RADIANS(_10sept_0_107[[#This Row],[V_phase]]))</f>
        <v>-7.5760215781207774E-3</v>
      </c>
    </row>
    <row r="166" spans="1:11" x14ac:dyDescent="0.25">
      <c r="A166">
        <v>-17</v>
      </c>
      <c r="B166">
        <v>-0.14000000000000001</v>
      </c>
      <c r="C166">
        <v>-119.15</v>
      </c>
      <c r="D166">
        <v>-0.16</v>
      </c>
      <c r="E166">
        <v>-120.01</v>
      </c>
      <c r="F166">
        <f>_10sept_0_107[[#This Row],[H_mag]]-40</f>
        <v>-40.14</v>
      </c>
      <c r="G166">
        <f>_10sept_0_107[[#This Row],[V_mag]]-40</f>
        <v>-40.159999999999997</v>
      </c>
      <c r="H166">
        <f>10^(_10sept_0_107[[#This Row],[H_mag_adj]]/20)*COS(RADIANS(_10sept_0_107[[#This Row],[H_phase]]))</f>
        <v>-4.7930955156085409E-3</v>
      </c>
      <c r="I166">
        <f>10^(_10sept_0_107[[#This Row],[H_mag_adj]]/20)*SIN(RADIANS(_10sept_0_107[[#This Row],[H_phase]]))</f>
        <v>-8.593836221640368E-3</v>
      </c>
      <c r="J166">
        <f>10^(_10sept_0_107[[#This Row],[V_mag_adj]]/20)*COS(RADIANS(_10sept_0_107[[#This Row],[V_phase]]))</f>
        <v>-4.9102235518237456E-3</v>
      </c>
      <c r="K166">
        <f>10^(_10sept_0_107[[#This Row],[V_mag_adj]]/20)*SIN(RADIANS(_10sept_0_107[[#This Row],[V_phase]]))</f>
        <v>-8.5013297214913582E-3</v>
      </c>
    </row>
    <row r="167" spans="1:11" x14ac:dyDescent="0.25">
      <c r="A167">
        <v>-16</v>
      </c>
      <c r="B167">
        <v>-0.08</v>
      </c>
      <c r="C167">
        <v>-111.09</v>
      </c>
      <c r="D167">
        <v>-0.1</v>
      </c>
      <c r="E167">
        <v>-111.25</v>
      </c>
      <c r="F167">
        <f>_10sept_0_107[[#This Row],[H_mag]]-40</f>
        <v>-40.08</v>
      </c>
      <c r="G167">
        <f>_10sept_0_107[[#This Row],[V_mag]]-40</f>
        <v>-40.1</v>
      </c>
      <c r="H167">
        <f>10^(_10sept_0_107[[#This Row],[H_mag_adj]]/20)*COS(RADIANS(_10sept_0_107[[#This Row],[H_phase]]))</f>
        <v>-3.5653499384787879E-3</v>
      </c>
      <c r="I167">
        <f>10^(_10sept_0_107[[#This Row],[H_mag_adj]]/20)*SIN(RADIANS(_10sept_0_107[[#This Row],[H_phase]]))</f>
        <v>-9.2446240658118507E-3</v>
      </c>
      <c r="J167">
        <f>10^(_10sept_0_107[[#This Row],[V_mag_adj]]/20)*COS(RADIANS(_10sept_0_107[[#This Row],[V_phase]]))</f>
        <v>-3.5828924436674312E-3</v>
      </c>
      <c r="K167">
        <f>10^(_10sept_0_107[[#This Row],[V_mag_adj]]/20)*SIN(RADIANS(_10sept_0_107[[#This Row],[V_phase]]))</f>
        <v>-9.2133926342412974E-3</v>
      </c>
    </row>
    <row r="168" spans="1:11" x14ac:dyDescent="0.25">
      <c r="A168">
        <v>-15</v>
      </c>
      <c r="B168">
        <v>-0.02</v>
      </c>
      <c r="C168">
        <v>-102.57</v>
      </c>
      <c r="D168">
        <v>-0.05</v>
      </c>
      <c r="E168">
        <v>-103.11</v>
      </c>
      <c r="F168">
        <f>_10sept_0_107[[#This Row],[H_mag]]-40</f>
        <v>-40.020000000000003</v>
      </c>
      <c r="G168">
        <f>_10sept_0_107[[#This Row],[V_mag]]-40</f>
        <v>-40.049999999999997</v>
      </c>
      <c r="H168">
        <f>10^(_10sept_0_107[[#This Row],[H_mag_adj]]/20)*COS(RADIANS(_10sept_0_107[[#This Row],[H_phase]]))</f>
        <v>-2.1713168247329429E-3</v>
      </c>
      <c r="I168">
        <f>10^(_10sept_0_107[[#This Row],[H_mag_adj]]/20)*SIN(RADIANS(_10sept_0_107[[#This Row],[H_phase]]))</f>
        <v>-9.7378603903416142E-3</v>
      </c>
      <c r="J168">
        <f>10^(_10sept_0_107[[#This Row],[V_mag_adj]]/20)*COS(RADIANS(_10sept_0_107[[#This Row],[V_phase]]))</f>
        <v>-2.2551935740015559E-3</v>
      </c>
      <c r="K168">
        <f>10^(_10sept_0_107[[#This Row],[V_mag_adj]]/20)*SIN(RADIANS(_10sept_0_107[[#This Row],[V_phase]]))</f>
        <v>-9.683460714510898E-3</v>
      </c>
    </row>
    <row r="169" spans="1:11" x14ac:dyDescent="0.25">
      <c r="A169">
        <v>-14</v>
      </c>
      <c r="B169">
        <v>-0.01</v>
      </c>
      <c r="C169">
        <v>-94.91</v>
      </c>
      <c r="D169">
        <v>-0.03</v>
      </c>
      <c r="E169">
        <v>-94.98</v>
      </c>
      <c r="F169">
        <f>_10sept_0_107[[#This Row],[H_mag]]-40</f>
        <v>-40.01</v>
      </c>
      <c r="G169">
        <f>_10sept_0_107[[#This Row],[V_mag]]-40</f>
        <v>-40.03</v>
      </c>
      <c r="H169">
        <f>10^(_10sept_0_107[[#This Row],[H_mag_adj]]/20)*COS(RADIANS(_10sept_0_107[[#This Row],[H_phase]]))</f>
        <v>-8.5492333527485362E-4</v>
      </c>
      <c r="I169">
        <f>10^(_10sept_0_107[[#This Row],[H_mag_adj]]/20)*SIN(RADIANS(_10sept_0_107[[#This Row],[H_phase]]))</f>
        <v>-9.9518396527002919E-3</v>
      </c>
      <c r="J169">
        <f>10^(_10sept_0_107[[#This Row],[V_mag_adj]]/20)*COS(RADIANS(_10sept_0_107[[#This Row],[V_phase]]))</f>
        <v>-8.650869286813582E-4</v>
      </c>
      <c r="K169">
        <f>10^(_10sept_0_107[[#This Row],[V_mag_adj]]/20)*SIN(RADIANS(_10sept_0_107[[#This Row],[V_phase]]))</f>
        <v>-9.9279015631662006E-3</v>
      </c>
    </row>
    <row r="170" spans="1:11" x14ac:dyDescent="0.25">
      <c r="A170">
        <v>-13</v>
      </c>
      <c r="B170">
        <v>0</v>
      </c>
      <c r="C170">
        <v>-86.74</v>
      </c>
      <c r="D170">
        <v>-0.04</v>
      </c>
      <c r="E170">
        <v>-87.42</v>
      </c>
      <c r="F170">
        <f>_10sept_0_107[[#This Row],[H_mag]]-40</f>
        <v>-40</v>
      </c>
      <c r="G170">
        <f>_10sept_0_107[[#This Row],[V_mag]]-40</f>
        <v>-40.04</v>
      </c>
      <c r="H170">
        <f>10^(_10sept_0_107[[#This Row],[H_mag_adj]]/20)*COS(RADIANS(_10sept_0_107[[#This Row],[H_phase]]))</f>
        <v>5.6867038917769502E-4</v>
      </c>
      <c r="I170">
        <f>10^(_10sept_0_107[[#This Row],[H_mag_adj]]/20)*SIN(RADIANS(_10sept_0_107[[#This Row],[H_phase]]))</f>
        <v>-9.9838176059297325E-3</v>
      </c>
      <c r="J170">
        <f>10^(_10sept_0_107[[#This Row],[V_mag_adj]]/20)*COS(RADIANS(_10sept_0_107[[#This Row],[V_phase]]))</f>
        <v>4.4807457036607302E-4</v>
      </c>
      <c r="K170">
        <f>10^(_10sept_0_107[[#This Row],[V_mag_adj]]/20)*SIN(RADIANS(_10sept_0_107[[#This Row],[V_phase]]))</f>
        <v>-9.9439641827928967E-3</v>
      </c>
    </row>
    <row r="171" spans="1:11" x14ac:dyDescent="0.25">
      <c r="A171">
        <v>-12</v>
      </c>
      <c r="B171">
        <v>-0.02</v>
      </c>
      <c r="C171">
        <v>-79.2</v>
      </c>
      <c r="D171">
        <v>-0.06</v>
      </c>
      <c r="E171">
        <v>-79.41</v>
      </c>
      <c r="F171">
        <f>_10sept_0_107[[#This Row],[H_mag]]-40</f>
        <v>-40.020000000000003</v>
      </c>
      <c r="G171">
        <f>_10sept_0_107[[#This Row],[V_mag]]-40</f>
        <v>-40.06</v>
      </c>
      <c r="H171">
        <f>10^(_10sept_0_107[[#This Row],[H_mag_adj]]/20)*COS(RADIANS(_10sept_0_107[[#This Row],[H_phase]]))</f>
        <v>1.8695034952133109E-3</v>
      </c>
      <c r="I171">
        <f>10^(_10sept_0_107[[#This Row],[H_mag_adj]]/20)*SIN(RADIANS(_10sept_0_107[[#This Row],[H_phase]]))</f>
        <v>-9.8002805274409206E-3</v>
      </c>
      <c r="J171">
        <f>10^(_10sept_0_107[[#This Row],[V_mag_adj]]/20)*COS(RADIANS(_10sept_0_107[[#This Row],[V_phase]]))</f>
        <v>1.8251466203227612E-3</v>
      </c>
      <c r="K171">
        <f>10^(_10sept_0_107[[#This Row],[V_mag_adj]]/20)*SIN(RADIANS(_10sept_0_107[[#This Row],[V_phase]]))</f>
        <v>-9.7620073948673745E-3</v>
      </c>
    </row>
    <row r="172" spans="1:11" x14ac:dyDescent="0.25">
      <c r="A172">
        <v>-11</v>
      </c>
      <c r="B172">
        <v>-0.06</v>
      </c>
      <c r="C172">
        <v>-71.790000000000006</v>
      </c>
      <c r="D172">
        <v>-0.09</v>
      </c>
      <c r="E172">
        <v>-72.150000000000006</v>
      </c>
      <c r="F172">
        <f>_10sept_0_107[[#This Row],[H_mag]]-40</f>
        <v>-40.06</v>
      </c>
      <c r="G172">
        <f>_10sept_0_107[[#This Row],[V_mag]]-40</f>
        <v>-40.090000000000003</v>
      </c>
      <c r="H172">
        <f>10^(_10sept_0_107[[#This Row],[H_mag_adj]]/20)*COS(RADIANS(_10sept_0_107[[#This Row],[H_phase]]))</f>
        <v>3.103494753637154E-3</v>
      </c>
      <c r="I172">
        <f>10^(_10sept_0_107[[#This Row],[H_mag_adj]]/20)*SIN(RADIANS(_10sept_0_107[[#This Row],[H_phase]]))</f>
        <v>-9.433783380874694E-3</v>
      </c>
      <c r="J172">
        <f>10^(_10sept_0_107[[#This Row],[V_mag_adj]]/20)*COS(RADIANS(_10sept_0_107[[#This Row],[V_phase]]))</f>
        <v>3.03366365557224E-3</v>
      </c>
      <c r="K172">
        <f>10^(_10sept_0_107[[#This Row],[V_mag_adj]]/20)*SIN(RADIANS(_10sept_0_107[[#This Row],[V_phase]]))</f>
        <v>-9.420503349913411E-3</v>
      </c>
    </row>
    <row r="173" spans="1:11" x14ac:dyDescent="0.25">
      <c r="A173">
        <v>-10</v>
      </c>
      <c r="B173">
        <v>-0.12</v>
      </c>
      <c r="C173">
        <v>-64.209999999999994</v>
      </c>
      <c r="D173">
        <v>-0.13</v>
      </c>
      <c r="E173">
        <v>-64.849999999999994</v>
      </c>
      <c r="F173">
        <f>_10sept_0_107[[#This Row],[H_mag]]-40</f>
        <v>-40.119999999999997</v>
      </c>
      <c r="G173">
        <f>_10sept_0_107[[#This Row],[V_mag]]-40</f>
        <v>-40.130000000000003</v>
      </c>
      <c r="H173">
        <f>10^(_10sept_0_107[[#This Row],[H_mag_adj]]/20)*COS(RADIANS(_10sept_0_107[[#This Row],[H_phase]]))</f>
        <v>4.2910451899036443E-3</v>
      </c>
      <c r="I173">
        <f>10^(_10sept_0_107[[#This Row],[H_mag_adj]]/20)*SIN(RADIANS(_10sept_0_107[[#This Row],[H_phase]]))</f>
        <v>-8.8804084115484943E-3</v>
      </c>
      <c r="J173">
        <f>10^(_10sept_0_107[[#This Row],[V_mag_adj]]/20)*COS(RADIANS(_10sept_0_107[[#This Row],[V_phase]]))</f>
        <v>4.1867614787025643E-3</v>
      </c>
      <c r="K173">
        <f>10^(_10sept_0_107[[#This Row],[V_mag_adj]]/20)*SIN(RADIANS(_10sept_0_107[[#This Row],[V_phase]]))</f>
        <v>-8.9175122677236148E-3</v>
      </c>
    </row>
    <row r="174" spans="1:11" x14ac:dyDescent="0.25">
      <c r="A174">
        <v>-9</v>
      </c>
      <c r="B174">
        <v>-0.15</v>
      </c>
      <c r="C174">
        <v>-56.79</v>
      </c>
      <c r="D174">
        <v>-0.18</v>
      </c>
      <c r="E174">
        <v>-57.53</v>
      </c>
      <c r="F174">
        <f>_10sept_0_107[[#This Row],[H_mag]]-40</f>
        <v>-40.15</v>
      </c>
      <c r="G174">
        <f>_10sept_0_107[[#This Row],[V_mag]]-40</f>
        <v>-40.18</v>
      </c>
      <c r="H174">
        <f>10^(_10sept_0_107[[#This Row],[H_mag_adj]]/20)*COS(RADIANS(_10sept_0_107[[#This Row],[H_phase]]))</f>
        <v>5.383318583087094E-3</v>
      </c>
      <c r="I174">
        <f>10^(_10sept_0_107[[#This Row],[H_mag_adj]]/20)*SIN(RADIANS(_10sept_0_107[[#This Row],[H_phase]]))</f>
        <v>-8.2234402127072358E-3</v>
      </c>
      <c r="J174">
        <f>10^(_10sept_0_107[[#This Row],[V_mag_adj]]/20)*COS(RADIANS(_10sept_0_107[[#This Row],[V_phase]]))</f>
        <v>5.2584697188621217E-3</v>
      </c>
      <c r="K174">
        <f>10^(_10sept_0_107[[#This Row],[V_mag_adj]]/20)*SIN(RADIANS(_10sept_0_107[[#This Row],[V_phase]]))</f>
        <v>-8.263689210479987E-3</v>
      </c>
    </row>
    <row r="175" spans="1:11" x14ac:dyDescent="0.25">
      <c r="A175">
        <v>-8</v>
      </c>
      <c r="B175">
        <v>-0.21</v>
      </c>
      <c r="C175">
        <v>-49.98</v>
      </c>
      <c r="D175">
        <v>-0.23</v>
      </c>
      <c r="E175">
        <v>-50.4</v>
      </c>
      <c r="F175">
        <f>_10sept_0_107[[#This Row],[H_mag]]-40</f>
        <v>-40.21</v>
      </c>
      <c r="G175">
        <f>_10sept_0_107[[#This Row],[V_mag]]-40</f>
        <v>-40.229999999999997</v>
      </c>
      <c r="H175">
        <f>10^(_10sept_0_107[[#This Row],[H_mag_adj]]/20)*COS(RADIANS(_10sept_0_107[[#This Row],[H_phase]]))</f>
        <v>6.2769417648615416E-3</v>
      </c>
      <c r="I175">
        <f>10^(_10sept_0_107[[#This Row],[H_mag_adj]]/20)*SIN(RADIANS(_10sept_0_107[[#This Row],[H_phase]]))</f>
        <v>-7.4752671178294318E-3</v>
      </c>
      <c r="J175">
        <f>10^(_10sept_0_107[[#This Row],[V_mag_adj]]/20)*COS(RADIANS(_10sept_0_107[[#This Row],[V_phase]]))</f>
        <v>6.2076668921189774E-3</v>
      </c>
      <c r="K175">
        <f>10^(_10sept_0_107[[#This Row],[V_mag_adj]]/20)*SIN(RADIANS(_10sept_0_107[[#This Row],[V_phase]]))</f>
        <v>-7.5037802530844118E-3</v>
      </c>
    </row>
    <row r="176" spans="1:11" x14ac:dyDescent="0.25">
      <c r="A176">
        <v>-7</v>
      </c>
      <c r="B176">
        <v>-0.26</v>
      </c>
      <c r="C176">
        <v>-42.99</v>
      </c>
      <c r="D176">
        <v>-0.27</v>
      </c>
      <c r="E176">
        <v>-43.47</v>
      </c>
      <c r="F176">
        <f>_10sept_0_107[[#This Row],[H_mag]]-40</f>
        <v>-40.26</v>
      </c>
      <c r="G176">
        <f>_10sept_0_107[[#This Row],[V_mag]]-40</f>
        <v>-40.270000000000003</v>
      </c>
      <c r="H176">
        <f>10^(_10sept_0_107[[#This Row],[H_mag_adj]]/20)*COS(RADIANS(_10sept_0_107[[#This Row],[H_phase]]))</f>
        <v>7.0990156712773976E-3</v>
      </c>
      <c r="I176">
        <f>10^(_10sept_0_107[[#This Row],[H_mag_adj]]/20)*SIN(RADIANS(_10sept_0_107[[#This Row],[H_phase]]))</f>
        <v>-6.6176231496846418E-3</v>
      </c>
      <c r="J176">
        <f>10^(_10sept_0_107[[#This Row],[V_mag_adj]]/20)*COS(RADIANS(_10sept_0_107[[#This Row],[V_phase]]))</f>
        <v>7.0352232686257824E-3</v>
      </c>
      <c r="K176">
        <f>10^(_10sept_0_107[[#This Row],[V_mag_adj]]/20)*SIN(RADIANS(_10sept_0_107[[#This Row],[V_phase]]))</f>
        <v>-6.6691802057711686E-3</v>
      </c>
    </row>
    <row r="177" spans="1:11" x14ac:dyDescent="0.25">
      <c r="A177">
        <v>-6</v>
      </c>
      <c r="B177">
        <v>-0.28999999999999998</v>
      </c>
      <c r="C177">
        <v>-36.01</v>
      </c>
      <c r="D177">
        <v>-0.32</v>
      </c>
      <c r="E177">
        <v>-36.5</v>
      </c>
      <c r="F177">
        <f>_10sept_0_107[[#This Row],[H_mag]]-40</f>
        <v>-40.29</v>
      </c>
      <c r="G177">
        <f>_10sept_0_107[[#This Row],[V_mag]]-40</f>
        <v>-40.32</v>
      </c>
      <c r="H177">
        <f>10^(_10sept_0_107[[#This Row],[H_mag_adj]]/20)*COS(RADIANS(_10sept_0_107[[#This Row],[H_phase]]))</f>
        <v>7.8235266001013236E-3</v>
      </c>
      <c r="I177">
        <f>10^(_10sept_0_107[[#This Row],[H_mag_adj]]/20)*SIN(RADIANS(_10sept_0_107[[#This Row],[H_phase]]))</f>
        <v>-5.6862113003530064E-3</v>
      </c>
      <c r="J177">
        <f>10^(_10sept_0_107[[#This Row],[V_mag_adj]]/20)*COS(RADIANS(_10sept_0_107[[#This Row],[V_phase]]))</f>
        <v>7.7478057310212262E-3</v>
      </c>
      <c r="K177">
        <f>10^(_10sept_0_107[[#This Row],[V_mag_adj]]/20)*SIN(RADIANS(_10sept_0_107[[#This Row],[V_phase]]))</f>
        <v>-5.733074657838344E-3</v>
      </c>
    </row>
    <row r="178" spans="1:11" x14ac:dyDescent="0.25">
      <c r="A178">
        <v>-5</v>
      </c>
      <c r="B178">
        <v>-0.3</v>
      </c>
      <c r="C178">
        <v>-29.29</v>
      </c>
      <c r="D178">
        <v>-0.32</v>
      </c>
      <c r="E178">
        <v>-30.02</v>
      </c>
      <c r="F178">
        <f>_10sept_0_107[[#This Row],[H_mag]]-40</f>
        <v>-40.299999999999997</v>
      </c>
      <c r="G178">
        <f>_10sept_0_107[[#This Row],[V_mag]]-40</f>
        <v>-40.32</v>
      </c>
      <c r="H178">
        <f>10^(_10sept_0_107[[#This Row],[H_mag_adj]]/20)*COS(RADIANS(_10sept_0_107[[#This Row],[H_phase]]))</f>
        <v>8.4254578798385049E-3</v>
      </c>
      <c r="I178">
        <f>10^(_10sept_0_107[[#This Row],[H_mag_adj]]/20)*SIN(RADIANS(_10sept_0_107[[#This Row],[H_phase]]))</f>
        <v>-4.7262130289235241E-3</v>
      </c>
      <c r="J178">
        <f>10^(_10sept_0_107[[#This Row],[V_mag_adj]]/20)*COS(RADIANS(_10sept_0_107[[#This Row],[V_phase]]))</f>
        <v>8.34532148614784E-3</v>
      </c>
      <c r="K178">
        <f>10^(_10sept_0_107[[#This Row],[V_mag_adj]]/20)*SIN(RADIANS(_10sept_0_107[[#This Row],[V_phase]]))</f>
        <v>-4.8220584785787076E-3</v>
      </c>
    </row>
    <row r="179" spans="1:11" x14ac:dyDescent="0.25">
      <c r="A179">
        <v>-4</v>
      </c>
      <c r="B179">
        <v>-0.3</v>
      </c>
      <c r="C179">
        <v>-23.13</v>
      </c>
      <c r="D179">
        <v>-0.31</v>
      </c>
      <c r="E179">
        <v>-23.58</v>
      </c>
      <c r="F179">
        <f>_10sept_0_107[[#This Row],[H_mag]]-40</f>
        <v>-40.299999999999997</v>
      </c>
      <c r="G179">
        <f>_10sept_0_107[[#This Row],[V_mag]]-40</f>
        <v>-40.31</v>
      </c>
      <c r="H179">
        <f>10^(_10sept_0_107[[#This Row],[H_mag_adj]]/20)*COS(RADIANS(_10sept_0_107[[#This Row],[H_phase]]))</f>
        <v>8.8839579104401292E-3</v>
      </c>
      <c r="I179">
        <f>10^(_10sept_0_107[[#This Row],[H_mag_adj]]/20)*SIN(RADIANS(_10sept_0_107[[#This Row],[H_phase]]))</f>
        <v>-3.7948283130106774E-3</v>
      </c>
      <c r="J179">
        <f>10^(_10sept_0_107[[#This Row],[V_mag_adj]]/20)*COS(RADIANS(_10sept_0_107[[#This Row],[V_phase]]))</f>
        <v>8.8436921626298994E-3</v>
      </c>
      <c r="K179">
        <f>10^(_10sept_0_107[[#This Row],[V_mag_adj]]/20)*SIN(RADIANS(_10sept_0_107[[#This Row],[V_phase]]))</f>
        <v>-3.860038403879064E-3</v>
      </c>
    </row>
    <row r="180" spans="1:11" x14ac:dyDescent="0.25">
      <c r="A180">
        <v>-3</v>
      </c>
      <c r="B180">
        <v>-0.26</v>
      </c>
      <c r="C180">
        <v>-17.489999999999998</v>
      </c>
      <c r="D180">
        <v>-0.28999999999999998</v>
      </c>
      <c r="E180">
        <v>-17.920000000000002</v>
      </c>
      <c r="F180">
        <f>_10sept_0_107[[#This Row],[H_mag]]-40</f>
        <v>-40.26</v>
      </c>
      <c r="G180">
        <f>_10sept_0_107[[#This Row],[V_mag]]-40</f>
        <v>-40.29</v>
      </c>
      <c r="H180">
        <f>10^(_10sept_0_107[[#This Row],[H_mag_adj]]/20)*COS(RADIANS(_10sept_0_107[[#This Row],[H_phase]]))</f>
        <v>9.2564272786987267E-3</v>
      </c>
      <c r="I180">
        <f>10^(_10sept_0_107[[#This Row],[H_mag_adj]]/20)*SIN(RADIANS(_10sept_0_107[[#This Row],[H_phase]]))</f>
        <v>-2.9167642493774242E-3</v>
      </c>
      <c r="J180">
        <f>10^(_10sept_0_107[[#This Row],[V_mag_adj]]/20)*COS(RADIANS(_10sept_0_107[[#This Row],[V_phase]]))</f>
        <v>9.2024376907571554E-3</v>
      </c>
      <c r="K180">
        <f>10^(_10sept_0_107[[#This Row],[V_mag_adj]]/20)*SIN(RADIANS(_10sept_0_107[[#This Row],[V_phase]]))</f>
        <v>-2.9758541567905025E-3</v>
      </c>
    </row>
    <row r="181" spans="1:11" x14ac:dyDescent="0.25">
      <c r="A181">
        <v>-2</v>
      </c>
      <c r="B181">
        <v>-0.22</v>
      </c>
      <c r="C181">
        <v>-11.79</v>
      </c>
      <c r="D181">
        <v>-0.25</v>
      </c>
      <c r="E181">
        <v>-12.2</v>
      </c>
      <c r="F181">
        <f>_10sept_0_107[[#This Row],[H_mag]]-40</f>
        <v>-40.22</v>
      </c>
      <c r="G181">
        <f>_10sept_0_107[[#This Row],[V_mag]]-40</f>
        <v>-40.25</v>
      </c>
      <c r="H181">
        <f>10^(_10sept_0_107[[#This Row],[H_mag_adj]]/20)*COS(RADIANS(_10sept_0_107[[#This Row],[H_phase]]))</f>
        <v>9.544203448477423E-3</v>
      </c>
      <c r="I181">
        <f>10^(_10sept_0_107[[#This Row],[H_mag_adj]]/20)*SIN(RADIANS(_10sept_0_107[[#This Row],[H_phase]]))</f>
        <v>-1.9921495676026978E-3</v>
      </c>
      <c r="J181">
        <f>10^(_10sept_0_107[[#This Row],[V_mag_adj]]/20)*COS(RADIANS(_10sept_0_107[[#This Row],[V_phase]]))</f>
        <v>9.4968460320410363E-3</v>
      </c>
      <c r="K181">
        <f>10^(_10sept_0_107[[#This Row],[V_mag_adj]]/20)*SIN(RADIANS(_10sept_0_107[[#This Row],[V_phase]]))</f>
        <v>-2.0532907909739796E-3</v>
      </c>
    </row>
    <row r="182" spans="1:11" x14ac:dyDescent="0.25">
      <c r="A182">
        <v>-1</v>
      </c>
      <c r="B182">
        <v>-0.19</v>
      </c>
      <c r="C182">
        <v>-6.75</v>
      </c>
      <c r="D182">
        <v>-0.21</v>
      </c>
      <c r="E182">
        <v>-7.53</v>
      </c>
      <c r="F182">
        <f>_10sept_0_107[[#This Row],[H_mag]]-40</f>
        <v>-40.19</v>
      </c>
      <c r="G182">
        <f>_10sept_0_107[[#This Row],[V_mag]]-40</f>
        <v>-40.21</v>
      </c>
      <c r="H182">
        <f>10^(_10sept_0_107[[#This Row],[H_mag_adj]]/20)*COS(RADIANS(_10sept_0_107[[#This Row],[H_phase]]))</f>
        <v>9.7158138984979967E-3</v>
      </c>
      <c r="I182">
        <f>10^(_10sept_0_107[[#This Row],[H_mag_adj]]/20)*SIN(RADIANS(_10sept_0_107[[#This Row],[H_phase]]))</f>
        <v>-1.1499423547454133E-3</v>
      </c>
      <c r="J182">
        <f>10^(_10sept_0_107[[#This Row],[V_mag_adj]]/20)*COS(RADIANS(_10sept_0_107[[#This Row],[V_phase]]))</f>
        <v>9.6769515878420021E-3</v>
      </c>
      <c r="K182">
        <f>10^(_10sept_0_107[[#This Row],[V_mag_adj]]/20)*SIN(RADIANS(_10sept_0_107[[#This Row],[V_phase]]))</f>
        <v>-1.2791498617938483E-3</v>
      </c>
    </row>
    <row r="183" spans="1:11" x14ac:dyDescent="0.25">
      <c r="A183">
        <v>0</v>
      </c>
      <c r="B183">
        <v>-0.17</v>
      </c>
      <c r="C183">
        <v>-2.35</v>
      </c>
      <c r="D183">
        <v>-0.18</v>
      </c>
      <c r="E183">
        <v>-3.02</v>
      </c>
      <c r="F183">
        <f>_10sept_0_107[[#This Row],[H_mag]]-40</f>
        <v>-40.17</v>
      </c>
      <c r="G183">
        <f>_10sept_0_107[[#This Row],[V_mag]]-40</f>
        <v>-40.18</v>
      </c>
      <c r="H183">
        <f>10^(_10sept_0_107[[#This Row],[H_mag_adj]]/20)*COS(RADIANS(_10sept_0_107[[#This Row],[H_phase]]))</f>
        <v>9.7979360751234094E-3</v>
      </c>
      <c r="I183">
        <f>10^(_10sept_0_107[[#This Row],[H_mag_adj]]/20)*SIN(RADIANS(_10sept_0_107[[#This Row],[H_phase]]))</f>
        <v>-4.0209017167985872E-4</v>
      </c>
      <c r="J183">
        <f>10^(_10sept_0_107[[#This Row],[V_mag_adj]]/20)*COS(RADIANS(_10sept_0_107[[#This Row],[V_phase]]))</f>
        <v>9.7812967482978561E-3</v>
      </c>
      <c r="K183">
        <f>10^(_10sept_0_107[[#This Row],[V_mag_adj]]/20)*SIN(RADIANS(_10sept_0_107[[#This Row],[V_phase]]))</f>
        <v>-5.1603979820456628E-4</v>
      </c>
    </row>
    <row r="184" spans="1:11" x14ac:dyDescent="0.25">
      <c r="A184">
        <v>1</v>
      </c>
      <c r="B184">
        <v>-0.17</v>
      </c>
      <c r="C184">
        <v>1.99</v>
      </c>
      <c r="D184">
        <v>-0.18</v>
      </c>
      <c r="E184">
        <v>1.17</v>
      </c>
      <c r="F184">
        <f>_10sept_0_107[[#This Row],[H_mag]]-40</f>
        <v>-40.17</v>
      </c>
      <c r="G184">
        <f>_10sept_0_107[[#This Row],[V_mag]]-40</f>
        <v>-40.18</v>
      </c>
      <c r="H184">
        <f>10^(_10sept_0_107[[#This Row],[H_mag_adj]]/20)*COS(RADIANS(_10sept_0_107[[#This Row],[H_phase]]))</f>
        <v>9.8002690626894633E-3</v>
      </c>
      <c r="I184">
        <f>10^(_10sept_0_107[[#This Row],[H_mag_adj]]/20)*SIN(RADIANS(_10sept_0_107[[#This Row],[H_phase]]))</f>
        <v>3.4052039183877001E-4</v>
      </c>
      <c r="J184">
        <f>10^(_10sept_0_107[[#This Row],[V_mag_adj]]/20)*COS(RADIANS(_10sept_0_107[[#This Row],[V_phase]]))</f>
        <v>9.7928577335563757E-3</v>
      </c>
      <c r="K184">
        <f>10^(_10sept_0_107[[#This Row],[V_mag_adj]]/20)*SIN(RADIANS(_10sept_0_107[[#This Row],[V_phase]]))</f>
        <v>2.0000140479087288E-4</v>
      </c>
    </row>
    <row r="185" spans="1:11" x14ac:dyDescent="0.25">
      <c r="A185">
        <v>2</v>
      </c>
      <c r="B185">
        <v>-0.17</v>
      </c>
      <c r="C185">
        <v>6.07</v>
      </c>
      <c r="D185">
        <v>-0.19</v>
      </c>
      <c r="E185">
        <v>5.4</v>
      </c>
      <c r="F185">
        <f>_10sept_0_107[[#This Row],[H_mag]]-40</f>
        <v>-40.17</v>
      </c>
      <c r="G185">
        <f>_10sept_0_107[[#This Row],[V_mag]]-40</f>
        <v>-40.19</v>
      </c>
      <c r="H185">
        <f>10^(_10sept_0_107[[#This Row],[H_mag_adj]]/20)*COS(RADIANS(_10sept_0_107[[#This Row],[H_phase]]))</f>
        <v>9.7512042632558228E-3</v>
      </c>
      <c r="I185">
        <f>10^(_10sept_0_107[[#This Row],[H_mag_adj]]/20)*SIN(RADIANS(_10sept_0_107[[#This Row],[H_phase]]))</f>
        <v>1.0369393688291146E-3</v>
      </c>
      <c r="J185">
        <f>10^(_10sept_0_107[[#This Row],[V_mag_adj]]/20)*COS(RADIANS(_10sept_0_107[[#This Row],[V_phase]]))</f>
        <v>9.7402094536022527E-3</v>
      </c>
      <c r="K185">
        <f>10^(_10sept_0_107[[#This Row],[V_mag_adj]]/20)*SIN(RADIANS(_10sept_0_107[[#This Row],[V_phase]]))</f>
        <v>9.2072087488096095E-4</v>
      </c>
    </row>
    <row r="186" spans="1:11" x14ac:dyDescent="0.25">
      <c r="A186">
        <v>3</v>
      </c>
      <c r="B186">
        <v>-0.21</v>
      </c>
      <c r="C186">
        <v>9.73</v>
      </c>
      <c r="D186">
        <v>-0.23</v>
      </c>
      <c r="E186">
        <v>9.16</v>
      </c>
      <c r="F186">
        <f>_10sept_0_107[[#This Row],[H_mag]]-40</f>
        <v>-40.21</v>
      </c>
      <c r="G186">
        <f>_10sept_0_107[[#This Row],[V_mag]]-40</f>
        <v>-40.229999999999997</v>
      </c>
      <c r="H186">
        <f>10^(_10sept_0_107[[#This Row],[H_mag_adj]]/20)*COS(RADIANS(_10sept_0_107[[#This Row],[H_phase]]))</f>
        <v>9.6207151049425201E-3</v>
      </c>
      <c r="I186">
        <f>10^(_10sept_0_107[[#This Row],[H_mag_adj]]/20)*SIN(RADIANS(_10sept_0_107[[#This Row],[H_phase]]))</f>
        <v>1.6496839915256156E-3</v>
      </c>
      <c r="J186">
        <f>10^(_10sept_0_107[[#This Row],[V_mag_adj]]/20)*COS(RADIANS(_10sept_0_107[[#This Row],[V_phase]]))</f>
        <v>9.6144867529928211E-3</v>
      </c>
      <c r="K186">
        <f>10^(_10sept_0_107[[#This Row],[V_mag_adj]]/20)*SIN(RADIANS(_10sept_0_107[[#This Row],[V_phase]]))</f>
        <v>1.5503195820911273E-3</v>
      </c>
    </row>
    <row r="187" spans="1:11" x14ac:dyDescent="0.25">
      <c r="A187">
        <v>4</v>
      </c>
      <c r="B187">
        <v>-0.26</v>
      </c>
      <c r="C187">
        <v>12.96</v>
      </c>
      <c r="D187">
        <v>-0.28000000000000003</v>
      </c>
      <c r="E187">
        <v>12.37</v>
      </c>
      <c r="F187">
        <f>_10sept_0_107[[#This Row],[H_mag]]-40</f>
        <v>-40.26</v>
      </c>
      <c r="G187">
        <f>_10sept_0_107[[#This Row],[V_mag]]-40</f>
        <v>-40.28</v>
      </c>
      <c r="H187">
        <f>10^(_10sept_0_107[[#This Row],[H_mag_adj]]/20)*COS(RADIANS(_10sept_0_107[[#This Row],[H_phase]]))</f>
        <v>9.4578804338795053E-3</v>
      </c>
      <c r="I187">
        <f>10^(_10sept_0_107[[#This Row],[H_mag_adj]]/20)*SIN(RADIANS(_10sept_0_107[[#This Row],[H_phase]]))</f>
        <v>2.17657008863105E-3</v>
      </c>
      <c r="J187">
        <f>10^(_10sept_0_107[[#This Row],[V_mag_adj]]/20)*COS(RADIANS(_10sept_0_107[[#This Row],[V_phase]]))</f>
        <v>9.4579887876731859E-3</v>
      </c>
      <c r="K187">
        <f>10^(_10sept_0_107[[#This Row],[V_mag_adj]]/20)*SIN(RADIANS(_10sept_0_107[[#This Row],[V_phase]]))</f>
        <v>2.0742827157444322E-3</v>
      </c>
    </row>
    <row r="188" spans="1:11" x14ac:dyDescent="0.25">
      <c r="A188">
        <v>5</v>
      </c>
      <c r="B188">
        <v>-0.32</v>
      </c>
      <c r="C188">
        <v>16.2</v>
      </c>
      <c r="D188">
        <v>-0.35</v>
      </c>
      <c r="E188">
        <v>15.59</v>
      </c>
      <c r="F188">
        <f>_10sept_0_107[[#This Row],[H_mag]]-40</f>
        <v>-40.32</v>
      </c>
      <c r="G188">
        <f>_10sept_0_107[[#This Row],[V_mag]]-40</f>
        <v>-40.35</v>
      </c>
      <c r="H188">
        <f>10^(_10sept_0_107[[#This Row],[H_mag_adj]]/20)*COS(RADIANS(_10sept_0_107[[#This Row],[H_phase]]))</f>
        <v>9.2555892545827193E-3</v>
      </c>
      <c r="I188">
        <f>10^(_10sept_0_107[[#This Row],[H_mag_adj]]/20)*SIN(RADIANS(_10sept_0_107[[#This Row],[H_phase]]))</f>
        <v>2.6889972533356192E-3</v>
      </c>
      <c r="J188">
        <f>10^(_10sept_0_107[[#This Row],[V_mag_adj]]/20)*COS(RADIANS(_10sept_0_107[[#This Row],[V_phase]]))</f>
        <v>9.2516831705997515E-3</v>
      </c>
      <c r="K188">
        <f>10^(_10sept_0_107[[#This Row],[V_mag_adj]]/20)*SIN(RADIANS(_10sept_0_107[[#This Row],[V_phase]]))</f>
        <v>2.5813758398028023E-3</v>
      </c>
    </row>
    <row r="189" spans="1:11" x14ac:dyDescent="0.25">
      <c r="A189">
        <v>6</v>
      </c>
      <c r="B189">
        <v>-0.4</v>
      </c>
      <c r="C189">
        <v>19.38</v>
      </c>
      <c r="D189">
        <v>-0.42</v>
      </c>
      <c r="E189">
        <v>18.96</v>
      </c>
      <c r="F189">
        <f>_10sept_0_107[[#This Row],[H_mag]]-40</f>
        <v>-40.4</v>
      </c>
      <c r="G189">
        <f>_10sept_0_107[[#This Row],[V_mag]]-40</f>
        <v>-40.42</v>
      </c>
      <c r="H189">
        <f>10^(_10sept_0_107[[#This Row],[H_mag_adj]]/20)*COS(RADIANS(_10sept_0_107[[#This Row],[H_phase]]))</f>
        <v>9.0088131810054737E-3</v>
      </c>
      <c r="I189">
        <f>10^(_10sept_0_107[[#This Row],[H_mag_adj]]/20)*SIN(RADIANS(_10sept_0_107[[#This Row],[H_phase]]))</f>
        <v>3.1689697072286721E-3</v>
      </c>
      <c r="J189">
        <f>10^(_10sept_0_107[[#This Row],[V_mag_adj]]/20)*COS(RADIANS(_10sept_0_107[[#This Row],[V_phase]]))</f>
        <v>9.0110281280149189E-3</v>
      </c>
      <c r="K189">
        <f>10^(_10sept_0_107[[#This Row],[V_mag_adj]]/20)*SIN(RADIANS(_10sept_0_107[[#This Row],[V_phase]]))</f>
        <v>3.0957107574743638E-3</v>
      </c>
    </row>
    <row r="190" spans="1:11" x14ac:dyDescent="0.25">
      <c r="A190">
        <v>7</v>
      </c>
      <c r="B190">
        <v>-0.49</v>
      </c>
      <c r="C190">
        <v>22.27</v>
      </c>
      <c r="D190">
        <v>-0.51</v>
      </c>
      <c r="E190">
        <v>21.54</v>
      </c>
      <c r="F190">
        <f>_10sept_0_107[[#This Row],[H_mag]]-40</f>
        <v>-40.49</v>
      </c>
      <c r="G190">
        <f>_10sept_0_107[[#This Row],[V_mag]]-40</f>
        <v>-40.51</v>
      </c>
      <c r="H190">
        <f>10^(_10sept_0_107[[#This Row],[H_mag_adj]]/20)*COS(RADIANS(_10sept_0_107[[#This Row],[H_phase]]))</f>
        <v>8.7464814283574784E-3</v>
      </c>
      <c r="I190">
        <f>10^(_10sept_0_107[[#This Row],[H_mag_adj]]/20)*SIN(RADIANS(_10sept_0_107[[#This Row],[H_phase]]))</f>
        <v>3.5818446360398049E-3</v>
      </c>
      <c r="J190">
        <f>10^(_10sept_0_107[[#This Row],[V_mag_adj]]/20)*COS(RADIANS(_10sept_0_107[[#This Row],[V_phase]]))</f>
        <v>8.7711865561599569E-3</v>
      </c>
      <c r="K190">
        <f>10^(_10sept_0_107[[#This Row],[V_mag_adj]]/20)*SIN(RADIANS(_10sept_0_107[[#This Row],[V_phase]]))</f>
        <v>3.4621378052922102E-3</v>
      </c>
    </row>
    <row r="191" spans="1:11" x14ac:dyDescent="0.25">
      <c r="A191">
        <v>8</v>
      </c>
      <c r="B191">
        <v>-0.59</v>
      </c>
      <c r="C191">
        <v>24.98</v>
      </c>
      <c r="D191">
        <v>-0.61</v>
      </c>
      <c r="E191">
        <v>24.17</v>
      </c>
      <c r="F191">
        <f>_10sept_0_107[[#This Row],[H_mag]]-40</f>
        <v>-40.590000000000003</v>
      </c>
      <c r="G191">
        <f>_10sept_0_107[[#This Row],[V_mag]]-40</f>
        <v>-40.61</v>
      </c>
      <c r="H191">
        <f>10^(_10sept_0_107[[#This Row],[H_mag_adj]]/20)*COS(RADIANS(_10sept_0_107[[#This Row],[H_phase]]))</f>
        <v>8.4692776428251099E-3</v>
      </c>
      <c r="I191">
        <f>10^(_10sept_0_107[[#This Row],[H_mag_adj]]/20)*SIN(RADIANS(_10sept_0_107[[#This Row],[H_phase]]))</f>
        <v>3.9456904399045017E-3</v>
      </c>
      <c r="J191">
        <f>10^(_10sept_0_107[[#This Row],[V_mag_adj]]/20)*COS(RADIANS(_10sept_0_107[[#This Row],[V_phase]]))</f>
        <v>8.5046052108088306E-3</v>
      </c>
      <c r="K191">
        <f>10^(_10sept_0_107[[#This Row],[V_mag_adj]]/20)*SIN(RADIANS(_10sept_0_107[[#This Row],[V_phase]]))</f>
        <v>3.8167699874256727E-3</v>
      </c>
    </row>
    <row r="192" spans="1:11" x14ac:dyDescent="0.25">
      <c r="A192">
        <v>9</v>
      </c>
      <c r="B192">
        <v>-0.69</v>
      </c>
      <c r="C192">
        <v>27.8</v>
      </c>
      <c r="D192">
        <v>-0.71</v>
      </c>
      <c r="E192">
        <v>26.77</v>
      </c>
      <c r="F192">
        <f>_10sept_0_107[[#This Row],[H_mag]]-40</f>
        <v>-40.69</v>
      </c>
      <c r="G192">
        <f>_10sept_0_107[[#This Row],[V_mag]]-40</f>
        <v>-40.71</v>
      </c>
      <c r="H192">
        <f>10^(_10sept_0_107[[#This Row],[H_mag_adj]]/20)*COS(RADIANS(_10sept_0_107[[#This Row],[H_phase]]))</f>
        <v>8.1702923113422879E-3</v>
      </c>
      <c r="I192">
        <f>10^(_10sept_0_107[[#This Row],[H_mag_adj]]/20)*SIN(RADIANS(_10sept_0_107[[#This Row],[H_phase]]))</f>
        <v>4.3077064604009315E-3</v>
      </c>
      <c r="J192">
        <f>10^(_10sept_0_107[[#This Row],[V_mag_adj]]/20)*COS(RADIANS(_10sept_0_107[[#This Row],[V_phase]]))</f>
        <v>8.2274409455500835E-3</v>
      </c>
      <c r="K192">
        <f>10^(_10sept_0_107[[#This Row],[V_mag_adj]]/20)*SIN(RADIANS(_10sept_0_107[[#This Row],[V_phase]]))</f>
        <v>4.1505738146812013E-3</v>
      </c>
    </row>
    <row r="193" spans="1:11" x14ac:dyDescent="0.25">
      <c r="A193">
        <v>10</v>
      </c>
      <c r="B193">
        <v>-0.79</v>
      </c>
      <c r="C193">
        <v>29.89</v>
      </c>
      <c r="D193">
        <v>-0.81</v>
      </c>
      <c r="E193">
        <v>29.53</v>
      </c>
      <c r="F193">
        <f>_10sept_0_107[[#This Row],[H_mag]]-40</f>
        <v>-40.79</v>
      </c>
      <c r="G193">
        <f>_10sept_0_107[[#This Row],[V_mag]]-40</f>
        <v>-40.81</v>
      </c>
      <c r="H193">
        <f>10^(_10sept_0_107[[#This Row],[H_mag_adj]]/20)*COS(RADIANS(_10sept_0_107[[#This Row],[H_phase]]))</f>
        <v>7.9160941642692061E-3</v>
      </c>
      <c r="I193">
        <f>10^(_10sept_0_107[[#This Row],[H_mag_adj]]/20)*SIN(RADIANS(_10sept_0_107[[#This Row],[H_phase]]))</f>
        <v>4.5501177615954614E-3</v>
      </c>
      <c r="J193">
        <f>10^(_10sept_0_107[[#This Row],[V_mag_adj]]/20)*COS(RADIANS(_10sept_0_107[[#This Row],[V_phase]]))</f>
        <v>7.9262550473536992E-3</v>
      </c>
      <c r="K193">
        <f>10^(_10sept_0_107[[#This Row],[V_mag_adj]]/20)*SIN(RADIANS(_10sept_0_107[[#This Row],[V_phase]]))</f>
        <v>4.4899396071374983E-3</v>
      </c>
    </row>
    <row r="194" spans="1:11" x14ac:dyDescent="0.25">
      <c r="A194">
        <v>11</v>
      </c>
      <c r="B194">
        <v>-0.88</v>
      </c>
      <c r="C194">
        <v>32.119999999999997</v>
      </c>
      <c r="D194">
        <v>-0.89</v>
      </c>
      <c r="E194">
        <v>31.77</v>
      </c>
      <c r="F194">
        <f>_10sept_0_107[[#This Row],[H_mag]]-40</f>
        <v>-40.880000000000003</v>
      </c>
      <c r="G194">
        <f>_10sept_0_107[[#This Row],[V_mag]]-40</f>
        <v>-40.89</v>
      </c>
      <c r="H194">
        <f>10^(_10sept_0_107[[#This Row],[H_mag_adj]]/20)*COS(RADIANS(_10sept_0_107[[#This Row],[H_phase]]))</f>
        <v>7.6533361106245496E-3</v>
      </c>
      <c r="I194">
        <f>10^(_10sept_0_107[[#This Row],[H_mag_adj]]/20)*SIN(RADIANS(_10sept_0_107[[#This Row],[H_phase]]))</f>
        <v>4.8046522781226841E-3</v>
      </c>
      <c r="J194">
        <f>10^(_10sept_0_107[[#This Row],[V_mag_adj]]/20)*COS(RADIANS(_10sept_0_107[[#This Row],[V_phase]]))</f>
        <v>7.6737033195354272E-3</v>
      </c>
      <c r="K194">
        <f>10^(_10sept_0_107[[#This Row],[V_mag_adj]]/20)*SIN(RADIANS(_10sept_0_107[[#This Row],[V_phase]]))</f>
        <v>4.7523368741951393E-3</v>
      </c>
    </row>
    <row r="195" spans="1:11" x14ac:dyDescent="0.25">
      <c r="A195">
        <v>12</v>
      </c>
      <c r="B195">
        <v>-0.95</v>
      </c>
      <c r="C195">
        <v>33.840000000000003</v>
      </c>
      <c r="D195">
        <v>-0.97</v>
      </c>
      <c r="E195">
        <v>33.340000000000003</v>
      </c>
      <c r="F195">
        <f>_10sept_0_107[[#This Row],[H_mag]]-40</f>
        <v>-40.950000000000003</v>
      </c>
      <c r="G195">
        <f>_10sept_0_107[[#This Row],[V_mag]]-40</f>
        <v>-40.97</v>
      </c>
      <c r="H195">
        <f>10^(_10sept_0_107[[#This Row],[H_mag_adj]]/20)*COS(RADIANS(_10sept_0_107[[#This Row],[H_phase]]))</f>
        <v>7.4454299610479486E-3</v>
      </c>
      <c r="I195">
        <f>10^(_10sept_0_107[[#This Row],[H_mag_adj]]/20)*SIN(RADIANS(_10sept_0_107[[#This Row],[H_phase]]))</f>
        <v>4.991811786685384E-3</v>
      </c>
      <c r="J195">
        <f>10^(_10sept_0_107[[#This Row],[V_mag_adj]]/20)*COS(RADIANS(_10sept_0_107[[#This Row],[V_phase]]))</f>
        <v>7.4714841349205821E-3</v>
      </c>
      <c r="K195">
        <f>10^(_10sept_0_107[[#This Row],[V_mag_adj]]/20)*SIN(RADIANS(_10sept_0_107[[#This Row],[V_phase]]))</f>
        <v>4.9153179268825445E-3</v>
      </c>
    </row>
    <row r="196" spans="1:11" x14ac:dyDescent="0.25">
      <c r="A196">
        <v>13</v>
      </c>
      <c r="B196">
        <v>-0.97</v>
      </c>
      <c r="C196">
        <v>33.450000000000003</v>
      </c>
      <c r="D196">
        <v>-0.99</v>
      </c>
      <c r="E196">
        <v>32.950000000000003</v>
      </c>
      <c r="F196">
        <f>_10sept_0_107[[#This Row],[H_mag]]-40</f>
        <v>-40.97</v>
      </c>
      <c r="G196">
        <f>_10sept_0_107[[#This Row],[V_mag]]-40</f>
        <v>-40.99</v>
      </c>
      <c r="H196">
        <f>10^(_10sept_0_107[[#This Row],[H_mag_adj]]/20)*COS(RADIANS(_10sept_0_107[[#This Row],[H_phase]]))</f>
        <v>7.4620336382826774E-3</v>
      </c>
      <c r="I196">
        <f>10^(_10sept_0_107[[#This Row],[H_mag_adj]]/20)*SIN(RADIANS(_10sept_0_107[[#This Row],[H_phase]]))</f>
        <v>4.929653079258284E-3</v>
      </c>
      <c r="J196">
        <f>10^(_10sept_0_107[[#This Row],[V_mag_adj]]/20)*COS(RADIANS(_10sept_0_107[[#This Row],[V_phase]]))</f>
        <v>7.4875078113821221E-3</v>
      </c>
      <c r="K196">
        <f>10^(_10sept_0_107[[#This Row],[V_mag_adj]]/20)*SIN(RADIANS(_10sept_0_107[[#This Row],[V_phase]]))</f>
        <v>4.8531599825498766E-3</v>
      </c>
    </row>
    <row r="197" spans="1:11" x14ac:dyDescent="0.25">
      <c r="A197">
        <v>14</v>
      </c>
      <c r="B197">
        <v>-1.01</v>
      </c>
      <c r="C197">
        <v>34.119999999999997</v>
      </c>
      <c r="D197">
        <v>-1.04</v>
      </c>
      <c r="E197">
        <v>33.86</v>
      </c>
      <c r="F197">
        <f>_10sept_0_107[[#This Row],[H_mag]]-40</f>
        <v>-41.01</v>
      </c>
      <c r="G197">
        <f>_10sept_0_107[[#This Row],[V_mag]]-40</f>
        <v>-41.04</v>
      </c>
      <c r="H197">
        <f>10^(_10sept_0_107[[#This Row],[H_mag_adj]]/20)*COS(RADIANS(_10sept_0_107[[#This Row],[H_phase]]))</f>
        <v>7.3698611212776009E-3</v>
      </c>
      <c r="I197">
        <f>10^(_10sept_0_107[[#This Row],[H_mag_adj]]/20)*SIN(RADIANS(_10sept_0_107[[#This Row],[H_phase]]))</f>
        <v>4.9935238160169005E-3</v>
      </c>
      <c r="J197">
        <f>10^(_10sept_0_107[[#This Row],[V_mag_adj]]/20)*COS(RADIANS(_10sept_0_107[[#This Row],[V_phase]]))</f>
        <v>7.3669564971678815E-3</v>
      </c>
      <c r="K197">
        <f>10^(_10sept_0_107[[#This Row],[V_mag_adj]]/20)*SIN(RADIANS(_10sept_0_107[[#This Row],[V_phase]]))</f>
        <v>4.9429273652710805E-3</v>
      </c>
    </row>
    <row r="198" spans="1:11" x14ac:dyDescent="0.25">
      <c r="A198">
        <v>15</v>
      </c>
      <c r="B198">
        <v>-1.1000000000000001</v>
      </c>
      <c r="C198">
        <v>34.99</v>
      </c>
      <c r="D198">
        <v>-1.1100000000000001</v>
      </c>
      <c r="E198">
        <v>34.69</v>
      </c>
      <c r="F198">
        <f>_10sept_0_107[[#This Row],[H_mag]]-40</f>
        <v>-41.1</v>
      </c>
      <c r="G198">
        <f>_10sept_0_107[[#This Row],[V_mag]]-40</f>
        <v>-41.11</v>
      </c>
      <c r="H198">
        <f>10^(_10sept_0_107[[#This Row],[H_mag_adj]]/20)*COS(RADIANS(_10sept_0_107[[#This Row],[H_phase]]))</f>
        <v>7.2180117446728276E-3</v>
      </c>
      <c r="I198">
        <f>10^(_10sept_0_107[[#This Row],[H_mag_adj]]/20)*SIN(RADIANS(_10sept_0_107[[#This Row],[H_phase]]))</f>
        <v>5.05222902456274E-3</v>
      </c>
      <c r="J198">
        <f>10^(_10sept_0_107[[#This Row],[V_mag_adj]]/20)*COS(RADIANS(_10sept_0_107[[#This Row],[V_phase]]))</f>
        <v>7.236030504979854E-3</v>
      </c>
      <c r="K198">
        <f>10^(_10sept_0_107[[#This Row],[V_mag_adj]]/20)*SIN(RADIANS(_10sept_0_107[[#This Row],[V_phase]]))</f>
        <v>5.0085968405585253E-3</v>
      </c>
    </row>
    <row r="199" spans="1:11" x14ac:dyDescent="0.25">
      <c r="A199">
        <v>16</v>
      </c>
      <c r="B199">
        <v>-1.22</v>
      </c>
      <c r="C199">
        <v>36.19</v>
      </c>
      <c r="D199">
        <v>-1.21</v>
      </c>
      <c r="E199">
        <v>35.299999999999997</v>
      </c>
      <c r="F199">
        <f>_10sept_0_107[[#This Row],[H_mag]]-40</f>
        <v>-41.22</v>
      </c>
      <c r="G199">
        <f>_10sept_0_107[[#This Row],[V_mag]]-40</f>
        <v>-41.21</v>
      </c>
      <c r="H199">
        <f>10^(_10sept_0_107[[#This Row],[H_mag_adj]]/20)*COS(RADIANS(_10sept_0_107[[#This Row],[H_phase]]))</f>
        <v>7.013061411350865E-3</v>
      </c>
      <c r="I199">
        <f>10^(_10sept_0_107[[#This Row],[H_mag_adj]]/20)*SIN(RADIANS(_10sept_0_107[[#This Row],[H_phase]]))</f>
        <v>5.1309056127709779E-3</v>
      </c>
      <c r="J199">
        <f>10^(_10sept_0_107[[#This Row],[V_mag_adj]]/20)*COS(RADIANS(_10sept_0_107[[#This Row],[V_phase]]))</f>
        <v>7.1000822744456951E-3</v>
      </c>
      <c r="K199">
        <f>10^(_10sept_0_107[[#This Row],[V_mag_adj]]/20)*SIN(RADIANS(_10sept_0_107[[#This Row],[V_phase]]))</f>
        <v>5.0271384701636489E-3</v>
      </c>
    </row>
    <row r="200" spans="1:11" x14ac:dyDescent="0.25">
      <c r="A200">
        <v>17</v>
      </c>
      <c r="B200">
        <v>-1.35</v>
      </c>
      <c r="C200">
        <v>37.64</v>
      </c>
      <c r="D200">
        <v>-1.33</v>
      </c>
      <c r="E200">
        <v>35.619999999999997</v>
      </c>
      <c r="F200">
        <f>_10sept_0_107[[#This Row],[H_mag]]-40</f>
        <v>-41.35</v>
      </c>
      <c r="G200">
        <f>_10sept_0_107[[#This Row],[V_mag]]-40</f>
        <v>-41.33</v>
      </c>
      <c r="H200">
        <f>10^(_10sept_0_107[[#This Row],[H_mag_adj]]/20)*COS(RADIANS(_10sept_0_107[[#This Row],[H_phase]]))</f>
        <v>6.7787609489259213E-3</v>
      </c>
      <c r="I200">
        <f>10^(_10sept_0_107[[#This Row],[H_mag_adj]]/20)*SIN(RADIANS(_10sept_0_107[[#This Row],[H_phase]]))</f>
        <v>5.2278918610858217E-3</v>
      </c>
      <c r="J200">
        <f>10^(_10sept_0_107[[#This Row],[V_mag_adj]]/20)*COS(RADIANS(_10sept_0_107[[#This Row],[V_phase]]))</f>
        <v>6.9748648121855904E-3</v>
      </c>
      <c r="K200">
        <f>10^(_10sept_0_107[[#This Row],[V_mag_adj]]/20)*SIN(RADIANS(_10sept_0_107[[#This Row],[V_phase]]))</f>
        <v>4.9971962740329454E-3</v>
      </c>
    </row>
    <row r="201" spans="1:11" x14ac:dyDescent="0.25">
      <c r="A201">
        <v>18</v>
      </c>
      <c r="B201">
        <v>-1.47</v>
      </c>
      <c r="C201">
        <v>37.65</v>
      </c>
      <c r="D201">
        <v>-1.47</v>
      </c>
      <c r="E201">
        <v>36.950000000000003</v>
      </c>
      <c r="F201">
        <f>_10sept_0_107[[#This Row],[H_mag]]-40</f>
        <v>-41.47</v>
      </c>
      <c r="G201">
        <f>_10sept_0_107[[#This Row],[V_mag]]-40</f>
        <v>-41.47</v>
      </c>
      <c r="H201">
        <f>10^(_10sept_0_107[[#This Row],[H_mag_adj]]/20)*COS(RADIANS(_10sept_0_107[[#This Row],[H_phase]]))</f>
        <v>6.6848528399751431E-3</v>
      </c>
      <c r="I201">
        <f>10^(_10sept_0_107[[#This Row],[H_mag_adj]]/20)*SIN(RADIANS(_10sept_0_107[[#This Row],[H_phase]]))</f>
        <v>5.1573293011526935E-3</v>
      </c>
      <c r="J201">
        <f>10^(_10sept_0_107[[#This Row],[V_mag_adj]]/20)*COS(RADIANS(_10sept_0_107[[#This Row],[V_phase]]))</f>
        <v>6.7473610435176941E-3</v>
      </c>
      <c r="K201">
        <f>10^(_10sept_0_107[[#This Row],[V_mag_adj]]/20)*SIN(RADIANS(_10sept_0_107[[#This Row],[V_phase]]))</f>
        <v>5.0752755551863081E-3</v>
      </c>
    </row>
    <row r="202" spans="1:11" x14ac:dyDescent="0.25">
      <c r="A202">
        <v>19</v>
      </c>
      <c r="B202">
        <v>-1.58</v>
      </c>
      <c r="C202">
        <v>37.82</v>
      </c>
      <c r="D202">
        <v>-1.6</v>
      </c>
      <c r="E202">
        <v>37.53</v>
      </c>
      <c r="F202">
        <f>_10sept_0_107[[#This Row],[H_mag]]-40</f>
        <v>-41.58</v>
      </c>
      <c r="G202">
        <f>_10sept_0_107[[#This Row],[V_mag]]-40</f>
        <v>-41.6</v>
      </c>
      <c r="H202">
        <f>10^(_10sept_0_107[[#This Row],[H_mag_adj]]/20)*COS(RADIANS(_10sept_0_107[[#This Row],[H_phase]]))</f>
        <v>6.5855896476562249E-3</v>
      </c>
      <c r="I202">
        <f>10^(_10sept_0_107[[#This Row],[H_mag_adj]]/20)*SIN(RADIANS(_10sept_0_107[[#This Row],[H_phase]]))</f>
        <v>5.1119899013557174E-3</v>
      </c>
      <c r="J202">
        <f>10^(_10sept_0_107[[#This Row],[V_mag_adj]]/20)*COS(RADIANS(_10sept_0_107[[#This Row],[V_phase]]))</f>
        <v>6.5961735370483688E-3</v>
      </c>
      <c r="K202">
        <f>10^(_10sept_0_107[[#This Row],[V_mag_adj]]/20)*SIN(RADIANS(_10sept_0_107[[#This Row],[V_phase]]))</f>
        <v>5.0669114617325206E-3</v>
      </c>
    </row>
    <row r="203" spans="1:11" x14ac:dyDescent="0.25">
      <c r="A203">
        <v>20</v>
      </c>
      <c r="B203">
        <v>-1.69</v>
      </c>
      <c r="C203">
        <v>37.47</v>
      </c>
      <c r="D203">
        <v>-1.71</v>
      </c>
      <c r="E203">
        <v>37.04</v>
      </c>
      <c r="F203">
        <f>_10sept_0_107[[#This Row],[H_mag]]-40</f>
        <v>-41.69</v>
      </c>
      <c r="G203">
        <f>_10sept_0_107[[#This Row],[V_mag]]-40</f>
        <v>-41.71</v>
      </c>
      <c r="H203">
        <f>10^(_10sept_0_107[[#This Row],[H_mag_adj]]/20)*COS(RADIANS(_10sept_0_107[[#This Row],[H_phase]]))</f>
        <v>6.5334270635653072E-3</v>
      </c>
      <c r="I203">
        <f>10^(_10sept_0_107[[#This Row],[H_mag_adj]]/20)*SIN(RADIANS(_10sept_0_107[[#This Row],[H_phase]]))</f>
        <v>5.0078420069067583E-3</v>
      </c>
      <c r="J203">
        <f>10^(_10sept_0_107[[#This Row],[V_mag_adj]]/20)*COS(RADIANS(_10sept_0_107[[#This Row],[V_phase]]))</f>
        <v>6.5557136697711529E-3</v>
      </c>
      <c r="K203">
        <f>10^(_10sept_0_107[[#This Row],[V_mag_adj]]/20)*SIN(RADIANS(_10sept_0_107[[#This Row],[V_phase]]))</f>
        <v>4.947263996368874E-3</v>
      </c>
    </row>
    <row r="204" spans="1:11" x14ac:dyDescent="0.25">
      <c r="A204">
        <v>21</v>
      </c>
      <c r="B204">
        <v>-1.81</v>
      </c>
      <c r="C204">
        <v>36.700000000000003</v>
      </c>
      <c r="D204">
        <v>-1.82</v>
      </c>
      <c r="E204">
        <v>36.26</v>
      </c>
      <c r="F204">
        <f>_10sept_0_107[[#This Row],[H_mag]]-40</f>
        <v>-41.81</v>
      </c>
      <c r="G204">
        <f>_10sept_0_107[[#This Row],[V_mag]]-40</f>
        <v>-41.82</v>
      </c>
      <c r="H204">
        <f>10^(_10sept_0_107[[#This Row],[H_mag_adj]]/20)*COS(RADIANS(_10sept_0_107[[#This Row],[H_phase]]))</f>
        <v>6.5095783627384315E-3</v>
      </c>
      <c r="I204">
        <f>10^(_10sept_0_107[[#This Row],[H_mag_adj]]/20)*SIN(RADIANS(_10sept_0_107[[#This Row],[H_phase]]))</f>
        <v>4.8520901747390963E-3</v>
      </c>
      <c r="J204">
        <f>10^(_10sept_0_107[[#This Row],[V_mag_adj]]/20)*COS(RADIANS(_10sept_0_107[[#This Row],[V_phase]]))</f>
        <v>6.5391146580060337E-3</v>
      </c>
      <c r="K204">
        <f>10^(_10sept_0_107[[#This Row],[V_mag_adj]]/20)*SIN(RADIANS(_10sept_0_107[[#This Row],[V_phase]]))</f>
        <v>4.7964323434186527E-3</v>
      </c>
    </row>
    <row r="205" spans="1:11" x14ac:dyDescent="0.25">
      <c r="A205">
        <v>22</v>
      </c>
      <c r="B205">
        <v>-1.91</v>
      </c>
      <c r="C205">
        <v>36.11</v>
      </c>
      <c r="D205">
        <v>-1.92</v>
      </c>
      <c r="E205">
        <v>35.770000000000003</v>
      </c>
      <c r="F205">
        <f>_10sept_0_107[[#This Row],[H_mag]]-40</f>
        <v>-41.91</v>
      </c>
      <c r="G205">
        <f>_10sept_0_107[[#This Row],[V_mag]]-40</f>
        <v>-41.92</v>
      </c>
      <c r="H205">
        <f>10^(_10sept_0_107[[#This Row],[H_mag_adj]]/20)*COS(RADIANS(_10sept_0_107[[#This Row],[H_phase]]))</f>
        <v>6.4841139724879423E-3</v>
      </c>
      <c r="I205">
        <f>10^(_10sept_0_107[[#This Row],[H_mag_adj]]/20)*SIN(RADIANS(_10sept_0_107[[#This Row],[H_phase]]))</f>
        <v>4.730030924138276E-3</v>
      </c>
      <c r="J205">
        <f>10^(_10sept_0_107[[#This Row],[V_mag_adj]]/20)*COS(RADIANS(_10sept_0_107[[#This Row],[V_phase]]))</f>
        <v>6.5045752301070951E-3</v>
      </c>
      <c r="K205">
        <f>10^(_10sept_0_107[[#This Row],[V_mag_adj]]/20)*SIN(RADIANS(_10sept_0_107[[#This Row],[V_phase]]))</f>
        <v>4.6860722153610869E-3</v>
      </c>
    </row>
    <row r="206" spans="1:11" x14ac:dyDescent="0.25">
      <c r="A206">
        <v>23</v>
      </c>
      <c r="B206">
        <v>-2.02</v>
      </c>
      <c r="C206">
        <v>35.4</v>
      </c>
      <c r="D206">
        <v>-2.0299999999999998</v>
      </c>
      <c r="E206">
        <v>34.74</v>
      </c>
      <c r="F206">
        <f>_10sept_0_107[[#This Row],[H_mag]]-40</f>
        <v>-42.02</v>
      </c>
      <c r="G206">
        <f>_10sept_0_107[[#This Row],[V_mag]]-40</f>
        <v>-42.03</v>
      </c>
      <c r="H206">
        <f>10^(_10sept_0_107[[#This Row],[H_mag_adj]]/20)*COS(RADIANS(_10sept_0_107[[#This Row],[H_phase]]))</f>
        <v>6.4598986262649327E-3</v>
      </c>
      <c r="I206">
        <f>10^(_10sept_0_107[[#This Row],[H_mag_adj]]/20)*SIN(RADIANS(_10sept_0_107[[#This Row],[H_phase]]))</f>
        <v>4.5908109980386039E-3</v>
      </c>
      <c r="J206">
        <f>10^(_10sept_0_107[[#This Row],[V_mag_adj]]/20)*COS(RADIANS(_10sept_0_107[[#This Row],[V_phase]]))</f>
        <v>6.5048579144654228E-3</v>
      </c>
      <c r="K206">
        <f>10^(_10sept_0_107[[#This Row],[V_mag_adj]]/20)*SIN(RADIANS(_10sept_0_107[[#This Row],[V_phase]]))</f>
        <v>4.5108990212428847E-3</v>
      </c>
    </row>
    <row r="207" spans="1:11" x14ac:dyDescent="0.25">
      <c r="A207">
        <v>24</v>
      </c>
      <c r="B207">
        <v>-2.12</v>
      </c>
      <c r="C207">
        <v>34.450000000000003</v>
      </c>
      <c r="D207">
        <v>-2.12</v>
      </c>
      <c r="E207">
        <v>33.479999999999997</v>
      </c>
      <c r="F207">
        <f>_10sept_0_107[[#This Row],[H_mag]]-40</f>
        <v>-42.12</v>
      </c>
      <c r="G207">
        <f>_10sept_0_107[[#This Row],[V_mag]]-40</f>
        <v>-42.12</v>
      </c>
      <c r="H207">
        <f>10^(_10sept_0_107[[#This Row],[H_mag_adj]]/20)*COS(RADIANS(_10sept_0_107[[#This Row],[H_phase]]))</f>
        <v>6.4603187536277275E-3</v>
      </c>
      <c r="I207">
        <f>10^(_10sept_0_107[[#This Row],[H_mag_adj]]/20)*SIN(RADIANS(_10sept_0_107[[#This Row],[H_phase]]))</f>
        <v>4.4317583551007483E-3</v>
      </c>
      <c r="J207">
        <f>10^(_10sept_0_107[[#This Row],[V_mag_adj]]/20)*COS(RADIANS(_10sept_0_107[[#This Row],[V_phase]]))</f>
        <v>6.5344176928456817E-3</v>
      </c>
      <c r="K207">
        <f>10^(_10sept_0_107[[#This Row],[V_mag_adj]]/20)*SIN(RADIANS(_10sept_0_107[[#This Row],[V_phase]]))</f>
        <v>4.3217572735988691E-3</v>
      </c>
    </row>
    <row r="208" spans="1:11" x14ac:dyDescent="0.25">
      <c r="A208">
        <v>25</v>
      </c>
      <c r="B208">
        <v>-2.21</v>
      </c>
      <c r="C208">
        <v>32.6</v>
      </c>
      <c r="D208">
        <v>-2.2200000000000002</v>
      </c>
      <c r="E208">
        <v>31.74</v>
      </c>
      <c r="F208">
        <f>_10sept_0_107[[#This Row],[H_mag]]-40</f>
        <v>-42.21</v>
      </c>
      <c r="G208">
        <f>_10sept_0_107[[#This Row],[V_mag]]-40</f>
        <v>-42.22</v>
      </c>
      <c r="H208">
        <f>10^(_10sept_0_107[[#This Row],[H_mag_adj]]/20)*COS(RADIANS(_10sept_0_107[[#This Row],[H_phase]]))</f>
        <v>6.5319878811223673E-3</v>
      </c>
      <c r="I208">
        <f>10^(_10sept_0_107[[#This Row],[H_mag_adj]]/20)*SIN(RADIANS(_10sept_0_107[[#This Row],[H_phase]]))</f>
        <v>4.1773805272201699E-3</v>
      </c>
      <c r="J208">
        <f>10^(_10sept_0_107[[#This Row],[V_mag_adj]]/20)*COS(RADIANS(_10sept_0_107[[#This Row],[V_phase]]))</f>
        <v>6.5863643075808652E-3</v>
      </c>
      <c r="K208">
        <f>10^(_10sept_0_107[[#This Row],[V_mag_adj]]/20)*SIN(RADIANS(_10sept_0_107[[#This Row],[V_phase]]))</f>
        <v>4.0741763380315009E-3</v>
      </c>
    </row>
    <row r="209" spans="1:11" x14ac:dyDescent="0.25">
      <c r="A209">
        <v>26</v>
      </c>
      <c r="B209">
        <v>-2.3199999999999998</v>
      </c>
      <c r="C209">
        <v>30.34</v>
      </c>
      <c r="D209">
        <v>-2.33</v>
      </c>
      <c r="E209">
        <v>29.25</v>
      </c>
      <c r="F209">
        <f>_10sept_0_107[[#This Row],[H_mag]]-40</f>
        <v>-42.32</v>
      </c>
      <c r="G209">
        <f>_10sept_0_107[[#This Row],[V_mag]]-40</f>
        <v>-42.33</v>
      </c>
      <c r="H209">
        <f>10^(_10sept_0_107[[#This Row],[H_mag_adj]]/20)*COS(RADIANS(_10sept_0_107[[#This Row],[H_phase]]))</f>
        <v>6.6074287931603684E-3</v>
      </c>
      <c r="I209">
        <f>10^(_10sept_0_107[[#This Row],[H_mag_adj]]/20)*SIN(RADIANS(_10sept_0_107[[#This Row],[H_phase]]))</f>
        <v>3.8672601664121449E-3</v>
      </c>
      <c r="J209">
        <f>10^(_10sept_0_107[[#This Row],[V_mag_adj]]/20)*COS(RADIANS(_10sept_0_107[[#This Row],[V_phase]]))</f>
        <v>6.6721138470880806E-3</v>
      </c>
      <c r="K209">
        <f>10^(_10sept_0_107[[#This Row],[V_mag_adj]]/20)*SIN(RADIANS(_10sept_0_107[[#This Row],[V_phase]]))</f>
        <v>3.7365632907718177E-3</v>
      </c>
    </row>
    <row r="210" spans="1:11" x14ac:dyDescent="0.25">
      <c r="A210">
        <v>27</v>
      </c>
      <c r="B210">
        <v>-2.42</v>
      </c>
      <c r="C210">
        <v>27.99</v>
      </c>
      <c r="D210">
        <v>-2.44</v>
      </c>
      <c r="E210">
        <v>26.99</v>
      </c>
      <c r="F210">
        <f>_10sept_0_107[[#This Row],[H_mag]]-40</f>
        <v>-42.42</v>
      </c>
      <c r="G210">
        <f>_10sept_0_107[[#This Row],[V_mag]]-40</f>
        <v>-42.44</v>
      </c>
      <c r="H210">
        <f>10^(_10sept_0_107[[#This Row],[H_mag_adj]]/20)*COS(RADIANS(_10sept_0_107[[#This Row],[H_phase]]))</f>
        <v>6.6830578623626267E-3</v>
      </c>
      <c r="I210">
        <f>10^(_10sept_0_107[[#This Row],[H_mag_adj]]/20)*SIN(RADIANS(_10sept_0_107[[#This Row],[H_phase]]))</f>
        <v>3.5519488603998665E-3</v>
      </c>
      <c r="J210">
        <f>10^(_10sept_0_107[[#This Row],[V_mag_adj]]/20)*COS(RADIANS(_10sept_0_107[[#This Row],[V_phase]]))</f>
        <v>6.7285192167299366E-3</v>
      </c>
      <c r="K210">
        <f>10^(_10sept_0_107[[#This Row],[V_mag_adj]]/20)*SIN(RADIANS(_10sept_0_107[[#This Row],[V_phase]]))</f>
        <v>3.4268726819318418E-3</v>
      </c>
    </row>
    <row r="211" spans="1:11" x14ac:dyDescent="0.25">
      <c r="A211">
        <v>28</v>
      </c>
      <c r="B211">
        <v>-2.56</v>
      </c>
      <c r="C211">
        <v>24.51</v>
      </c>
      <c r="D211">
        <v>-2.57</v>
      </c>
      <c r="E211">
        <v>23.89</v>
      </c>
      <c r="F211">
        <f>_10sept_0_107[[#This Row],[H_mag]]-40</f>
        <v>-42.56</v>
      </c>
      <c r="G211">
        <f>_10sept_0_107[[#This Row],[V_mag]]-40</f>
        <v>-42.57</v>
      </c>
      <c r="H211">
        <f>10^(_10sept_0_107[[#This Row],[H_mag_adj]]/20)*COS(RADIANS(_10sept_0_107[[#This Row],[H_phase]]))</f>
        <v>6.776233411852386E-3</v>
      </c>
      <c r="I211">
        <f>10^(_10sept_0_107[[#This Row],[H_mag_adj]]/20)*SIN(RADIANS(_10sept_0_107[[#This Row],[H_phase]]))</f>
        <v>3.0895358945780839E-3</v>
      </c>
      <c r="J211">
        <f>10^(_10sept_0_107[[#This Row],[V_mag_adj]]/20)*COS(RADIANS(_10sept_0_107[[#This Row],[V_phase]]))</f>
        <v>6.8014330791678667E-3</v>
      </c>
      <c r="K211">
        <f>10^(_10sept_0_107[[#This Row],[V_mag_adj]]/20)*SIN(RADIANS(_10sept_0_107[[#This Row],[V_phase]]))</f>
        <v>3.012560205402505E-3</v>
      </c>
    </row>
    <row r="212" spans="1:11" x14ac:dyDescent="0.25">
      <c r="A212">
        <v>29</v>
      </c>
      <c r="B212">
        <v>-2.68</v>
      </c>
      <c r="C212">
        <v>20.65</v>
      </c>
      <c r="D212">
        <v>-2.71</v>
      </c>
      <c r="E212">
        <v>20.99</v>
      </c>
      <c r="F212">
        <f>_10sept_0_107[[#This Row],[H_mag]]-40</f>
        <v>-42.68</v>
      </c>
      <c r="G212">
        <f>_10sept_0_107[[#This Row],[V_mag]]-40</f>
        <v>-42.71</v>
      </c>
      <c r="H212">
        <f>10^(_10sept_0_107[[#This Row],[H_mag_adj]]/20)*COS(RADIANS(_10sept_0_107[[#This Row],[H_phase]]))</f>
        <v>6.8732292368831049E-3</v>
      </c>
      <c r="I212">
        <f>10^(_10sept_0_107[[#This Row],[H_mag_adj]]/20)*SIN(RADIANS(_10sept_0_107[[#This Row],[H_phase]]))</f>
        <v>2.5903247110677101E-3</v>
      </c>
      <c r="J212">
        <f>10^(_10sept_0_107[[#This Row],[V_mag_adj]]/20)*COS(RADIANS(_10sept_0_107[[#This Row],[V_phase]]))</f>
        <v>6.8340920873301309E-3</v>
      </c>
      <c r="K212">
        <f>10^(_10sept_0_107[[#This Row],[V_mag_adj]]/20)*SIN(RADIANS(_10sept_0_107[[#This Row],[V_phase]]))</f>
        <v>2.6219937248639271E-3</v>
      </c>
    </row>
    <row r="213" spans="1:11" x14ac:dyDescent="0.25">
      <c r="A213">
        <v>30</v>
      </c>
      <c r="B213">
        <v>-2.84</v>
      </c>
      <c r="C213">
        <v>16.899999999999999</v>
      </c>
      <c r="D213">
        <v>-2.86</v>
      </c>
      <c r="E213">
        <v>17.16</v>
      </c>
      <c r="F213">
        <f>_10sept_0_107[[#This Row],[H_mag]]-40</f>
        <v>-42.84</v>
      </c>
      <c r="G213">
        <f>_10sept_0_107[[#This Row],[V_mag]]-40</f>
        <v>-42.86</v>
      </c>
      <c r="H213">
        <f>10^(_10sept_0_107[[#This Row],[H_mag_adj]]/20)*COS(RADIANS(_10sept_0_107[[#This Row],[H_phase]]))</f>
        <v>6.8996543164773572E-3</v>
      </c>
      <c r="I213">
        <f>10^(_10sept_0_107[[#This Row],[H_mag_adj]]/20)*SIN(RADIANS(_10sept_0_107[[#This Row],[H_phase]]))</f>
        <v>2.0962752601857478E-3</v>
      </c>
      <c r="J213">
        <f>10^(_10sept_0_107[[#This Row],[V_mag_adj]]/20)*COS(RADIANS(_10sept_0_107[[#This Row],[V_phase]]))</f>
        <v>6.8742239916468953E-3</v>
      </c>
      <c r="K213">
        <f>10^(_10sept_0_107[[#This Row],[V_mag_adj]]/20)*SIN(RADIANS(_10sept_0_107[[#This Row],[V_phase]]))</f>
        <v>2.12266994790122E-3</v>
      </c>
    </row>
    <row r="214" spans="1:11" x14ac:dyDescent="0.25">
      <c r="A214">
        <v>31</v>
      </c>
      <c r="B214">
        <v>-3.02</v>
      </c>
      <c r="C214">
        <v>12.13</v>
      </c>
      <c r="D214">
        <v>-3.03</v>
      </c>
      <c r="E214">
        <v>12.11</v>
      </c>
      <c r="F214">
        <f>_10sept_0_107[[#This Row],[H_mag]]-40</f>
        <v>-43.02</v>
      </c>
      <c r="G214">
        <f>_10sept_0_107[[#This Row],[V_mag]]-40</f>
        <v>-43.03</v>
      </c>
      <c r="H214">
        <f>10^(_10sept_0_107[[#This Row],[H_mag_adj]]/20)*COS(RADIANS(_10sept_0_107[[#This Row],[H_phase]]))</f>
        <v>6.9054784711511368E-3</v>
      </c>
      <c r="I214">
        <f>10^(_10sept_0_107[[#This Row],[H_mag_adj]]/20)*SIN(RADIANS(_10sept_0_107[[#This Row],[H_phase]]))</f>
        <v>1.484188610140009E-3</v>
      </c>
      <c r="J214">
        <f>10^(_10sept_0_107[[#This Row],[V_mag_adj]]/20)*COS(RADIANS(_10sept_0_107[[#This Row],[V_phase]]))</f>
        <v>6.8980498832286168E-3</v>
      </c>
      <c r="K214">
        <f>10^(_10sept_0_107[[#This Row],[V_mag_adj]]/20)*SIN(RADIANS(_10sept_0_107[[#This Row],[V_phase]]))</f>
        <v>1.4800730746768087E-3</v>
      </c>
    </row>
    <row r="215" spans="1:11" x14ac:dyDescent="0.25">
      <c r="A215">
        <v>32</v>
      </c>
      <c r="B215">
        <v>-3.21</v>
      </c>
      <c r="C215">
        <v>6.83</v>
      </c>
      <c r="D215">
        <v>-3.23</v>
      </c>
      <c r="E215">
        <v>6.77</v>
      </c>
      <c r="F215">
        <f>_10sept_0_107[[#This Row],[H_mag]]-40</f>
        <v>-43.21</v>
      </c>
      <c r="G215">
        <f>_10sept_0_107[[#This Row],[V_mag]]-40</f>
        <v>-43.23</v>
      </c>
      <c r="H215">
        <f>10^(_10sept_0_107[[#This Row],[H_mag_adj]]/20)*COS(RADIANS(_10sept_0_107[[#This Row],[H_phase]]))</f>
        <v>6.8613091421775669E-3</v>
      </c>
      <c r="I215">
        <f>10^(_10sept_0_107[[#This Row],[H_mag_adj]]/20)*SIN(RADIANS(_10sept_0_107[[#This Row],[H_phase]]))</f>
        <v>8.2180546435248257E-4</v>
      </c>
      <c r="J215">
        <f>10^(_10sept_0_107[[#This Row],[V_mag_adj]]/20)*COS(RADIANS(_10sept_0_107[[#This Row],[V_phase]]))</f>
        <v>6.8463834287808088E-3</v>
      </c>
      <c r="K215">
        <f>10^(_10sept_0_107[[#This Row],[V_mag_adj]]/20)*SIN(RADIANS(_10sept_0_107[[#This Row],[V_phase]]))</f>
        <v>8.1274629522138059E-4</v>
      </c>
    </row>
    <row r="216" spans="1:11" x14ac:dyDescent="0.25">
      <c r="A216">
        <v>33</v>
      </c>
      <c r="B216">
        <v>-3.42</v>
      </c>
      <c r="C216">
        <v>1.64</v>
      </c>
      <c r="D216">
        <v>-3.44</v>
      </c>
      <c r="E216">
        <v>1.44</v>
      </c>
      <c r="F216">
        <f>_10sept_0_107[[#This Row],[H_mag]]-40</f>
        <v>-43.42</v>
      </c>
      <c r="G216">
        <f>_10sept_0_107[[#This Row],[V_mag]]-40</f>
        <v>-43.44</v>
      </c>
      <c r="H216">
        <f>10^(_10sept_0_107[[#This Row],[H_mag_adj]]/20)*COS(RADIANS(_10sept_0_107[[#This Row],[H_phase]]))</f>
        <v>6.7425172648971944E-3</v>
      </c>
      <c r="I216">
        <f>10^(_10sept_0_107[[#This Row],[H_mag_adj]]/20)*SIN(RADIANS(_10sept_0_107[[#This Row],[H_phase]]))</f>
        <v>1.9304649069071692E-4</v>
      </c>
      <c r="J216">
        <f>10^(_10sept_0_107[[#This Row],[V_mag_adj]]/20)*COS(RADIANS(_10sept_0_107[[#This Row],[V_phase]]))</f>
        <v>6.7276412304417398E-3</v>
      </c>
      <c r="K216">
        <f>10^(_10sept_0_107[[#This Row],[V_mag_adj]]/20)*SIN(RADIANS(_10sept_0_107[[#This Row],[V_phase]]))</f>
        <v>1.6911967603563019E-4</v>
      </c>
    </row>
    <row r="217" spans="1:11" x14ac:dyDescent="0.25">
      <c r="A217">
        <v>34</v>
      </c>
      <c r="B217">
        <v>-3.66</v>
      </c>
      <c r="C217">
        <v>-4.18</v>
      </c>
      <c r="D217">
        <v>-3.68</v>
      </c>
      <c r="E217">
        <v>-4.43</v>
      </c>
      <c r="F217">
        <f>_10sept_0_107[[#This Row],[H_mag]]-40</f>
        <v>-43.66</v>
      </c>
      <c r="G217">
        <f>_10sept_0_107[[#This Row],[V_mag]]-40</f>
        <v>-43.68</v>
      </c>
      <c r="H217">
        <f>10^(_10sept_0_107[[#This Row],[H_mag_adj]]/20)*COS(RADIANS(_10sept_0_107[[#This Row],[H_phase]]))</f>
        <v>6.5439990770180491E-3</v>
      </c>
      <c r="I217">
        <f>10^(_10sept_0_107[[#This Row],[H_mag_adj]]/20)*SIN(RADIANS(_10sept_0_107[[#This Row],[H_phase]]))</f>
        <v>-4.7826470615965782E-4</v>
      </c>
      <c r="J217">
        <f>10^(_10sept_0_107[[#This Row],[V_mag_adj]]/20)*COS(RADIANS(_10sept_0_107[[#This Row],[V_phase]]))</f>
        <v>6.5268041286260636E-3</v>
      </c>
      <c r="K217">
        <f>10^(_10sept_0_107[[#This Row],[V_mag_adj]]/20)*SIN(RADIANS(_10sept_0_107[[#This Row],[V_phase]]))</f>
        <v>-5.0564800631830355E-4</v>
      </c>
    </row>
    <row r="218" spans="1:11" x14ac:dyDescent="0.25">
      <c r="A218">
        <v>35</v>
      </c>
      <c r="B218">
        <v>-3.9</v>
      </c>
      <c r="C218">
        <v>-10.039999999999999</v>
      </c>
      <c r="D218">
        <v>-3.93</v>
      </c>
      <c r="E218">
        <v>-10.5</v>
      </c>
      <c r="F218">
        <f>_10sept_0_107[[#This Row],[H_mag]]-40</f>
        <v>-43.9</v>
      </c>
      <c r="G218">
        <f>_10sept_0_107[[#This Row],[V_mag]]-40</f>
        <v>-43.93</v>
      </c>
      <c r="H218">
        <f>10^(_10sept_0_107[[#This Row],[H_mag_adj]]/20)*COS(RADIANS(_10sept_0_107[[#This Row],[H_phase]]))</f>
        <v>6.2848930025929525E-3</v>
      </c>
      <c r="I218">
        <f>10^(_10sept_0_107[[#This Row],[H_mag_adj]]/20)*SIN(RADIANS(_10sept_0_107[[#This Row],[H_phase]]))</f>
        <v>-1.112720866331438E-3</v>
      </c>
      <c r="J218">
        <f>10^(_10sept_0_107[[#This Row],[V_mag_adj]]/20)*COS(RADIANS(_10sept_0_107[[#This Row],[V_phase]]))</f>
        <v>6.254118743751297E-3</v>
      </c>
      <c r="K218">
        <f>10^(_10sept_0_107[[#This Row],[V_mag_adj]]/20)*SIN(RADIANS(_10sept_0_107[[#This Row],[V_phase]]))</f>
        <v>-1.159132394855273E-3</v>
      </c>
    </row>
    <row r="219" spans="1:11" x14ac:dyDescent="0.25">
      <c r="A219">
        <v>36</v>
      </c>
      <c r="B219">
        <v>-4.16</v>
      </c>
      <c r="C219">
        <v>-16.07</v>
      </c>
      <c r="D219">
        <v>-4.21</v>
      </c>
      <c r="E219">
        <v>-16.71</v>
      </c>
      <c r="F219">
        <f>_10sept_0_107[[#This Row],[H_mag]]-40</f>
        <v>-44.16</v>
      </c>
      <c r="G219">
        <f>_10sept_0_107[[#This Row],[V_mag]]-40</f>
        <v>-44.21</v>
      </c>
      <c r="H219">
        <f>10^(_10sept_0_107[[#This Row],[H_mag_adj]]/20)*COS(RADIANS(_10sept_0_107[[#This Row],[H_phase]]))</f>
        <v>5.9523593442050871E-3</v>
      </c>
      <c r="I219">
        <f>10^(_10sept_0_107[[#This Row],[H_mag_adj]]/20)*SIN(RADIANS(_10sept_0_107[[#This Row],[H_phase]]))</f>
        <v>-1.7146844568847938E-3</v>
      </c>
      <c r="J219">
        <f>10^(_10sept_0_107[[#This Row],[V_mag_adj]]/20)*COS(RADIANS(_10sept_0_107[[#This Row],[V_phase]]))</f>
        <v>5.8987811600764448E-3</v>
      </c>
      <c r="K219">
        <f>10^(_10sept_0_107[[#This Row],[V_mag_adj]]/20)*SIN(RADIANS(_10sept_0_107[[#This Row],[V_phase]]))</f>
        <v>-1.7708414166421984E-3</v>
      </c>
    </row>
    <row r="220" spans="1:11" x14ac:dyDescent="0.25">
      <c r="A220">
        <v>37</v>
      </c>
      <c r="B220">
        <v>-4.43</v>
      </c>
      <c r="C220">
        <v>-21.94</v>
      </c>
      <c r="D220">
        <v>-4.4400000000000004</v>
      </c>
      <c r="E220">
        <v>-21.82</v>
      </c>
      <c r="F220">
        <f>_10sept_0_107[[#This Row],[H_mag]]-40</f>
        <v>-44.43</v>
      </c>
      <c r="G220">
        <f>_10sept_0_107[[#This Row],[V_mag]]-40</f>
        <v>-44.44</v>
      </c>
      <c r="H220">
        <f>10^(_10sept_0_107[[#This Row],[H_mag_adj]]/20)*COS(RADIANS(_10sept_0_107[[#This Row],[H_phase]]))</f>
        <v>5.5699247964782509E-3</v>
      </c>
      <c r="I220">
        <f>10^(_10sept_0_107[[#This Row],[H_mag_adj]]/20)*SIN(RADIANS(_10sept_0_107[[#This Row],[H_phase]]))</f>
        <v>-2.2436136173015478E-3</v>
      </c>
      <c r="J220">
        <f>10^(_10sept_0_107[[#This Row],[V_mag_adj]]/20)*COS(RADIANS(_10sept_0_107[[#This Row],[V_phase]]))</f>
        <v>5.5681972745190286E-3</v>
      </c>
      <c r="K220">
        <f>10^(_10sept_0_107[[#This Row],[V_mag_adj]]/20)*SIN(RADIANS(_10sept_0_107[[#This Row],[V_phase]]))</f>
        <v>-2.2293749410121763E-3</v>
      </c>
    </row>
    <row r="221" spans="1:11" x14ac:dyDescent="0.25">
      <c r="A221">
        <v>38</v>
      </c>
      <c r="B221">
        <v>-4.7</v>
      </c>
      <c r="C221">
        <v>-27.58</v>
      </c>
      <c r="D221">
        <v>-4.7300000000000004</v>
      </c>
      <c r="E221">
        <v>-28.07</v>
      </c>
      <c r="F221">
        <f>_10sept_0_107[[#This Row],[H_mag]]-40</f>
        <v>-44.7</v>
      </c>
      <c r="G221">
        <f>_10sept_0_107[[#This Row],[V_mag]]-40</f>
        <v>-44.730000000000004</v>
      </c>
      <c r="H221">
        <f>10^(_10sept_0_107[[#This Row],[H_mag_adj]]/20)*COS(RADIANS(_10sept_0_107[[#This Row],[H_phase]]))</f>
        <v>5.1595606185284772E-3</v>
      </c>
      <c r="I221">
        <f>10^(_10sept_0_107[[#This Row],[H_mag_adj]]/20)*SIN(RADIANS(_10sept_0_107[[#This Row],[H_phase]]))</f>
        <v>-2.6950602660516221E-3</v>
      </c>
      <c r="J221">
        <f>10^(_10sept_0_107[[#This Row],[V_mag_adj]]/20)*COS(RADIANS(_10sept_0_107[[#This Row],[V_phase]]))</f>
        <v>5.1186141254438685E-3</v>
      </c>
      <c r="K221">
        <f>10^(_10sept_0_107[[#This Row],[V_mag_adj]]/20)*SIN(RADIANS(_10sept_0_107[[#This Row],[V_phase]]))</f>
        <v>-2.7296421692880389E-3</v>
      </c>
    </row>
    <row r="222" spans="1:11" x14ac:dyDescent="0.25">
      <c r="A222">
        <v>39</v>
      </c>
      <c r="B222">
        <v>-4.97</v>
      </c>
      <c r="C222">
        <v>-33.090000000000003</v>
      </c>
      <c r="D222">
        <v>-4.9800000000000004</v>
      </c>
      <c r="E222">
        <v>-33.26</v>
      </c>
      <c r="F222">
        <f>_10sept_0_107[[#This Row],[H_mag]]-40</f>
        <v>-44.97</v>
      </c>
      <c r="G222">
        <f>_10sept_0_107[[#This Row],[V_mag]]-40</f>
        <v>-44.980000000000004</v>
      </c>
      <c r="H222">
        <f>10^(_10sept_0_107[[#This Row],[H_mag_adj]]/20)*COS(RADIANS(_10sept_0_107[[#This Row],[H_phase]]))</f>
        <v>4.7276750886216324E-3</v>
      </c>
      <c r="I222">
        <f>10^(_10sept_0_107[[#This Row],[H_mag_adj]]/20)*SIN(RADIANS(_10sept_0_107[[#This Row],[H_phase]]))</f>
        <v>-3.0807569643981421E-3</v>
      </c>
      <c r="J222">
        <f>10^(_10sept_0_107[[#This Row],[V_mag_adj]]/20)*COS(RADIANS(_10sept_0_107[[#This Row],[V_phase]]))</f>
        <v>4.7130842387258457E-3</v>
      </c>
      <c r="K222">
        <f>10^(_10sept_0_107[[#This Row],[V_mag_adj]]/20)*SIN(RADIANS(_10sept_0_107[[#This Row],[V_phase]]))</f>
        <v>-3.0912097413749963E-3</v>
      </c>
    </row>
    <row r="223" spans="1:11" x14ac:dyDescent="0.25">
      <c r="A223">
        <v>40</v>
      </c>
      <c r="B223">
        <v>-5.2</v>
      </c>
      <c r="C223">
        <v>-38.82</v>
      </c>
      <c r="D223">
        <v>-5.21</v>
      </c>
      <c r="E223">
        <v>-38.619999999999997</v>
      </c>
      <c r="F223">
        <f>_10sept_0_107[[#This Row],[H_mag]]-40</f>
        <v>-45.2</v>
      </c>
      <c r="G223">
        <f>_10sept_0_107[[#This Row],[V_mag]]-40</f>
        <v>-45.21</v>
      </c>
      <c r="H223">
        <f>10^(_10sept_0_107[[#This Row],[H_mag_adj]]/20)*COS(RADIANS(_10sept_0_107[[#This Row],[H_phase]]))</f>
        <v>4.281578413161828E-3</v>
      </c>
      <c r="I223">
        <f>10^(_10sept_0_107[[#This Row],[H_mag_adj]]/20)*SIN(RADIANS(_10sept_0_107[[#This Row],[H_phase]]))</f>
        <v>-3.4449388232545971E-3</v>
      </c>
      <c r="J223">
        <f>10^(_10sept_0_107[[#This Row],[V_mag_adj]]/20)*COS(RADIANS(_10sept_0_107[[#This Row],[V_phase]]))</f>
        <v>4.2886370896530702E-3</v>
      </c>
      <c r="K223">
        <f>10^(_10sept_0_107[[#This Row],[V_mag_adj]]/20)*SIN(RADIANS(_10sept_0_107[[#This Row],[V_phase]]))</f>
        <v>-3.4260257084723178E-3</v>
      </c>
    </row>
    <row r="224" spans="1:11" x14ac:dyDescent="0.25">
      <c r="A224">
        <v>41</v>
      </c>
      <c r="B224">
        <v>-5.42</v>
      </c>
      <c r="C224">
        <v>-44.27</v>
      </c>
      <c r="D224">
        <v>-5.43</v>
      </c>
      <c r="E224">
        <v>-44.24</v>
      </c>
      <c r="F224">
        <f>_10sept_0_107[[#This Row],[H_mag]]-40</f>
        <v>-45.42</v>
      </c>
      <c r="G224">
        <f>_10sept_0_107[[#This Row],[V_mag]]-40</f>
        <v>-45.43</v>
      </c>
      <c r="H224">
        <f>10^(_10sept_0_107[[#This Row],[H_mag_adj]]/20)*COS(RADIANS(_10sept_0_107[[#This Row],[H_phase]]))</f>
        <v>3.8366165710338141E-3</v>
      </c>
      <c r="I224">
        <f>10^(_10sept_0_107[[#This Row],[H_mag_adj]]/20)*SIN(RADIANS(_10sept_0_107[[#This Row],[H_phase]]))</f>
        <v>-3.7400774199360673E-3</v>
      </c>
      <c r="J224">
        <f>10^(_10sept_0_107[[#This Row],[V_mag_adj]]/20)*COS(RADIANS(_10sept_0_107[[#This Row],[V_phase]]))</f>
        <v>3.8341575659446557E-3</v>
      </c>
      <c r="K224">
        <f>10^(_10sept_0_107[[#This Row],[V_mag_adj]]/20)*SIN(RADIANS(_10sept_0_107[[#This Row],[V_phase]]))</f>
        <v>-3.7337669261183291E-3</v>
      </c>
    </row>
    <row r="225" spans="1:11" x14ac:dyDescent="0.25">
      <c r="A225">
        <v>42</v>
      </c>
      <c r="B225">
        <v>-5.63</v>
      </c>
      <c r="C225">
        <v>-49.48</v>
      </c>
      <c r="D225">
        <v>-5.65</v>
      </c>
      <c r="E225">
        <v>-49.98</v>
      </c>
      <c r="F225">
        <f>_10sept_0_107[[#This Row],[H_mag]]-40</f>
        <v>-45.63</v>
      </c>
      <c r="G225">
        <f>_10sept_0_107[[#This Row],[V_mag]]-40</f>
        <v>-45.65</v>
      </c>
      <c r="H225">
        <f>10^(_10sept_0_107[[#This Row],[H_mag_adj]]/20)*COS(RADIANS(_10sept_0_107[[#This Row],[H_phase]]))</f>
        <v>3.3979880798960705E-3</v>
      </c>
      <c r="I225">
        <f>10^(_10sept_0_107[[#This Row],[H_mag_adj]]/20)*SIN(RADIANS(_10sept_0_107[[#This Row],[H_phase]]))</f>
        <v>-3.9757218554560955E-3</v>
      </c>
      <c r="J225">
        <f>10^(_10sept_0_107[[#This Row],[V_mag_adj]]/20)*COS(RADIANS(_10sept_0_107[[#This Row],[V_phase]]))</f>
        <v>3.3554293535053106E-3</v>
      </c>
      <c r="K225">
        <f>10^(_10sept_0_107[[#This Row],[V_mag_adj]]/20)*SIN(RADIANS(_10sept_0_107[[#This Row],[V_phase]]))</f>
        <v>-3.9960113781637415E-3</v>
      </c>
    </row>
    <row r="226" spans="1:11" x14ac:dyDescent="0.25">
      <c r="A226">
        <v>43</v>
      </c>
      <c r="B226">
        <v>-5.81</v>
      </c>
      <c r="C226">
        <v>-55.45</v>
      </c>
      <c r="D226">
        <v>-5.83</v>
      </c>
      <c r="E226">
        <v>-55.54</v>
      </c>
      <c r="F226">
        <f>_10sept_0_107[[#This Row],[H_mag]]-40</f>
        <v>-45.81</v>
      </c>
      <c r="G226">
        <f>_10sept_0_107[[#This Row],[V_mag]]-40</f>
        <v>-45.83</v>
      </c>
      <c r="H226">
        <f>10^(_10sept_0_107[[#This Row],[H_mag_adj]]/20)*COS(RADIANS(_10sept_0_107[[#This Row],[H_phase]]))</f>
        <v>2.9052195015523458E-3</v>
      </c>
      <c r="I226">
        <f>10^(_10sept_0_107[[#This Row],[H_mag_adj]]/20)*SIN(RADIANS(_10sept_0_107[[#This Row],[H_phase]]))</f>
        <v>-4.2192280196315908E-3</v>
      </c>
      <c r="J226">
        <f>10^(_10sept_0_107[[#This Row],[V_mag_adj]]/20)*COS(RADIANS(_10sept_0_107[[#This Row],[V_phase]]))</f>
        <v>2.8919218039716848E-3</v>
      </c>
      <c r="K226">
        <f>10^(_10sept_0_107[[#This Row],[V_mag_adj]]/20)*SIN(RADIANS(_10sept_0_107[[#This Row],[V_phase]]))</f>
        <v>-4.2140718816490539E-3</v>
      </c>
    </row>
    <row r="227" spans="1:11" x14ac:dyDescent="0.25">
      <c r="A227">
        <v>44</v>
      </c>
      <c r="B227">
        <v>-5.96</v>
      </c>
      <c r="C227">
        <v>-60.61</v>
      </c>
      <c r="D227">
        <v>-5.99</v>
      </c>
      <c r="E227">
        <v>-61.51</v>
      </c>
      <c r="F227">
        <f>_10sept_0_107[[#This Row],[H_mag]]-40</f>
        <v>-45.96</v>
      </c>
      <c r="G227">
        <f>_10sept_0_107[[#This Row],[V_mag]]-40</f>
        <v>-45.99</v>
      </c>
      <c r="H227">
        <f>10^(_10sept_0_107[[#This Row],[H_mag_adj]]/20)*COS(RADIANS(_10sept_0_107[[#This Row],[H_phase]]))</f>
        <v>2.4709377500299382E-3</v>
      </c>
      <c r="I227">
        <f>10^(_10sept_0_107[[#This Row],[H_mag_adj]]/20)*SIN(RADIANS(_10sept_0_107[[#This Row],[H_phase]]))</f>
        <v>-4.3869981696435696E-3</v>
      </c>
      <c r="J227">
        <f>10^(_10sept_0_107[[#This Row],[V_mag_adj]]/20)*COS(RADIANS(_10sept_0_107[[#This Row],[V_phase]]))</f>
        <v>2.3934439891285897E-3</v>
      </c>
      <c r="K227">
        <f>10^(_10sept_0_107[[#This Row],[V_mag_adj]]/20)*SIN(RADIANS(_10sept_0_107[[#This Row],[V_phase]]))</f>
        <v>-4.4100107877977739E-3</v>
      </c>
    </row>
    <row r="228" spans="1:11" x14ac:dyDescent="0.25">
      <c r="A228">
        <v>45</v>
      </c>
      <c r="B228">
        <v>-6.12</v>
      </c>
      <c r="C228">
        <v>-66.459999999999994</v>
      </c>
      <c r="D228">
        <v>-6.11</v>
      </c>
      <c r="E228">
        <v>-67.099999999999994</v>
      </c>
      <c r="F228">
        <f>_10sept_0_107[[#This Row],[H_mag]]-40</f>
        <v>-46.12</v>
      </c>
      <c r="G228">
        <f>_10sept_0_107[[#This Row],[V_mag]]-40</f>
        <v>-46.11</v>
      </c>
      <c r="H228">
        <f>10^(_10sept_0_107[[#This Row],[H_mag_adj]]/20)*COS(RADIANS(_10sept_0_107[[#This Row],[H_phase]]))</f>
        <v>1.9742235002977882E-3</v>
      </c>
      <c r="I228">
        <f>10^(_10sept_0_107[[#This Row],[H_mag_adj]]/20)*SIN(RADIANS(_10sept_0_107[[#This Row],[H_phase]]))</f>
        <v>-4.531748790236682E-3</v>
      </c>
      <c r="J228">
        <f>10^(_10sept_0_107[[#This Row],[V_mag_adj]]/20)*COS(RADIANS(_10sept_0_107[[#This Row],[V_phase]]))</f>
        <v>1.92569703607125E-3</v>
      </c>
      <c r="K228">
        <f>10^(_10sept_0_107[[#This Row],[V_mag_adj]]/20)*SIN(RADIANS(_10sept_0_107[[#This Row],[V_phase]]))</f>
        <v>-4.5587633568451242E-3</v>
      </c>
    </row>
    <row r="229" spans="1:11" x14ac:dyDescent="0.25">
      <c r="A229">
        <v>46</v>
      </c>
      <c r="B229">
        <v>-6.23</v>
      </c>
      <c r="C229">
        <v>-73.069999999999993</v>
      </c>
      <c r="D229">
        <v>-6.24</v>
      </c>
      <c r="E229">
        <v>-73.650000000000006</v>
      </c>
      <c r="F229">
        <f>_10sept_0_107[[#This Row],[H_mag]]-40</f>
        <v>-46.230000000000004</v>
      </c>
      <c r="G229">
        <f>_10sept_0_107[[#This Row],[V_mag]]-40</f>
        <v>-46.24</v>
      </c>
      <c r="H229">
        <f>10^(_10sept_0_107[[#This Row],[H_mag_adj]]/20)*COS(RADIANS(_10sept_0_107[[#This Row],[H_phase]]))</f>
        <v>1.4213337015826473E-3</v>
      </c>
      <c r="I229">
        <f>10^(_10sept_0_107[[#This Row],[H_mag_adj]]/20)*SIN(RADIANS(_10sept_0_107[[#This Row],[H_phase]]))</f>
        <v>-4.6693688226924438E-3</v>
      </c>
      <c r="J229">
        <f>10^(_10sept_0_107[[#This Row],[V_mag_adj]]/20)*COS(RADIANS(_10sept_0_107[[#This Row],[V_phase]]))</f>
        <v>1.3724131274293276E-3</v>
      </c>
      <c r="K229">
        <f>10^(_10sept_0_107[[#This Row],[V_mag_adj]]/20)*SIN(RADIANS(_10sept_0_107[[#This Row],[V_phase]]))</f>
        <v>-4.6781283729616001E-3</v>
      </c>
    </row>
    <row r="230" spans="1:11" x14ac:dyDescent="0.25">
      <c r="A230">
        <v>47</v>
      </c>
      <c r="B230">
        <v>-6.36</v>
      </c>
      <c r="C230">
        <v>-80.02</v>
      </c>
      <c r="D230">
        <v>-6.37</v>
      </c>
      <c r="E230">
        <v>-80.34</v>
      </c>
      <c r="F230">
        <f>_10sept_0_107[[#This Row],[H_mag]]-40</f>
        <v>-46.36</v>
      </c>
      <c r="G230">
        <f>_10sept_0_107[[#This Row],[V_mag]]-40</f>
        <v>-46.37</v>
      </c>
      <c r="H230">
        <f>10^(_10sept_0_107[[#This Row],[H_mag_adj]]/20)*COS(RADIANS(_10sept_0_107[[#This Row],[H_phase]]))</f>
        <v>8.3331576865772964E-4</v>
      </c>
      <c r="I230">
        <f>10^(_10sept_0_107[[#This Row],[H_mag_adj]]/20)*SIN(RADIANS(_10sept_0_107[[#This Row],[H_phase]]))</f>
        <v>-4.7356343536491818E-3</v>
      </c>
      <c r="J230">
        <f>10^(_10sept_0_107[[#This Row],[V_mag_adj]]/20)*COS(RADIANS(_10sept_0_107[[#This Row],[V_phase]]))</f>
        <v>8.0592574710422937E-4</v>
      </c>
      <c r="K230">
        <f>10^(_10sept_0_107[[#This Row],[V_mag_adj]]/20)*SIN(RADIANS(_10sept_0_107[[#This Row],[V_phase]]))</f>
        <v>-4.7347603505726865E-3</v>
      </c>
    </row>
    <row r="231" spans="1:11" x14ac:dyDescent="0.25">
      <c r="A231">
        <v>48</v>
      </c>
      <c r="B231">
        <v>-6.49</v>
      </c>
      <c r="C231">
        <v>-87.14</v>
      </c>
      <c r="D231">
        <v>-6.5</v>
      </c>
      <c r="E231">
        <v>-87.68</v>
      </c>
      <c r="F231">
        <f>_10sept_0_107[[#This Row],[H_mag]]-40</f>
        <v>-46.49</v>
      </c>
      <c r="G231">
        <f>_10sept_0_107[[#This Row],[V_mag]]-40</f>
        <v>-46.5</v>
      </c>
      <c r="H231">
        <f>10^(_10sept_0_107[[#This Row],[H_mag_adj]]/20)*COS(RADIANS(_10sept_0_107[[#This Row],[H_phase]]))</f>
        <v>2.3635404222952764E-4</v>
      </c>
      <c r="I231">
        <f>10^(_10sept_0_107[[#This Row],[H_mag_adj]]/20)*SIN(RADIANS(_10sept_0_107[[#This Row],[H_phase]]))</f>
        <v>-4.7310628831742883E-3</v>
      </c>
      <c r="J231">
        <f>10^(_10sept_0_107[[#This Row],[V_mag_adj]]/20)*COS(RADIANS(_10sept_0_107[[#This Row],[V_phase]]))</f>
        <v>1.9153434893081446E-4</v>
      </c>
      <c r="K231">
        <f>10^(_10sept_0_107[[#This Row],[V_mag_adj]]/20)*SIN(RADIANS(_10sept_0_107[[#This Row],[V_phase]]))</f>
        <v>-4.7276342898814631E-3</v>
      </c>
    </row>
    <row r="232" spans="1:11" x14ac:dyDescent="0.25">
      <c r="A232">
        <v>49</v>
      </c>
      <c r="B232">
        <v>-6.64</v>
      </c>
      <c r="C232">
        <v>-94.55</v>
      </c>
      <c r="D232">
        <v>-6.66</v>
      </c>
      <c r="E232">
        <v>-95.22</v>
      </c>
      <c r="F232">
        <f>_10sept_0_107[[#This Row],[H_mag]]-40</f>
        <v>-46.64</v>
      </c>
      <c r="G232">
        <f>_10sept_0_107[[#This Row],[V_mag]]-40</f>
        <v>-46.66</v>
      </c>
      <c r="H232">
        <f>10^(_10sept_0_107[[#This Row],[H_mag_adj]]/20)*COS(RADIANS(_10sept_0_107[[#This Row],[H_phase]]))</f>
        <v>-3.6934497945757382E-4</v>
      </c>
      <c r="I232">
        <f>10^(_10sept_0_107[[#This Row],[H_mag_adj]]/20)*SIN(RADIANS(_10sept_0_107[[#This Row],[H_phase]]))</f>
        <v>-4.6411879227571048E-3</v>
      </c>
      <c r="J232">
        <f>10^(_10sept_0_107[[#This Row],[V_mag_adj]]/20)*COS(RADIANS(_10sept_0_107[[#This Row],[V_phase]]))</f>
        <v>-4.2261694456088644E-4</v>
      </c>
      <c r="K232">
        <f>10^(_10sept_0_107[[#This Row],[V_mag_adj]]/20)*SIN(RADIANS(_10sept_0_107[[#This Row],[V_phase]]))</f>
        <v>-4.6258879158164509E-3</v>
      </c>
    </row>
    <row r="233" spans="1:11" x14ac:dyDescent="0.25">
      <c r="A233">
        <v>50</v>
      </c>
      <c r="B233">
        <v>-6.84</v>
      </c>
      <c r="C233">
        <v>-103.62</v>
      </c>
      <c r="D233">
        <v>-6.86</v>
      </c>
      <c r="E233">
        <v>-104.06</v>
      </c>
      <c r="F233">
        <f>_10sept_0_107[[#This Row],[H_mag]]-40</f>
        <v>-46.84</v>
      </c>
      <c r="G233">
        <f>_10sept_0_107[[#This Row],[V_mag]]-40</f>
        <v>-46.86</v>
      </c>
      <c r="H233">
        <f>10^(_10sept_0_107[[#This Row],[H_mag_adj]]/20)*COS(RADIANS(_10sept_0_107[[#This Row],[H_phase]]))</f>
        <v>-1.071412149969667E-3</v>
      </c>
      <c r="I233">
        <f>10^(_10sept_0_107[[#This Row],[H_mag_adj]]/20)*SIN(RADIANS(_10sept_0_107[[#This Row],[H_phase]]))</f>
        <v>-4.4219327779612145E-3</v>
      </c>
      <c r="J233">
        <f>10^(_10sept_0_107[[#This Row],[V_mag_adj]]/20)*COS(RADIANS(_10sept_0_107[[#This Row],[V_phase]]))</f>
        <v>-1.1027960222385481E-3</v>
      </c>
      <c r="K233">
        <f>10^(_10sept_0_107[[#This Row],[V_mag_adj]]/20)*SIN(RADIANS(_10sept_0_107[[#This Row],[V_phase]]))</f>
        <v>-4.403423675509186E-3</v>
      </c>
    </row>
    <row r="234" spans="1:11" x14ac:dyDescent="0.25">
      <c r="A234">
        <v>51</v>
      </c>
      <c r="B234">
        <v>-7.07</v>
      </c>
      <c r="C234">
        <v>-113.14</v>
      </c>
      <c r="D234">
        <v>-7.06</v>
      </c>
      <c r="E234">
        <v>-113.63</v>
      </c>
      <c r="F234">
        <f>_10sept_0_107[[#This Row],[H_mag]]-40</f>
        <v>-47.07</v>
      </c>
      <c r="G234">
        <f>_10sept_0_107[[#This Row],[V_mag]]-40</f>
        <v>-47.06</v>
      </c>
      <c r="H234">
        <f>10^(_10sept_0_107[[#This Row],[H_mag_adj]]/20)*COS(RADIANS(_10sept_0_107[[#This Row],[H_phase]]))</f>
        <v>-1.7412837187622055E-3</v>
      </c>
      <c r="I234">
        <f>10^(_10sept_0_107[[#This Row],[H_mag_adj]]/20)*SIN(RADIANS(_10sept_0_107[[#This Row],[H_phase]]))</f>
        <v>-4.0744979787863582E-3</v>
      </c>
      <c r="J234">
        <f>10^(_10sept_0_107[[#This Row],[V_mag_adj]]/20)*COS(RADIANS(_10sept_0_107[[#This Row],[V_phase]]))</f>
        <v>-1.7781111334518426E-3</v>
      </c>
      <c r="K234">
        <f>10^(_10sept_0_107[[#This Row],[V_mag_adj]]/20)*SIN(RADIANS(_10sept_0_107[[#This Row],[V_phase]]))</f>
        <v>-4.0641338184369633E-3</v>
      </c>
    </row>
    <row r="235" spans="1:11" x14ac:dyDescent="0.25">
      <c r="A235">
        <v>52</v>
      </c>
      <c r="B235">
        <v>-7.3</v>
      </c>
      <c r="C235">
        <v>-122.24</v>
      </c>
      <c r="D235">
        <v>-7.32</v>
      </c>
      <c r="E235">
        <v>-123.23</v>
      </c>
      <c r="F235">
        <f>_10sept_0_107[[#This Row],[H_mag]]-40</f>
        <v>-47.3</v>
      </c>
      <c r="G235">
        <f>_10sept_0_107[[#This Row],[V_mag]]-40</f>
        <v>-47.32</v>
      </c>
      <c r="H235">
        <f>10^(_10sept_0_107[[#This Row],[H_mag_adj]]/20)*COS(RADIANS(_10sept_0_107[[#This Row],[H_phase]]))</f>
        <v>-2.3020114439530576E-3</v>
      </c>
      <c r="I235">
        <f>10^(_10sept_0_107[[#This Row],[H_mag_adj]]/20)*SIN(RADIANS(_10sept_0_107[[#This Row],[H_phase]]))</f>
        <v>-3.649878721072503E-3</v>
      </c>
      <c r="J235">
        <f>10^(_10sept_0_107[[#This Row],[V_mag_adj]]/20)*COS(RADIANS(_10sept_0_107[[#This Row],[V_phase]]))</f>
        <v>-2.3592913241104424E-3</v>
      </c>
      <c r="K235">
        <f>10^(_10sept_0_107[[#This Row],[V_mag_adj]]/20)*SIN(RADIANS(_10sept_0_107[[#This Row],[V_phase]]))</f>
        <v>-3.6012582081996428E-3</v>
      </c>
    </row>
    <row r="236" spans="1:11" x14ac:dyDescent="0.25">
      <c r="A236">
        <v>53</v>
      </c>
      <c r="B236">
        <v>-7.53</v>
      </c>
      <c r="C236">
        <v>-132.05000000000001</v>
      </c>
      <c r="D236">
        <v>-7.56</v>
      </c>
      <c r="E236">
        <v>-132.72999999999999</v>
      </c>
      <c r="F236">
        <f>_10sept_0_107[[#This Row],[H_mag]]-40</f>
        <v>-47.53</v>
      </c>
      <c r="G236">
        <f>_10sept_0_107[[#This Row],[V_mag]]-40</f>
        <v>-47.56</v>
      </c>
      <c r="H236">
        <f>10^(_10sept_0_107[[#This Row],[H_mag_adj]]/20)*COS(RADIANS(_10sept_0_107[[#This Row],[H_phase]]))</f>
        <v>-2.8146956434360812E-3</v>
      </c>
      <c r="I236">
        <f>10^(_10sept_0_107[[#This Row],[H_mag_adj]]/20)*SIN(RADIANS(_10sept_0_107[[#This Row],[H_phase]]))</f>
        <v>-3.1205555020995175E-3</v>
      </c>
      <c r="J236">
        <f>10^(_10sept_0_107[[#This Row],[V_mag_adj]]/20)*COS(RADIANS(_10sept_0_107[[#This Row],[V_phase]]))</f>
        <v>-2.8417001884846597E-3</v>
      </c>
      <c r="K236">
        <f>10^(_10sept_0_107[[#This Row],[V_mag_adj]]/20)*SIN(RADIANS(_10sept_0_107[[#This Row],[V_phase]]))</f>
        <v>-3.0762875446199494E-3</v>
      </c>
    </row>
    <row r="237" spans="1:11" x14ac:dyDescent="0.25">
      <c r="A237">
        <v>54</v>
      </c>
      <c r="B237">
        <v>-7.74</v>
      </c>
      <c r="C237">
        <v>-143.46</v>
      </c>
      <c r="D237">
        <v>-7.74</v>
      </c>
      <c r="E237">
        <v>-144.16</v>
      </c>
      <c r="F237">
        <f>_10sept_0_107[[#This Row],[H_mag]]-40</f>
        <v>-47.74</v>
      </c>
      <c r="G237">
        <f>_10sept_0_107[[#This Row],[V_mag]]-40</f>
        <v>-47.74</v>
      </c>
      <c r="H237">
        <f>10^(_10sept_0_107[[#This Row],[H_mag_adj]]/20)*COS(RADIANS(_10sept_0_107[[#This Row],[H_phase]]))</f>
        <v>-3.2957495883529854E-3</v>
      </c>
      <c r="I237">
        <f>10^(_10sept_0_107[[#This Row],[H_mag_adj]]/20)*SIN(RADIANS(_10sept_0_107[[#This Row],[H_phase]]))</f>
        <v>-2.4422889390028723E-3</v>
      </c>
      <c r="J237">
        <f>10^(_10sept_0_107[[#This Row],[V_mag_adj]]/20)*COS(RADIANS(_10sept_0_107[[#This Row],[V_phase]]))</f>
        <v>-3.3253410714498537E-3</v>
      </c>
      <c r="K237">
        <f>10^(_10sept_0_107[[#This Row],[V_mag_adj]]/20)*SIN(RADIANS(_10sept_0_107[[#This Row],[V_phase]]))</f>
        <v>-2.4018424946764074E-3</v>
      </c>
    </row>
    <row r="238" spans="1:11" x14ac:dyDescent="0.25">
      <c r="A238">
        <v>55</v>
      </c>
      <c r="B238">
        <v>-7.91</v>
      </c>
      <c r="C238">
        <v>-154.78</v>
      </c>
      <c r="D238">
        <v>-7.92</v>
      </c>
      <c r="E238">
        <v>-155.35</v>
      </c>
      <c r="F238">
        <f>_10sept_0_107[[#This Row],[H_mag]]-40</f>
        <v>-47.91</v>
      </c>
      <c r="G238">
        <f>_10sept_0_107[[#This Row],[V_mag]]-40</f>
        <v>-47.92</v>
      </c>
      <c r="H238">
        <f>10^(_10sept_0_107[[#This Row],[H_mag_adj]]/20)*COS(RADIANS(_10sept_0_107[[#This Row],[H_phase]]))</f>
        <v>-3.639101827740195E-3</v>
      </c>
      <c r="I238">
        <f>10^(_10sept_0_107[[#This Row],[H_mag_adj]]/20)*SIN(RADIANS(_10sept_0_107[[#This Row],[H_phase]]))</f>
        <v>-1.7139831573760114E-3</v>
      </c>
      <c r="J238">
        <f>10^(_10sept_0_107[[#This Row],[V_mag_adj]]/20)*COS(RADIANS(_10sept_0_107[[#This Row],[V_phase]]))</f>
        <v>-3.6517661445819431E-3</v>
      </c>
      <c r="K238">
        <f>10^(_10sept_0_107[[#This Row],[V_mag_adj]]/20)*SIN(RADIANS(_10sept_0_107[[#This Row],[V_phase]]))</f>
        <v>-1.6757653754478864E-3</v>
      </c>
    </row>
    <row r="239" spans="1:11" x14ac:dyDescent="0.25">
      <c r="A239">
        <v>56</v>
      </c>
      <c r="B239">
        <v>-8.0500000000000007</v>
      </c>
      <c r="C239">
        <v>-166.28</v>
      </c>
      <c r="D239">
        <v>-8.06</v>
      </c>
      <c r="E239">
        <v>-166.75</v>
      </c>
      <c r="F239">
        <f>_10sept_0_107[[#This Row],[H_mag]]-40</f>
        <v>-48.05</v>
      </c>
      <c r="G239">
        <f>_10sept_0_107[[#This Row],[V_mag]]-40</f>
        <v>-48.06</v>
      </c>
      <c r="H239">
        <f>10^(_10sept_0_107[[#This Row],[H_mag_adj]]/20)*COS(RADIANS(_10sept_0_107[[#This Row],[H_phase]]))</f>
        <v>-3.8452783189385732E-3</v>
      </c>
      <c r="I239">
        <f>10^(_10sept_0_107[[#This Row],[H_mag_adj]]/20)*SIN(RADIANS(_10sept_0_107[[#This Row],[H_phase]]))</f>
        <v>-9.3879995258970127E-4</v>
      </c>
      <c r="J239">
        <f>10^(_10sept_0_107[[#This Row],[V_mag_adj]]/20)*COS(RADIANS(_10sept_0_107[[#This Row],[V_phase]]))</f>
        <v>-3.84841667461928E-3</v>
      </c>
      <c r="K239">
        <f>10^(_10sept_0_107[[#This Row],[V_mag_adj]]/20)*SIN(RADIANS(_10sept_0_107[[#This Row],[V_phase]]))</f>
        <v>-9.0618183877288431E-4</v>
      </c>
    </row>
    <row r="240" spans="1:11" x14ac:dyDescent="0.25">
      <c r="A240">
        <v>57</v>
      </c>
      <c r="B240">
        <v>-8.17</v>
      </c>
      <c r="C240">
        <v>-177.78</v>
      </c>
      <c r="D240">
        <v>-8.1999999999999993</v>
      </c>
      <c r="E240">
        <v>-177.97</v>
      </c>
      <c r="F240">
        <f>_10sept_0_107[[#This Row],[H_mag]]-40</f>
        <v>-48.17</v>
      </c>
      <c r="G240">
        <f>_10sept_0_107[[#This Row],[V_mag]]-40</f>
        <v>-48.2</v>
      </c>
      <c r="H240">
        <f>10^(_10sept_0_107[[#This Row],[H_mag_adj]]/20)*COS(RADIANS(_10sept_0_107[[#This Row],[H_phase]]))</f>
        <v>-3.9009817661488809E-3</v>
      </c>
      <c r="I240">
        <f>10^(_10sept_0_107[[#This Row],[H_mag_adj]]/20)*SIN(RADIANS(_10sept_0_107[[#This Row],[H_phase]]))</f>
        <v>-1.5122433053860272E-4</v>
      </c>
      <c r="J240">
        <f>10^(_10sept_0_107[[#This Row],[V_mag_adj]]/20)*COS(RADIANS(_10sept_0_107[[#This Row],[V_phase]]))</f>
        <v>-3.8880098675516759E-3</v>
      </c>
      <c r="K240">
        <f>10^(_10sept_0_107[[#This Row],[V_mag_adj]]/20)*SIN(RADIANS(_10sept_0_107[[#This Row],[V_phase]]))</f>
        <v>-1.3781057355243974E-4</v>
      </c>
    </row>
    <row r="241" spans="1:11" x14ac:dyDescent="0.25">
      <c r="A241">
        <v>58</v>
      </c>
      <c r="B241">
        <v>-8.34</v>
      </c>
      <c r="C241">
        <v>170.4</v>
      </c>
      <c r="D241">
        <v>-8.31</v>
      </c>
      <c r="E241">
        <v>169.78</v>
      </c>
      <c r="F241">
        <f>_10sept_0_107[[#This Row],[H_mag]]-40</f>
        <v>-48.34</v>
      </c>
      <c r="G241">
        <f>_10sept_0_107[[#This Row],[V_mag]]-40</f>
        <v>-48.31</v>
      </c>
      <c r="H241">
        <f>10^(_10sept_0_107[[#This Row],[H_mag_adj]]/20)*COS(RADIANS(_10sept_0_107[[#This Row],[H_phase]]))</f>
        <v>-3.7746367980291992E-3</v>
      </c>
      <c r="I241">
        <f>10^(_10sept_0_107[[#This Row],[H_mag_adj]]/20)*SIN(RADIANS(_10sept_0_107[[#This Row],[H_phase]]))</f>
        <v>6.3843202654859934E-4</v>
      </c>
      <c r="J241">
        <f>10^(_10sept_0_107[[#This Row],[V_mag_adj]]/20)*COS(RADIANS(_10sept_0_107[[#This Row],[V_phase]]))</f>
        <v>-3.7805424476226152E-3</v>
      </c>
      <c r="K241">
        <f>10^(_10sept_0_107[[#This Row],[V_mag_adj]]/20)*SIN(RADIANS(_10sept_0_107[[#This Row],[V_phase]]))</f>
        <v>6.8158941781875878E-4</v>
      </c>
    </row>
    <row r="242" spans="1:11" x14ac:dyDescent="0.25">
      <c r="A242">
        <v>59</v>
      </c>
      <c r="B242">
        <v>-8.5</v>
      </c>
      <c r="C242">
        <v>158.76</v>
      </c>
      <c r="D242">
        <v>-8.52</v>
      </c>
      <c r="E242">
        <v>158.28</v>
      </c>
      <c r="F242">
        <f>_10sept_0_107[[#This Row],[H_mag]]-40</f>
        <v>-48.5</v>
      </c>
      <c r="G242">
        <f>_10sept_0_107[[#This Row],[V_mag]]-40</f>
        <v>-48.519999999999996</v>
      </c>
      <c r="H242">
        <f>10^(_10sept_0_107[[#This Row],[H_mag_adj]]/20)*COS(RADIANS(_10sept_0_107[[#This Row],[H_phase]]))</f>
        <v>-3.503071875185366E-3</v>
      </c>
      <c r="I242">
        <f>10^(_10sept_0_107[[#This Row],[H_mag_adj]]/20)*SIN(RADIANS(_10sept_0_107[[#This Row],[H_phase]]))</f>
        <v>1.3615663345988077E-3</v>
      </c>
      <c r="J242">
        <f>10^(_10sept_0_107[[#This Row],[V_mag_adj]]/20)*COS(RADIANS(_10sept_0_107[[#This Row],[V_phase]]))</f>
        <v>-3.4835121235459918E-3</v>
      </c>
      <c r="K242">
        <f>10^(_10sept_0_107[[#This Row],[V_mag_adj]]/20)*SIN(RADIANS(_10sept_0_107[[#This Row],[V_phase]]))</f>
        <v>1.3876665760935672E-3</v>
      </c>
    </row>
    <row r="243" spans="1:11" x14ac:dyDescent="0.25">
      <c r="A243">
        <v>60</v>
      </c>
      <c r="B243">
        <v>-8.69</v>
      </c>
      <c r="C243">
        <v>147.51</v>
      </c>
      <c r="D243">
        <v>-8.68</v>
      </c>
      <c r="E243">
        <v>146.55000000000001</v>
      </c>
      <c r="F243">
        <f>_10sept_0_107[[#This Row],[H_mag]]-40</f>
        <v>-48.69</v>
      </c>
      <c r="G243">
        <f>_10sept_0_107[[#This Row],[V_mag]]-40</f>
        <v>-48.68</v>
      </c>
      <c r="H243">
        <f>10^(_10sept_0_107[[#This Row],[H_mag_adj]]/20)*COS(RADIANS(_10sept_0_107[[#This Row],[H_phase]]))</f>
        <v>-3.1015406074553814E-3</v>
      </c>
      <c r="I243">
        <f>10^(_10sept_0_107[[#This Row],[H_mag_adj]]/20)*SIN(RADIANS(_10sept_0_107[[#This Row],[H_phase]]))</f>
        <v>1.9751383476222782E-3</v>
      </c>
      <c r="J243">
        <f>10^(_10sept_0_107[[#This Row],[V_mag_adj]]/20)*COS(RADIANS(_10sept_0_107[[#This Row],[V_phase]]))</f>
        <v>-3.0715472638757442E-3</v>
      </c>
      <c r="K243">
        <f>10^(_10sept_0_107[[#This Row],[V_mag_adj]]/20)*SIN(RADIANS(_10sept_0_107[[#This Row],[V_phase]]))</f>
        <v>2.029160301525675E-3</v>
      </c>
    </row>
    <row r="244" spans="1:11" x14ac:dyDescent="0.25">
      <c r="A244">
        <v>61</v>
      </c>
      <c r="B244">
        <v>-8.85</v>
      </c>
      <c r="C244">
        <v>135.80000000000001</v>
      </c>
      <c r="D244">
        <v>-8.91</v>
      </c>
      <c r="E244">
        <v>135.61000000000001</v>
      </c>
      <c r="F244">
        <f>_10sept_0_107[[#This Row],[H_mag]]-40</f>
        <v>-48.85</v>
      </c>
      <c r="G244">
        <f>_10sept_0_107[[#This Row],[V_mag]]-40</f>
        <v>-48.91</v>
      </c>
      <c r="H244">
        <f>10^(_10sept_0_107[[#This Row],[H_mag_adj]]/20)*COS(RADIANS(_10sept_0_107[[#This Row],[H_phase]]))</f>
        <v>-2.5880043763842446E-3</v>
      </c>
      <c r="I244">
        <f>10^(_10sept_0_107[[#This Row],[H_mag_adj]]/20)*SIN(RADIANS(_10sept_0_107[[#This Row],[H_phase]]))</f>
        <v>2.5167242861185591E-3</v>
      </c>
      <c r="J244">
        <f>10^(_10sept_0_107[[#This Row],[V_mag_adj]]/20)*COS(RADIANS(_10sept_0_107[[#This Row],[V_phase]]))</f>
        <v>-2.5618862411144576E-3</v>
      </c>
      <c r="K244">
        <f>10^(_10sept_0_107[[#This Row],[V_mag_adj]]/20)*SIN(RADIANS(_10sept_0_107[[#This Row],[V_phase]]))</f>
        <v>2.5079085882512872E-3</v>
      </c>
    </row>
    <row r="245" spans="1:11" x14ac:dyDescent="0.25">
      <c r="A245">
        <v>62</v>
      </c>
      <c r="B245">
        <v>-9.1199999999999992</v>
      </c>
      <c r="C245">
        <v>123.7</v>
      </c>
      <c r="D245">
        <v>-9.1999999999999993</v>
      </c>
      <c r="E245">
        <v>123.13</v>
      </c>
      <c r="F245">
        <f>_10sept_0_107[[#This Row],[H_mag]]-40</f>
        <v>-49.12</v>
      </c>
      <c r="G245">
        <f>_10sept_0_107[[#This Row],[V_mag]]-40</f>
        <v>-49.2</v>
      </c>
      <c r="H245">
        <f>10^(_10sept_0_107[[#This Row],[H_mag_adj]]/20)*COS(RADIANS(_10sept_0_107[[#This Row],[H_phase]]))</f>
        <v>-1.9416512583804336E-3</v>
      </c>
      <c r="I245">
        <f>10^(_10sept_0_107[[#This Row],[H_mag_adj]]/20)*SIN(RADIANS(_10sept_0_107[[#This Row],[H_phase]]))</f>
        <v>2.9113832422888192E-3</v>
      </c>
      <c r="J245">
        <f>10^(_10sept_0_107[[#This Row],[V_mag_adj]]/20)*COS(RADIANS(_10sept_0_107[[#This Row],[V_phase]]))</f>
        <v>-1.8950573668759174E-3</v>
      </c>
      <c r="K245">
        <f>10^(_10sept_0_107[[#This Row],[V_mag_adj]]/20)*SIN(RADIANS(_10sept_0_107[[#This Row],[V_phase]]))</f>
        <v>2.9036876420206483E-3</v>
      </c>
    </row>
    <row r="246" spans="1:11" x14ac:dyDescent="0.25">
      <c r="A246">
        <v>63</v>
      </c>
      <c r="B246">
        <v>-9.4700000000000006</v>
      </c>
      <c r="C246">
        <v>111.55</v>
      </c>
      <c r="D246">
        <v>-9.5</v>
      </c>
      <c r="E246">
        <v>111.29</v>
      </c>
      <c r="F246">
        <f>_10sept_0_107[[#This Row],[H_mag]]-40</f>
        <v>-49.47</v>
      </c>
      <c r="G246">
        <f>_10sept_0_107[[#This Row],[V_mag]]-40</f>
        <v>-49.5</v>
      </c>
      <c r="H246">
        <f>10^(_10sept_0_107[[#This Row],[H_mag_adj]]/20)*COS(RADIANS(_10sept_0_107[[#This Row],[H_phase]]))</f>
        <v>-1.2346286030594021E-3</v>
      </c>
      <c r="I246">
        <f>10^(_10sept_0_107[[#This Row],[H_mag_adj]]/20)*SIN(RADIANS(_10sept_0_107[[#This Row],[H_phase]]))</f>
        <v>3.1262839537117486E-3</v>
      </c>
      <c r="J246">
        <f>10^(_10sept_0_107[[#This Row],[V_mag_adj]]/20)*COS(RADIANS(_10sept_0_107[[#This Row],[V_phase]]))</f>
        <v>-1.216221370905677E-3</v>
      </c>
      <c r="K246">
        <f>10^(_10sept_0_107[[#This Row],[V_mag_adj]]/20)*SIN(RADIANS(_10sept_0_107[[#This Row],[V_phase]]))</f>
        <v>3.1210559302857648E-3</v>
      </c>
    </row>
    <row r="247" spans="1:11" x14ac:dyDescent="0.25">
      <c r="A247">
        <v>64</v>
      </c>
      <c r="B247">
        <v>-9.8699999999999992</v>
      </c>
      <c r="C247">
        <v>99.75</v>
      </c>
      <c r="D247">
        <v>-9.86</v>
      </c>
      <c r="E247">
        <v>99.4</v>
      </c>
      <c r="F247">
        <f>_10sept_0_107[[#This Row],[H_mag]]-40</f>
        <v>-49.87</v>
      </c>
      <c r="G247">
        <f>_10sept_0_107[[#This Row],[V_mag]]-40</f>
        <v>-49.86</v>
      </c>
      <c r="H247">
        <f>10^(_10sept_0_107[[#This Row],[H_mag_adj]]/20)*COS(RADIANS(_10sept_0_107[[#This Row],[H_phase]]))</f>
        <v>-5.4360560826690371E-4</v>
      </c>
      <c r="I247">
        <f>10^(_10sept_0_107[[#This Row],[H_mag_adj]]/20)*SIN(RADIANS(_10sept_0_107[[#This Row],[H_phase]]))</f>
        <v>3.1635982910409016E-3</v>
      </c>
      <c r="J247">
        <f>10^(_10sept_0_107[[#This Row],[V_mag_adj]]/20)*COS(RADIANS(_10sept_0_107[[#This Row],[V_phase]]))</f>
        <v>-5.2487419979136004E-4</v>
      </c>
      <c r="K247">
        <f>10^(_10sept_0_107[[#This Row],[V_mag_adj]]/20)*SIN(RADIANS(_10sept_0_107[[#This Row],[V_phase]]))</f>
        <v>3.1705080242773933E-3</v>
      </c>
    </row>
    <row r="248" spans="1:11" x14ac:dyDescent="0.25">
      <c r="A248">
        <v>65</v>
      </c>
      <c r="B248">
        <v>-10.199999999999999</v>
      </c>
      <c r="C248">
        <v>86.96</v>
      </c>
      <c r="D248">
        <v>-10.210000000000001</v>
      </c>
      <c r="E248">
        <v>86.51</v>
      </c>
      <c r="F248">
        <f>_10sept_0_107[[#This Row],[H_mag]]-40</f>
        <v>-50.2</v>
      </c>
      <c r="G248">
        <f>_10sept_0_107[[#This Row],[V_mag]]-40</f>
        <v>-50.21</v>
      </c>
      <c r="H248">
        <f>10^(_10sept_0_107[[#This Row],[H_mag_adj]]/20)*COS(RADIANS(_10sept_0_107[[#This Row],[H_phase]]))</f>
        <v>1.6388800346434153E-4</v>
      </c>
      <c r="I248">
        <f>10^(_10sept_0_107[[#This Row],[H_mag_adj]]/20)*SIN(RADIANS(_10sept_0_107[[#This Row],[H_phase]]))</f>
        <v>3.0859466266503727E-3</v>
      </c>
      <c r="J248">
        <f>10^(_10sept_0_107[[#This Row],[V_mag_adj]]/20)*COS(RADIANS(_10sept_0_107[[#This Row],[V_phase]]))</f>
        <v>1.8790321158066895E-4</v>
      </c>
      <c r="K248">
        <f>10^(_10sept_0_107[[#This Row],[V_mag_adj]]/20)*SIN(RADIANS(_10sept_0_107[[#This Row],[V_phase]]))</f>
        <v>3.0810150962489917E-3</v>
      </c>
    </row>
    <row r="249" spans="1:11" x14ac:dyDescent="0.25">
      <c r="A249">
        <v>66</v>
      </c>
      <c r="B249">
        <v>-10.53</v>
      </c>
      <c r="C249">
        <v>73.849999999999994</v>
      </c>
      <c r="D249">
        <v>-10.55</v>
      </c>
      <c r="E249">
        <v>72.91</v>
      </c>
      <c r="F249">
        <f>_10sept_0_107[[#This Row],[H_mag]]-40</f>
        <v>-50.53</v>
      </c>
      <c r="G249">
        <f>_10sept_0_107[[#This Row],[V_mag]]-40</f>
        <v>-50.55</v>
      </c>
      <c r="H249">
        <f>10^(_10sept_0_107[[#This Row],[H_mag_adj]]/20)*COS(RADIANS(_10sept_0_107[[#This Row],[H_phase]]))</f>
        <v>8.275299597354231E-4</v>
      </c>
      <c r="I249">
        <f>10^(_10sept_0_107[[#This Row],[H_mag_adj]]/20)*SIN(RADIANS(_10sept_0_107[[#This Row],[H_phase]]))</f>
        <v>2.8576826737845874E-3</v>
      </c>
      <c r="J249">
        <f>10^(_10sept_0_107[[#This Row],[V_mag_adj]]/20)*COS(RADIANS(_10sept_0_107[[#This Row],[V_phase]]))</f>
        <v>8.7228906946876879E-4</v>
      </c>
      <c r="K249">
        <f>10^(_10sept_0_107[[#This Row],[V_mag_adj]]/20)*SIN(RADIANS(_10sept_0_107[[#This Row],[V_phase]]))</f>
        <v>2.837181789974949E-3</v>
      </c>
    </row>
    <row r="250" spans="1:11" x14ac:dyDescent="0.25">
      <c r="A250">
        <v>67</v>
      </c>
      <c r="B250">
        <v>-10.79</v>
      </c>
      <c r="C250">
        <v>60.34</v>
      </c>
      <c r="D250">
        <v>-10.82</v>
      </c>
      <c r="E250">
        <v>59.54</v>
      </c>
      <c r="F250">
        <f>_10sept_0_107[[#This Row],[H_mag]]-40</f>
        <v>-50.79</v>
      </c>
      <c r="G250">
        <f>_10sept_0_107[[#This Row],[V_mag]]-40</f>
        <v>-50.82</v>
      </c>
      <c r="H250">
        <f>10^(_10sept_0_107[[#This Row],[H_mag_adj]]/20)*COS(RADIANS(_10sept_0_107[[#This Row],[H_phase]]))</f>
        <v>1.4288131634936612E-3</v>
      </c>
      <c r="I250">
        <f>10^(_10sept_0_107[[#This Row],[H_mag_adj]]/20)*SIN(RADIANS(_10sept_0_107[[#This Row],[H_phase]]))</f>
        <v>2.5090445970575282E-3</v>
      </c>
      <c r="J250">
        <f>10^(_10sept_0_107[[#This Row],[V_mag_adj]]/20)*COS(RADIANS(_10sept_0_107[[#This Row],[V_phase]]))</f>
        <v>1.4586588819683396E-3</v>
      </c>
      <c r="K250">
        <f>10^(_10sept_0_107[[#This Row],[V_mag_adj]]/20)*SIN(RADIANS(_10sept_0_107[[#This Row],[V_phase]]))</f>
        <v>2.4802693206944703E-3</v>
      </c>
    </row>
    <row r="251" spans="1:11" x14ac:dyDescent="0.25">
      <c r="A251">
        <v>68</v>
      </c>
      <c r="B251">
        <v>-10.89</v>
      </c>
      <c r="C251">
        <v>47.12</v>
      </c>
      <c r="D251">
        <v>-10.92</v>
      </c>
      <c r="E251">
        <v>45.83</v>
      </c>
      <c r="F251">
        <f>_10sept_0_107[[#This Row],[H_mag]]-40</f>
        <v>-50.89</v>
      </c>
      <c r="G251">
        <f>_10sept_0_107[[#This Row],[V_mag]]-40</f>
        <v>-50.92</v>
      </c>
      <c r="H251">
        <f>10^(_10sept_0_107[[#This Row],[H_mag_adj]]/20)*COS(RADIANS(_10sept_0_107[[#This Row],[H_phase]]))</f>
        <v>1.942253307647324E-3</v>
      </c>
      <c r="I251">
        <f>10^(_10sept_0_107[[#This Row],[H_mag_adj]]/20)*SIN(RADIANS(_10sept_0_107[[#This Row],[H_phase]]))</f>
        <v>2.0915771391802423E-3</v>
      </c>
      <c r="J251">
        <f>10^(_10sept_0_107[[#This Row],[V_mag_adj]]/20)*COS(RADIANS(_10sept_0_107[[#This Row],[V_phase]]))</f>
        <v>1.9819910133869745E-3</v>
      </c>
      <c r="K251">
        <f>10^(_10sept_0_107[[#This Row],[V_mag_adj]]/20)*SIN(RADIANS(_10sept_0_107[[#This Row],[V_phase]]))</f>
        <v>2.0402623886738385E-3</v>
      </c>
    </row>
    <row r="252" spans="1:11" x14ac:dyDescent="0.25">
      <c r="A252">
        <v>69</v>
      </c>
      <c r="B252">
        <v>-10.91</v>
      </c>
      <c r="C252">
        <v>33.130000000000003</v>
      </c>
      <c r="D252">
        <v>-10.93</v>
      </c>
      <c r="E252">
        <v>32.97</v>
      </c>
      <c r="F252">
        <f>_10sept_0_107[[#This Row],[H_mag]]-40</f>
        <v>-50.91</v>
      </c>
      <c r="G252">
        <f>_10sept_0_107[[#This Row],[V_mag]]-40</f>
        <v>-50.93</v>
      </c>
      <c r="H252">
        <f>10^(_10sept_0_107[[#This Row],[H_mag_adj]]/20)*COS(RADIANS(_10sept_0_107[[#This Row],[H_phase]]))</f>
        <v>2.3847886508998549E-3</v>
      </c>
      <c r="I252">
        <f>10^(_10sept_0_107[[#This Row],[H_mag_adj]]/20)*SIN(RADIANS(_10sept_0_107[[#This Row],[H_phase]]))</f>
        <v>1.556404082838919E-3</v>
      </c>
      <c r="J252">
        <f>10^(_10sept_0_107[[#This Row],[V_mag_adj]]/20)*COS(RADIANS(_10sept_0_107[[#This Row],[V_phase]]))</f>
        <v>2.3836308103307828E-3</v>
      </c>
      <c r="K252">
        <f>10^(_10sept_0_107[[#This Row],[V_mag_adj]]/20)*SIN(RADIANS(_10sept_0_107[[#This Row],[V_phase]]))</f>
        <v>1.5461741371948336E-3</v>
      </c>
    </row>
    <row r="253" spans="1:11" x14ac:dyDescent="0.25">
      <c r="A253">
        <v>70</v>
      </c>
      <c r="B253">
        <v>-10.86</v>
      </c>
      <c r="C253">
        <v>20.89</v>
      </c>
      <c r="D253">
        <v>-10.88</v>
      </c>
      <c r="E253">
        <v>20.18</v>
      </c>
      <c r="F253">
        <f>_10sept_0_107[[#This Row],[H_mag]]-40</f>
        <v>-50.86</v>
      </c>
      <c r="G253">
        <f>_10sept_0_107[[#This Row],[V_mag]]-40</f>
        <v>-50.88</v>
      </c>
      <c r="H253">
        <f>10^(_10sept_0_107[[#This Row],[H_mag_adj]]/20)*COS(RADIANS(_10sept_0_107[[#This Row],[H_phase]]))</f>
        <v>2.675906164940775E-3</v>
      </c>
      <c r="I253">
        <f>10^(_10sept_0_107[[#This Row],[H_mag_adj]]/20)*SIN(RADIANS(_10sept_0_107[[#This Row],[H_phase]]))</f>
        <v>1.0212941005068618E-3</v>
      </c>
      <c r="J253">
        <f>10^(_10sept_0_107[[#This Row],[V_mag_adj]]/20)*COS(RADIANS(_10sept_0_107[[#This Row],[V_phase]]))</f>
        <v>2.6821730540266581E-3</v>
      </c>
      <c r="K253">
        <f>10^(_10sept_0_107[[#This Row],[V_mag_adj]]/20)*SIN(RADIANS(_10sept_0_107[[#This Row],[V_phase]]))</f>
        <v>9.8578467316104098E-4</v>
      </c>
    </row>
    <row r="254" spans="1:11" x14ac:dyDescent="0.25">
      <c r="A254">
        <v>71</v>
      </c>
      <c r="B254">
        <v>-10.82</v>
      </c>
      <c r="C254">
        <v>9.6999999999999993</v>
      </c>
      <c r="D254">
        <v>-10.84</v>
      </c>
      <c r="E254">
        <v>9.39</v>
      </c>
      <c r="F254">
        <f>_10sept_0_107[[#This Row],[H_mag]]-40</f>
        <v>-50.82</v>
      </c>
      <c r="G254">
        <f>_10sept_0_107[[#This Row],[V_mag]]-40</f>
        <v>-50.84</v>
      </c>
      <c r="H254">
        <f>10^(_10sept_0_107[[#This Row],[H_mag_adj]]/20)*COS(RADIANS(_10sept_0_107[[#This Row],[H_phase]]))</f>
        <v>2.8362615993557157E-3</v>
      </c>
      <c r="I254">
        <f>10^(_10sept_0_107[[#This Row],[H_mag_adj]]/20)*SIN(RADIANS(_10sept_0_107[[#This Row],[H_phase]]))</f>
        <v>4.8481107366013461E-4</v>
      </c>
      <c r="J254">
        <f>10^(_10sept_0_107[[#This Row],[V_mag_adj]]/20)*COS(RADIANS(_10sept_0_107[[#This Row],[V_phase]]))</f>
        <v>2.832313994946033E-3</v>
      </c>
      <c r="K254">
        <f>10^(_10sept_0_107[[#This Row],[V_mag_adj]]/20)*SIN(RADIANS(_10sept_0_107[[#This Row],[V_phase]]))</f>
        <v>4.6837867603345028E-4</v>
      </c>
    </row>
    <row r="255" spans="1:11" x14ac:dyDescent="0.25">
      <c r="A255">
        <v>72</v>
      </c>
      <c r="B255">
        <v>-10.84</v>
      </c>
      <c r="C255">
        <v>-0.94</v>
      </c>
      <c r="D255">
        <v>-10.87</v>
      </c>
      <c r="E255">
        <v>-1.27</v>
      </c>
      <c r="F255">
        <f>_10sept_0_107[[#This Row],[H_mag]]-40</f>
        <v>-50.84</v>
      </c>
      <c r="G255">
        <f>_10sept_0_107[[#This Row],[V_mag]]-40</f>
        <v>-50.87</v>
      </c>
      <c r="H255">
        <f>10^(_10sept_0_107[[#This Row],[H_mag_adj]]/20)*COS(RADIANS(_10sept_0_107[[#This Row],[H_phase]]))</f>
        <v>2.8703942411084219E-3</v>
      </c>
      <c r="I255">
        <f>10^(_10sept_0_107[[#This Row],[H_mag_adj]]/20)*SIN(RADIANS(_10sept_0_107[[#This Row],[H_phase]]))</f>
        <v>-4.7096186062254028E-5</v>
      </c>
      <c r="J255">
        <f>10^(_10sept_0_107[[#This Row],[V_mag_adj]]/20)*COS(RADIANS(_10sept_0_107[[#This Row],[V_phase]]))</f>
        <v>2.8601795887079917E-3</v>
      </c>
      <c r="K255">
        <f>10^(_10sept_0_107[[#This Row],[V_mag_adj]]/20)*SIN(RADIANS(_10sept_0_107[[#This Row],[V_phase]]))</f>
        <v>-6.340821465768632E-5</v>
      </c>
    </row>
    <row r="256" spans="1:11" x14ac:dyDescent="0.25">
      <c r="A256">
        <v>73</v>
      </c>
      <c r="B256">
        <v>-10.95</v>
      </c>
      <c r="C256">
        <v>-10.97</v>
      </c>
      <c r="D256">
        <v>-11</v>
      </c>
      <c r="E256">
        <v>-11.36</v>
      </c>
      <c r="F256">
        <f>_10sept_0_107[[#This Row],[H_mag]]-40</f>
        <v>-50.95</v>
      </c>
      <c r="G256">
        <f>_10sept_0_107[[#This Row],[V_mag]]-40</f>
        <v>-51</v>
      </c>
      <c r="H256">
        <f>10^(_10sept_0_107[[#This Row],[H_mag_adj]]/20)*COS(RADIANS(_10sept_0_107[[#This Row],[H_phase]]))</f>
        <v>2.7828558836008074E-3</v>
      </c>
      <c r="I256">
        <f>10^(_10sept_0_107[[#This Row],[H_mag_adj]]/20)*SIN(RADIANS(_10sept_0_107[[#This Row],[H_phase]]))</f>
        <v>-5.3942038612247295E-4</v>
      </c>
      <c r="J256">
        <f>10^(_10sept_0_107[[#This Row],[V_mag_adj]]/20)*COS(RADIANS(_10sept_0_107[[#This Row],[V_phase]]))</f>
        <v>2.7631677843312358E-3</v>
      </c>
      <c r="K256">
        <f>10^(_10sept_0_107[[#This Row],[V_mag_adj]]/20)*SIN(RADIANS(_10sept_0_107[[#This Row],[V_phase]]))</f>
        <v>-5.5514515478099428E-4</v>
      </c>
    </row>
    <row r="257" spans="1:11" x14ac:dyDescent="0.25">
      <c r="A257">
        <v>74</v>
      </c>
      <c r="B257">
        <v>-11.2</v>
      </c>
      <c r="C257">
        <v>-22.17</v>
      </c>
      <c r="D257">
        <v>-11.25</v>
      </c>
      <c r="E257">
        <v>-22.65</v>
      </c>
      <c r="F257">
        <f>_10sept_0_107[[#This Row],[H_mag]]-40</f>
        <v>-51.2</v>
      </c>
      <c r="G257">
        <f>_10sept_0_107[[#This Row],[V_mag]]-40</f>
        <v>-51.25</v>
      </c>
      <c r="H257">
        <f>10^(_10sept_0_107[[#This Row],[H_mag_adj]]/20)*COS(RADIANS(_10sept_0_107[[#This Row],[H_phase]]))</f>
        <v>2.5506038789492478E-3</v>
      </c>
      <c r="I257">
        <f>10^(_10sept_0_107[[#This Row],[H_mag_adj]]/20)*SIN(RADIANS(_10sept_0_107[[#This Row],[H_phase]]))</f>
        <v>-1.0393245898086324E-3</v>
      </c>
      <c r="J257">
        <f>10^(_10sept_0_107[[#This Row],[V_mag_adj]]/20)*COS(RADIANS(_10sept_0_107[[#This Row],[V_phase]]))</f>
        <v>2.5272176636027765E-3</v>
      </c>
      <c r="K257">
        <f>10^(_10sept_0_107[[#This Row],[V_mag_adj]]/20)*SIN(RADIANS(_10sept_0_107[[#This Row],[V_phase]]))</f>
        <v>-1.054567671654444E-3</v>
      </c>
    </row>
    <row r="258" spans="1:11" x14ac:dyDescent="0.25">
      <c r="A258">
        <v>75</v>
      </c>
      <c r="B258">
        <v>-11.47</v>
      </c>
      <c r="C258">
        <v>-32.869999999999997</v>
      </c>
      <c r="D258">
        <v>-11.47</v>
      </c>
      <c r="E258">
        <v>-33.69</v>
      </c>
      <c r="F258">
        <f>_10sept_0_107[[#This Row],[H_mag]]-40</f>
        <v>-51.47</v>
      </c>
      <c r="G258">
        <f>_10sept_0_107[[#This Row],[V_mag]]-40</f>
        <v>-51.47</v>
      </c>
      <c r="H258">
        <f>10^(_10sept_0_107[[#This Row],[H_mag_adj]]/20)*COS(RADIANS(_10sept_0_107[[#This Row],[H_phase]]))</f>
        <v>2.2424859446210327E-3</v>
      </c>
      <c r="I258">
        <f>10^(_10sept_0_107[[#This Row],[H_mag_adj]]/20)*SIN(RADIANS(_10sept_0_107[[#This Row],[H_phase]]))</f>
        <v>-1.4490642116353216E-3</v>
      </c>
      <c r="J258">
        <f>10^(_10sept_0_107[[#This Row],[V_mag_adj]]/20)*COS(RADIANS(_10sept_0_107[[#This Row],[V_phase]]))</f>
        <v>2.2215184260969546E-3</v>
      </c>
      <c r="K258">
        <f>10^(_10sept_0_107[[#This Row],[V_mag_adj]]/20)*SIN(RADIANS(_10sept_0_107[[#This Row],[V_phase]]))</f>
        <v>-1.4810085022635394E-3</v>
      </c>
    </row>
    <row r="259" spans="1:11" x14ac:dyDescent="0.25">
      <c r="A259">
        <v>76</v>
      </c>
      <c r="B259">
        <v>-11.78</v>
      </c>
      <c r="C259">
        <v>-44.79</v>
      </c>
      <c r="D259">
        <v>-11.8</v>
      </c>
      <c r="E259">
        <v>-44.6</v>
      </c>
      <c r="F259">
        <f>_10sept_0_107[[#This Row],[H_mag]]-40</f>
        <v>-51.78</v>
      </c>
      <c r="G259">
        <f>_10sept_0_107[[#This Row],[V_mag]]-40</f>
        <v>-51.8</v>
      </c>
      <c r="H259">
        <f>10^(_10sept_0_107[[#This Row],[H_mag_adj]]/20)*COS(RADIANS(_10sept_0_107[[#This Row],[H_phase]]))</f>
        <v>1.8283989138772969E-3</v>
      </c>
      <c r="I259">
        <f>10^(_10sept_0_107[[#This Row],[H_mag_adj]]/20)*SIN(RADIANS(_10sept_0_107[[#This Row],[H_phase]]))</f>
        <v>-1.815044934912468E-3</v>
      </c>
      <c r="J259">
        <f>10^(_10sept_0_107[[#This Row],[V_mag_adj]]/20)*COS(RADIANS(_10sept_0_107[[#This Row],[V_phase]]))</f>
        <v>1.8301887458368464E-3</v>
      </c>
      <c r="K259">
        <f>10^(_10sept_0_107[[#This Row],[V_mag_adj]]/20)*SIN(RADIANS(_10sept_0_107[[#This Row],[V_phase]]))</f>
        <v>-1.8048112462770479E-3</v>
      </c>
    </row>
    <row r="260" spans="1:11" x14ac:dyDescent="0.25">
      <c r="A260">
        <v>77</v>
      </c>
      <c r="B260">
        <v>-12.08</v>
      </c>
      <c r="C260">
        <v>-56.36</v>
      </c>
      <c r="D260">
        <v>-12.11</v>
      </c>
      <c r="E260">
        <v>-56.27</v>
      </c>
      <c r="F260">
        <f>_10sept_0_107[[#This Row],[H_mag]]-40</f>
        <v>-52.08</v>
      </c>
      <c r="G260">
        <f>_10sept_0_107[[#This Row],[V_mag]]-40</f>
        <v>-52.11</v>
      </c>
      <c r="H260">
        <f>10^(_10sept_0_107[[#This Row],[H_mag_adj]]/20)*COS(RADIANS(_10sept_0_107[[#This Row],[H_phase]]))</f>
        <v>1.3787595139119104E-3</v>
      </c>
      <c r="I260">
        <f>10^(_10sept_0_107[[#This Row],[H_mag_adj]]/20)*SIN(RADIANS(_10sept_0_107[[#This Row],[H_phase]]))</f>
        <v>-2.0720600747963836E-3</v>
      </c>
      <c r="J260">
        <f>10^(_10sept_0_107[[#This Row],[V_mag_adj]]/20)*COS(RADIANS(_10sept_0_107[[#This Row],[V_phase]]))</f>
        <v>1.3772475272682185E-3</v>
      </c>
      <c r="K260">
        <f>10^(_10sept_0_107[[#This Row],[V_mag_adj]]/20)*SIN(RADIANS(_10sept_0_107[[#This Row],[V_phase]]))</f>
        <v>-2.0627549480566622E-3</v>
      </c>
    </row>
    <row r="261" spans="1:11" x14ac:dyDescent="0.25">
      <c r="A261">
        <v>78</v>
      </c>
      <c r="B261">
        <v>-12.41</v>
      </c>
      <c r="C261">
        <v>-68.66</v>
      </c>
      <c r="D261">
        <v>-12.43</v>
      </c>
      <c r="E261">
        <v>-69.23</v>
      </c>
      <c r="F261">
        <f>_10sept_0_107[[#This Row],[H_mag]]-40</f>
        <v>-52.41</v>
      </c>
      <c r="G261">
        <f>_10sept_0_107[[#This Row],[V_mag]]-40</f>
        <v>-52.43</v>
      </c>
      <c r="H261">
        <f>10^(_10sept_0_107[[#This Row],[H_mag_adj]]/20)*COS(RADIANS(_10sept_0_107[[#This Row],[H_phase]]))</f>
        <v>8.719346715978626E-4</v>
      </c>
      <c r="I261">
        <f>10^(_10sept_0_107[[#This Row],[H_mag_adj]]/20)*SIN(RADIANS(_10sept_0_107[[#This Row],[H_phase]]))</f>
        <v>-2.2317917802830087E-3</v>
      </c>
      <c r="J261">
        <f>10^(_10sept_0_107[[#This Row],[V_mag_adj]]/20)*COS(RADIANS(_10sept_0_107[[#This Row],[V_phase]]))</f>
        <v>8.4773495408847831E-4</v>
      </c>
      <c r="K261">
        <f>10^(_10sept_0_107[[#This Row],[V_mag_adj]]/20)*SIN(RADIANS(_10sept_0_107[[#This Row],[V_phase]]))</f>
        <v>-2.2352028575355898E-3</v>
      </c>
    </row>
    <row r="262" spans="1:11" x14ac:dyDescent="0.25">
      <c r="A262">
        <v>79</v>
      </c>
      <c r="B262">
        <v>-12.72</v>
      </c>
      <c r="C262">
        <v>-82.44</v>
      </c>
      <c r="D262">
        <v>-12.78</v>
      </c>
      <c r="E262">
        <v>-82.94</v>
      </c>
      <c r="F262">
        <f>_10sept_0_107[[#This Row],[H_mag]]-40</f>
        <v>-52.72</v>
      </c>
      <c r="G262">
        <f>_10sept_0_107[[#This Row],[V_mag]]-40</f>
        <v>-52.78</v>
      </c>
      <c r="H262">
        <f>10^(_10sept_0_107[[#This Row],[H_mag_adj]]/20)*COS(RADIANS(_10sept_0_107[[#This Row],[H_phase]]))</f>
        <v>3.0418532229928449E-4</v>
      </c>
      <c r="I262">
        <f>10^(_10sept_0_107[[#This Row],[H_mag_adj]]/20)*SIN(RADIANS(_10sept_0_107[[#This Row],[H_phase]]))</f>
        <v>-2.2919674700281815E-3</v>
      </c>
      <c r="J262">
        <f>10^(_10sept_0_107[[#This Row],[V_mag_adj]]/20)*COS(RADIANS(_10sept_0_107[[#This Row],[V_phase]]))</f>
        <v>2.8221657254062565E-4</v>
      </c>
      <c r="K262">
        <f>10^(_10sept_0_107[[#This Row],[V_mag_adj]]/20)*SIN(RADIANS(_10sept_0_107[[#This Row],[V_phase]]))</f>
        <v>-2.2787392172891659E-3</v>
      </c>
    </row>
    <row r="263" spans="1:11" x14ac:dyDescent="0.25">
      <c r="A263">
        <v>80</v>
      </c>
      <c r="B263">
        <v>-12.99</v>
      </c>
      <c r="C263">
        <v>-95.81</v>
      </c>
      <c r="D263">
        <v>-13</v>
      </c>
      <c r="E263">
        <v>-96.4</v>
      </c>
      <c r="F263">
        <f>_10sept_0_107[[#This Row],[H_mag]]-40</f>
        <v>-52.99</v>
      </c>
      <c r="G263">
        <f>_10sept_0_107[[#This Row],[V_mag]]-40</f>
        <v>-53</v>
      </c>
      <c r="H263">
        <f>10^(_10sept_0_107[[#This Row],[H_mag_adj]]/20)*COS(RADIANS(_10sept_0_107[[#This Row],[H_phase]]))</f>
        <v>-2.2688665813657601E-4</v>
      </c>
      <c r="I263">
        <f>10^(_10sept_0_107[[#This Row],[H_mag_adj]]/20)*SIN(RADIANS(_10sept_0_107[[#This Row],[H_phase]]))</f>
        <v>-2.2297866130155768E-3</v>
      </c>
      <c r="J263">
        <f>10^(_10sept_0_107[[#This Row],[V_mag_adj]]/20)*COS(RADIANS(_10sept_0_107[[#This Row],[V_phase]]))</f>
        <v>-2.4954785482394213E-4</v>
      </c>
      <c r="K263">
        <f>10^(_10sept_0_107[[#This Row],[V_mag_adj]]/20)*SIN(RADIANS(_10sept_0_107[[#This Row],[V_phase]]))</f>
        <v>-2.2247692474558988E-3</v>
      </c>
    </row>
    <row r="264" spans="1:11" x14ac:dyDescent="0.25">
      <c r="A264">
        <v>81</v>
      </c>
      <c r="B264">
        <v>-13.15</v>
      </c>
      <c r="C264">
        <v>-109.65</v>
      </c>
      <c r="D264">
        <v>-13.18</v>
      </c>
      <c r="E264">
        <v>-109.71</v>
      </c>
      <c r="F264">
        <f>_10sept_0_107[[#This Row],[H_mag]]-40</f>
        <v>-53.15</v>
      </c>
      <c r="G264">
        <f>_10sept_0_107[[#This Row],[V_mag]]-40</f>
        <v>-53.18</v>
      </c>
      <c r="H264">
        <f>10^(_10sept_0_107[[#This Row],[H_mag_adj]]/20)*COS(RADIANS(_10sept_0_107[[#This Row],[H_phase]]))</f>
        <v>-7.39933514273549E-4</v>
      </c>
      <c r="I264">
        <f>10^(_10sept_0_107[[#This Row],[H_mag_adj]]/20)*SIN(RADIANS(_10sept_0_107[[#This Row],[H_phase]]))</f>
        <v>-2.0722504844481967E-3</v>
      </c>
      <c r="J264">
        <f>10^(_10sept_0_107[[#This Row],[V_mag_adj]]/20)*COS(RADIANS(_10sept_0_107[[#This Row],[V_phase]]))</f>
        <v>-7.3954445155529247E-4</v>
      </c>
      <c r="K264">
        <f>10^(_10sept_0_107[[#This Row],[V_mag_adj]]/20)*SIN(RADIANS(_10sept_0_107[[#This Row],[V_phase]]))</f>
        <v>-2.0643322137366997E-3</v>
      </c>
    </row>
    <row r="265" spans="1:11" x14ac:dyDescent="0.25">
      <c r="A265">
        <v>82</v>
      </c>
      <c r="B265">
        <v>-13.22</v>
      </c>
      <c r="C265">
        <v>-124.63</v>
      </c>
      <c r="D265">
        <v>-13.26</v>
      </c>
      <c r="E265">
        <v>-124.9</v>
      </c>
      <c r="F265">
        <f>_10sept_0_107[[#This Row],[H_mag]]-40</f>
        <v>-53.22</v>
      </c>
      <c r="G265">
        <f>_10sept_0_107[[#This Row],[V_mag]]-40</f>
        <v>-53.26</v>
      </c>
      <c r="H265">
        <f>10^(_10sept_0_107[[#This Row],[H_mag_adj]]/20)*COS(RADIANS(_10sept_0_107[[#This Row],[H_phase]]))</f>
        <v>-1.240390099374216E-3</v>
      </c>
      <c r="I265">
        <f>10^(_10sept_0_107[[#This Row],[H_mag_adj]]/20)*SIN(RADIANS(_10sept_0_107[[#This Row],[H_phase]]))</f>
        <v>-1.7960351526149394E-3</v>
      </c>
      <c r="J265">
        <f>10^(_10sept_0_107[[#This Row],[V_mag_adj]]/20)*COS(RADIANS(_10sept_0_107[[#This Row],[V_phase]]))</f>
        <v>-1.2431020137171004E-3</v>
      </c>
      <c r="K265">
        <f>10^(_10sept_0_107[[#This Row],[V_mag_adj]]/20)*SIN(RADIANS(_10sept_0_107[[#This Row],[V_phase]]))</f>
        <v>-1.7819449475582564E-3</v>
      </c>
    </row>
    <row r="266" spans="1:11" x14ac:dyDescent="0.25">
      <c r="A266">
        <v>83</v>
      </c>
      <c r="B266">
        <v>-13.24</v>
      </c>
      <c r="C266">
        <v>-138.91</v>
      </c>
      <c r="D266">
        <v>-13.28</v>
      </c>
      <c r="E266">
        <v>-139.33000000000001</v>
      </c>
      <c r="F266">
        <f>_10sept_0_107[[#This Row],[H_mag]]-40</f>
        <v>-53.24</v>
      </c>
      <c r="G266">
        <f>_10sept_0_107[[#This Row],[V_mag]]-40</f>
        <v>-53.28</v>
      </c>
      <c r="H266">
        <f>10^(_10sept_0_107[[#This Row],[H_mag_adj]]/20)*COS(RADIANS(_10sept_0_107[[#This Row],[H_phase]]))</f>
        <v>-1.6412921950426148E-3</v>
      </c>
      <c r="I266">
        <f>10^(_10sept_0_107[[#This Row],[H_mag_adj]]/20)*SIN(RADIANS(_10sept_0_107[[#This Row],[H_phase]]))</f>
        <v>-1.4312860591421416E-3</v>
      </c>
      <c r="J266">
        <f>10^(_10sept_0_107[[#This Row],[V_mag_adj]]/20)*COS(RADIANS(_10sept_0_107[[#This Row],[V_phase]]))</f>
        <v>-1.6441508236647053E-3</v>
      </c>
      <c r="K266">
        <f>10^(_10sept_0_107[[#This Row],[V_mag_adj]]/20)*SIN(RADIANS(_10sept_0_107[[#This Row],[V_phase]]))</f>
        <v>-1.4126957050599469E-3</v>
      </c>
    </row>
    <row r="267" spans="1:11" x14ac:dyDescent="0.25">
      <c r="A267">
        <v>84</v>
      </c>
      <c r="B267">
        <v>-13.18</v>
      </c>
      <c r="C267">
        <v>-153.11000000000001</v>
      </c>
      <c r="D267">
        <v>-13.18</v>
      </c>
      <c r="E267">
        <v>-153.80000000000001</v>
      </c>
      <c r="F267">
        <f>_10sept_0_107[[#This Row],[H_mag]]-40</f>
        <v>-53.18</v>
      </c>
      <c r="G267">
        <f>_10sept_0_107[[#This Row],[V_mag]]-40</f>
        <v>-53.18</v>
      </c>
      <c r="H267">
        <f>10^(_10sept_0_107[[#This Row],[H_mag_adj]]/20)*COS(RADIANS(_10sept_0_107[[#This Row],[H_phase]]))</f>
        <v>-1.9557111487669308E-3</v>
      </c>
      <c r="I267">
        <f>10^(_10sept_0_107[[#This Row],[H_mag_adj]]/20)*SIN(RADIANS(_10sept_0_107[[#This Row],[H_phase]]))</f>
        <v>-9.9175974262217994E-4</v>
      </c>
      <c r="J267">
        <f>10^(_10sept_0_107[[#This Row],[V_mag_adj]]/20)*COS(RADIANS(_10sept_0_107[[#This Row],[V_phase]]))</f>
        <v>-1.9675125813063644E-3</v>
      </c>
      <c r="K267">
        <f>10^(_10sept_0_107[[#This Row],[V_mag_adj]]/20)*SIN(RADIANS(_10sept_0_107[[#This Row],[V_phase]]))</f>
        <v>-9.6813621298784641E-4</v>
      </c>
    </row>
    <row r="268" spans="1:11" x14ac:dyDescent="0.25">
      <c r="A268">
        <v>85</v>
      </c>
      <c r="B268">
        <v>-13.04</v>
      </c>
      <c r="C268">
        <v>-166.39</v>
      </c>
      <c r="D268">
        <v>-13.09</v>
      </c>
      <c r="E268">
        <v>-166.74</v>
      </c>
      <c r="F268">
        <f>_10sept_0_107[[#This Row],[H_mag]]-40</f>
        <v>-53.04</v>
      </c>
      <c r="G268">
        <f>_10sept_0_107[[#This Row],[V_mag]]-40</f>
        <v>-53.09</v>
      </c>
      <c r="H268">
        <f>10^(_10sept_0_107[[#This Row],[H_mag_adj]]/20)*COS(RADIANS(_10sept_0_107[[#This Row],[H_phase]]))</f>
        <v>-2.1658605693507631E-3</v>
      </c>
      <c r="I268">
        <f>10^(_10sept_0_107[[#This Row],[H_mag_adj]]/20)*SIN(RADIANS(_10sept_0_107[[#This Row],[H_phase]]))</f>
        <v>-5.2437697187704706E-4</v>
      </c>
      <c r="J268">
        <f>10^(_10sept_0_107[[#This Row],[V_mag_adj]]/20)*COS(RADIANS(_10sept_0_107[[#This Row],[V_phase]]))</f>
        <v>-2.156573342190569E-3</v>
      </c>
      <c r="K268">
        <f>10^(_10sept_0_107[[#This Row],[V_mag_adj]]/20)*SIN(RADIANS(_10sept_0_107[[#This Row],[V_phase]]))</f>
        <v>-5.0820289381212742E-4</v>
      </c>
    </row>
    <row r="269" spans="1:11" x14ac:dyDescent="0.25">
      <c r="A269">
        <v>86</v>
      </c>
      <c r="B269">
        <v>-13.01</v>
      </c>
      <c r="C269">
        <v>-179.66</v>
      </c>
      <c r="D269">
        <v>-13.07</v>
      </c>
      <c r="E269">
        <v>179.5</v>
      </c>
      <c r="F269">
        <f>_10sept_0_107[[#This Row],[H_mag]]-40</f>
        <v>-53.01</v>
      </c>
      <c r="G269">
        <f>_10sept_0_107[[#This Row],[V_mag]]-40</f>
        <v>-53.07</v>
      </c>
      <c r="H269">
        <f>10^(_10sept_0_107[[#This Row],[H_mag_adj]]/20)*COS(RADIANS(_10sept_0_107[[#This Row],[H_phase]]))</f>
        <v>-2.2361058272825302E-3</v>
      </c>
      <c r="I269">
        <f>10^(_10sept_0_107[[#This Row],[H_mag_adj]]/20)*SIN(RADIANS(_10sept_0_107[[#This Row],[H_phase]]))</f>
        <v>-1.3269474853559097E-5</v>
      </c>
      <c r="J269">
        <f>10^(_10sept_0_107[[#This Row],[V_mag_adj]]/20)*COS(RADIANS(_10sept_0_107[[#This Row],[V_phase]]))</f>
        <v>-2.2206671240314097E-3</v>
      </c>
      <c r="K269">
        <f>10^(_10sept_0_107[[#This Row],[V_mag_adj]]/20)*SIN(RADIANS(_10sept_0_107[[#This Row],[V_phase]]))</f>
        <v>1.9379468398706715E-5</v>
      </c>
    </row>
    <row r="270" spans="1:11" x14ac:dyDescent="0.25">
      <c r="A270">
        <v>87</v>
      </c>
      <c r="B270">
        <v>-13.1</v>
      </c>
      <c r="C270">
        <v>167.67</v>
      </c>
      <c r="D270">
        <v>-13.13</v>
      </c>
      <c r="E270">
        <v>166.56</v>
      </c>
      <c r="F270">
        <f>_10sept_0_107[[#This Row],[H_mag]]-40</f>
        <v>-53.1</v>
      </c>
      <c r="G270">
        <f>_10sept_0_107[[#This Row],[V_mag]]-40</f>
        <v>-53.13</v>
      </c>
      <c r="H270">
        <f>10^(_10sept_0_107[[#This Row],[H_mag_adj]]/20)*COS(RADIANS(_10sept_0_107[[#This Row],[H_phase]]))</f>
        <v>-2.162047241430219E-3</v>
      </c>
      <c r="I270">
        <f>10^(_10sept_0_107[[#This Row],[H_mag_adj]]/20)*SIN(RADIANS(_10sept_0_107[[#This Row],[H_phase]]))</f>
        <v>4.7258853086848103E-4</v>
      </c>
      <c r="J270">
        <f>10^(_10sept_0_107[[#This Row],[V_mag_adj]]/20)*COS(RADIANS(_10sept_0_107[[#This Row],[V_phase]]))</f>
        <v>-2.1450649660680553E-3</v>
      </c>
      <c r="K270">
        <f>10^(_10sept_0_107[[#This Row],[V_mag_adj]]/20)*SIN(RADIANS(_10sept_0_107[[#This Row],[V_phase]]))</f>
        <v>5.1260935249179294E-4</v>
      </c>
    </row>
    <row r="271" spans="1:11" x14ac:dyDescent="0.25">
      <c r="A271">
        <v>88</v>
      </c>
      <c r="B271">
        <v>-13.3</v>
      </c>
      <c r="C271">
        <v>154.75</v>
      </c>
      <c r="D271">
        <v>-13.32</v>
      </c>
      <c r="E271">
        <v>153.43</v>
      </c>
      <c r="F271">
        <f>_10sept_0_107[[#This Row],[H_mag]]-40</f>
        <v>-53.3</v>
      </c>
      <c r="G271">
        <f>_10sept_0_107[[#This Row],[V_mag]]-40</f>
        <v>-53.32</v>
      </c>
      <c r="H271">
        <f>10^(_10sept_0_107[[#This Row],[H_mag_adj]]/20)*COS(RADIANS(_10sept_0_107[[#This Row],[H_phase]]))</f>
        <v>-1.9560818969543777E-3</v>
      </c>
      <c r="I271">
        <f>10^(_10sept_0_107[[#This Row],[H_mag_adj]]/20)*SIN(RADIANS(_10sept_0_107[[#This Row],[H_phase]]))</f>
        <v>9.225481154277775E-4</v>
      </c>
      <c r="J271">
        <f>10^(_10sept_0_107[[#This Row],[V_mag_adj]]/20)*COS(RADIANS(_10sept_0_107[[#This Row],[V_phase]]))</f>
        <v>-1.9298619157486494E-3</v>
      </c>
      <c r="K271">
        <f>10^(_10sept_0_107[[#This Row],[V_mag_adj]]/20)*SIN(RADIANS(_10sept_0_107[[#This Row],[V_phase]]))</f>
        <v>9.651393274406248E-4</v>
      </c>
    </row>
    <row r="272" spans="1:11" x14ac:dyDescent="0.25">
      <c r="A272">
        <v>89</v>
      </c>
      <c r="B272">
        <v>-13.61</v>
      </c>
      <c r="C272">
        <v>141.13999999999999</v>
      </c>
      <c r="D272">
        <v>-13.58</v>
      </c>
      <c r="E272">
        <v>140.76</v>
      </c>
      <c r="F272">
        <f>_10sept_0_107[[#This Row],[H_mag]]-40</f>
        <v>-53.61</v>
      </c>
      <c r="G272">
        <f>_10sept_0_107[[#This Row],[V_mag]]-40</f>
        <v>-53.58</v>
      </c>
      <c r="H272">
        <f>10^(_10sept_0_107[[#This Row],[H_mag_adj]]/20)*COS(RADIANS(_10sept_0_107[[#This Row],[H_phase]]))</f>
        <v>-1.625023996711104E-3</v>
      </c>
      <c r="I272">
        <f>10^(_10sept_0_107[[#This Row],[H_mag_adj]]/20)*SIN(RADIANS(_10sept_0_107[[#This Row],[H_phase]]))</f>
        <v>1.309356997525408E-3</v>
      </c>
      <c r="J272">
        <f>10^(_10sept_0_107[[#This Row],[V_mag_adj]]/20)*COS(RADIANS(_10sept_0_107[[#This Row],[V_phase]]))</f>
        <v>-1.6218965054568017E-3</v>
      </c>
      <c r="K272">
        <f>10^(_10sept_0_107[[#This Row],[V_mag_adj]]/20)*SIN(RADIANS(_10sept_0_107[[#This Row],[V_phase]]))</f>
        <v>1.3246730552618896E-3</v>
      </c>
    </row>
    <row r="273" spans="1:11" x14ac:dyDescent="0.25">
      <c r="A273">
        <v>90</v>
      </c>
      <c r="B273">
        <v>-13.95</v>
      </c>
      <c r="C273">
        <v>126.97</v>
      </c>
      <c r="D273">
        <v>-13.95</v>
      </c>
      <c r="E273">
        <v>125.57</v>
      </c>
      <c r="F273">
        <f>_10sept_0_107[[#This Row],[H_mag]]-40</f>
        <v>-53.95</v>
      </c>
      <c r="G273">
        <f>_10sept_0_107[[#This Row],[V_mag]]-40</f>
        <v>-53.95</v>
      </c>
      <c r="H273">
        <f>10^(_10sept_0_107[[#This Row],[H_mag_adj]]/20)*COS(RADIANS(_10sept_0_107[[#This Row],[H_phase]]))</f>
        <v>-1.2068716778762729E-3</v>
      </c>
      <c r="I273">
        <f>10^(_10sept_0_107[[#This Row],[H_mag_adj]]/20)*SIN(RADIANS(_10sept_0_107[[#This Row],[H_phase]]))</f>
        <v>1.6033187756633719E-3</v>
      </c>
      <c r="J273">
        <f>10^(_10sept_0_107[[#This Row],[V_mag_adj]]/20)*COS(RADIANS(_10sept_0_107[[#This Row],[V_phase]]))</f>
        <v>-1.1673388443851254E-3</v>
      </c>
      <c r="K273">
        <f>10^(_10sept_0_107[[#This Row],[V_mag_adj]]/20)*SIN(RADIANS(_10sept_0_107[[#This Row],[V_phase]]))</f>
        <v>1.6323266724660797E-3</v>
      </c>
    </row>
    <row r="274" spans="1:11" x14ac:dyDescent="0.25">
      <c r="A274">
        <v>91</v>
      </c>
      <c r="B274">
        <v>-14.28</v>
      </c>
      <c r="C274">
        <v>111.49</v>
      </c>
      <c r="D274">
        <v>-14.28</v>
      </c>
      <c r="E274">
        <v>110.5</v>
      </c>
      <c r="F274">
        <f>_10sept_0_107[[#This Row],[H_mag]]-40</f>
        <v>-54.28</v>
      </c>
      <c r="G274">
        <f>_10sept_0_107[[#This Row],[V_mag]]-40</f>
        <v>-54.28</v>
      </c>
      <c r="H274">
        <f>10^(_10sept_0_107[[#This Row],[H_mag_adj]]/20)*COS(RADIANS(_10sept_0_107[[#This Row],[H_phase]]))</f>
        <v>-7.0775501795961135E-4</v>
      </c>
      <c r="I274">
        <f>10^(_10sept_0_107[[#This Row],[H_mag_adj]]/20)*SIN(RADIANS(_10sept_0_107[[#This Row],[H_phase]]))</f>
        <v>1.7976608168701318E-3</v>
      </c>
      <c r="J274">
        <f>10^(_10sept_0_107[[#This Row],[V_mag_adj]]/20)*COS(RADIANS(_10sept_0_107[[#This Row],[V_phase]]))</f>
        <v>-6.7658956497875671E-4</v>
      </c>
      <c r="K274">
        <f>10^(_10sept_0_107[[#This Row],[V_mag_adj]]/20)*SIN(RADIANS(_10sept_0_107[[#This Row],[V_phase]]))</f>
        <v>1.8096209930587831E-3</v>
      </c>
    </row>
    <row r="275" spans="1:11" x14ac:dyDescent="0.25">
      <c r="A275">
        <v>92</v>
      </c>
      <c r="B275">
        <v>-14.57</v>
      </c>
      <c r="C275">
        <v>94.76</v>
      </c>
      <c r="D275">
        <v>-14.59</v>
      </c>
      <c r="E275">
        <v>93.88</v>
      </c>
      <c r="F275">
        <f>_10sept_0_107[[#This Row],[H_mag]]-40</f>
        <v>-54.57</v>
      </c>
      <c r="G275">
        <f>_10sept_0_107[[#This Row],[V_mag]]-40</f>
        <v>-54.59</v>
      </c>
      <c r="H275">
        <f>10^(_10sept_0_107[[#This Row],[H_mag_adj]]/20)*COS(RADIANS(_10sept_0_107[[#This Row],[H_phase]]))</f>
        <v>-1.5505459079083686E-4</v>
      </c>
      <c r="I275">
        <f>10^(_10sept_0_107[[#This Row],[H_mag_adj]]/20)*SIN(RADIANS(_10sept_0_107[[#This Row],[H_phase]]))</f>
        <v>1.8620851829764785E-3</v>
      </c>
      <c r="J275">
        <f>10^(_10sept_0_107[[#This Row],[V_mag_adj]]/20)*COS(RADIANS(_10sept_0_107[[#This Row],[V_phase]]))</f>
        <v>-1.2614705290092792E-4</v>
      </c>
      <c r="K275">
        <f>10^(_10sept_0_107[[#This Row],[V_mag_adj]]/20)*SIN(RADIANS(_10sept_0_107[[#This Row],[V_phase]]))</f>
        <v>1.8599592832845727E-3</v>
      </c>
    </row>
    <row r="276" spans="1:11" x14ac:dyDescent="0.25">
      <c r="A276">
        <v>93</v>
      </c>
      <c r="B276">
        <v>-14.76</v>
      </c>
      <c r="C276">
        <v>77.72</v>
      </c>
      <c r="D276">
        <v>-14.75</v>
      </c>
      <c r="E276">
        <v>77.72</v>
      </c>
      <c r="F276">
        <f>_10sept_0_107[[#This Row],[H_mag]]-40</f>
        <v>-54.76</v>
      </c>
      <c r="G276">
        <f>_10sept_0_107[[#This Row],[V_mag]]-40</f>
        <v>-54.75</v>
      </c>
      <c r="H276">
        <f>10^(_10sept_0_107[[#This Row],[H_mag_adj]]/20)*COS(RADIANS(_10sept_0_107[[#This Row],[H_phase]]))</f>
        <v>3.8881739197116686E-4</v>
      </c>
      <c r="I276">
        <f>10^(_10sept_0_107[[#This Row],[H_mag_adj]]/20)*SIN(RADIANS(_10sept_0_107[[#This Row],[H_phase]]))</f>
        <v>1.786273057503213E-3</v>
      </c>
      <c r="J276">
        <f>10^(_10sept_0_107[[#This Row],[V_mag_adj]]/20)*COS(RADIANS(_10sept_0_107[[#This Row],[V_phase]]))</f>
        <v>3.892652923191845E-4</v>
      </c>
      <c r="K276">
        <f>10^(_10sept_0_107[[#This Row],[V_mag_adj]]/20)*SIN(RADIANS(_10sept_0_107[[#This Row],[V_phase]]))</f>
        <v>1.7883307646444863E-3</v>
      </c>
    </row>
    <row r="277" spans="1:11" x14ac:dyDescent="0.25">
      <c r="A277">
        <v>94</v>
      </c>
      <c r="B277">
        <v>-14.84</v>
      </c>
      <c r="C277">
        <v>59.86</v>
      </c>
      <c r="D277">
        <v>-14.8</v>
      </c>
      <c r="E277">
        <v>59.22</v>
      </c>
      <c r="F277">
        <f>_10sept_0_107[[#This Row],[H_mag]]-40</f>
        <v>-54.84</v>
      </c>
      <c r="G277">
        <f>_10sept_0_107[[#This Row],[V_mag]]-40</f>
        <v>-54.8</v>
      </c>
      <c r="H277">
        <f>10^(_10sept_0_107[[#This Row],[H_mag_adj]]/20)*COS(RADIANS(_10sept_0_107[[#This Row],[H_phase]]))</f>
        <v>9.0950031427133654E-4</v>
      </c>
      <c r="I277">
        <f>10^(_10sept_0_107[[#This Row],[H_mag_adj]]/20)*SIN(RADIANS(_10sept_0_107[[#This Row],[H_phase]]))</f>
        <v>1.5664488850490859E-3</v>
      </c>
      <c r="J277">
        <f>10^(_10sept_0_107[[#This Row],[V_mag_adj]]/20)*COS(RADIANS(_10sept_0_107[[#This Row],[V_phase]]))</f>
        <v>9.3121917669572191E-4</v>
      </c>
      <c r="K277">
        <f>10^(_10sept_0_107[[#This Row],[V_mag_adj]]/20)*SIN(RADIANS(_10sept_0_107[[#This Row],[V_phase]]))</f>
        <v>1.563375214009756E-3</v>
      </c>
    </row>
    <row r="278" spans="1:11" x14ac:dyDescent="0.25">
      <c r="A278">
        <v>95</v>
      </c>
      <c r="B278">
        <v>-14.73</v>
      </c>
      <c r="C278">
        <v>42.19</v>
      </c>
      <c r="D278">
        <v>-14.75</v>
      </c>
      <c r="E278">
        <v>41.9</v>
      </c>
      <c r="F278">
        <f>_10sept_0_107[[#This Row],[H_mag]]-40</f>
        <v>-54.730000000000004</v>
      </c>
      <c r="G278">
        <f>_10sept_0_107[[#This Row],[V_mag]]-40</f>
        <v>-54.75</v>
      </c>
      <c r="H278">
        <f>10^(_10sept_0_107[[#This Row],[H_mag_adj]]/20)*COS(RADIANS(_10sept_0_107[[#This Row],[H_phase]]))</f>
        <v>1.359165637808365E-3</v>
      </c>
      <c r="I278">
        <f>10^(_10sept_0_107[[#This Row],[H_mag_adj]]/20)*SIN(RADIANS(_10sept_0_107[[#This Row],[H_phase]]))</f>
        <v>1.2319839539360394E-3</v>
      </c>
      <c r="J278">
        <f>10^(_10sept_0_107[[#This Row],[V_mag_adj]]/20)*COS(RADIANS(_10sept_0_107[[#This Row],[V_phase]]))</f>
        <v>1.3622435369100812E-3</v>
      </c>
      <c r="K278">
        <f>10^(_10sept_0_107[[#This Row],[V_mag_adj]]/20)*SIN(RADIANS(_10sept_0_107[[#This Row],[V_phase]]))</f>
        <v>1.2222712210164259E-3</v>
      </c>
    </row>
    <row r="279" spans="1:11" x14ac:dyDescent="0.25">
      <c r="A279">
        <v>96</v>
      </c>
      <c r="B279">
        <v>-14.66</v>
      </c>
      <c r="C279">
        <v>25.34</v>
      </c>
      <c r="D279">
        <v>-14.64</v>
      </c>
      <c r="E279">
        <v>24.22</v>
      </c>
      <c r="F279">
        <f>_10sept_0_107[[#This Row],[H_mag]]-40</f>
        <v>-54.66</v>
      </c>
      <c r="G279">
        <f>_10sept_0_107[[#This Row],[V_mag]]-40</f>
        <v>-54.64</v>
      </c>
      <c r="H279">
        <f>10^(_10sept_0_107[[#This Row],[H_mag_adj]]/20)*COS(RADIANS(_10sept_0_107[[#This Row],[H_phase]]))</f>
        <v>1.6713393475441991E-3</v>
      </c>
      <c r="I279">
        <f>10^(_10sept_0_107[[#This Row],[H_mag_adj]]/20)*SIN(RADIANS(_10sept_0_107[[#This Row],[H_phase]]))</f>
        <v>7.9146649359756191E-4</v>
      </c>
      <c r="J279">
        <f>10^(_10sept_0_107[[#This Row],[V_mag_adj]]/20)*COS(RADIANS(_10sept_0_107[[#This Row],[V_phase]]))</f>
        <v>1.6903781545981808E-3</v>
      </c>
      <c r="K279">
        <f>10^(_10sept_0_107[[#This Row],[V_mag_adj]]/20)*SIN(RADIANS(_10sept_0_107[[#This Row],[V_phase]]))</f>
        <v>7.6039540599347861E-4</v>
      </c>
    </row>
    <row r="280" spans="1:11" x14ac:dyDescent="0.25">
      <c r="A280">
        <v>97</v>
      </c>
      <c r="B280">
        <v>-14.38</v>
      </c>
      <c r="C280">
        <v>8.23</v>
      </c>
      <c r="D280">
        <v>-14.36</v>
      </c>
      <c r="E280">
        <v>6.91</v>
      </c>
      <c r="F280">
        <f>_10sept_0_107[[#This Row],[H_mag]]-40</f>
        <v>-54.38</v>
      </c>
      <c r="G280">
        <f>_10sept_0_107[[#This Row],[V_mag]]-40</f>
        <v>-54.36</v>
      </c>
      <c r="H280">
        <f>10^(_10sept_0_107[[#This Row],[H_mag_adj]]/20)*COS(RADIANS(_10sept_0_107[[#This Row],[H_phase]]))</f>
        <v>1.8901844722539285E-3</v>
      </c>
      <c r="I280">
        <f>10^(_10sept_0_107[[#This Row],[H_mag_adj]]/20)*SIN(RADIANS(_10sept_0_107[[#This Row],[H_phase]]))</f>
        <v>2.7339006950912316E-4</v>
      </c>
      <c r="J280">
        <f>10^(_10sept_0_107[[#This Row],[V_mag_adj]]/20)*COS(RADIANS(_10sept_0_107[[#This Row],[V_phase]]))</f>
        <v>1.9003514571519196E-3</v>
      </c>
      <c r="K280">
        <f>10^(_10sept_0_107[[#This Row],[V_mag_adj]]/20)*SIN(RADIANS(_10sept_0_107[[#This Row],[V_phase]]))</f>
        <v>2.3030433295730186E-4</v>
      </c>
    </row>
    <row r="281" spans="1:11" x14ac:dyDescent="0.25">
      <c r="A281">
        <v>98</v>
      </c>
      <c r="B281">
        <v>-14.04</v>
      </c>
      <c r="C281">
        <v>-9.4499999999999993</v>
      </c>
      <c r="D281">
        <v>-13.98</v>
      </c>
      <c r="E281">
        <v>-10.65</v>
      </c>
      <c r="F281">
        <f>_10sept_0_107[[#This Row],[H_mag]]-40</f>
        <v>-54.04</v>
      </c>
      <c r="G281">
        <f>_10sept_0_107[[#This Row],[V_mag]]-40</f>
        <v>-53.980000000000004</v>
      </c>
      <c r="H281">
        <f>10^(_10sept_0_107[[#This Row],[H_mag_adj]]/20)*COS(RADIANS(_10sept_0_107[[#This Row],[H_phase]]))</f>
        <v>1.9591421340108442E-3</v>
      </c>
      <c r="I281">
        <f>10^(_10sept_0_107[[#This Row],[H_mag_adj]]/20)*SIN(RADIANS(_10sept_0_107[[#This Row],[H_phase]]))</f>
        <v>-3.2609066146735308E-4</v>
      </c>
      <c r="J281">
        <f>10^(_10sept_0_107[[#This Row],[V_mag_adj]]/20)*COS(RADIANS(_10sept_0_107[[#This Row],[V_phase]]))</f>
        <v>1.9654131431233587E-3</v>
      </c>
      <c r="K281">
        <f>10^(_10sept_0_107[[#This Row],[V_mag_adj]]/20)*SIN(RADIANS(_10sept_0_107[[#This Row],[V_phase]]))</f>
        <v>-3.6959257899601646E-4</v>
      </c>
    </row>
    <row r="282" spans="1:11" x14ac:dyDescent="0.25">
      <c r="A282">
        <v>99</v>
      </c>
      <c r="B282">
        <v>-13.51</v>
      </c>
      <c r="C282">
        <v>-25.7</v>
      </c>
      <c r="D282">
        <v>-13.52</v>
      </c>
      <c r="E282">
        <v>-26.98</v>
      </c>
      <c r="F282">
        <f>_10sept_0_107[[#This Row],[H_mag]]-40</f>
        <v>-53.51</v>
      </c>
      <c r="G282">
        <f>_10sept_0_107[[#This Row],[V_mag]]-40</f>
        <v>-53.519999999999996</v>
      </c>
      <c r="H282">
        <f>10^(_10sept_0_107[[#This Row],[H_mag_adj]]/20)*COS(RADIANS(_10sept_0_107[[#This Row],[H_phase]]))</f>
        <v>1.9022251298397293E-3</v>
      </c>
      <c r="I282">
        <f>10^(_10sept_0_107[[#This Row],[H_mag_adj]]/20)*SIN(RADIANS(_10sept_0_107[[#This Row],[H_phase]]))</f>
        <v>-9.15479131046281E-4</v>
      </c>
      <c r="J282">
        <f>10^(_10sept_0_107[[#This Row],[V_mag_adj]]/20)*COS(RADIANS(_10sept_0_107[[#This Row],[V_phase]]))</f>
        <v>1.8791354839507899E-3</v>
      </c>
      <c r="K282">
        <f>10^(_10sept_0_107[[#This Row],[V_mag_adj]]/20)*SIN(RADIANS(_10sept_0_107[[#This Row],[V_phase]]))</f>
        <v>-9.5664126382260909E-4</v>
      </c>
    </row>
    <row r="283" spans="1:11" x14ac:dyDescent="0.25">
      <c r="A283">
        <v>100</v>
      </c>
      <c r="B283">
        <v>-13.03</v>
      </c>
      <c r="C283">
        <v>-41.52</v>
      </c>
      <c r="D283">
        <v>-13.01</v>
      </c>
      <c r="E283">
        <v>-42.86</v>
      </c>
      <c r="F283">
        <f>_10sept_0_107[[#This Row],[H_mag]]-40</f>
        <v>-53.03</v>
      </c>
      <c r="G283">
        <f>_10sept_0_107[[#This Row],[V_mag]]-40</f>
        <v>-53.01</v>
      </c>
      <c r="H283">
        <f>10^(_10sept_0_107[[#This Row],[H_mag_adj]]/20)*COS(RADIANS(_10sept_0_107[[#This Row],[H_phase]]))</f>
        <v>1.6704057381816976E-3</v>
      </c>
      <c r="I283">
        <f>10^(_10sept_0_107[[#This Row],[H_mag_adj]]/20)*SIN(RADIANS(_10sept_0_107[[#This Row],[H_phase]]))</f>
        <v>-1.4788899619779059E-3</v>
      </c>
      <c r="J283">
        <f>10^(_10sept_0_107[[#This Row],[V_mag_adj]]/20)*COS(RADIANS(_10sept_0_107[[#This Row],[V_phase]]))</f>
        <v>1.6391345762913631E-3</v>
      </c>
      <c r="K283">
        <f>10^(_10sept_0_107[[#This Row],[V_mag_adj]]/20)*SIN(RADIANS(_10sept_0_107[[#This Row],[V_phase]]))</f>
        <v>-1.5210467417459306E-3</v>
      </c>
    </row>
    <row r="284" spans="1:11" x14ac:dyDescent="0.25">
      <c r="A284">
        <v>101</v>
      </c>
      <c r="B284">
        <v>-12.48</v>
      </c>
      <c r="C284">
        <v>-56.65</v>
      </c>
      <c r="D284">
        <v>-12.47</v>
      </c>
      <c r="E284">
        <v>-57.14</v>
      </c>
      <c r="F284">
        <f>_10sept_0_107[[#This Row],[H_mag]]-40</f>
        <v>-52.480000000000004</v>
      </c>
      <c r="G284">
        <f>_10sept_0_107[[#This Row],[V_mag]]-40</f>
        <v>-52.47</v>
      </c>
      <c r="H284">
        <f>10^(_10sept_0_107[[#This Row],[H_mag_adj]]/20)*COS(RADIANS(_10sept_0_107[[#This Row],[H_phase]]))</f>
        <v>1.3066726736137265E-3</v>
      </c>
      <c r="I284">
        <f>10^(_10sept_0_107[[#This Row],[H_mag_adj]]/20)*SIN(RADIANS(_10sept_0_107[[#This Row],[H_phase]]))</f>
        <v>-1.9854410774823245E-3</v>
      </c>
      <c r="J284">
        <f>10^(_10sept_0_107[[#This Row],[V_mag_adj]]/20)*COS(RADIANS(_10sept_0_107[[#This Row],[V_phase]]))</f>
        <v>1.2911309937735586E-3</v>
      </c>
      <c r="K284">
        <f>10^(_10sept_0_107[[#This Row],[V_mag_adj]]/20)*SIN(RADIANS(_10sept_0_107[[#This Row],[V_phase]]))</f>
        <v>-1.9988430772073704E-3</v>
      </c>
    </row>
    <row r="285" spans="1:11" x14ac:dyDescent="0.25">
      <c r="A285">
        <v>102</v>
      </c>
      <c r="B285">
        <v>-12</v>
      </c>
      <c r="C285">
        <v>-70.73</v>
      </c>
      <c r="D285">
        <v>-11.94</v>
      </c>
      <c r="E285">
        <v>-71.680000000000007</v>
      </c>
      <c r="F285">
        <f>_10sept_0_107[[#This Row],[H_mag]]-40</f>
        <v>-52</v>
      </c>
      <c r="G285">
        <f>_10sept_0_107[[#This Row],[V_mag]]-40</f>
        <v>-51.94</v>
      </c>
      <c r="H285">
        <f>10^(_10sept_0_107[[#This Row],[H_mag_adj]]/20)*COS(RADIANS(_10sept_0_107[[#This Row],[H_phase]]))</f>
        <v>8.28973198217237E-4</v>
      </c>
      <c r="I285">
        <f>10^(_10sept_0_107[[#This Row],[H_mag_adj]]/20)*SIN(RADIANS(_10sept_0_107[[#This Row],[H_phase]]))</f>
        <v>-2.3711551786923194E-3</v>
      </c>
      <c r="J285">
        <f>10^(_10sept_0_107[[#This Row],[V_mag_adj]]/20)*COS(RADIANS(_10sept_0_107[[#This Row],[V_phase]]))</f>
        <v>7.9501868111359704E-4</v>
      </c>
      <c r="K285">
        <f>10^(_10sept_0_107[[#This Row],[V_mag_adj]]/20)*SIN(RADIANS(_10sept_0_107[[#This Row],[V_phase]]))</f>
        <v>-2.4011025907917532E-3</v>
      </c>
    </row>
    <row r="286" spans="1:11" x14ac:dyDescent="0.25">
      <c r="A286">
        <v>103</v>
      </c>
      <c r="B286">
        <v>-11.57</v>
      </c>
      <c r="C286">
        <v>-83.44</v>
      </c>
      <c r="D286">
        <v>-11.57</v>
      </c>
      <c r="E286">
        <v>-84.32</v>
      </c>
      <c r="F286">
        <f>_10sept_0_107[[#This Row],[H_mag]]-40</f>
        <v>-51.57</v>
      </c>
      <c r="G286">
        <f>_10sept_0_107[[#This Row],[V_mag]]-40</f>
        <v>-51.57</v>
      </c>
      <c r="H286">
        <f>10^(_10sept_0_107[[#This Row],[H_mag_adj]]/20)*COS(RADIANS(_10sept_0_107[[#This Row],[H_phase]]))</f>
        <v>3.0153098511829303E-4</v>
      </c>
      <c r="I286">
        <f>10^(_10sept_0_107[[#This Row],[H_mag_adj]]/20)*SIN(RADIANS(_10sept_0_107[[#This Row],[H_phase]]))</f>
        <v>-2.6220877571357651E-3</v>
      </c>
      <c r="J286">
        <f>10^(_10sept_0_107[[#This Row],[V_mag_adj]]/20)*COS(RADIANS(_10sept_0_107[[#This Row],[V_phase]]))</f>
        <v>2.6122462732813313E-4</v>
      </c>
      <c r="K286">
        <f>10^(_10sept_0_107[[#This Row],[V_mag_adj]]/20)*SIN(RADIANS(_10sept_0_107[[#This Row],[V_phase]]))</f>
        <v>-2.6264094949540813E-3</v>
      </c>
    </row>
    <row r="287" spans="1:11" x14ac:dyDescent="0.25">
      <c r="A287">
        <v>104</v>
      </c>
      <c r="B287">
        <v>-11.28</v>
      </c>
      <c r="C287">
        <v>-96.2</v>
      </c>
      <c r="D287">
        <v>-11.3</v>
      </c>
      <c r="E287">
        <v>-97.03</v>
      </c>
      <c r="F287">
        <f>_10sept_0_107[[#This Row],[H_mag]]-40</f>
        <v>-51.28</v>
      </c>
      <c r="G287">
        <f>_10sept_0_107[[#This Row],[V_mag]]-40</f>
        <v>-51.3</v>
      </c>
      <c r="H287">
        <f>10^(_10sept_0_107[[#This Row],[H_mag_adj]]/20)*COS(RADIANS(_10sept_0_107[[#This Row],[H_phase]]))</f>
        <v>-2.9472784227931926E-4</v>
      </c>
      <c r="I287">
        <f>10^(_10sept_0_107[[#This Row],[H_mag_adj]]/20)*SIN(RADIANS(_10sept_0_107[[#This Row],[H_phase]]))</f>
        <v>-2.7130158934376442E-3</v>
      </c>
      <c r="J287">
        <f>10^(_10sept_0_107[[#This Row],[V_mag_adj]]/20)*COS(RADIANS(_10sept_0_107[[#This Row],[V_phase]]))</f>
        <v>-3.3322875199693388E-4</v>
      </c>
      <c r="K287">
        <f>10^(_10sept_0_107[[#This Row],[V_mag_adj]]/20)*SIN(RADIANS(_10sept_0_107[[#This Row],[V_phase]]))</f>
        <v>-2.7022325976591532E-3</v>
      </c>
    </row>
    <row r="288" spans="1:11" x14ac:dyDescent="0.25">
      <c r="A288">
        <v>105</v>
      </c>
      <c r="B288">
        <v>-11.15</v>
      </c>
      <c r="C288">
        <v>-108.67</v>
      </c>
      <c r="D288">
        <v>-11.16</v>
      </c>
      <c r="E288">
        <v>-109.44</v>
      </c>
      <c r="F288">
        <f>_10sept_0_107[[#This Row],[H_mag]]-40</f>
        <v>-51.15</v>
      </c>
      <c r="G288">
        <f>_10sept_0_107[[#This Row],[V_mag]]-40</f>
        <v>-51.16</v>
      </c>
      <c r="H288">
        <f>10^(_10sept_0_107[[#This Row],[H_mag_adj]]/20)*COS(RADIANS(_10sept_0_107[[#This Row],[H_phase]]))</f>
        <v>-8.8676536582263789E-4</v>
      </c>
      <c r="I288">
        <f>10^(_10sept_0_107[[#This Row],[H_mag_adj]]/20)*SIN(RADIANS(_10sept_0_107[[#This Row],[H_phase]]))</f>
        <v>-2.6243593655586933E-3</v>
      </c>
      <c r="J288">
        <f>10^(_10sept_0_107[[#This Row],[V_mag_adj]]/20)*COS(RADIANS(_10sept_0_107[[#This Row],[V_phase]]))</f>
        <v>-9.2089225814754238E-4</v>
      </c>
      <c r="K288">
        <f>10^(_10sept_0_107[[#This Row],[V_mag_adj]]/20)*SIN(RADIANS(_10sept_0_107[[#This Row],[V_phase]]))</f>
        <v>-2.6091997849908856E-3</v>
      </c>
    </row>
    <row r="289" spans="1:11" x14ac:dyDescent="0.25">
      <c r="A289">
        <v>106</v>
      </c>
      <c r="B289">
        <v>-11.08</v>
      </c>
      <c r="C289">
        <v>-122.02</v>
      </c>
      <c r="D289">
        <v>-11.04</v>
      </c>
      <c r="E289">
        <v>-122.76</v>
      </c>
      <c r="F289">
        <f>_10sept_0_107[[#This Row],[H_mag]]-40</f>
        <v>-51.08</v>
      </c>
      <c r="G289">
        <f>_10sept_0_107[[#This Row],[V_mag]]-40</f>
        <v>-51.04</v>
      </c>
      <c r="H289">
        <f>10^(_10sept_0_107[[#This Row],[H_mag_adj]]/20)*COS(RADIANS(_10sept_0_107[[#This Row],[H_phase]]))</f>
        <v>-1.4806493492716931E-3</v>
      </c>
      <c r="I289">
        <f>10^(_10sept_0_107[[#This Row],[H_mag_adj]]/20)*SIN(RADIANS(_10sept_0_107[[#This Row],[H_phase]]))</f>
        <v>-2.3676947881291419E-3</v>
      </c>
      <c r="J289">
        <f>10^(_10sept_0_107[[#This Row],[V_mag_adj]]/20)*COS(RADIANS(_10sept_0_107[[#This Row],[V_phase]]))</f>
        <v>-1.5180797629272859E-3</v>
      </c>
      <c r="K289">
        <f>10^(_10sept_0_107[[#This Row],[V_mag_adj]]/20)*SIN(RADIANS(_10sept_0_107[[#This Row],[V_phase]]))</f>
        <v>-2.3592142188325342E-3</v>
      </c>
    </row>
    <row r="290" spans="1:11" x14ac:dyDescent="0.25">
      <c r="A290">
        <v>107</v>
      </c>
      <c r="B290">
        <v>-11.05</v>
      </c>
      <c r="C290">
        <v>-135.35</v>
      </c>
      <c r="D290">
        <v>-11.07</v>
      </c>
      <c r="E290">
        <v>-135.93</v>
      </c>
      <c r="F290">
        <f>_10sept_0_107[[#This Row],[H_mag]]-40</f>
        <v>-51.05</v>
      </c>
      <c r="G290">
        <f>_10sept_0_107[[#This Row],[V_mag]]-40</f>
        <v>-51.07</v>
      </c>
      <c r="H290">
        <f>10^(_10sept_0_107[[#This Row],[H_mag_adj]]/20)*COS(RADIANS(_10sept_0_107[[#This Row],[H_phase]]))</f>
        <v>-1.9935255942851219E-3</v>
      </c>
      <c r="I290">
        <f>10^(_10sept_0_107[[#This Row],[H_mag_adj]]/20)*SIN(RADIANS(_10sept_0_107[[#This Row],[H_phase]]))</f>
        <v>-1.9693176612803932E-3</v>
      </c>
      <c r="J290">
        <f>10^(_10sept_0_107[[#This Row],[V_mag_adj]]/20)*COS(RADIANS(_10sept_0_107[[#This Row],[V_phase]]))</f>
        <v>-2.0087277422151397E-3</v>
      </c>
      <c r="K290">
        <f>10^(_10sept_0_107[[#This Row],[V_mag_adj]]/20)*SIN(RADIANS(_10sept_0_107[[#This Row],[V_phase]]))</f>
        <v>-1.9445541657507372E-3</v>
      </c>
    </row>
    <row r="291" spans="1:11" x14ac:dyDescent="0.25">
      <c r="A291">
        <v>108</v>
      </c>
      <c r="B291">
        <v>-11.09</v>
      </c>
      <c r="C291">
        <v>-147.97999999999999</v>
      </c>
      <c r="D291">
        <v>-11.1</v>
      </c>
      <c r="E291">
        <v>-148.71</v>
      </c>
      <c r="F291">
        <f>_10sept_0_107[[#This Row],[H_mag]]-40</f>
        <v>-51.09</v>
      </c>
      <c r="G291">
        <f>_10sept_0_107[[#This Row],[V_mag]]-40</f>
        <v>-51.1</v>
      </c>
      <c r="H291">
        <f>10^(_10sept_0_107[[#This Row],[H_mag_adj]]/20)*COS(RADIANS(_10sept_0_107[[#This Row],[H_phase]]))</f>
        <v>-2.364970447324739E-3</v>
      </c>
      <c r="I291">
        <f>10^(_10sept_0_107[[#This Row],[H_mag_adj]]/20)*SIN(RADIANS(_10sept_0_107[[#This Row],[H_phase]]))</f>
        <v>-1.4789456696169281E-3</v>
      </c>
      <c r="J291">
        <f>10^(_10sept_0_107[[#This Row],[V_mag_adj]]/20)*COS(RADIANS(_10sept_0_107[[#This Row],[V_phase]]))</f>
        <v>-2.380878424590257E-3</v>
      </c>
      <c r="K291">
        <f>10^(_10sept_0_107[[#This Row],[V_mag_adj]]/20)*SIN(RADIANS(_10sept_0_107[[#This Row],[V_phase]]))</f>
        <v>-1.4470276754808505E-3</v>
      </c>
    </row>
    <row r="292" spans="1:11" x14ac:dyDescent="0.25">
      <c r="A292">
        <v>109</v>
      </c>
      <c r="B292">
        <v>-11.14</v>
      </c>
      <c r="C292">
        <v>-160.58000000000001</v>
      </c>
      <c r="D292">
        <v>-11.17</v>
      </c>
      <c r="E292">
        <v>-161.11000000000001</v>
      </c>
      <c r="F292">
        <f>_10sept_0_107[[#This Row],[H_mag]]-40</f>
        <v>-51.14</v>
      </c>
      <c r="G292">
        <f>_10sept_0_107[[#This Row],[V_mag]]-40</f>
        <v>-51.17</v>
      </c>
      <c r="H292">
        <f>10^(_10sept_0_107[[#This Row],[H_mag_adj]]/20)*COS(RADIANS(_10sept_0_107[[#This Row],[H_phase]]))</f>
        <v>-2.6155366454162642E-3</v>
      </c>
      <c r="I292">
        <f>10^(_10sept_0_107[[#This Row],[H_mag_adj]]/20)*SIN(RADIANS(_10sept_0_107[[#This Row],[H_phase]]))</f>
        <v>-9.2210219571950392E-4</v>
      </c>
      <c r="J292">
        <f>10^(_10sept_0_107[[#This Row],[V_mag_adj]]/20)*COS(RADIANS(_10sept_0_107[[#This Row],[V_phase]]))</f>
        <v>-2.6149071098386747E-3</v>
      </c>
      <c r="K292">
        <f>10^(_10sept_0_107[[#This Row],[V_mag_adj]]/20)*SIN(RADIANS(_10sept_0_107[[#This Row],[V_phase]]))</f>
        <v>-8.9477295594583655E-4</v>
      </c>
    </row>
    <row r="293" spans="1:11" x14ac:dyDescent="0.25">
      <c r="A293">
        <v>110</v>
      </c>
      <c r="B293">
        <v>-11.32</v>
      </c>
      <c r="C293">
        <v>-173.46</v>
      </c>
      <c r="D293">
        <v>-11.36</v>
      </c>
      <c r="E293">
        <v>-173.9</v>
      </c>
      <c r="F293">
        <f>_10sept_0_107[[#This Row],[H_mag]]-40</f>
        <v>-51.32</v>
      </c>
      <c r="G293">
        <f>_10sept_0_107[[#This Row],[V_mag]]-40</f>
        <v>-51.36</v>
      </c>
      <c r="H293">
        <f>10^(_10sept_0_107[[#This Row],[H_mag_adj]]/20)*COS(RADIANS(_10sept_0_107[[#This Row],[H_phase]]))</f>
        <v>-2.6987622652275669E-3</v>
      </c>
      <c r="I293">
        <f>10^(_10sept_0_107[[#This Row],[H_mag_adj]]/20)*SIN(RADIANS(_10sept_0_107[[#This Row],[H_phase]]))</f>
        <v>-3.0939382197254714E-4</v>
      </c>
      <c r="J293">
        <f>10^(_10sept_0_107[[#This Row],[V_mag_adj]]/20)*COS(RADIANS(_10sept_0_107[[#This Row],[V_phase]]))</f>
        <v>-2.6886484007897691E-3</v>
      </c>
      <c r="K293">
        <f>10^(_10sept_0_107[[#This Row],[V_mag_adj]]/20)*SIN(RADIANS(_10sept_0_107[[#This Row],[V_phase]]))</f>
        <v>-2.8733362449386685E-4</v>
      </c>
    </row>
    <row r="294" spans="1:11" x14ac:dyDescent="0.25">
      <c r="A294">
        <v>111</v>
      </c>
      <c r="B294">
        <v>-11.67</v>
      </c>
      <c r="C294">
        <v>173.55</v>
      </c>
      <c r="D294">
        <v>-11.64</v>
      </c>
      <c r="E294">
        <v>173.57</v>
      </c>
      <c r="F294">
        <f>_10sept_0_107[[#This Row],[H_mag]]-40</f>
        <v>-51.67</v>
      </c>
      <c r="G294">
        <f>_10sept_0_107[[#This Row],[V_mag]]-40</f>
        <v>-51.64</v>
      </c>
      <c r="H294">
        <f>10^(_10sept_0_107[[#This Row],[H_mag_adj]]/20)*COS(RADIANS(_10sept_0_107[[#This Row],[H_phase]]))</f>
        <v>-2.5926404607492775E-3</v>
      </c>
      <c r="I294">
        <f>10^(_10sept_0_107[[#This Row],[H_mag_adj]]/20)*SIN(RADIANS(_10sept_0_107[[#This Row],[H_phase]]))</f>
        <v>2.9310241934038826E-4</v>
      </c>
      <c r="J294">
        <f>10^(_10sept_0_107[[#This Row],[V_mag_adj]]/20)*COS(RADIANS(_10sept_0_107[[#This Row],[V_phase]]))</f>
        <v>-2.6017131131662926E-3</v>
      </c>
      <c r="K294">
        <f>10^(_10sept_0_107[[#This Row],[V_mag_adj]]/20)*SIN(RADIANS(_10sept_0_107[[#This Row],[V_phase]]))</f>
        <v>2.9320835817755016E-4</v>
      </c>
    </row>
    <row r="295" spans="1:11" x14ac:dyDescent="0.25">
      <c r="A295">
        <v>112</v>
      </c>
      <c r="B295">
        <v>-12.14</v>
      </c>
      <c r="C295">
        <v>160.83000000000001</v>
      </c>
      <c r="D295">
        <v>-12.14</v>
      </c>
      <c r="E295">
        <v>160.16999999999999</v>
      </c>
      <c r="F295">
        <f>_10sept_0_107[[#This Row],[H_mag]]-40</f>
        <v>-52.14</v>
      </c>
      <c r="G295">
        <f>_10sept_0_107[[#This Row],[V_mag]]-40</f>
        <v>-52.14</v>
      </c>
      <c r="H295">
        <f>10^(_10sept_0_107[[#This Row],[H_mag_adj]]/20)*COS(RADIANS(_10sept_0_107[[#This Row],[H_phase]]))</f>
        <v>-2.3346631728033856E-3</v>
      </c>
      <c r="I295">
        <f>10^(_10sept_0_107[[#This Row],[H_mag_adj]]/20)*SIN(RADIANS(_10sept_0_107[[#This Row],[H_phase]]))</f>
        <v>8.1164531576996958E-4</v>
      </c>
      <c r="J295">
        <f>10^(_10sept_0_107[[#This Row],[V_mag_adj]]/20)*COS(RADIANS(_10sept_0_107[[#This Row],[V_phase]]))</f>
        <v>-2.325159003620595E-3</v>
      </c>
      <c r="K295">
        <f>10^(_10sept_0_107[[#This Row],[V_mag_adj]]/20)*SIN(RADIANS(_10sept_0_107[[#This Row],[V_phase]]))</f>
        <v>8.384842615921812E-4</v>
      </c>
    </row>
    <row r="296" spans="1:11" x14ac:dyDescent="0.25">
      <c r="A296">
        <v>113</v>
      </c>
      <c r="B296">
        <v>-12.7</v>
      </c>
      <c r="C296">
        <v>147.22999999999999</v>
      </c>
      <c r="D296">
        <v>-12.76</v>
      </c>
      <c r="E296">
        <v>146.75</v>
      </c>
      <c r="F296">
        <f>_10sept_0_107[[#This Row],[H_mag]]-40</f>
        <v>-52.7</v>
      </c>
      <c r="G296">
        <f>_10sept_0_107[[#This Row],[V_mag]]-40</f>
        <v>-52.76</v>
      </c>
      <c r="H296">
        <f>10^(_10sept_0_107[[#This Row],[H_mag_adj]]/20)*COS(RADIANS(_10sept_0_107[[#This Row],[H_phase]]))</f>
        <v>-1.9485815834531951E-3</v>
      </c>
      <c r="I296">
        <f>10^(_10sept_0_107[[#This Row],[H_mag_adj]]/20)*SIN(RADIANS(_10sept_0_107[[#This Row],[H_phase]]))</f>
        <v>1.2543316054096506E-3</v>
      </c>
      <c r="J296">
        <f>10^(_10sept_0_107[[#This Row],[V_mag_adj]]/20)*COS(RADIANS(_10sept_0_107[[#This Row],[V_phase]]))</f>
        <v>-1.9246639303878426E-3</v>
      </c>
      <c r="K296">
        <f>10^(_10sept_0_107[[#This Row],[V_mag_adj]]/20)*SIN(RADIANS(_10sept_0_107[[#This Row],[V_phase]]))</f>
        <v>1.2618649666190907E-3</v>
      </c>
    </row>
    <row r="297" spans="1:11" x14ac:dyDescent="0.25">
      <c r="A297">
        <v>114</v>
      </c>
      <c r="B297">
        <v>-13.39</v>
      </c>
      <c r="C297">
        <v>131.46</v>
      </c>
      <c r="D297">
        <v>-13.41</v>
      </c>
      <c r="E297">
        <v>131.05000000000001</v>
      </c>
      <c r="F297">
        <f>_10sept_0_107[[#This Row],[H_mag]]-40</f>
        <v>-53.39</v>
      </c>
      <c r="G297">
        <f>_10sept_0_107[[#This Row],[V_mag]]-40</f>
        <v>-53.41</v>
      </c>
      <c r="H297">
        <f>10^(_10sept_0_107[[#This Row],[H_mag_adj]]/20)*COS(RADIANS(_10sept_0_107[[#This Row],[H_phase]]))</f>
        <v>-1.417168959236144E-3</v>
      </c>
      <c r="I297">
        <f>10^(_10sept_0_107[[#This Row],[H_mag_adj]]/20)*SIN(RADIANS(_10sept_0_107[[#This Row],[H_phase]]))</f>
        <v>1.6040732552233617E-3</v>
      </c>
      <c r="J297">
        <f>10^(_10sept_0_107[[#This Row],[V_mag_adj]]/20)*COS(RADIANS(_10sept_0_107[[#This Row],[V_phase]]))</f>
        <v>-1.4024213508467957E-3</v>
      </c>
      <c r="K297">
        <f>10^(_10sept_0_107[[#This Row],[V_mag_adj]]/20)*SIN(RADIANS(_10sept_0_107[[#This Row],[V_phase]]))</f>
        <v>1.6104606527953464E-3</v>
      </c>
    </row>
    <row r="298" spans="1:11" x14ac:dyDescent="0.25">
      <c r="A298">
        <v>115</v>
      </c>
      <c r="B298">
        <v>-14.04</v>
      </c>
      <c r="C298">
        <v>114.12</v>
      </c>
      <c r="D298">
        <v>-14.06</v>
      </c>
      <c r="E298">
        <v>114.35</v>
      </c>
      <c r="F298">
        <f>_10sept_0_107[[#This Row],[H_mag]]-40</f>
        <v>-54.04</v>
      </c>
      <c r="G298">
        <f>_10sept_0_107[[#This Row],[V_mag]]-40</f>
        <v>-54.06</v>
      </c>
      <c r="H298">
        <f>10^(_10sept_0_107[[#This Row],[H_mag_adj]]/20)*COS(RADIANS(_10sept_0_107[[#This Row],[H_phase]]))</f>
        <v>-8.1161585031665499E-4</v>
      </c>
      <c r="I298">
        <f>10^(_10sept_0_107[[#This Row],[H_mag_adj]]/20)*SIN(RADIANS(_10sept_0_107[[#This Row],[H_phase]]))</f>
        <v>1.8126921228569274E-3</v>
      </c>
      <c r="J298">
        <f>10^(_10sept_0_107[[#This Row],[V_mag_adj]]/20)*COS(RADIANS(_10sept_0_107[[#This Row],[V_phase]]))</f>
        <v>-8.1700251872148259E-4</v>
      </c>
      <c r="K298">
        <f>10^(_10sept_0_107[[#This Row],[V_mag_adj]]/20)*SIN(RADIANS(_10sept_0_107[[#This Row],[V_phase]]))</f>
        <v>1.8052579423447337E-3</v>
      </c>
    </row>
    <row r="299" spans="1:11" x14ac:dyDescent="0.25">
      <c r="A299">
        <v>116</v>
      </c>
      <c r="B299">
        <v>-14.47</v>
      </c>
      <c r="C299">
        <v>96.26</v>
      </c>
      <c r="D299">
        <v>-14.48</v>
      </c>
      <c r="E299">
        <v>95.63</v>
      </c>
      <c r="F299">
        <f>_10sept_0_107[[#This Row],[H_mag]]-40</f>
        <v>-54.47</v>
      </c>
      <c r="G299">
        <f>_10sept_0_107[[#This Row],[V_mag]]-40</f>
        <v>-54.480000000000004</v>
      </c>
      <c r="H299">
        <f>10^(_10sept_0_107[[#This Row],[H_mag_adj]]/20)*COS(RADIANS(_10sept_0_107[[#This Row],[H_phase]]))</f>
        <v>-2.0610442285397501E-4</v>
      </c>
      <c r="I299">
        <f>10^(_10sept_0_107[[#This Row],[H_mag_adj]]/20)*SIN(RADIANS(_10sept_0_107[[#This Row],[H_phase]]))</f>
        <v>1.8788957790147158E-3</v>
      </c>
      <c r="J299">
        <f>10^(_10sept_0_107[[#This Row],[V_mag_adj]]/20)*COS(RADIANS(_10sept_0_107[[#This Row],[V_phase]]))</f>
        <v>-1.8521947727059967E-4</v>
      </c>
      <c r="K299">
        <f>10^(_10sept_0_107[[#This Row],[V_mag_adj]]/20)*SIN(RADIANS(_10sept_0_107[[#This Row],[V_phase]]))</f>
        <v>1.8788839984155601E-3</v>
      </c>
    </row>
    <row r="300" spans="1:11" x14ac:dyDescent="0.25">
      <c r="A300">
        <v>117</v>
      </c>
      <c r="B300">
        <v>-14.65</v>
      </c>
      <c r="C300">
        <v>76.55</v>
      </c>
      <c r="D300">
        <v>-14.64</v>
      </c>
      <c r="E300">
        <v>76.38</v>
      </c>
      <c r="F300">
        <f>_10sept_0_107[[#This Row],[H_mag]]-40</f>
        <v>-54.65</v>
      </c>
      <c r="G300">
        <f>_10sept_0_107[[#This Row],[V_mag]]-40</f>
        <v>-54.64</v>
      </c>
      <c r="H300">
        <f>10^(_10sept_0_107[[#This Row],[H_mag_adj]]/20)*COS(RADIANS(_10sept_0_107[[#This Row],[H_phase]]))</f>
        <v>4.306293143532996E-4</v>
      </c>
      <c r="I300">
        <f>10^(_10sept_0_107[[#This Row],[H_mag_adj]]/20)*SIN(RADIANS(_10sept_0_107[[#This Row],[H_phase]]))</f>
        <v>1.800621075930221E-3</v>
      </c>
      <c r="J300">
        <f>10^(_10sept_0_107[[#This Row],[V_mag_adj]]/20)*COS(RADIANS(_10sept_0_107[[#This Row],[V_phase]]))</f>
        <v>4.3647217929734453E-4</v>
      </c>
      <c r="K300">
        <f>10^(_10sept_0_107[[#This Row],[V_mag_adj]]/20)*SIN(RADIANS(_10sept_0_107[[#This Row],[V_phase]]))</f>
        <v>1.8014082035169498E-3</v>
      </c>
    </row>
    <row r="301" spans="1:11" x14ac:dyDescent="0.25">
      <c r="A301">
        <v>118</v>
      </c>
      <c r="B301">
        <v>-14.47</v>
      </c>
      <c r="C301">
        <v>57.58</v>
      </c>
      <c r="D301">
        <v>-14.51</v>
      </c>
      <c r="E301">
        <v>57.12</v>
      </c>
      <c r="F301">
        <f>_10sept_0_107[[#This Row],[H_mag]]-40</f>
        <v>-54.47</v>
      </c>
      <c r="G301">
        <f>_10sept_0_107[[#This Row],[V_mag]]-40</f>
        <v>-54.51</v>
      </c>
      <c r="H301">
        <f>10^(_10sept_0_107[[#This Row],[H_mag_adj]]/20)*COS(RADIANS(_10sept_0_107[[#This Row],[H_phase]]))</f>
        <v>1.0133587331380199E-3</v>
      </c>
      <c r="I301">
        <f>10^(_10sept_0_107[[#This Row],[H_mag_adj]]/20)*SIN(RADIANS(_10sept_0_107[[#This Row],[H_phase]]))</f>
        <v>1.5955665011187072E-3</v>
      </c>
      <c r="J301">
        <f>10^(_10sept_0_107[[#This Row],[V_mag_adj]]/20)*COS(RADIANS(_10sept_0_107[[#This Row],[V_phase]]))</f>
        <v>1.021421299024711E-3</v>
      </c>
      <c r="K301">
        <f>10^(_10sept_0_107[[#This Row],[V_mag_adj]]/20)*SIN(RADIANS(_10sept_0_107[[#This Row],[V_phase]]))</f>
        <v>1.5800860548505001E-3</v>
      </c>
    </row>
    <row r="302" spans="1:11" x14ac:dyDescent="0.25">
      <c r="A302">
        <v>119</v>
      </c>
      <c r="B302">
        <v>-14.09</v>
      </c>
      <c r="C302">
        <v>39.590000000000003</v>
      </c>
      <c r="D302">
        <v>-14.12</v>
      </c>
      <c r="E302">
        <v>39.61</v>
      </c>
      <c r="F302">
        <f>_10sept_0_107[[#This Row],[H_mag]]-40</f>
        <v>-54.09</v>
      </c>
      <c r="G302">
        <f>_10sept_0_107[[#This Row],[V_mag]]-40</f>
        <v>-54.12</v>
      </c>
      <c r="H302">
        <f>10^(_10sept_0_107[[#This Row],[H_mag_adj]]/20)*COS(RADIANS(_10sept_0_107[[#This Row],[H_phase]]))</f>
        <v>1.5217482195662004E-3</v>
      </c>
      <c r="I302">
        <f>10^(_10sept_0_107[[#This Row],[H_mag_adj]]/20)*SIN(RADIANS(_10sept_0_107[[#This Row],[H_phase]]))</f>
        <v>1.2584523125698974E-3</v>
      </c>
      <c r="J302">
        <f>10^(_10sept_0_107[[#This Row],[V_mag_adj]]/20)*COS(RADIANS(_10sept_0_107[[#This Row],[V_phase]]))</f>
        <v>1.5160634931533901E-3</v>
      </c>
      <c r="K302">
        <f>10^(_10sept_0_107[[#This Row],[V_mag_adj]]/20)*SIN(RADIANS(_10sept_0_107[[#This Row],[V_phase]]))</f>
        <v>1.2546425522608859E-3</v>
      </c>
    </row>
    <row r="303" spans="1:11" x14ac:dyDescent="0.25">
      <c r="A303">
        <v>120</v>
      </c>
      <c r="B303">
        <v>-13.62</v>
      </c>
      <c r="C303">
        <v>24.02</v>
      </c>
      <c r="D303">
        <v>-13.66</v>
      </c>
      <c r="E303">
        <v>23.47</v>
      </c>
      <c r="F303">
        <f>_10sept_0_107[[#This Row],[H_mag]]-40</f>
        <v>-53.62</v>
      </c>
      <c r="G303">
        <f>_10sept_0_107[[#This Row],[V_mag]]-40</f>
        <v>-53.66</v>
      </c>
      <c r="H303">
        <f>10^(_10sept_0_107[[#This Row],[H_mag_adj]]/20)*COS(RADIANS(_10sept_0_107[[#This Row],[H_phase]]))</f>
        <v>1.9039811101615417E-3</v>
      </c>
      <c r="I303">
        <f>10^(_10sept_0_107[[#This Row],[H_mag_adj]]/20)*SIN(RADIANS(_10sept_0_107[[#This Row],[H_phase]]))</f>
        <v>8.4850349077875424E-4</v>
      </c>
      <c r="J303">
        <f>10^(_10sept_0_107[[#This Row],[V_mag_adj]]/20)*COS(RADIANS(_10sept_0_107[[#This Row],[V_phase]]))</f>
        <v>1.9032532936372316E-3</v>
      </c>
      <c r="K303">
        <f>10^(_10sept_0_107[[#This Row],[V_mag_adj]]/20)*SIN(RADIANS(_10sept_0_107[[#This Row],[V_phase]]))</f>
        <v>8.2637340541436303E-4</v>
      </c>
    </row>
    <row r="304" spans="1:11" x14ac:dyDescent="0.25">
      <c r="A304">
        <v>121</v>
      </c>
      <c r="B304">
        <v>-13.24</v>
      </c>
      <c r="C304">
        <v>10.14</v>
      </c>
      <c r="D304">
        <v>-13.23</v>
      </c>
      <c r="E304">
        <v>9.6199999999999992</v>
      </c>
      <c r="F304">
        <f>_10sept_0_107[[#This Row],[H_mag]]-40</f>
        <v>-53.24</v>
      </c>
      <c r="G304">
        <f>_10sept_0_107[[#This Row],[V_mag]]-40</f>
        <v>-53.230000000000004</v>
      </c>
      <c r="H304">
        <f>10^(_10sept_0_107[[#This Row],[H_mag_adj]]/20)*COS(RADIANS(_10sept_0_107[[#This Row],[H_phase]]))</f>
        <v>2.143695058510392E-3</v>
      </c>
      <c r="I304">
        <f>10^(_10sept_0_107[[#This Row],[H_mag_adj]]/20)*SIN(RADIANS(_10sept_0_107[[#This Row],[H_phase]]))</f>
        <v>3.8339450794263311E-4</v>
      </c>
      <c r="J304">
        <f>10^(_10sept_0_107[[#This Row],[V_mag_adj]]/20)*COS(RADIANS(_10sept_0_107[[#This Row],[V_phase]]))</f>
        <v>2.1495596509579322E-3</v>
      </c>
      <c r="K304">
        <f>10^(_10sept_0_107[[#This Row],[V_mag_adj]]/20)*SIN(RADIANS(_10sept_0_107[[#This Row],[V_phase]]))</f>
        <v>3.6434264971541919E-4</v>
      </c>
    </row>
    <row r="305" spans="1:11" x14ac:dyDescent="0.25">
      <c r="A305">
        <v>122</v>
      </c>
      <c r="B305">
        <v>-12.86</v>
      </c>
      <c r="C305">
        <v>-3.75</v>
      </c>
      <c r="D305">
        <v>-12.91</v>
      </c>
      <c r="E305">
        <v>-4.38</v>
      </c>
      <c r="F305">
        <f>_10sept_0_107[[#This Row],[H_mag]]-40</f>
        <v>-52.86</v>
      </c>
      <c r="G305">
        <f>_10sept_0_107[[#This Row],[V_mag]]-40</f>
        <v>-52.91</v>
      </c>
      <c r="H305">
        <f>10^(_10sept_0_107[[#This Row],[H_mag_adj]]/20)*COS(RADIANS(_10sept_0_107[[#This Row],[H_phase]]))</f>
        <v>2.2702262725331317E-3</v>
      </c>
      <c r="I305">
        <f>10^(_10sept_0_107[[#This Row],[H_mag_adj]]/20)*SIN(RADIANS(_10sept_0_107[[#This Row],[H_phase]]))</f>
        <v>-1.4879849127595219E-4</v>
      </c>
      <c r="J305">
        <f>10^(_10sept_0_107[[#This Row],[V_mag_adj]]/20)*COS(RADIANS(_10sept_0_107[[#This Row],[V_phase]]))</f>
        <v>2.2554321916901272E-3</v>
      </c>
      <c r="K305">
        <f>10^(_10sept_0_107[[#This Row],[V_mag_adj]]/20)*SIN(RADIANS(_10sept_0_107[[#This Row],[V_phase]]))</f>
        <v>-1.7275411454129467E-4</v>
      </c>
    </row>
    <row r="306" spans="1:11" x14ac:dyDescent="0.25">
      <c r="A306">
        <v>123</v>
      </c>
      <c r="B306">
        <v>-12.73</v>
      </c>
      <c r="C306">
        <v>-16.73</v>
      </c>
      <c r="D306">
        <v>-12.71</v>
      </c>
      <c r="E306">
        <v>-16.809999999999999</v>
      </c>
      <c r="F306">
        <f>_10sept_0_107[[#This Row],[H_mag]]-40</f>
        <v>-52.730000000000004</v>
      </c>
      <c r="G306">
        <f>_10sept_0_107[[#This Row],[V_mag]]-40</f>
        <v>-52.71</v>
      </c>
      <c r="H306">
        <f>10^(_10sept_0_107[[#This Row],[H_mag_adj]]/20)*COS(RADIANS(_10sept_0_107[[#This Row],[H_phase]]))</f>
        <v>2.2116517605210223E-3</v>
      </c>
      <c r="I306">
        <f>10^(_10sept_0_107[[#This Row],[H_mag_adj]]/20)*SIN(RADIANS(_10sept_0_107[[#This Row],[H_phase]]))</f>
        <v>-6.6478977508717277E-4</v>
      </c>
      <c r="J306">
        <f>10^(_10sept_0_107[[#This Row],[V_mag_adj]]/20)*COS(RADIANS(_10sept_0_107[[#This Row],[V_phase]]))</f>
        <v>2.2158176224382504E-3</v>
      </c>
      <c r="K306">
        <f>10^(_10sept_0_107[[#This Row],[V_mag_adj]]/20)*SIN(RADIANS(_10sept_0_107[[#This Row],[V_phase]]))</f>
        <v>-6.6941679036719242E-4</v>
      </c>
    </row>
    <row r="307" spans="1:11" x14ac:dyDescent="0.25">
      <c r="A307">
        <v>124</v>
      </c>
      <c r="B307">
        <v>-12.72</v>
      </c>
      <c r="C307">
        <v>-29.72</v>
      </c>
      <c r="D307">
        <v>-12.7</v>
      </c>
      <c r="E307">
        <v>-30.05</v>
      </c>
      <c r="F307">
        <f>_10sept_0_107[[#This Row],[H_mag]]-40</f>
        <v>-52.72</v>
      </c>
      <c r="G307">
        <f>_10sept_0_107[[#This Row],[V_mag]]-40</f>
        <v>-52.7</v>
      </c>
      <c r="H307">
        <f>10^(_10sept_0_107[[#This Row],[H_mag_adj]]/20)*COS(RADIANS(_10sept_0_107[[#This Row],[H_phase]]))</f>
        <v>2.0079323515319347E-3</v>
      </c>
      <c r="I307">
        <f>10^(_10sept_0_107[[#This Row],[H_mag_adj]]/20)*SIN(RADIANS(_10sept_0_107[[#This Row],[H_phase]]))</f>
        <v>-1.1462335127019878E-3</v>
      </c>
      <c r="J307">
        <f>10^(_10sept_0_107[[#This Row],[V_mag_adj]]/20)*COS(RADIANS(_10sept_0_107[[#This Row],[V_phase]]))</f>
        <v>2.0059107192479894E-3</v>
      </c>
      <c r="K307">
        <f>10^(_10sept_0_107[[#This Row],[V_mag_adj]]/20)*SIN(RADIANS(_10sept_0_107[[#This Row],[V_phase]]))</f>
        <v>-1.1604482539555683E-3</v>
      </c>
    </row>
    <row r="308" spans="1:11" x14ac:dyDescent="0.25">
      <c r="A308">
        <v>125</v>
      </c>
      <c r="B308">
        <v>-12.78</v>
      </c>
      <c r="C308">
        <v>-42.06</v>
      </c>
      <c r="D308">
        <v>-12.78</v>
      </c>
      <c r="E308">
        <v>-42.21</v>
      </c>
      <c r="F308">
        <f>_10sept_0_107[[#This Row],[H_mag]]-40</f>
        <v>-52.78</v>
      </c>
      <c r="G308">
        <f>_10sept_0_107[[#This Row],[V_mag]]-40</f>
        <v>-52.78</v>
      </c>
      <c r="H308">
        <f>10^(_10sept_0_107[[#This Row],[H_mag_adj]]/20)*COS(RADIANS(_10sept_0_107[[#This Row],[H_phase]]))</f>
        <v>1.7047611122868592E-3</v>
      </c>
      <c r="I308">
        <f>10^(_10sept_0_107[[#This Row],[H_mag_adj]]/20)*SIN(RADIANS(_10sept_0_107[[#This Row],[H_phase]]))</f>
        <v>-1.5382094019549778E-3</v>
      </c>
      <c r="J308">
        <f>10^(_10sept_0_107[[#This Row],[V_mag_adj]]/20)*COS(RADIANS(_10sept_0_107[[#This Row],[V_phase]]))</f>
        <v>1.7007282519687092E-3</v>
      </c>
      <c r="K308">
        <f>10^(_10sept_0_107[[#This Row],[V_mag_adj]]/20)*SIN(RADIANS(_10sept_0_107[[#This Row],[V_phase]]))</f>
        <v>-1.542667179654665E-3</v>
      </c>
    </row>
    <row r="309" spans="1:11" x14ac:dyDescent="0.25">
      <c r="A309">
        <v>126</v>
      </c>
      <c r="B309">
        <v>-12.98</v>
      </c>
      <c r="C309">
        <v>-55.33</v>
      </c>
      <c r="D309">
        <v>-12.98</v>
      </c>
      <c r="E309">
        <v>-55.78</v>
      </c>
      <c r="F309">
        <f>_10sept_0_107[[#This Row],[H_mag]]-40</f>
        <v>-52.980000000000004</v>
      </c>
      <c r="G309">
        <f>_10sept_0_107[[#This Row],[V_mag]]-40</f>
        <v>-52.980000000000004</v>
      </c>
      <c r="H309">
        <f>10^(_10sept_0_107[[#This Row],[H_mag_adj]]/20)*COS(RADIANS(_10sept_0_107[[#This Row],[H_phase]]))</f>
        <v>1.2764299251881554E-3</v>
      </c>
      <c r="I309">
        <f>10^(_10sept_0_107[[#This Row],[H_mag_adj]]/20)*SIN(RADIANS(_10sept_0_107[[#This Row],[H_phase]]))</f>
        <v>-1.8454627425020537E-3</v>
      </c>
      <c r="J309">
        <f>10^(_10sept_0_107[[#This Row],[V_mag_adj]]/20)*COS(RADIANS(_10sept_0_107[[#This Row],[V_phase]]))</f>
        <v>1.2618964756095812E-3</v>
      </c>
      <c r="K309">
        <f>10^(_10sept_0_107[[#This Row],[V_mag_adj]]/20)*SIN(RADIANS(_10sept_0_107[[#This Row],[V_phase]]))</f>
        <v>-1.8554307782084349E-3</v>
      </c>
    </row>
    <row r="310" spans="1:11" x14ac:dyDescent="0.25">
      <c r="A310">
        <v>127</v>
      </c>
      <c r="B310">
        <v>-13.3</v>
      </c>
      <c r="C310">
        <v>-68.569999999999993</v>
      </c>
      <c r="D310">
        <v>-13.34</v>
      </c>
      <c r="E310">
        <v>-68.989999999999995</v>
      </c>
      <c r="F310">
        <f>_10sept_0_107[[#This Row],[H_mag]]-40</f>
        <v>-53.3</v>
      </c>
      <c r="G310">
        <f>_10sept_0_107[[#This Row],[V_mag]]-40</f>
        <v>-53.34</v>
      </c>
      <c r="H310">
        <f>10^(_10sept_0_107[[#This Row],[H_mag_adj]]/20)*COS(RADIANS(_10sept_0_107[[#This Row],[H_phase]]))</f>
        <v>7.9017999674458185E-4</v>
      </c>
      <c r="I310">
        <f>10^(_10sept_0_107[[#This Row],[H_mag_adj]]/20)*SIN(RADIANS(_10sept_0_107[[#This Row],[H_phase]]))</f>
        <v>-2.0131981982946219E-3</v>
      </c>
      <c r="J310">
        <f>10^(_10sept_0_107[[#This Row],[V_mag_adj]]/20)*COS(RADIANS(_10sept_0_107[[#This Row],[V_phase]]))</f>
        <v>7.7183873972074598E-4</v>
      </c>
      <c r="K310">
        <f>10^(_10sept_0_107[[#This Row],[V_mag_adj]]/20)*SIN(RADIANS(_10sept_0_107[[#This Row],[V_phase]]))</f>
        <v>-2.0096602093958977E-3</v>
      </c>
    </row>
    <row r="311" spans="1:11" x14ac:dyDescent="0.25">
      <c r="A311">
        <v>128</v>
      </c>
      <c r="B311">
        <v>-13.69</v>
      </c>
      <c r="C311">
        <v>-82.26</v>
      </c>
      <c r="D311">
        <v>-13.75</v>
      </c>
      <c r="E311">
        <v>-82.71</v>
      </c>
      <c r="F311">
        <f>_10sept_0_107[[#This Row],[H_mag]]-40</f>
        <v>-53.69</v>
      </c>
      <c r="G311">
        <f>_10sept_0_107[[#This Row],[V_mag]]-40</f>
        <v>-53.75</v>
      </c>
      <c r="H311">
        <f>10^(_10sept_0_107[[#This Row],[H_mag_adj]]/20)*COS(RADIANS(_10sept_0_107[[#This Row],[H_phase]]))</f>
        <v>2.7848167632078461E-4</v>
      </c>
      <c r="I311">
        <f>10^(_10sept_0_107[[#This Row],[H_mag_adj]]/20)*SIN(RADIANS(_10sept_0_107[[#This Row],[H_phase]]))</f>
        <v>-2.0489208909739345E-3</v>
      </c>
      <c r="J311">
        <f>10^(_10sept_0_107[[#This Row],[V_mag_adj]]/20)*COS(RADIANS(_10sept_0_107[[#This Row],[V_phase]]))</f>
        <v>2.6057484713205609E-4</v>
      </c>
      <c r="K311">
        <f>10^(_10sept_0_107[[#This Row],[V_mag_adj]]/20)*SIN(RADIANS(_10sept_0_107[[#This Row],[V_phase]]))</f>
        <v>-2.0369255713766072E-3</v>
      </c>
    </row>
    <row r="312" spans="1:11" x14ac:dyDescent="0.25">
      <c r="A312">
        <v>129</v>
      </c>
      <c r="B312">
        <v>-14.16</v>
      </c>
      <c r="C312">
        <v>-96.83</v>
      </c>
      <c r="D312">
        <v>-14.19</v>
      </c>
      <c r="E312">
        <v>-97.36</v>
      </c>
      <c r="F312">
        <f>_10sept_0_107[[#This Row],[H_mag]]-40</f>
        <v>-54.16</v>
      </c>
      <c r="G312">
        <f>_10sept_0_107[[#This Row],[V_mag]]-40</f>
        <v>-54.19</v>
      </c>
      <c r="H312">
        <f>10^(_10sept_0_107[[#This Row],[H_mag_adj]]/20)*COS(RADIANS(_10sept_0_107[[#This Row],[H_phase]]))</f>
        <v>-2.329533845548425E-4</v>
      </c>
      <c r="I312">
        <f>10^(_10sept_0_107[[#This Row],[H_mag_adj]]/20)*SIN(RADIANS(_10sept_0_107[[#This Row],[H_phase]]))</f>
        <v>-1.9449434890369511E-3</v>
      </c>
      <c r="J312">
        <f>10^(_10sept_0_107[[#This Row],[V_mag_adj]]/20)*COS(RADIANS(_10sept_0_107[[#This Row],[V_phase]]))</f>
        <v>-2.5006916375715617E-4</v>
      </c>
      <c r="K312">
        <f>10^(_10sept_0_107[[#This Row],[V_mag_adj]]/20)*SIN(RADIANS(_10sept_0_107[[#This Row],[V_phase]]))</f>
        <v>-1.9360071402955942E-3</v>
      </c>
    </row>
    <row r="313" spans="1:11" x14ac:dyDescent="0.25">
      <c r="A313">
        <v>130</v>
      </c>
      <c r="B313">
        <v>-14.61</v>
      </c>
      <c r="C313">
        <v>-112.36</v>
      </c>
      <c r="D313">
        <v>-14.63</v>
      </c>
      <c r="E313">
        <v>-112.98</v>
      </c>
      <c r="F313">
        <f>_10sept_0_107[[#This Row],[H_mag]]-40</f>
        <v>-54.61</v>
      </c>
      <c r="G313">
        <f>_10sept_0_107[[#This Row],[V_mag]]-40</f>
        <v>-54.63</v>
      </c>
      <c r="H313">
        <f>10^(_10sept_0_107[[#This Row],[H_mag_adj]]/20)*COS(RADIANS(_10sept_0_107[[#This Row],[H_phase]]))</f>
        <v>-7.075690917499063E-4</v>
      </c>
      <c r="I313">
        <f>10^(_10sept_0_107[[#This Row],[H_mag_adj]]/20)*SIN(RADIANS(_10sept_0_107[[#This Row],[H_phase]]))</f>
        <v>-1.7200987642171672E-3</v>
      </c>
      <c r="J313">
        <f>10^(_10sept_0_107[[#This Row],[V_mag_adj]]/20)*COS(RADIANS(_10sept_0_107[[#This Row],[V_phase]]))</f>
        <v>-7.2447048544994463E-4</v>
      </c>
      <c r="K313">
        <f>10^(_10sept_0_107[[#This Row],[V_mag_adj]]/20)*SIN(RADIANS(_10sept_0_107[[#This Row],[V_phase]]))</f>
        <v>-1.708403296457046E-3</v>
      </c>
    </row>
    <row r="314" spans="1:11" x14ac:dyDescent="0.25">
      <c r="A314">
        <v>131</v>
      </c>
      <c r="B314">
        <v>-14.97</v>
      </c>
      <c r="C314">
        <v>-128.02000000000001</v>
      </c>
      <c r="D314">
        <v>-15</v>
      </c>
      <c r="E314">
        <v>-128.80000000000001</v>
      </c>
      <c r="F314">
        <f>_10sept_0_107[[#This Row],[H_mag]]-40</f>
        <v>-54.97</v>
      </c>
      <c r="G314">
        <f>_10sept_0_107[[#This Row],[V_mag]]-40</f>
        <v>-55</v>
      </c>
      <c r="H314">
        <f>10^(_10sept_0_107[[#This Row],[H_mag_adj]]/20)*COS(RADIANS(_10sept_0_107[[#This Row],[H_phase]]))</f>
        <v>-1.0990968032448503E-3</v>
      </c>
      <c r="I314">
        <f>10^(_10sept_0_107[[#This Row],[H_mag_adj]]/20)*SIN(RADIANS(_10sept_0_107[[#This Row],[H_phase]]))</f>
        <v>-1.4057680245414157E-3</v>
      </c>
      <c r="J314">
        <f>10^(_10sept_0_107[[#This Row],[V_mag_adj]]/20)*COS(RADIANS(_10sept_0_107[[#This Row],[V_phase]]))</f>
        <v>-1.1142766560013331E-3</v>
      </c>
      <c r="K314">
        <f>10^(_10sept_0_107[[#This Row],[V_mag_adj]]/20)*SIN(RADIANS(_10sept_0_107[[#This Row],[V_phase]]))</f>
        <v>-1.3858806564992761E-3</v>
      </c>
    </row>
    <row r="315" spans="1:11" x14ac:dyDescent="0.25">
      <c r="A315">
        <v>132</v>
      </c>
      <c r="B315">
        <v>-15.26</v>
      </c>
      <c r="C315">
        <v>-143.61000000000001</v>
      </c>
      <c r="D315">
        <v>-15.29</v>
      </c>
      <c r="E315">
        <v>-144.66999999999999</v>
      </c>
      <c r="F315">
        <f>_10sept_0_107[[#This Row],[H_mag]]-40</f>
        <v>-55.26</v>
      </c>
      <c r="G315">
        <f>_10sept_0_107[[#This Row],[V_mag]]-40</f>
        <v>-55.29</v>
      </c>
      <c r="H315">
        <f>10^(_10sept_0_107[[#This Row],[H_mag_adj]]/20)*COS(RADIANS(_10sept_0_107[[#This Row],[H_phase]]))</f>
        <v>-1.3892949403341913E-3</v>
      </c>
      <c r="I315">
        <f>10^(_10sept_0_107[[#This Row],[H_mag_adj]]/20)*SIN(RADIANS(_10sept_0_107[[#This Row],[H_phase]]))</f>
        <v>-1.0239023382095588E-3</v>
      </c>
      <c r="J315">
        <f>10^(_10sept_0_107[[#This Row],[V_mag_adj]]/20)*COS(RADIANS(_10sept_0_107[[#This Row],[V_phase]]))</f>
        <v>-1.40314413884996E-3</v>
      </c>
      <c r="K315">
        <f>10^(_10sept_0_107[[#This Row],[V_mag_adj]]/20)*SIN(RADIANS(_10sept_0_107[[#This Row],[V_phase]]))</f>
        <v>-9.9458483407024968E-4</v>
      </c>
    </row>
    <row r="316" spans="1:11" x14ac:dyDescent="0.25">
      <c r="A316">
        <v>133</v>
      </c>
      <c r="B316">
        <v>-15.47</v>
      </c>
      <c r="C316">
        <v>-159.93</v>
      </c>
      <c r="D316">
        <v>-15.51</v>
      </c>
      <c r="E316">
        <v>-160.37</v>
      </c>
      <c r="F316">
        <f>_10sept_0_107[[#This Row],[H_mag]]-40</f>
        <v>-55.47</v>
      </c>
      <c r="G316">
        <f>_10sept_0_107[[#This Row],[V_mag]]-40</f>
        <v>-55.51</v>
      </c>
      <c r="H316">
        <f>10^(_10sept_0_107[[#This Row],[H_mag_adj]]/20)*COS(RADIANS(_10sept_0_107[[#This Row],[H_phase]]))</f>
        <v>-1.5823127589337396E-3</v>
      </c>
      <c r="I316">
        <f>10^(_10sept_0_107[[#This Row],[H_mag_adj]]/20)*SIN(RADIANS(_10sept_0_107[[#This Row],[H_phase]]))</f>
        <v>-5.7810497434034763E-4</v>
      </c>
      <c r="J316">
        <f>10^(_10sept_0_107[[#This Row],[V_mag_adj]]/20)*COS(RADIANS(_10sept_0_107[[#This Row],[V_phase]]))</f>
        <v>-1.5794153354719181E-3</v>
      </c>
      <c r="K316">
        <f>10^(_10sept_0_107[[#This Row],[V_mag_adj]]/20)*SIN(RADIANS(_10sept_0_107[[#This Row],[V_phase]]))</f>
        <v>-5.6333651441661955E-4</v>
      </c>
    </row>
    <row r="317" spans="1:11" x14ac:dyDescent="0.25">
      <c r="A317">
        <v>134</v>
      </c>
      <c r="B317">
        <v>-15.65</v>
      </c>
      <c r="C317">
        <v>-176.12</v>
      </c>
      <c r="D317">
        <v>-15.66</v>
      </c>
      <c r="E317">
        <v>-176.98</v>
      </c>
      <c r="F317">
        <f>_10sept_0_107[[#This Row],[H_mag]]-40</f>
        <v>-55.65</v>
      </c>
      <c r="G317">
        <f>_10sept_0_107[[#This Row],[V_mag]]-40</f>
        <v>-55.66</v>
      </c>
      <c r="H317">
        <f>10^(_10sept_0_107[[#This Row],[H_mag_adj]]/20)*COS(RADIANS(_10sept_0_107[[#This Row],[H_phase]]))</f>
        <v>-1.6462789952849499E-3</v>
      </c>
      <c r="I317">
        <f>10^(_10sept_0_107[[#This Row],[H_mag_adj]]/20)*SIN(RADIANS(_10sept_0_107[[#This Row],[H_phase]]))</f>
        <v>-1.1165472565676753E-4</v>
      </c>
      <c r="J317">
        <f>10^(_10sept_0_107[[#This Row],[V_mag_adj]]/20)*COS(RADIANS(_10sept_0_107[[#This Row],[V_phase]]))</f>
        <v>-1.6458734321993711E-3</v>
      </c>
      <c r="K317">
        <f>10^(_10sept_0_107[[#This Row],[V_mag_adj]]/20)*SIN(RADIANS(_10sept_0_107[[#This Row],[V_phase]]))</f>
        <v>-8.6832678291886862E-5</v>
      </c>
    </row>
    <row r="318" spans="1:11" x14ac:dyDescent="0.25">
      <c r="A318">
        <v>135</v>
      </c>
      <c r="B318">
        <v>-15.81</v>
      </c>
      <c r="C318">
        <v>167.62</v>
      </c>
      <c r="D318">
        <v>-15.85</v>
      </c>
      <c r="E318">
        <v>166.97</v>
      </c>
      <c r="F318">
        <f>_10sept_0_107[[#This Row],[H_mag]]-40</f>
        <v>-55.81</v>
      </c>
      <c r="G318">
        <f>_10sept_0_107[[#This Row],[V_mag]]-40</f>
        <v>-55.85</v>
      </c>
      <c r="H318">
        <f>10^(_10sept_0_107[[#This Row],[H_mag_adj]]/20)*COS(RADIANS(_10sept_0_107[[#This Row],[H_phase]]))</f>
        <v>-1.5822757206754813E-3</v>
      </c>
      <c r="I318">
        <f>10^(_10sept_0_107[[#This Row],[H_mag_adj]]/20)*SIN(RADIANS(_10sept_0_107[[#This Row],[H_phase]]))</f>
        <v>3.4730690627357428E-4</v>
      </c>
      <c r="J318">
        <f>10^(_10sept_0_107[[#This Row],[V_mag_adj]]/20)*COS(RADIANS(_10sept_0_107[[#This Row],[V_phase]]))</f>
        <v>-1.5709825881322426E-3</v>
      </c>
      <c r="K318">
        <f>10^(_10sept_0_107[[#This Row],[V_mag_adj]]/20)*SIN(RADIANS(_10sept_0_107[[#This Row],[V_phase]]))</f>
        <v>3.6355642058776488E-4</v>
      </c>
    </row>
    <row r="319" spans="1:11" x14ac:dyDescent="0.25">
      <c r="A319">
        <v>136</v>
      </c>
      <c r="B319">
        <v>-15.84</v>
      </c>
      <c r="C319">
        <v>151.72999999999999</v>
      </c>
      <c r="D319">
        <v>-15.89</v>
      </c>
      <c r="E319">
        <v>151.06</v>
      </c>
      <c r="F319">
        <f>_10sept_0_107[[#This Row],[H_mag]]-40</f>
        <v>-55.84</v>
      </c>
      <c r="G319">
        <f>_10sept_0_107[[#This Row],[V_mag]]-40</f>
        <v>-55.89</v>
      </c>
      <c r="H319">
        <f>10^(_10sept_0_107[[#This Row],[H_mag_adj]]/20)*COS(RADIANS(_10sept_0_107[[#This Row],[H_phase]]))</f>
        <v>-1.4218066903304767E-3</v>
      </c>
      <c r="I319">
        <f>10^(_10sept_0_107[[#This Row],[H_mag_adj]]/20)*SIN(RADIANS(_10sept_0_107[[#This Row],[H_phase]]))</f>
        <v>7.6460400556783916E-4</v>
      </c>
      <c r="J319">
        <f>10^(_10sept_0_107[[#This Row],[V_mag_adj]]/20)*COS(RADIANS(_10sept_0_107[[#This Row],[V_phase]]))</f>
        <v>-1.4046594424264849E-3</v>
      </c>
      <c r="K319">
        <f>10^(_10sept_0_107[[#This Row],[V_mag_adj]]/20)*SIN(RADIANS(_10sept_0_107[[#This Row],[V_phase]]))</f>
        <v>7.7669363831866416E-4</v>
      </c>
    </row>
    <row r="320" spans="1:11" x14ac:dyDescent="0.25">
      <c r="A320">
        <v>137</v>
      </c>
      <c r="B320">
        <v>-15.82</v>
      </c>
      <c r="C320">
        <v>135.49</v>
      </c>
      <c r="D320">
        <v>-15.84</v>
      </c>
      <c r="E320">
        <v>134.52000000000001</v>
      </c>
      <c r="F320">
        <f>_10sept_0_107[[#This Row],[H_mag]]-40</f>
        <v>-55.82</v>
      </c>
      <c r="G320">
        <f>_10sept_0_107[[#This Row],[V_mag]]-40</f>
        <v>-55.84</v>
      </c>
      <c r="H320">
        <f>10^(_10sept_0_107[[#This Row],[H_mag_adj]]/20)*COS(RADIANS(_10sept_0_107[[#This Row],[H_phase]]))</f>
        <v>-1.1538983534861878E-3</v>
      </c>
      <c r="I320">
        <f>10^(_10sept_0_107[[#This Row],[H_mag_adj]]/20)*SIN(RADIANS(_10sept_0_107[[#This Row],[H_phase]]))</f>
        <v>1.1343286992934836E-3</v>
      </c>
      <c r="J320">
        <f>10^(_10sept_0_107[[#This Row],[V_mag_adj]]/20)*COS(RADIANS(_10sept_0_107[[#This Row],[V_phase]]))</f>
        <v>-1.1319207285061469E-3</v>
      </c>
      <c r="K320">
        <f>10^(_10sept_0_107[[#This Row],[V_mag_adj]]/20)*SIN(RADIANS(_10sept_0_107[[#This Row],[V_phase]]))</f>
        <v>1.1510469210145179E-3</v>
      </c>
    </row>
    <row r="321" spans="1:11" x14ac:dyDescent="0.25">
      <c r="A321">
        <v>138</v>
      </c>
      <c r="B321">
        <v>-15.6</v>
      </c>
      <c r="C321">
        <v>118.57</v>
      </c>
      <c r="D321">
        <v>-15.58</v>
      </c>
      <c r="E321">
        <v>117.89</v>
      </c>
      <c r="F321">
        <f>_10sept_0_107[[#This Row],[H_mag]]-40</f>
        <v>-55.6</v>
      </c>
      <c r="G321">
        <f>_10sept_0_107[[#This Row],[V_mag]]-40</f>
        <v>-55.58</v>
      </c>
      <c r="H321">
        <f>10^(_10sept_0_107[[#This Row],[H_mag_adj]]/20)*COS(RADIANS(_10sept_0_107[[#This Row],[H_phase]]))</f>
        <v>-7.9366770122817737E-4</v>
      </c>
      <c r="I321">
        <f>10^(_10sept_0_107[[#This Row],[H_mag_adj]]/20)*SIN(RADIANS(_10sept_0_107[[#This Row],[H_phase]]))</f>
        <v>1.4575048141825611E-3</v>
      </c>
      <c r="J321">
        <f>10^(_10sept_0_107[[#This Row],[V_mag_adj]]/20)*COS(RADIANS(_10sept_0_107[[#This Row],[V_phase]]))</f>
        <v>-7.7810378559123089E-4</v>
      </c>
      <c r="K321">
        <f>10^(_10sept_0_107[[#This Row],[V_mag_adj]]/20)*SIN(RADIANS(_10sept_0_107[[#This Row],[V_phase]]))</f>
        <v>1.4702027561734831E-3</v>
      </c>
    </row>
    <row r="322" spans="1:11" x14ac:dyDescent="0.25">
      <c r="A322">
        <v>139</v>
      </c>
      <c r="B322">
        <v>-15.17</v>
      </c>
      <c r="C322">
        <v>103.2</v>
      </c>
      <c r="D322">
        <v>-15.21</v>
      </c>
      <c r="E322">
        <v>102.51</v>
      </c>
      <c r="F322">
        <f>_10sept_0_107[[#This Row],[H_mag]]-40</f>
        <v>-55.17</v>
      </c>
      <c r="G322">
        <f>_10sept_0_107[[#This Row],[V_mag]]-40</f>
        <v>-55.21</v>
      </c>
      <c r="H322">
        <f>10^(_10sept_0_107[[#This Row],[H_mag_adj]]/20)*COS(RADIANS(_10sept_0_107[[#This Row],[H_phase]]))</f>
        <v>-3.9820129748790778E-4</v>
      </c>
      <c r="I322">
        <f>10^(_10sept_0_107[[#This Row],[H_mag_adj]]/20)*SIN(RADIANS(_10sept_0_107[[#This Row],[H_phase]]))</f>
        <v>1.6977398953771513E-3</v>
      </c>
      <c r="J322">
        <f>10^(_10sept_0_107[[#This Row],[V_mag_adj]]/20)*COS(RADIANS(_10sept_0_107[[#This Row],[V_phase]]))</f>
        <v>-3.7599192272681396E-4</v>
      </c>
      <c r="K322">
        <f>10^(_10sept_0_107[[#This Row],[V_mag_adj]]/20)*SIN(RADIANS(_10sept_0_107[[#This Row],[V_phase]]))</f>
        <v>1.6945902449354274E-3</v>
      </c>
    </row>
    <row r="323" spans="1:11" x14ac:dyDescent="0.25">
      <c r="A323">
        <v>140</v>
      </c>
      <c r="B323">
        <v>-14.67</v>
      </c>
      <c r="C323">
        <v>89.47</v>
      </c>
      <c r="D323">
        <v>-14.62</v>
      </c>
      <c r="E323">
        <v>88.63</v>
      </c>
      <c r="F323">
        <f>_10sept_0_107[[#This Row],[H_mag]]-40</f>
        <v>-54.67</v>
      </c>
      <c r="G323">
        <f>_10sept_0_107[[#This Row],[V_mag]]-40</f>
        <v>-54.62</v>
      </c>
      <c r="H323">
        <f>10^(_10sept_0_107[[#This Row],[H_mag_adj]]/20)*COS(RADIANS(_10sept_0_107[[#This Row],[H_phase]]))</f>
        <v>1.7086261295564374E-5</v>
      </c>
      <c r="I323">
        <f>10^(_10sept_0_107[[#This Row],[H_mag_adj]]/20)*SIN(RADIANS(_10sept_0_107[[#This Row],[H_phase]]))</f>
        <v>1.8470617682942322E-3</v>
      </c>
      <c r="J323">
        <f>10^(_10sept_0_107[[#This Row],[V_mag_adj]]/20)*COS(RADIANS(_10sept_0_107[[#This Row],[V_phase]]))</f>
        <v>4.4417749478113995E-5</v>
      </c>
      <c r="K323">
        <f>10^(_10sept_0_107[[#This Row],[V_mag_adj]]/20)*SIN(RADIANS(_10sept_0_107[[#This Row],[V_phase]]))</f>
        <v>1.8572733931464854E-3</v>
      </c>
    </row>
    <row r="324" spans="1:11" x14ac:dyDescent="0.25">
      <c r="A324">
        <v>141</v>
      </c>
      <c r="B324">
        <v>-14.1</v>
      </c>
      <c r="C324">
        <v>77.209999999999994</v>
      </c>
      <c r="D324">
        <v>-14.12</v>
      </c>
      <c r="E324">
        <v>76.5</v>
      </c>
      <c r="F324">
        <f>_10sept_0_107[[#This Row],[H_mag]]-40</f>
        <v>-54.1</v>
      </c>
      <c r="G324">
        <f>_10sept_0_107[[#This Row],[V_mag]]-40</f>
        <v>-54.12</v>
      </c>
      <c r="H324">
        <f>10^(_10sept_0_107[[#This Row],[H_mag_adj]]/20)*COS(RADIANS(_10sept_0_107[[#This Row],[H_phase]]))</f>
        <v>4.3665158939499015E-4</v>
      </c>
      <c r="I324">
        <f>10^(_10sept_0_107[[#This Row],[H_mag_adj]]/20)*SIN(RADIANS(_10sept_0_107[[#This Row],[H_phase]]))</f>
        <v>1.9234829969151347E-3</v>
      </c>
      <c r="J324">
        <f>10^(_10sept_0_107[[#This Row],[V_mag_adj]]/20)*COS(RADIANS(_10sept_0_107[[#This Row],[V_phase]]))</f>
        <v>4.5939393092766199E-4</v>
      </c>
      <c r="K324">
        <f>10^(_10sept_0_107[[#This Row],[V_mag_adj]]/20)*SIN(RADIANS(_10sept_0_107[[#This Row],[V_phase]]))</f>
        <v>1.9135134348739228E-3</v>
      </c>
    </row>
    <row r="325" spans="1:11" x14ac:dyDescent="0.25">
      <c r="A325">
        <v>142</v>
      </c>
      <c r="B325">
        <v>-13.74</v>
      </c>
      <c r="C325">
        <v>65.78</v>
      </c>
      <c r="D325">
        <v>-13.78</v>
      </c>
      <c r="E325">
        <v>64.87</v>
      </c>
      <c r="F325">
        <f>_10sept_0_107[[#This Row],[H_mag]]-40</f>
        <v>-53.74</v>
      </c>
      <c r="G325">
        <f>_10sept_0_107[[#This Row],[V_mag]]-40</f>
        <v>-53.78</v>
      </c>
      <c r="H325">
        <f>10^(_10sept_0_107[[#This Row],[H_mag_adj]]/20)*COS(RADIANS(_10sept_0_107[[#This Row],[H_phase]]))</f>
        <v>8.4341143396919485E-4</v>
      </c>
      <c r="I325">
        <f>10^(_10sept_0_107[[#This Row],[H_mag_adj]]/20)*SIN(RADIANS(_10sept_0_107[[#This Row],[H_phase]]))</f>
        <v>1.8749248773500349E-3</v>
      </c>
      <c r="J325">
        <f>10^(_10sept_0_107[[#This Row],[V_mag_adj]]/20)*COS(RADIANS(_10sept_0_107[[#This Row],[V_phase]]))</f>
        <v>8.6907084590953751E-4</v>
      </c>
      <c r="K325">
        <f>10^(_10sept_0_107[[#This Row],[V_mag_adj]]/20)*SIN(RADIANS(_10sept_0_107[[#This Row],[V_phase]]))</f>
        <v>1.8527416214813265E-3</v>
      </c>
    </row>
    <row r="326" spans="1:11" x14ac:dyDescent="0.25">
      <c r="A326">
        <v>143</v>
      </c>
      <c r="B326">
        <v>-13.48</v>
      </c>
      <c r="C326">
        <v>55.46</v>
      </c>
      <c r="D326">
        <v>-13.53</v>
      </c>
      <c r="E326">
        <v>54.62</v>
      </c>
      <c r="F326">
        <f>_10sept_0_107[[#This Row],[H_mag]]-40</f>
        <v>-53.480000000000004</v>
      </c>
      <c r="G326">
        <f>_10sept_0_107[[#This Row],[V_mag]]-40</f>
        <v>-53.53</v>
      </c>
      <c r="H326">
        <f>10^(_10sept_0_107[[#This Row],[H_mag_adj]]/20)*COS(RADIANS(_10sept_0_107[[#This Row],[H_phase]]))</f>
        <v>1.2010714627190646E-3</v>
      </c>
      <c r="I326">
        <f>10^(_10sept_0_107[[#This Row],[H_mag_adj]]/20)*SIN(RADIANS(_10sept_0_107[[#This Row],[H_phase]]))</f>
        <v>1.7449588077582795E-3</v>
      </c>
      <c r="J326">
        <f>10^(_10sept_0_107[[#This Row],[V_mag_adj]]/20)*COS(RADIANS(_10sept_0_107[[#This Row],[V_phase]]))</f>
        <v>1.2194837463897175E-3</v>
      </c>
      <c r="K326">
        <f>10^(_10sept_0_107[[#This Row],[V_mag_adj]]/20)*SIN(RADIANS(_10sept_0_107[[#This Row],[V_phase]]))</f>
        <v>1.7172494960271854E-3</v>
      </c>
    </row>
    <row r="327" spans="1:11" x14ac:dyDescent="0.25">
      <c r="A327">
        <v>144</v>
      </c>
      <c r="B327">
        <v>-13.41</v>
      </c>
      <c r="C327">
        <v>45.65</v>
      </c>
      <c r="D327">
        <v>-13.43</v>
      </c>
      <c r="E327">
        <v>44.92</v>
      </c>
      <c r="F327">
        <f>_10sept_0_107[[#This Row],[H_mag]]-40</f>
        <v>-53.41</v>
      </c>
      <c r="G327">
        <f>_10sept_0_107[[#This Row],[V_mag]]-40</f>
        <v>-53.43</v>
      </c>
      <c r="H327">
        <f>10^(_10sept_0_107[[#This Row],[H_mag_adj]]/20)*COS(RADIANS(_10sept_0_107[[#This Row],[H_phase]]))</f>
        <v>1.4928004794975231E-3</v>
      </c>
      <c r="I327">
        <f>10^(_10sept_0_107[[#This Row],[H_mag_adj]]/20)*SIN(RADIANS(_10sept_0_107[[#This Row],[H_phase]]))</f>
        <v>1.5270611932483025E-3</v>
      </c>
      <c r="J327">
        <f>10^(_10sept_0_107[[#This Row],[V_mag_adj]]/20)*COS(RADIANS(_10sept_0_107[[#This Row],[V_phase]]))</f>
        <v>1.5086571166673768E-3</v>
      </c>
      <c r="K327">
        <f>10^(_10sept_0_107[[#This Row],[V_mag_adj]]/20)*SIN(RADIANS(_10sept_0_107[[#This Row],[V_phase]]))</f>
        <v>1.5044500227095962E-3</v>
      </c>
    </row>
    <row r="328" spans="1:11" x14ac:dyDescent="0.25">
      <c r="A328">
        <v>145</v>
      </c>
      <c r="B328">
        <v>-13.5</v>
      </c>
      <c r="C328">
        <v>35.65</v>
      </c>
      <c r="D328">
        <v>-13.47</v>
      </c>
      <c r="E328">
        <v>35.18</v>
      </c>
      <c r="F328">
        <f>_10sept_0_107[[#This Row],[H_mag]]-40</f>
        <v>-53.5</v>
      </c>
      <c r="G328">
        <f>_10sept_0_107[[#This Row],[V_mag]]-40</f>
        <v>-53.47</v>
      </c>
      <c r="H328">
        <f>10^(_10sept_0_107[[#This Row],[H_mag_adj]]/20)*COS(RADIANS(_10sept_0_107[[#This Row],[H_phase]]))</f>
        <v>1.7174052440761265E-3</v>
      </c>
      <c r="I328">
        <f>10^(_10sept_0_107[[#This Row],[H_mag_adj]]/20)*SIN(RADIANS(_10sept_0_107[[#This Row],[H_phase]]))</f>
        <v>1.2318097049177079E-3</v>
      </c>
      <c r="J328">
        <f>10^(_10sept_0_107[[#This Row],[V_mag_adj]]/20)*COS(RADIANS(_10sept_0_107[[#This Row],[V_phase]]))</f>
        <v>1.7334286656206723E-3</v>
      </c>
      <c r="K328">
        <f>10^(_10sept_0_107[[#This Row],[V_mag_adj]]/20)*SIN(RADIANS(_10sept_0_107[[#This Row],[V_phase]]))</f>
        <v>1.2218934528580689E-3</v>
      </c>
    </row>
    <row r="329" spans="1:11" x14ac:dyDescent="0.25">
      <c r="A329">
        <v>146</v>
      </c>
      <c r="B329">
        <v>-13.69</v>
      </c>
      <c r="C329">
        <v>25.18</v>
      </c>
      <c r="D329">
        <v>-13.71</v>
      </c>
      <c r="E329">
        <v>24.5</v>
      </c>
      <c r="F329">
        <f>_10sept_0_107[[#This Row],[H_mag]]-40</f>
        <v>-53.69</v>
      </c>
      <c r="G329">
        <f>_10sept_0_107[[#This Row],[V_mag]]-40</f>
        <v>-53.71</v>
      </c>
      <c r="H329">
        <f>10^(_10sept_0_107[[#This Row],[H_mag_adj]]/20)*COS(RADIANS(_10sept_0_107[[#This Row],[H_phase]]))</f>
        <v>1.8712718335190336E-3</v>
      </c>
      <c r="I329">
        <f>10^(_10sept_0_107[[#This Row],[H_mag_adj]]/20)*SIN(RADIANS(_10sept_0_107[[#This Row],[H_phase]]))</f>
        <v>8.7975598127785993E-4</v>
      </c>
      <c r="J329">
        <f>10^(_10sept_0_107[[#This Row],[V_mag_adj]]/20)*COS(RADIANS(_10sept_0_107[[#This Row],[V_phase]]))</f>
        <v>1.8772534389290187E-3</v>
      </c>
      <c r="K329">
        <f>10^(_10sept_0_107[[#This Row],[V_mag_adj]]/20)*SIN(RADIANS(_10sept_0_107[[#This Row],[V_phase]]))</f>
        <v>8.5551368040878934E-4</v>
      </c>
    </row>
    <row r="330" spans="1:11" x14ac:dyDescent="0.25">
      <c r="A330">
        <v>147</v>
      </c>
      <c r="B330">
        <v>-14.03</v>
      </c>
      <c r="C330">
        <v>14.57</v>
      </c>
      <c r="D330">
        <v>-14.02</v>
      </c>
      <c r="E330">
        <v>14.42</v>
      </c>
      <c r="F330">
        <f>_10sept_0_107[[#This Row],[H_mag]]-40</f>
        <v>-54.03</v>
      </c>
      <c r="G330">
        <f>_10sept_0_107[[#This Row],[V_mag]]-40</f>
        <v>-54.019999999999996</v>
      </c>
      <c r="H330">
        <f>10^(_10sept_0_107[[#This Row],[H_mag_adj]]/20)*COS(RADIANS(_10sept_0_107[[#This Row],[H_phase]]))</f>
        <v>1.9244384494164764E-3</v>
      </c>
      <c r="I330">
        <f>10^(_10sept_0_107[[#This Row],[H_mag_adj]]/20)*SIN(RADIANS(_10sept_0_107[[#This Row],[H_phase]]))</f>
        <v>5.0020281395527888E-4</v>
      </c>
      <c r="J330">
        <f>10^(_10sept_0_107[[#This Row],[V_mag_adj]]/20)*COS(RADIANS(_10sept_0_107[[#This Row],[V_phase]]))</f>
        <v>1.9279597493312357E-3</v>
      </c>
      <c r="K330">
        <f>10^(_10sept_0_107[[#This Row],[V_mag_adj]]/20)*SIN(RADIANS(_10sept_0_107[[#This Row],[V_phase]]))</f>
        <v>4.9573334315237852E-4</v>
      </c>
    </row>
    <row r="331" spans="1:11" x14ac:dyDescent="0.25">
      <c r="A331">
        <v>148</v>
      </c>
      <c r="B331">
        <v>-14.36</v>
      </c>
      <c r="C331">
        <v>4.0599999999999996</v>
      </c>
      <c r="D331">
        <v>-14.39</v>
      </c>
      <c r="E331">
        <v>3.52</v>
      </c>
      <c r="F331">
        <f>_10sept_0_107[[#This Row],[H_mag]]-40</f>
        <v>-54.36</v>
      </c>
      <c r="G331">
        <f>_10sept_0_107[[#This Row],[V_mag]]-40</f>
        <v>-54.39</v>
      </c>
      <c r="H331">
        <f>10^(_10sept_0_107[[#This Row],[H_mag_adj]]/20)*COS(RADIANS(_10sept_0_107[[#This Row],[H_phase]]))</f>
        <v>1.9094520126576274E-3</v>
      </c>
      <c r="I331">
        <f>10^(_10sept_0_107[[#This Row],[H_mag_adj]]/20)*SIN(RADIANS(_10sept_0_107[[#This Row],[H_phase]]))</f>
        <v>1.3553139059298288E-4</v>
      </c>
      <c r="J331">
        <f>10^(_10sept_0_107[[#This Row],[V_mag_adj]]/20)*COS(RADIANS(_10sept_0_107[[#This Row],[V_phase]]))</f>
        <v>1.9040567934518417E-3</v>
      </c>
      <c r="K331">
        <f>10^(_10sept_0_107[[#This Row],[V_mag_adj]]/20)*SIN(RADIANS(_10sept_0_107[[#This Row],[V_phase]]))</f>
        <v>1.1712424421083718E-4</v>
      </c>
    </row>
    <row r="332" spans="1:11" x14ac:dyDescent="0.25">
      <c r="A332">
        <v>149</v>
      </c>
      <c r="B332">
        <v>-14.84</v>
      </c>
      <c r="C332">
        <v>-7.46</v>
      </c>
      <c r="D332">
        <v>-14.83</v>
      </c>
      <c r="E332">
        <v>-7.46</v>
      </c>
      <c r="F332">
        <f>_10sept_0_107[[#This Row],[H_mag]]-40</f>
        <v>-54.84</v>
      </c>
      <c r="G332">
        <f>_10sept_0_107[[#This Row],[V_mag]]-40</f>
        <v>-54.83</v>
      </c>
      <c r="H332">
        <f>10^(_10sept_0_107[[#This Row],[H_mag_adj]]/20)*COS(RADIANS(_10sept_0_107[[#This Row],[H_phase]]))</f>
        <v>1.7960084467890155E-3</v>
      </c>
      <c r="I332">
        <f>10^(_10sept_0_107[[#This Row],[H_mag_adj]]/20)*SIN(RADIANS(_10sept_0_107[[#This Row],[H_phase]]))</f>
        <v>-2.3517353208576139E-4</v>
      </c>
      <c r="J332">
        <f>10^(_10sept_0_107[[#This Row],[V_mag_adj]]/20)*COS(RADIANS(_10sept_0_107[[#This Row],[V_phase]]))</f>
        <v>1.7980773686658927E-3</v>
      </c>
      <c r="K332">
        <f>10^(_10sept_0_107[[#This Row],[V_mag_adj]]/20)*SIN(RADIANS(_10sept_0_107[[#This Row],[V_phase]]))</f>
        <v>-2.354444415384784E-4</v>
      </c>
    </row>
    <row r="333" spans="1:11" x14ac:dyDescent="0.25">
      <c r="A333">
        <v>150</v>
      </c>
      <c r="B333">
        <v>-15.34</v>
      </c>
      <c r="C333">
        <v>-19.350000000000001</v>
      </c>
      <c r="D333">
        <v>-15.35</v>
      </c>
      <c r="E333">
        <v>-19.739999999999998</v>
      </c>
      <c r="F333">
        <f>_10sept_0_107[[#This Row],[H_mag]]-40</f>
        <v>-55.34</v>
      </c>
      <c r="G333">
        <f>_10sept_0_107[[#This Row],[V_mag]]-40</f>
        <v>-55.35</v>
      </c>
      <c r="H333">
        <f>10^(_10sept_0_107[[#This Row],[H_mag_adj]]/20)*COS(RADIANS(_10sept_0_107[[#This Row],[H_phase]]))</f>
        <v>1.6134202504621878E-3</v>
      </c>
      <c r="I333">
        <f>10^(_10sept_0_107[[#This Row],[H_mag_adj]]/20)*SIN(RADIANS(_10sept_0_107[[#This Row],[H_phase]]))</f>
        <v>-5.6659286374067294E-4</v>
      </c>
      <c r="J333">
        <f>10^(_10sept_0_107[[#This Row],[V_mag_adj]]/20)*COS(RADIANS(_10sept_0_107[[#This Row],[V_phase]]))</f>
        <v>1.6076742590919806E-3</v>
      </c>
      <c r="K333">
        <f>10^(_10sept_0_107[[#This Row],[V_mag_adj]]/20)*SIN(RADIANS(_10sept_0_107[[#This Row],[V_phase]]))</f>
        <v>-5.7689729645250712E-4</v>
      </c>
    </row>
    <row r="334" spans="1:11" x14ac:dyDescent="0.25">
      <c r="A334">
        <v>151</v>
      </c>
      <c r="B334">
        <v>-15.8</v>
      </c>
      <c r="C334">
        <v>-31.46</v>
      </c>
      <c r="D334">
        <v>-15.83</v>
      </c>
      <c r="E334">
        <v>-31.75</v>
      </c>
      <c r="F334">
        <f>_10sept_0_107[[#This Row],[H_mag]]-40</f>
        <v>-55.8</v>
      </c>
      <c r="G334">
        <f>_10sept_0_107[[#This Row],[V_mag]]-40</f>
        <v>-55.83</v>
      </c>
      <c r="H334">
        <f>10^(_10sept_0_107[[#This Row],[H_mag_adj]]/20)*COS(RADIANS(_10sept_0_107[[#This Row],[H_phase]]))</f>
        <v>1.3834116831594235E-3</v>
      </c>
      <c r="I334">
        <f>10^(_10sept_0_107[[#This Row],[H_mag_adj]]/20)*SIN(RADIANS(_10sept_0_107[[#This Row],[H_phase]]))</f>
        <v>-8.4642785090838538E-4</v>
      </c>
      <c r="J334">
        <f>10^(_10sept_0_107[[#This Row],[V_mag_adj]]/20)*COS(RADIANS(_10sept_0_107[[#This Row],[V_phase]]))</f>
        <v>1.3743547646481384E-3</v>
      </c>
      <c r="K334">
        <f>10^(_10sept_0_107[[#This Row],[V_mag_adj]]/20)*SIN(RADIANS(_10sept_0_107[[#This Row],[V_phase]]))</f>
        <v>-8.504765342372243E-4</v>
      </c>
    </row>
    <row r="335" spans="1:11" x14ac:dyDescent="0.25">
      <c r="A335">
        <v>152</v>
      </c>
      <c r="B335">
        <v>-16.3</v>
      </c>
      <c r="C335">
        <v>-43.31</v>
      </c>
      <c r="D335">
        <v>-16.350000000000001</v>
      </c>
      <c r="E335">
        <v>-44.29</v>
      </c>
      <c r="F335">
        <f>_10sept_0_107[[#This Row],[H_mag]]-40</f>
        <v>-56.3</v>
      </c>
      <c r="G335">
        <f>_10sept_0_107[[#This Row],[V_mag]]-40</f>
        <v>-56.35</v>
      </c>
      <c r="H335">
        <f>10^(_10sept_0_107[[#This Row],[H_mag_adj]]/20)*COS(RADIANS(_10sept_0_107[[#This Row],[H_phase]]))</f>
        <v>1.1141004593038294E-3</v>
      </c>
      <c r="I335">
        <f>10^(_10sept_0_107[[#This Row],[H_mag_adj]]/20)*SIN(RADIANS(_10sept_0_107[[#This Row],[H_phase]]))</f>
        <v>-1.0502423443657732E-3</v>
      </c>
      <c r="J335">
        <f>10^(_10sept_0_107[[#This Row],[V_mag_adj]]/20)*COS(RADIANS(_10sept_0_107[[#This Row],[V_phase]]))</f>
        <v>1.0896839742106381E-3</v>
      </c>
      <c r="K335">
        <f>10^(_10sept_0_107[[#This Row],[V_mag_adj]]/20)*SIN(RADIANS(_10sept_0_107[[#This Row],[V_phase]]))</f>
        <v>-1.0630068138619739E-3</v>
      </c>
    </row>
    <row r="336" spans="1:11" x14ac:dyDescent="0.25">
      <c r="A336">
        <v>153</v>
      </c>
      <c r="B336">
        <v>-16.73</v>
      </c>
      <c r="C336">
        <v>-56.77</v>
      </c>
      <c r="D336">
        <v>-16.72</v>
      </c>
      <c r="E336">
        <v>-56.85</v>
      </c>
      <c r="F336">
        <f>_10sept_0_107[[#This Row],[H_mag]]-40</f>
        <v>-56.730000000000004</v>
      </c>
      <c r="G336">
        <f>_10sept_0_107[[#This Row],[V_mag]]-40</f>
        <v>-56.72</v>
      </c>
      <c r="H336">
        <f>10^(_10sept_0_107[[#This Row],[H_mag_adj]]/20)*COS(RADIANS(_10sept_0_107[[#This Row],[H_phase]]))</f>
        <v>7.9851222722230025E-4</v>
      </c>
      <c r="I336">
        <f>10^(_10sept_0_107[[#This Row],[H_mag_adj]]/20)*SIN(RADIANS(_10sept_0_107[[#This Row],[H_phase]]))</f>
        <v>-1.2188612246587789E-3</v>
      </c>
      <c r="J336">
        <f>10^(_10sept_0_107[[#This Row],[V_mag_adj]]/20)*COS(RADIANS(_10sept_0_107[[#This Row],[V_phase]]))</f>
        <v>7.9772748731481732E-4</v>
      </c>
      <c r="K336">
        <f>10^(_10sept_0_107[[#This Row],[V_mag_adj]]/20)*SIN(RADIANS(_10sept_0_107[[#This Row],[V_phase]]))</f>
        <v>-1.2213803265015771E-3</v>
      </c>
    </row>
    <row r="337" spans="1:11" x14ac:dyDescent="0.25">
      <c r="A337">
        <v>154</v>
      </c>
      <c r="B337">
        <v>-17.13</v>
      </c>
      <c r="C337">
        <v>-69.239999999999995</v>
      </c>
      <c r="D337">
        <v>-17.2</v>
      </c>
      <c r="E337">
        <v>-69.69</v>
      </c>
      <c r="F337">
        <f>_10sept_0_107[[#This Row],[H_mag]]-40</f>
        <v>-57.129999999999995</v>
      </c>
      <c r="G337">
        <f>_10sept_0_107[[#This Row],[V_mag]]-40</f>
        <v>-57.2</v>
      </c>
      <c r="H337">
        <f>10^(_10sept_0_107[[#This Row],[H_mag_adj]]/20)*COS(RADIANS(_10sept_0_107[[#This Row],[H_phase]]))</f>
        <v>4.9324214901097041E-4</v>
      </c>
      <c r="I337">
        <f>10^(_10sept_0_107[[#This Row],[H_mag_adj]]/20)*SIN(RADIANS(_10sept_0_107[[#This Row],[H_phase]]))</f>
        <v>-1.3012048825552602E-3</v>
      </c>
      <c r="J337">
        <f>10^(_10sept_0_107[[#This Row],[V_mag_adj]]/20)*COS(RADIANS(_10sept_0_107[[#This Row],[V_phase]]))</f>
        <v>4.7913046551641673E-4</v>
      </c>
      <c r="K337">
        <f>10^(_10sept_0_107[[#This Row],[V_mag_adj]]/20)*SIN(RADIANS(_10sept_0_107[[#This Row],[V_phase]]))</f>
        <v>-1.2945635229594818E-3</v>
      </c>
    </row>
    <row r="338" spans="1:11" x14ac:dyDescent="0.25">
      <c r="A338">
        <v>155</v>
      </c>
      <c r="B338">
        <v>-17.489999999999998</v>
      </c>
      <c r="C338">
        <v>-82.1</v>
      </c>
      <c r="D338">
        <v>-17.46</v>
      </c>
      <c r="E338">
        <v>-83.13</v>
      </c>
      <c r="F338">
        <f>_10sept_0_107[[#This Row],[H_mag]]-40</f>
        <v>-57.489999999999995</v>
      </c>
      <c r="G338">
        <f>_10sept_0_107[[#This Row],[V_mag]]-40</f>
        <v>-57.46</v>
      </c>
      <c r="H338">
        <f>10^(_10sept_0_107[[#This Row],[H_mag_adj]]/20)*COS(RADIANS(_10sept_0_107[[#This Row],[H_phase]]))</f>
        <v>1.8349638433084751E-4</v>
      </c>
      <c r="I338">
        <f>10^(_10sept_0_107[[#This Row],[H_mag_adj]]/20)*SIN(RADIANS(_10sept_0_107[[#This Row],[H_phase]]))</f>
        <v>-1.322387176429654E-3</v>
      </c>
      <c r="J338">
        <f>10^(_10sept_0_107[[#This Row],[V_mag_adj]]/20)*COS(RADIANS(_10sept_0_107[[#This Row],[V_phase]]))</f>
        <v>1.6024812756924392E-4</v>
      </c>
      <c r="K338">
        <f>10^(_10sept_0_107[[#This Row],[V_mag_adj]]/20)*SIN(RADIANS(_10sept_0_107[[#This Row],[V_phase]]))</f>
        <v>-1.3300579552948334E-3</v>
      </c>
    </row>
    <row r="339" spans="1:11" x14ac:dyDescent="0.25">
      <c r="A339">
        <v>156</v>
      </c>
      <c r="B339">
        <v>-17.829999999999998</v>
      </c>
      <c r="C339">
        <v>-95.28</v>
      </c>
      <c r="D339">
        <v>-17.829999999999998</v>
      </c>
      <c r="E339">
        <v>-95.5</v>
      </c>
      <c r="F339">
        <f>_10sept_0_107[[#This Row],[H_mag]]-40</f>
        <v>-57.83</v>
      </c>
      <c r="G339">
        <f>_10sept_0_107[[#This Row],[V_mag]]-40</f>
        <v>-57.83</v>
      </c>
      <c r="H339">
        <f>10^(_10sept_0_107[[#This Row],[H_mag_adj]]/20)*COS(RADIANS(_10sept_0_107[[#This Row],[H_phase]]))</f>
        <v>-1.1813985316599638E-4</v>
      </c>
      <c r="I339">
        <f>10^(_10sept_0_107[[#This Row],[H_mag_adj]]/20)*SIN(RADIANS(_10sept_0_107[[#This Row],[H_phase]]))</f>
        <v>-1.2783604212503706E-3</v>
      </c>
      <c r="J339">
        <f>10^(_10sept_0_107[[#This Row],[V_mag_adj]]/20)*COS(RADIANS(_10sept_0_107[[#This Row],[V_phase]]))</f>
        <v>-1.2304752185224535E-4</v>
      </c>
      <c r="K339">
        <f>10^(_10sept_0_107[[#This Row],[V_mag_adj]]/20)*SIN(RADIANS(_10sept_0_107[[#This Row],[V_phase]]))</f>
        <v>-1.2778973741625458E-3</v>
      </c>
    </row>
    <row r="340" spans="1:11" x14ac:dyDescent="0.25">
      <c r="A340">
        <v>157</v>
      </c>
      <c r="B340">
        <v>-18.079999999999998</v>
      </c>
      <c r="C340">
        <v>-108.49</v>
      </c>
      <c r="D340">
        <v>-18.100000000000001</v>
      </c>
      <c r="E340">
        <v>-108.55</v>
      </c>
      <c r="F340">
        <f>_10sept_0_107[[#This Row],[H_mag]]-40</f>
        <v>-58.08</v>
      </c>
      <c r="G340">
        <f>_10sept_0_107[[#This Row],[V_mag]]-40</f>
        <v>-58.1</v>
      </c>
      <c r="H340">
        <f>10^(_10sept_0_107[[#This Row],[H_mag_adj]]/20)*COS(RADIANS(_10sept_0_107[[#This Row],[H_phase]]))</f>
        <v>-3.9559413230216226E-4</v>
      </c>
      <c r="I340">
        <f>10^(_10sept_0_107[[#This Row],[H_mag_adj]]/20)*SIN(RADIANS(_10sept_0_107[[#This Row],[H_phase]]))</f>
        <v>-1.1829923558895768E-3</v>
      </c>
      <c r="J340">
        <f>10^(_10sept_0_107[[#This Row],[V_mag_adj]]/20)*COS(RADIANS(_10sept_0_107[[#This Row],[V_phase]]))</f>
        <v>-3.9592005188576691E-4</v>
      </c>
      <c r="K340">
        <f>10^(_10sept_0_107[[#This Row],[V_mag_adj]]/20)*SIN(RADIANS(_10sept_0_107[[#This Row],[V_phase]]))</f>
        <v>-1.1798575894688512E-3</v>
      </c>
    </row>
    <row r="341" spans="1:11" x14ac:dyDescent="0.25">
      <c r="A341">
        <v>158</v>
      </c>
      <c r="B341">
        <v>-18.25</v>
      </c>
      <c r="C341">
        <v>-121.57</v>
      </c>
      <c r="D341">
        <v>-18.23</v>
      </c>
      <c r="E341">
        <v>-122.06</v>
      </c>
      <c r="F341">
        <f>_10sept_0_107[[#This Row],[H_mag]]-40</f>
        <v>-58.25</v>
      </c>
      <c r="G341">
        <f>_10sept_0_107[[#This Row],[V_mag]]-40</f>
        <v>-58.230000000000004</v>
      </c>
      <c r="H341">
        <f>10^(_10sept_0_107[[#This Row],[H_mag_adj]]/20)*COS(RADIANS(_10sept_0_107[[#This Row],[H_phase]]))</f>
        <v>-6.4039769729379412E-4</v>
      </c>
      <c r="I341">
        <f>10^(_10sept_0_107[[#This Row],[H_mag_adj]]/20)*SIN(RADIANS(_10sept_0_107[[#This Row],[H_phase]]))</f>
        <v>-1.0421739036241683E-3</v>
      </c>
      <c r="J341">
        <f>10^(_10sept_0_107[[#This Row],[V_mag_adj]]/20)*COS(RADIANS(_10sept_0_107[[#This Row],[V_phase]]))</f>
        <v>-6.5078372024314067E-4</v>
      </c>
      <c r="K341">
        <f>10^(_10sept_0_107[[#This Row],[V_mag_adj]]/20)*SIN(RADIANS(_10sept_0_107[[#This Row],[V_phase]]))</f>
        <v>-1.0390488513811647E-3</v>
      </c>
    </row>
    <row r="342" spans="1:11" x14ac:dyDescent="0.25">
      <c r="A342">
        <v>159</v>
      </c>
      <c r="B342">
        <v>-18.25</v>
      </c>
      <c r="C342">
        <v>-133.35</v>
      </c>
      <c r="D342">
        <v>-18.23</v>
      </c>
      <c r="E342">
        <v>-134.16999999999999</v>
      </c>
      <c r="F342">
        <f>_10sept_0_107[[#This Row],[H_mag]]-40</f>
        <v>-58.25</v>
      </c>
      <c r="G342">
        <f>_10sept_0_107[[#This Row],[V_mag]]-40</f>
        <v>-58.230000000000004</v>
      </c>
      <c r="H342">
        <f>10^(_10sept_0_107[[#This Row],[H_mag_adj]]/20)*COS(RADIANS(_10sept_0_107[[#This Row],[H_phase]]))</f>
        <v>-8.3967443287536912E-4</v>
      </c>
      <c r="I342">
        <f>10^(_10sept_0_107[[#This Row],[H_mag_adj]]/20)*SIN(RADIANS(_10sept_0_107[[#This Row],[H_phase]]))</f>
        <v>-8.8948440282551249E-4</v>
      </c>
      <c r="J342">
        <f>10^(_10sept_0_107[[#This Row],[V_mag_adj]]/20)*COS(RADIANS(_10sept_0_107[[#This Row],[V_phase]]))</f>
        <v>-8.5428283653296762E-4</v>
      </c>
      <c r="K342">
        <f>10^(_10sept_0_107[[#This Row],[V_mag_adj]]/20)*SIN(RADIANS(_10sept_0_107[[#This Row],[V_phase]]))</f>
        <v>-8.7939911376758108E-4</v>
      </c>
    </row>
    <row r="343" spans="1:11" x14ac:dyDescent="0.25">
      <c r="A343">
        <v>160</v>
      </c>
      <c r="B343">
        <v>-18.21</v>
      </c>
      <c r="C343">
        <v>-145.43</v>
      </c>
      <c r="D343">
        <v>-18.23</v>
      </c>
      <c r="E343">
        <v>-145.72999999999999</v>
      </c>
      <c r="F343">
        <f>_10sept_0_107[[#This Row],[H_mag]]-40</f>
        <v>-58.21</v>
      </c>
      <c r="G343">
        <f>_10sept_0_107[[#This Row],[V_mag]]-40</f>
        <v>-58.230000000000004</v>
      </c>
      <c r="H343">
        <f>10^(_10sept_0_107[[#This Row],[H_mag_adj]]/20)*COS(RADIANS(_10sept_0_107[[#This Row],[H_phase]]))</f>
        <v>-1.0118789762324644E-3</v>
      </c>
      <c r="I343">
        <f>10^(_10sept_0_107[[#This Row],[H_mag_adj]]/20)*SIN(RADIANS(_10sept_0_107[[#This Row],[H_phase]]))</f>
        <v>-6.9726687259820971E-4</v>
      </c>
      <c r="J343">
        <f>10^(_10sept_0_107[[#This Row],[V_mag_adj]]/20)*COS(RADIANS(_10sept_0_107[[#This Row],[V_phase]]))</f>
        <v>-1.0131803478539419E-3</v>
      </c>
      <c r="K343">
        <f>10^(_10sept_0_107[[#This Row],[V_mag_adj]]/20)*SIN(RADIANS(_10sept_0_107[[#This Row],[V_phase]]))</f>
        <v>-6.9036769102601061E-4</v>
      </c>
    </row>
    <row r="344" spans="1:11" x14ac:dyDescent="0.25">
      <c r="A344">
        <v>161</v>
      </c>
      <c r="B344">
        <v>-18.13</v>
      </c>
      <c r="C344">
        <v>-156.09</v>
      </c>
      <c r="D344">
        <v>-18.149999999999999</v>
      </c>
      <c r="E344">
        <v>-156.31</v>
      </c>
      <c r="F344">
        <f>_10sept_0_107[[#This Row],[H_mag]]-40</f>
        <v>-58.129999999999995</v>
      </c>
      <c r="G344">
        <f>_10sept_0_107[[#This Row],[V_mag]]-40</f>
        <v>-58.15</v>
      </c>
      <c r="H344">
        <f>10^(_10sept_0_107[[#This Row],[H_mag_adj]]/20)*COS(RADIANS(_10sept_0_107[[#This Row],[H_phase]]))</f>
        <v>-1.1337916404803774E-3</v>
      </c>
      <c r="I344">
        <f>10^(_10sept_0_107[[#This Row],[H_mag_adj]]/20)*SIN(RADIANS(_10sept_0_107[[#This Row],[H_phase]]))</f>
        <v>-5.0266405906912589E-4</v>
      </c>
      <c r="J344">
        <f>10^(_10sept_0_107[[#This Row],[V_mag_adj]]/20)*COS(RADIANS(_10sept_0_107[[#This Row],[V_phase]]))</f>
        <v>-1.133101300893728E-3</v>
      </c>
      <c r="K344">
        <f>10^(_10sept_0_107[[#This Row],[V_mag_adj]]/20)*SIN(RADIANS(_10sept_0_107[[#This Row],[V_phase]]))</f>
        <v>-4.9716084278125935E-4</v>
      </c>
    </row>
    <row r="345" spans="1:11" x14ac:dyDescent="0.25">
      <c r="A345">
        <v>162</v>
      </c>
      <c r="B345">
        <v>-17.96</v>
      </c>
      <c r="C345">
        <v>-165.85</v>
      </c>
      <c r="D345">
        <v>-17.95</v>
      </c>
      <c r="E345">
        <v>-166.31</v>
      </c>
      <c r="F345">
        <f>_10sept_0_107[[#This Row],[H_mag]]-40</f>
        <v>-57.96</v>
      </c>
      <c r="G345">
        <f>_10sept_0_107[[#This Row],[V_mag]]-40</f>
        <v>-57.95</v>
      </c>
      <c r="H345">
        <f>10^(_10sept_0_107[[#This Row],[H_mag_adj]]/20)*COS(RADIANS(_10sept_0_107[[#This Row],[H_phase]]))</f>
        <v>-1.2263630474768957E-3</v>
      </c>
      <c r="I345">
        <f>10^(_10sept_0_107[[#This Row],[H_mag_adj]]/20)*SIN(RADIANS(_10sept_0_107[[#This Row],[H_phase]]))</f>
        <v>-3.0917908143638441E-4</v>
      </c>
      <c r="J345">
        <f>10^(_10sept_0_107[[#This Row],[V_mag_adj]]/20)*COS(RADIANS(_10sept_0_107[[#This Row],[V_phase]]))</f>
        <v>-1.2302212754942176E-3</v>
      </c>
      <c r="K345">
        <f>10^(_10sept_0_107[[#This Row],[V_mag_adj]]/20)*SIN(RADIANS(_10sept_0_107[[#This Row],[V_phase]]))</f>
        <v>-2.9966815648550219E-4</v>
      </c>
    </row>
    <row r="346" spans="1:11" x14ac:dyDescent="0.25">
      <c r="A346">
        <v>163</v>
      </c>
      <c r="B346">
        <v>-17.88</v>
      </c>
      <c r="C346">
        <v>-174.57</v>
      </c>
      <c r="D346">
        <v>-17.93</v>
      </c>
      <c r="E346">
        <v>-174.51</v>
      </c>
      <c r="F346">
        <f>_10sept_0_107[[#This Row],[H_mag]]-40</f>
        <v>-57.879999999999995</v>
      </c>
      <c r="G346">
        <f>_10sept_0_107[[#This Row],[V_mag]]-40</f>
        <v>-57.93</v>
      </c>
      <c r="H346">
        <f>10^(_10sept_0_107[[#This Row],[H_mag_adj]]/20)*COS(RADIANS(_10sept_0_107[[#This Row],[H_phase]]))</f>
        <v>-1.2707108574844953E-3</v>
      </c>
      <c r="I346">
        <f>10^(_10sept_0_107[[#This Row],[H_mag_adj]]/20)*SIN(RADIANS(_10sept_0_107[[#This Row],[H_phase]]))</f>
        <v>-1.2078886252772209E-4</v>
      </c>
      <c r="J346">
        <f>10^(_10sept_0_107[[#This Row],[V_mag_adj]]/20)*COS(RADIANS(_10sept_0_107[[#This Row],[V_phase]]))</f>
        <v>-1.2632906146535332E-3</v>
      </c>
      <c r="K346">
        <f>10^(_10sept_0_107[[#This Row],[V_mag_adj]]/20)*SIN(RADIANS(_10sept_0_107[[#This Row],[V_phase]]))</f>
        <v>-1.2141852456098167E-4</v>
      </c>
    </row>
    <row r="347" spans="1:11" x14ac:dyDescent="0.25">
      <c r="A347">
        <v>164</v>
      </c>
      <c r="B347">
        <v>-17.78</v>
      </c>
      <c r="C347">
        <v>177.45</v>
      </c>
      <c r="D347">
        <v>-17.850000000000001</v>
      </c>
      <c r="E347">
        <v>177.08</v>
      </c>
      <c r="F347">
        <f>_10sept_0_107[[#This Row],[H_mag]]-40</f>
        <v>-57.78</v>
      </c>
      <c r="G347">
        <f>_10sept_0_107[[#This Row],[V_mag]]-40</f>
        <v>-57.85</v>
      </c>
      <c r="H347">
        <f>10^(_10sept_0_107[[#This Row],[H_mag_adj]]/20)*COS(RADIANS(_10sept_0_107[[#This Row],[H_phase]]))</f>
        <v>-1.2899406774041107E-3</v>
      </c>
      <c r="I347">
        <f>10^(_10sept_0_107[[#This Row],[H_mag_adj]]/20)*SIN(RADIANS(_10sept_0_107[[#This Row],[H_phase]]))</f>
        <v>5.7447900999803846E-5</v>
      </c>
      <c r="J347">
        <f>10^(_10sept_0_107[[#This Row],[V_mag_adj]]/20)*COS(RADIANS(_10sept_0_107[[#This Row],[V_phase]]))</f>
        <v>-1.2791920784838075E-3</v>
      </c>
      <c r="K347">
        <f>10^(_10sept_0_107[[#This Row],[V_mag_adj]]/20)*SIN(RADIANS(_10sept_0_107[[#This Row],[V_phase]]))</f>
        <v>6.5248751281639123E-5</v>
      </c>
    </row>
    <row r="348" spans="1:11" x14ac:dyDescent="0.25">
      <c r="A348">
        <v>165</v>
      </c>
      <c r="B348">
        <v>-17.850000000000001</v>
      </c>
      <c r="C348">
        <v>170.37</v>
      </c>
      <c r="D348">
        <v>-17.84</v>
      </c>
      <c r="E348">
        <v>170.14</v>
      </c>
      <c r="F348">
        <f>_10sept_0_107[[#This Row],[H_mag]]-40</f>
        <v>-57.85</v>
      </c>
      <c r="G348">
        <f>_10sept_0_107[[#This Row],[V_mag]]-40</f>
        <v>-57.84</v>
      </c>
      <c r="H348">
        <f>10^(_10sept_0_107[[#This Row],[H_mag_adj]]/20)*COS(RADIANS(_10sept_0_107[[#This Row],[H_phase]]))</f>
        <v>-1.2628060300077617E-3</v>
      </c>
      <c r="I348">
        <f>10^(_10sept_0_107[[#This Row],[H_mag_adj]]/20)*SIN(RADIANS(_10sept_0_107[[#This Row],[H_phase]]))</f>
        <v>2.1426783187303834E-4</v>
      </c>
      <c r="J348">
        <f>10^(_10sept_0_107[[#This Row],[V_mag_adj]]/20)*COS(RADIANS(_10sept_0_107[[#This Row],[V_phase]]))</f>
        <v>-1.2633894253890486E-3</v>
      </c>
      <c r="K348">
        <f>10^(_10sept_0_107[[#This Row],[V_mag_adj]]/20)*SIN(RADIANS(_10sept_0_107[[#This Row],[V_phase]]))</f>
        <v>2.1958798471240898E-4</v>
      </c>
    </row>
    <row r="349" spans="1:11" x14ac:dyDescent="0.25">
      <c r="A349">
        <v>166</v>
      </c>
      <c r="B349">
        <v>-17.93</v>
      </c>
      <c r="C349">
        <v>163.47999999999999</v>
      </c>
      <c r="D349">
        <v>-17.98</v>
      </c>
      <c r="E349">
        <v>162.57</v>
      </c>
      <c r="F349">
        <f>_10sept_0_107[[#This Row],[H_mag]]-40</f>
        <v>-57.93</v>
      </c>
      <c r="G349">
        <f>_10sept_0_107[[#This Row],[V_mag]]-40</f>
        <v>-57.980000000000004</v>
      </c>
      <c r="H349">
        <f>10^(_10sept_0_107[[#This Row],[H_mag_adj]]/20)*COS(RADIANS(_10sept_0_107[[#This Row],[H_phase]]))</f>
        <v>-1.2167238758713816E-3</v>
      </c>
      <c r="I349">
        <f>10^(_10sept_0_107[[#This Row],[H_mag_adj]]/20)*SIN(RADIANS(_10sept_0_107[[#This Row],[H_phase]]))</f>
        <v>3.60872061903925E-4</v>
      </c>
      <c r="J349">
        <f>10^(_10sept_0_107[[#This Row],[V_mag_adj]]/20)*COS(RADIANS(_10sept_0_107[[#This Row],[V_phase]]))</f>
        <v>-1.2038889824287329E-3</v>
      </c>
      <c r="K349">
        <f>10^(_10sept_0_107[[#This Row],[V_mag_adj]]/20)*SIN(RADIANS(_10sept_0_107[[#This Row],[V_phase]]))</f>
        <v>3.7796831221397045E-4</v>
      </c>
    </row>
    <row r="350" spans="1:11" x14ac:dyDescent="0.25">
      <c r="A350">
        <v>167</v>
      </c>
      <c r="B350">
        <v>-18.11</v>
      </c>
      <c r="C350">
        <v>156.53</v>
      </c>
      <c r="D350">
        <v>-18.14</v>
      </c>
      <c r="E350">
        <v>156.24</v>
      </c>
      <c r="F350">
        <f>_10sept_0_107[[#This Row],[H_mag]]-40</f>
        <v>-58.11</v>
      </c>
      <c r="G350">
        <f>_10sept_0_107[[#This Row],[V_mag]]-40</f>
        <v>-58.14</v>
      </c>
      <c r="H350">
        <f>10^(_10sept_0_107[[#This Row],[H_mag_adj]]/20)*COS(RADIANS(_10sept_0_107[[#This Row],[H_phase]]))</f>
        <v>-1.1402408346332168E-3</v>
      </c>
      <c r="I350">
        <f>10^(_10sept_0_107[[#This Row],[H_mag_adj]]/20)*SIN(RADIANS(_10sept_0_107[[#This Row],[H_phase]]))</f>
        <v>4.9508108282720589E-4</v>
      </c>
      <c r="J350">
        <f>10^(_10sept_0_107[[#This Row],[V_mag_adj]]/20)*COS(RADIANS(_10sept_0_107[[#This Row],[V_phase]]))</f>
        <v>-1.1337976404948449E-3</v>
      </c>
      <c r="K350">
        <f>10^(_10sept_0_107[[#This Row],[V_mag_adj]]/20)*SIN(RADIANS(_10sept_0_107[[#This Row],[V_phase]]))</f>
        <v>4.9911911725320293E-4</v>
      </c>
    </row>
    <row r="351" spans="1:11" x14ac:dyDescent="0.25">
      <c r="A351">
        <v>168</v>
      </c>
      <c r="B351">
        <v>-18.47</v>
      </c>
      <c r="C351">
        <v>150.06</v>
      </c>
      <c r="D351">
        <v>-18.43</v>
      </c>
      <c r="E351">
        <v>149.84</v>
      </c>
      <c r="F351">
        <f>_10sept_0_107[[#This Row],[H_mag]]-40</f>
        <v>-58.47</v>
      </c>
      <c r="G351">
        <f>_10sept_0_107[[#This Row],[V_mag]]-40</f>
        <v>-58.43</v>
      </c>
      <c r="H351">
        <f>10^(_10sept_0_107[[#This Row],[H_mag_adj]]/20)*COS(RADIANS(_10sept_0_107[[#This Row],[H_phase]]))</f>
        <v>-1.0334581360874045E-3</v>
      </c>
      <c r="I351">
        <f>10^(_10sept_0_107[[#This Row],[H_mag_adj]]/20)*SIN(RADIANS(_10sept_0_107[[#This Row],[H_phase]]))</f>
        <v>5.952252246650561E-4</v>
      </c>
      <c r="J351">
        <f>10^(_10sept_0_107[[#This Row],[V_mag_adj]]/20)*COS(RADIANS(_10sept_0_107[[#This Row],[V_phase]]))</f>
        <v>-1.0359246640214554E-3</v>
      </c>
      <c r="K351">
        <f>10^(_10sept_0_107[[#This Row],[V_mag_adj]]/20)*SIN(RADIANS(_10sept_0_107[[#This Row],[V_phase]]))</f>
        <v>6.0195475230758692E-4</v>
      </c>
    </row>
    <row r="352" spans="1:11" x14ac:dyDescent="0.25">
      <c r="A352">
        <v>169</v>
      </c>
      <c r="B352">
        <v>-18.79</v>
      </c>
      <c r="C352">
        <v>144.04</v>
      </c>
      <c r="D352">
        <v>-18.82</v>
      </c>
      <c r="E352">
        <v>143.32</v>
      </c>
      <c r="F352">
        <f>_10sept_0_107[[#This Row],[H_mag]]-40</f>
        <v>-58.79</v>
      </c>
      <c r="G352">
        <f>_10sept_0_107[[#This Row],[V_mag]]-40</f>
        <v>-58.82</v>
      </c>
      <c r="H352">
        <f>10^(_10sept_0_107[[#This Row],[H_mag_adj]]/20)*COS(RADIANS(_10sept_0_107[[#This Row],[H_phase]]))</f>
        <v>-9.3041727821771959E-4</v>
      </c>
      <c r="I352">
        <f>10^(_10sept_0_107[[#This Row],[H_mag_adj]]/20)*SIN(RADIANS(_10sept_0_107[[#This Row],[H_phase]]))</f>
        <v>6.7499579449097752E-4</v>
      </c>
      <c r="J352">
        <f>10^(_10sept_0_107[[#This Row],[V_mag_adj]]/20)*COS(RADIANS(_10sept_0_107[[#This Row],[V_phase]]))</f>
        <v>-9.1868328671937524E-4</v>
      </c>
      <c r="K352">
        <f>10^(_10sept_0_107[[#This Row],[V_mag_adj]]/20)*SIN(RADIANS(_10sept_0_107[[#This Row],[V_phase]]))</f>
        <v>6.8426670072544717E-4</v>
      </c>
    </row>
    <row r="353" spans="1:11" x14ac:dyDescent="0.25">
      <c r="A353">
        <v>170</v>
      </c>
      <c r="B353">
        <v>-19.149999999999999</v>
      </c>
      <c r="C353">
        <v>136.93</v>
      </c>
      <c r="D353">
        <v>-19.239999999999998</v>
      </c>
      <c r="E353">
        <v>137.53</v>
      </c>
      <c r="F353">
        <f>_10sept_0_107[[#This Row],[H_mag]]-40</f>
        <v>-59.15</v>
      </c>
      <c r="G353">
        <f>_10sept_0_107[[#This Row],[V_mag]]-40</f>
        <v>-59.239999999999995</v>
      </c>
      <c r="H353">
        <f>10^(_10sept_0_107[[#This Row],[H_mag_adj]]/20)*COS(RADIANS(_10sept_0_107[[#This Row],[H_phase]]))</f>
        <v>-8.0562340242647864E-4</v>
      </c>
      <c r="I353">
        <f>10^(_10sept_0_107[[#This Row],[H_mag_adj]]/20)*SIN(RADIANS(_10sept_0_107[[#This Row],[H_phase]]))</f>
        <v>7.5309822341388462E-4</v>
      </c>
      <c r="J353">
        <f>10^(_10sept_0_107[[#This Row],[V_mag_adj]]/20)*COS(RADIANS(_10sept_0_107[[#This Row],[V_phase]]))</f>
        <v>-8.0508019836674188E-4</v>
      </c>
      <c r="K353">
        <f>10^(_10sept_0_107[[#This Row],[V_mag_adj]]/20)*SIN(RADIANS(_10sept_0_107[[#This Row],[V_phase]]))</f>
        <v>7.3694496553348076E-4</v>
      </c>
    </row>
    <row r="354" spans="1:11" x14ac:dyDescent="0.25">
      <c r="A354">
        <v>171</v>
      </c>
      <c r="B354">
        <v>-19.61</v>
      </c>
      <c r="C354">
        <v>130.26</v>
      </c>
      <c r="D354">
        <v>-19.63</v>
      </c>
      <c r="E354">
        <v>129.68</v>
      </c>
      <c r="F354">
        <f>_10sept_0_107[[#This Row],[H_mag]]-40</f>
        <v>-59.61</v>
      </c>
      <c r="G354">
        <f>_10sept_0_107[[#This Row],[V_mag]]-40</f>
        <v>-59.629999999999995</v>
      </c>
      <c r="H354">
        <f>10^(_10sept_0_107[[#This Row],[H_mag_adj]]/20)*COS(RADIANS(_10sept_0_107[[#This Row],[H_phase]]))</f>
        <v>-6.7593569364466407E-4</v>
      </c>
      <c r="I354">
        <f>10^(_10sept_0_107[[#This Row],[H_mag_adj]]/20)*SIN(RADIANS(_10sept_0_107[[#This Row],[H_phase]]))</f>
        <v>7.9816496059974837E-4</v>
      </c>
      <c r="J354">
        <f>10^(_10sept_0_107[[#This Row],[V_mag_adj]]/20)*COS(RADIANS(_10sept_0_107[[#This Row],[V_phase]]))</f>
        <v>-6.6628550075400539E-4</v>
      </c>
      <c r="K354">
        <f>10^(_10sept_0_107[[#This Row],[V_mag_adj]]/20)*SIN(RADIANS(_10sept_0_107[[#This Row],[V_phase]]))</f>
        <v>8.0311501344353987E-4</v>
      </c>
    </row>
    <row r="355" spans="1:11" x14ac:dyDescent="0.25">
      <c r="A355">
        <v>172</v>
      </c>
      <c r="B355">
        <v>-20</v>
      </c>
      <c r="C355">
        <v>123.53</v>
      </c>
      <c r="D355">
        <v>-20.09</v>
      </c>
      <c r="E355">
        <v>123.33</v>
      </c>
      <c r="F355">
        <f>_10sept_0_107[[#This Row],[H_mag]]-40</f>
        <v>-60</v>
      </c>
      <c r="G355">
        <f>_10sept_0_107[[#This Row],[V_mag]]-40</f>
        <v>-60.09</v>
      </c>
      <c r="H355">
        <f>10^(_10sept_0_107[[#This Row],[H_mag_adj]]/20)*COS(RADIANS(_10sept_0_107[[#This Row],[H_phase]]))</f>
        <v>-5.5237353122920341E-4</v>
      </c>
      <c r="I355">
        <f>10^(_10sept_0_107[[#This Row],[H_mag_adj]]/20)*SIN(RADIANS(_10sept_0_107[[#This Row],[H_phase]]))</f>
        <v>8.3359671424339254E-4</v>
      </c>
      <c r="J355">
        <f>10^(_10sept_0_107[[#This Row],[V_mag_adj]]/20)*COS(RADIANS(_10sept_0_107[[#This Row],[V_phase]]))</f>
        <v>-5.4379645813339465E-4</v>
      </c>
      <c r="K355">
        <f>10^(_10sept_0_107[[#This Row],[V_mag_adj]]/20)*SIN(RADIANS(_10sept_0_107[[#This Row],[V_phase]]))</f>
        <v>8.2690712751207532E-4</v>
      </c>
    </row>
    <row r="356" spans="1:11" x14ac:dyDescent="0.25">
      <c r="A356">
        <v>173</v>
      </c>
      <c r="B356">
        <v>-20.56</v>
      </c>
      <c r="C356">
        <v>117.09</v>
      </c>
      <c r="D356">
        <v>-20.56</v>
      </c>
      <c r="E356">
        <v>117.12</v>
      </c>
      <c r="F356">
        <f>_10sept_0_107[[#This Row],[H_mag]]-40</f>
        <v>-60.56</v>
      </c>
      <c r="G356">
        <f>_10sept_0_107[[#This Row],[V_mag]]-40</f>
        <v>-60.56</v>
      </c>
      <c r="H356">
        <f>10^(_10sept_0_107[[#This Row],[H_mag_adj]]/20)*COS(RADIANS(_10sept_0_107[[#This Row],[H_phase]]))</f>
        <v>-4.2695592060268655E-4</v>
      </c>
      <c r="I356">
        <f>10^(_10sept_0_107[[#This Row],[H_mag_adj]]/20)*SIN(RADIANS(_10sept_0_107[[#This Row],[H_phase]]))</f>
        <v>8.3470423426097197E-4</v>
      </c>
      <c r="J356">
        <f>10^(_10sept_0_107[[#This Row],[V_mag_adj]]/20)*COS(RADIANS(_10sept_0_107[[#This Row],[V_phase]]))</f>
        <v>-4.2739291217156909E-4</v>
      </c>
      <c r="K356">
        <f>10^(_10sept_0_107[[#This Row],[V_mag_adj]]/20)*SIN(RADIANS(_10sept_0_107[[#This Row],[V_phase]]))</f>
        <v>8.3448056625447459E-4</v>
      </c>
    </row>
    <row r="357" spans="1:11" x14ac:dyDescent="0.25">
      <c r="A357">
        <v>174</v>
      </c>
      <c r="B357">
        <v>-21.06</v>
      </c>
      <c r="C357">
        <v>110.11</v>
      </c>
      <c r="D357">
        <v>-21.1</v>
      </c>
      <c r="E357">
        <v>110.03</v>
      </c>
      <c r="F357">
        <f>_10sept_0_107[[#This Row],[H_mag]]-40</f>
        <v>-61.06</v>
      </c>
      <c r="G357">
        <f>_10sept_0_107[[#This Row],[V_mag]]-40</f>
        <v>-61.1</v>
      </c>
      <c r="H357">
        <f>10^(_10sept_0_107[[#This Row],[H_mag_adj]]/20)*COS(RADIANS(_10sept_0_107[[#This Row],[H_phase]]))</f>
        <v>-3.0432362849973539E-4</v>
      </c>
      <c r="I357">
        <f>10^(_10sept_0_107[[#This Row],[H_mag_adj]]/20)*SIN(RADIANS(_10sept_0_107[[#This Row],[H_phase]]))</f>
        <v>8.3115387979781831E-4</v>
      </c>
      <c r="J357">
        <f>10^(_10sept_0_107[[#This Row],[V_mag_adj]]/20)*COS(RADIANS(_10sept_0_107[[#This Row],[V_phase]]))</f>
        <v>-3.0176991584225855E-4</v>
      </c>
      <c r="K357">
        <f>10^(_10sept_0_107[[#This Row],[V_mag_adj]]/20)*SIN(RADIANS(_10sept_0_107[[#This Row],[V_phase]]))</f>
        <v>8.2775723163331304E-4</v>
      </c>
    </row>
    <row r="358" spans="1:11" x14ac:dyDescent="0.25">
      <c r="A358">
        <v>175</v>
      </c>
      <c r="B358">
        <v>-21.72</v>
      </c>
      <c r="C358">
        <v>104.02</v>
      </c>
      <c r="D358">
        <v>-21.78</v>
      </c>
      <c r="E358">
        <v>103.82</v>
      </c>
      <c r="F358">
        <f>_10sept_0_107[[#This Row],[H_mag]]-40</f>
        <v>-61.72</v>
      </c>
      <c r="G358">
        <f>_10sept_0_107[[#This Row],[V_mag]]-40</f>
        <v>-61.78</v>
      </c>
      <c r="H358">
        <f>10^(_10sept_0_107[[#This Row],[H_mag_adj]]/20)*COS(RADIANS(_10sept_0_107[[#This Row],[H_phase]]))</f>
        <v>-1.9873883925717361E-4</v>
      </c>
      <c r="I358">
        <f>10^(_10sept_0_107[[#This Row],[H_mag_adj]]/20)*SIN(RADIANS(_10sept_0_107[[#This Row],[H_phase]]))</f>
        <v>7.9591427305648215E-4</v>
      </c>
      <c r="J358">
        <f>10^(_10sept_0_107[[#This Row],[V_mag_adj]]/20)*COS(RADIANS(_10sept_0_107[[#This Row],[V_phase]]))</f>
        <v>-1.9461039437955496E-4</v>
      </c>
      <c r="K358">
        <f>10^(_10sept_0_107[[#This Row],[V_mag_adj]]/20)*SIN(RADIANS(_10sept_0_107[[#This Row],[V_phase]]))</f>
        <v>7.9111937455818998E-4</v>
      </c>
    </row>
    <row r="359" spans="1:11" x14ac:dyDescent="0.25">
      <c r="A359">
        <v>176</v>
      </c>
      <c r="B359">
        <v>-22.48</v>
      </c>
      <c r="C359">
        <v>98.03</v>
      </c>
      <c r="D359">
        <v>-22.58</v>
      </c>
      <c r="E359">
        <v>97.95</v>
      </c>
      <c r="F359">
        <f>_10sept_0_107[[#This Row],[H_mag]]-40</f>
        <v>-62.480000000000004</v>
      </c>
      <c r="G359">
        <f>_10sept_0_107[[#This Row],[V_mag]]-40</f>
        <v>-62.58</v>
      </c>
      <c r="H359">
        <f>10^(_10sept_0_107[[#This Row],[H_mag_adj]]/20)*COS(RADIANS(_10sept_0_107[[#This Row],[H_phase]]))</f>
        <v>-1.0499539339305176E-4</v>
      </c>
      <c r="I359">
        <f>10^(_10sept_0_107[[#This Row],[H_mag_adj]]/20)*SIN(RADIANS(_10sept_0_107[[#This Row],[H_phase]]))</f>
        <v>7.4425327824507439E-4</v>
      </c>
      <c r="J359">
        <f>10^(_10sept_0_107[[#This Row],[V_mag_adj]]/20)*COS(RADIANS(_10sept_0_107[[#This Row],[V_phase]]))</f>
        <v>-1.02766141929885E-4</v>
      </c>
      <c r="K359">
        <f>10^(_10sept_0_107[[#This Row],[V_mag_adj]]/20)*SIN(RADIANS(_10sept_0_107[[#This Row],[V_phase]]))</f>
        <v>7.3587808729001E-4</v>
      </c>
    </row>
    <row r="360" spans="1:11" x14ac:dyDescent="0.25">
      <c r="A360">
        <v>177</v>
      </c>
      <c r="B360">
        <v>-23.37</v>
      </c>
      <c r="C360">
        <v>92.06</v>
      </c>
      <c r="D360">
        <v>-23.42</v>
      </c>
      <c r="E360">
        <v>91.4</v>
      </c>
      <c r="F360">
        <f>_10sept_0_107[[#This Row],[H_mag]]-40</f>
        <v>-63.370000000000005</v>
      </c>
      <c r="G360">
        <f>_10sept_0_107[[#This Row],[V_mag]]-40</f>
        <v>-63.42</v>
      </c>
      <c r="H360">
        <f>10^(_10sept_0_107[[#This Row],[H_mag_adj]]/20)*COS(RADIANS(_10sept_0_107[[#This Row],[H_phase]]))</f>
        <v>-2.4386586646524368E-5</v>
      </c>
      <c r="I360">
        <f>10^(_10sept_0_107[[#This Row],[H_mag_adj]]/20)*SIN(RADIANS(_10sept_0_107[[#This Row],[H_phase]]))</f>
        <v>6.7798367824976891E-4</v>
      </c>
      <c r="J360">
        <f>10^(_10sept_0_107[[#This Row],[V_mag_adj]]/20)*COS(RADIANS(_10sept_0_107[[#This Row],[V_phase]]))</f>
        <v>-1.6480188941673344E-5</v>
      </c>
      <c r="K360">
        <f>10^(_10sept_0_107[[#This Row],[V_mag_adj]]/20)*SIN(RADIANS(_10sept_0_107[[#This Row],[V_phase]]))</f>
        <v>6.7432667418877463E-4</v>
      </c>
    </row>
    <row r="361" spans="1:11" x14ac:dyDescent="0.25">
      <c r="A361">
        <v>178</v>
      </c>
      <c r="B361">
        <v>-24.48</v>
      </c>
      <c r="C361">
        <v>84.84</v>
      </c>
      <c r="D361">
        <v>-24.45</v>
      </c>
      <c r="E361">
        <v>84.52</v>
      </c>
      <c r="F361">
        <f>_10sept_0_107[[#This Row],[H_mag]]-40</f>
        <v>-64.48</v>
      </c>
      <c r="G361">
        <f>_10sept_0_107[[#This Row],[V_mag]]-40</f>
        <v>-64.45</v>
      </c>
      <c r="H361">
        <f>10^(_10sept_0_107[[#This Row],[H_mag_adj]]/20)*COS(RADIANS(_10sept_0_107[[#This Row],[H_phase]]))</f>
        <v>5.3695741500156225E-5</v>
      </c>
      <c r="I361">
        <f>10^(_10sept_0_107[[#This Row],[H_mag_adj]]/20)*SIN(RADIANS(_10sept_0_107[[#This Row],[H_phase]]))</f>
        <v>5.9461575893259965E-4</v>
      </c>
      <c r="J361">
        <f>10^(_10sept_0_107[[#This Row],[V_mag_adj]]/20)*COS(RADIANS(_10sept_0_107[[#This Row],[V_phase]]))</f>
        <v>5.7213113897230164E-5</v>
      </c>
      <c r="K361">
        <f>10^(_10sept_0_107[[#This Row],[V_mag_adj]]/20)*SIN(RADIANS(_10sept_0_107[[#This Row],[V_phase]]))</f>
        <v>5.9636280420829969E-4</v>
      </c>
    </row>
    <row r="362" spans="1:11" x14ac:dyDescent="0.25">
      <c r="A362">
        <v>179</v>
      </c>
      <c r="B362">
        <v>-25.45</v>
      </c>
      <c r="C362">
        <v>75.77</v>
      </c>
      <c r="D362">
        <v>-25.38</v>
      </c>
      <c r="E362">
        <v>73.97</v>
      </c>
      <c r="F362">
        <f>_10sept_0_107[[#This Row],[H_mag]]-40</f>
        <v>-65.45</v>
      </c>
      <c r="G362">
        <f>_10sept_0_107[[#This Row],[V_mag]]-40</f>
        <v>-65.38</v>
      </c>
      <c r="H362">
        <f>10^(_10sept_0_107[[#This Row],[H_mag_adj]]/20)*COS(RADIANS(_10sept_0_107[[#This Row],[H_phase]]))</f>
        <v>1.3125271538918726E-4</v>
      </c>
      <c r="I362">
        <f>10^(_10sept_0_107[[#This Row],[H_mag_adj]]/20)*SIN(RADIANS(_10sept_0_107[[#This Row],[H_phase]]))</f>
        <v>5.1756598753526645E-4</v>
      </c>
      <c r="J362">
        <f>10^(_10sept_0_107[[#This Row],[V_mag_adj]]/20)*COS(RADIANS(_10sept_0_107[[#This Row],[V_phase]]))</f>
        <v>1.4863815871494514E-4</v>
      </c>
      <c r="K362">
        <f>10^(_10sept_0_107[[#This Row],[V_mag_adj]]/20)*SIN(RADIANS(_10sept_0_107[[#This Row],[V_phase]]))</f>
        <v>5.1734036817550108E-4</v>
      </c>
    </row>
    <row r="363" spans="1:11" x14ac:dyDescent="0.25">
      <c r="A363">
        <v>180</v>
      </c>
      <c r="B363">
        <v>-26.36</v>
      </c>
      <c r="C363">
        <v>63.53</v>
      </c>
      <c r="D363">
        <v>-26.31</v>
      </c>
      <c r="E363">
        <v>63.15</v>
      </c>
      <c r="F363">
        <f>_10sept_0_107[[#This Row],[H_mag]]-40</f>
        <v>-66.36</v>
      </c>
      <c r="G363">
        <f>_10sept_0_107[[#This Row],[V_mag]]-40</f>
        <v>-66.31</v>
      </c>
      <c r="H363">
        <f>10^(_10sept_0_107[[#This Row],[H_mag_adj]]/20)*COS(RADIANS(_10sept_0_107[[#This Row],[H_phase]]))</f>
        <v>2.1432412149108198E-4</v>
      </c>
      <c r="I363">
        <f>10^(_10sept_0_107[[#This Row],[H_mag_adj]]/20)*SIN(RADIANS(_10sept_0_107[[#This Row],[H_phase]]))</f>
        <v>4.3043193418313547E-4</v>
      </c>
      <c r="J363">
        <f>10^(_10sept_0_107[[#This Row],[V_mag_adj]]/20)*COS(RADIANS(_10sept_0_107[[#This Row],[V_phase]]))</f>
        <v>2.1842787943697112E-4</v>
      </c>
      <c r="K363">
        <f>10^(_10sept_0_107[[#This Row],[V_mag_adj]]/20)*SIN(RADIANS(_10sept_0_107[[#This Row],[V_phase]]))</f>
        <v>4.3147767653796783E-4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58BA-ABFA-465E-8290-DE8767159DA5}">
  <dimension ref="A1:G363"/>
  <sheetViews>
    <sheetView workbookViewId="0">
      <selection activeCell="I25" sqref="I25"/>
    </sheetView>
  </sheetViews>
  <sheetFormatPr defaultRowHeight="15" x14ac:dyDescent="0.25"/>
  <cols>
    <col min="1" max="6" width="10.710937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20</v>
      </c>
      <c r="G1" t="s">
        <v>0</v>
      </c>
    </row>
    <row r="2" spans="1:7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21</v>
      </c>
      <c r="G2" t="s">
        <v>22</v>
      </c>
    </row>
    <row r="3" spans="1:7" x14ac:dyDescent="0.25">
      <c r="A3">
        <v>-180</v>
      </c>
      <c r="B3">
        <v>-36.64</v>
      </c>
      <c r="C3">
        <v>71.2</v>
      </c>
      <c r="D3">
        <v>-36.97</v>
      </c>
      <c r="E3">
        <v>73.05</v>
      </c>
      <c r="F3">
        <f>_10sept_0_all[[#This Row],[H_mag]]-26</f>
        <v>-62.64</v>
      </c>
      <c r="G3">
        <f>_10sept_0_all[[#This Row],[V_mag]]-26</f>
        <v>-62.97</v>
      </c>
    </row>
    <row r="4" spans="1:7" x14ac:dyDescent="0.25">
      <c r="A4">
        <v>-179</v>
      </c>
      <c r="B4">
        <v>-34.6</v>
      </c>
      <c r="C4">
        <v>64.09</v>
      </c>
      <c r="D4">
        <v>-34.729999999999997</v>
      </c>
      <c r="E4">
        <v>64.73</v>
      </c>
      <c r="F4">
        <f>_10sept_0_all[[#This Row],[H_mag]]-26</f>
        <v>-60.6</v>
      </c>
      <c r="G4">
        <f>_10sept_0_all[[#This Row],[V_mag]]-26</f>
        <v>-60.73</v>
      </c>
    </row>
    <row r="5" spans="1:7" x14ac:dyDescent="0.25">
      <c r="A5">
        <v>-178</v>
      </c>
      <c r="B5">
        <v>-33.19</v>
      </c>
      <c r="C5">
        <v>61.29</v>
      </c>
      <c r="D5">
        <v>-33.299999999999997</v>
      </c>
      <c r="E5">
        <v>61.95</v>
      </c>
      <c r="F5">
        <f>_10sept_0_all[[#This Row],[H_mag]]-26</f>
        <v>-59.19</v>
      </c>
      <c r="G5">
        <f>_10sept_0_all[[#This Row],[V_mag]]-26</f>
        <v>-59.3</v>
      </c>
    </row>
    <row r="6" spans="1:7" x14ac:dyDescent="0.25">
      <c r="A6">
        <v>-177</v>
      </c>
      <c r="B6">
        <v>-32.25</v>
      </c>
      <c r="C6">
        <v>62.32</v>
      </c>
      <c r="D6">
        <v>-32.270000000000003</v>
      </c>
      <c r="E6">
        <v>62.56</v>
      </c>
      <c r="F6">
        <f>_10sept_0_all[[#This Row],[H_mag]]-26</f>
        <v>-58.25</v>
      </c>
      <c r="G6">
        <f>_10sept_0_all[[#This Row],[V_mag]]-26</f>
        <v>-58.27</v>
      </c>
    </row>
    <row r="7" spans="1:7" x14ac:dyDescent="0.25">
      <c r="A7">
        <v>-176</v>
      </c>
      <c r="B7">
        <v>-31.46</v>
      </c>
      <c r="C7">
        <v>63.61</v>
      </c>
      <c r="D7">
        <v>-31.3</v>
      </c>
      <c r="E7">
        <v>64.45</v>
      </c>
      <c r="F7">
        <f>_10sept_0_all[[#This Row],[H_mag]]-26</f>
        <v>-57.46</v>
      </c>
      <c r="G7">
        <f>_10sept_0_all[[#This Row],[V_mag]]-26</f>
        <v>-57.3</v>
      </c>
    </row>
    <row r="8" spans="1:7" x14ac:dyDescent="0.25">
      <c r="A8">
        <v>-175</v>
      </c>
      <c r="B8">
        <v>-30.79</v>
      </c>
      <c r="C8">
        <v>66.28</v>
      </c>
      <c r="D8">
        <v>-30.81</v>
      </c>
      <c r="E8">
        <v>66.64</v>
      </c>
      <c r="F8">
        <f>_10sept_0_all[[#This Row],[H_mag]]-26</f>
        <v>-56.79</v>
      </c>
      <c r="G8">
        <f>_10sept_0_all[[#This Row],[V_mag]]-26</f>
        <v>-56.81</v>
      </c>
    </row>
    <row r="9" spans="1:7" x14ac:dyDescent="0.25">
      <c r="A9">
        <v>-174</v>
      </c>
      <c r="B9">
        <v>-30.55</v>
      </c>
      <c r="C9">
        <v>69.349999999999994</v>
      </c>
      <c r="D9">
        <v>-30.51</v>
      </c>
      <c r="E9">
        <v>70.17</v>
      </c>
      <c r="F9">
        <f>_10sept_0_all[[#This Row],[H_mag]]-26</f>
        <v>-56.55</v>
      </c>
      <c r="G9">
        <f>_10sept_0_all[[#This Row],[V_mag]]-26</f>
        <v>-56.510000000000005</v>
      </c>
    </row>
    <row r="10" spans="1:7" x14ac:dyDescent="0.25">
      <c r="A10">
        <v>-173</v>
      </c>
      <c r="B10">
        <v>-30.53</v>
      </c>
      <c r="C10">
        <v>73.84</v>
      </c>
      <c r="D10">
        <v>-30.5</v>
      </c>
      <c r="E10">
        <v>74.77</v>
      </c>
      <c r="F10">
        <f>_10sept_0_all[[#This Row],[H_mag]]-26</f>
        <v>-56.53</v>
      </c>
      <c r="G10">
        <f>_10sept_0_all[[#This Row],[V_mag]]-26</f>
        <v>-56.5</v>
      </c>
    </row>
    <row r="11" spans="1:7" x14ac:dyDescent="0.25">
      <c r="A11">
        <v>-172</v>
      </c>
      <c r="B11">
        <v>-30.74</v>
      </c>
      <c r="C11">
        <v>79.099999999999994</v>
      </c>
      <c r="D11">
        <v>-30.8</v>
      </c>
      <c r="E11">
        <v>79.27</v>
      </c>
      <c r="F11">
        <f>_10sept_0_all[[#This Row],[H_mag]]-26</f>
        <v>-56.739999999999995</v>
      </c>
      <c r="G11">
        <f>_10sept_0_all[[#This Row],[V_mag]]-26</f>
        <v>-56.8</v>
      </c>
    </row>
    <row r="12" spans="1:7" x14ac:dyDescent="0.25">
      <c r="A12">
        <v>-171</v>
      </c>
      <c r="B12">
        <v>-31.18</v>
      </c>
      <c r="C12">
        <v>85.36</v>
      </c>
      <c r="D12">
        <v>-31.29</v>
      </c>
      <c r="E12">
        <v>85.61</v>
      </c>
      <c r="F12">
        <f>_10sept_0_all[[#This Row],[H_mag]]-26</f>
        <v>-57.18</v>
      </c>
      <c r="G12">
        <f>_10sept_0_all[[#This Row],[V_mag]]-26</f>
        <v>-57.29</v>
      </c>
    </row>
    <row r="13" spans="1:7" x14ac:dyDescent="0.25">
      <c r="A13">
        <v>-170</v>
      </c>
      <c r="B13">
        <v>-31.98</v>
      </c>
      <c r="C13">
        <v>93.1</v>
      </c>
      <c r="D13">
        <v>-32</v>
      </c>
      <c r="E13">
        <v>93.54</v>
      </c>
      <c r="F13">
        <f>_10sept_0_all[[#This Row],[H_mag]]-26</f>
        <v>-57.980000000000004</v>
      </c>
      <c r="G13">
        <f>_10sept_0_all[[#This Row],[V_mag]]-26</f>
        <v>-58</v>
      </c>
    </row>
    <row r="14" spans="1:7" x14ac:dyDescent="0.25">
      <c r="A14">
        <v>-169</v>
      </c>
      <c r="B14">
        <v>-33.07</v>
      </c>
      <c r="C14">
        <v>103.82</v>
      </c>
      <c r="D14">
        <v>-33.01</v>
      </c>
      <c r="E14">
        <v>102.53</v>
      </c>
      <c r="F14">
        <f>_10sept_0_all[[#This Row],[H_mag]]-26</f>
        <v>-59.07</v>
      </c>
      <c r="G14">
        <f>_10sept_0_all[[#This Row],[V_mag]]-26</f>
        <v>-59.01</v>
      </c>
    </row>
    <row r="15" spans="1:7" x14ac:dyDescent="0.25">
      <c r="A15">
        <v>-168</v>
      </c>
      <c r="B15">
        <v>-34.36</v>
      </c>
      <c r="C15">
        <v>117.55</v>
      </c>
      <c r="D15">
        <v>-34.32</v>
      </c>
      <c r="E15">
        <v>116.6</v>
      </c>
      <c r="F15">
        <f>_10sept_0_all[[#This Row],[H_mag]]-26</f>
        <v>-60.36</v>
      </c>
      <c r="G15">
        <f>_10sept_0_all[[#This Row],[V_mag]]-26</f>
        <v>-60.32</v>
      </c>
    </row>
    <row r="16" spans="1:7" x14ac:dyDescent="0.25">
      <c r="A16">
        <v>-167</v>
      </c>
      <c r="B16">
        <v>-35.409999999999997</v>
      </c>
      <c r="C16">
        <v>136.24</v>
      </c>
      <c r="D16">
        <v>-35.54</v>
      </c>
      <c r="E16">
        <v>134.41999999999999</v>
      </c>
      <c r="F16">
        <f>_10sept_0_all[[#This Row],[H_mag]]-26</f>
        <v>-61.41</v>
      </c>
      <c r="G16">
        <f>_10sept_0_all[[#This Row],[V_mag]]-26</f>
        <v>-61.54</v>
      </c>
    </row>
    <row r="17" spans="1:7" x14ac:dyDescent="0.25">
      <c r="A17">
        <v>-166</v>
      </c>
      <c r="B17">
        <v>-36.159999999999997</v>
      </c>
      <c r="C17">
        <v>160.16999999999999</v>
      </c>
      <c r="D17">
        <v>-36.18</v>
      </c>
      <c r="E17">
        <v>157.68</v>
      </c>
      <c r="F17">
        <f>_10sept_0_all[[#This Row],[H_mag]]-26</f>
        <v>-62.16</v>
      </c>
      <c r="G17">
        <f>_10sept_0_all[[#This Row],[V_mag]]-26</f>
        <v>-62.18</v>
      </c>
    </row>
    <row r="18" spans="1:7" x14ac:dyDescent="0.25">
      <c r="A18">
        <v>-165</v>
      </c>
      <c r="B18">
        <v>-35.97</v>
      </c>
      <c r="C18">
        <v>-175.72</v>
      </c>
      <c r="D18">
        <v>-36</v>
      </c>
      <c r="E18">
        <v>-178.2</v>
      </c>
      <c r="F18">
        <f>_10sept_0_all[[#This Row],[H_mag]]-26</f>
        <v>-61.97</v>
      </c>
      <c r="G18">
        <f>_10sept_0_all[[#This Row],[V_mag]]-26</f>
        <v>-62</v>
      </c>
    </row>
    <row r="19" spans="1:7" x14ac:dyDescent="0.25">
      <c r="A19">
        <v>-164</v>
      </c>
      <c r="B19">
        <v>-34.83</v>
      </c>
      <c r="C19">
        <v>-154.82</v>
      </c>
      <c r="D19">
        <v>-35.06</v>
      </c>
      <c r="E19">
        <v>-154.85</v>
      </c>
      <c r="F19">
        <f>_10sept_0_all[[#This Row],[H_mag]]-26</f>
        <v>-60.83</v>
      </c>
      <c r="G19">
        <f>_10sept_0_all[[#This Row],[V_mag]]-26</f>
        <v>-61.06</v>
      </c>
    </row>
    <row r="20" spans="1:7" x14ac:dyDescent="0.25">
      <c r="A20">
        <v>-163</v>
      </c>
      <c r="B20">
        <v>-33.56</v>
      </c>
      <c r="C20">
        <v>-136.9</v>
      </c>
      <c r="D20">
        <v>-33.69</v>
      </c>
      <c r="E20">
        <v>-136.87</v>
      </c>
      <c r="F20">
        <f>_10sept_0_all[[#This Row],[H_mag]]-26</f>
        <v>-59.56</v>
      </c>
      <c r="G20">
        <f>_10sept_0_all[[#This Row],[V_mag]]-26</f>
        <v>-59.69</v>
      </c>
    </row>
    <row r="21" spans="1:7" x14ac:dyDescent="0.25">
      <c r="A21">
        <v>-162</v>
      </c>
      <c r="B21">
        <v>-32.36</v>
      </c>
      <c r="C21">
        <v>-123.96</v>
      </c>
      <c r="D21">
        <v>-32.49</v>
      </c>
      <c r="E21">
        <v>-123.25</v>
      </c>
      <c r="F21">
        <f>_10sept_0_all[[#This Row],[H_mag]]-26</f>
        <v>-58.36</v>
      </c>
      <c r="G21">
        <f>_10sept_0_all[[#This Row],[V_mag]]-26</f>
        <v>-58.49</v>
      </c>
    </row>
    <row r="22" spans="1:7" x14ac:dyDescent="0.25">
      <c r="A22">
        <v>-161</v>
      </c>
      <c r="B22">
        <v>-31.25</v>
      </c>
      <c r="C22">
        <v>-114.04</v>
      </c>
      <c r="D22">
        <v>-31.46</v>
      </c>
      <c r="E22">
        <v>-113.94</v>
      </c>
      <c r="F22">
        <f>_10sept_0_all[[#This Row],[H_mag]]-26</f>
        <v>-57.25</v>
      </c>
      <c r="G22">
        <f>_10sept_0_all[[#This Row],[V_mag]]-26</f>
        <v>-57.46</v>
      </c>
    </row>
    <row r="23" spans="1:7" x14ac:dyDescent="0.25">
      <c r="A23">
        <v>-160</v>
      </c>
      <c r="B23">
        <v>-30.37</v>
      </c>
      <c r="C23">
        <v>-106.04</v>
      </c>
      <c r="D23">
        <v>-30.48</v>
      </c>
      <c r="E23">
        <v>-104.76</v>
      </c>
      <c r="F23">
        <f>_10sept_0_all[[#This Row],[H_mag]]-26</f>
        <v>-56.370000000000005</v>
      </c>
      <c r="G23">
        <f>_10sept_0_all[[#This Row],[V_mag]]-26</f>
        <v>-56.480000000000004</v>
      </c>
    </row>
    <row r="24" spans="1:7" x14ac:dyDescent="0.25">
      <c r="A24">
        <v>-159</v>
      </c>
      <c r="B24">
        <v>-29.61</v>
      </c>
      <c r="C24">
        <v>-99.33</v>
      </c>
      <c r="D24">
        <v>-29.65</v>
      </c>
      <c r="E24">
        <v>-99.17</v>
      </c>
      <c r="F24">
        <f>_10sept_0_all[[#This Row],[H_mag]]-26</f>
        <v>-55.61</v>
      </c>
      <c r="G24">
        <f>_10sept_0_all[[#This Row],[V_mag]]-26</f>
        <v>-55.65</v>
      </c>
    </row>
    <row r="25" spans="1:7" x14ac:dyDescent="0.25">
      <c r="A25">
        <v>-158</v>
      </c>
      <c r="B25">
        <v>-28.82</v>
      </c>
      <c r="C25">
        <v>-94.13</v>
      </c>
      <c r="D25">
        <v>-28.89</v>
      </c>
      <c r="E25">
        <v>-93.48</v>
      </c>
      <c r="F25">
        <f>_10sept_0_all[[#This Row],[H_mag]]-26</f>
        <v>-54.82</v>
      </c>
      <c r="G25">
        <f>_10sept_0_all[[#This Row],[V_mag]]-26</f>
        <v>-54.89</v>
      </c>
    </row>
    <row r="26" spans="1:7" x14ac:dyDescent="0.25">
      <c r="A26">
        <v>-157</v>
      </c>
      <c r="B26">
        <v>-28.25</v>
      </c>
      <c r="C26">
        <v>-88.16</v>
      </c>
      <c r="D26">
        <v>-28.26</v>
      </c>
      <c r="E26">
        <v>-88.31</v>
      </c>
      <c r="F26">
        <f>_10sept_0_all[[#This Row],[H_mag]]-26</f>
        <v>-54.25</v>
      </c>
      <c r="G26">
        <f>_10sept_0_all[[#This Row],[V_mag]]-26</f>
        <v>-54.260000000000005</v>
      </c>
    </row>
    <row r="27" spans="1:7" x14ac:dyDescent="0.25">
      <c r="A27">
        <v>-156</v>
      </c>
      <c r="B27">
        <v>-27.64</v>
      </c>
      <c r="C27">
        <v>-82.62</v>
      </c>
      <c r="D27">
        <v>-27.67</v>
      </c>
      <c r="E27">
        <v>-82.4</v>
      </c>
      <c r="F27">
        <f>_10sept_0_all[[#This Row],[H_mag]]-26</f>
        <v>-53.64</v>
      </c>
      <c r="G27">
        <f>_10sept_0_all[[#This Row],[V_mag]]-26</f>
        <v>-53.67</v>
      </c>
    </row>
    <row r="28" spans="1:7" x14ac:dyDescent="0.25">
      <c r="A28">
        <v>-155</v>
      </c>
      <c r="B28">
        <v>-27.13</v>
      </c>
      <c r="C28">
        <v>-78.05</v>
      </c>
      <c r="D28">
        <v>-27.08</v>
      </c>
      <c r="E28">
        <v>-77.63</v>
      </c>
      <c r="F28">
        <f>_10sept_0_all[[#This Row],[H_mag]]-26</f>
        <v>-53.129999999999995</v>
      </c>
      <c r="G28">
        <f>_10sept_0_all[[#This Row],[V_mag]]-26</f>
        <v>-53.08</v>
      </c>
    </row>
    <row r="29" spans="1:7" x14ac:dyDescent="0.25">
      <c r="A29">
        <v>-154</v>
      </c>
      <c r="B29">
        <v>-26.63</v>
      </c>
      <c r="C29">
        <v>-73.05</v>
      </c>
      <c r="D29">
        <v>-26.64</v>
      </c>
      <c r="E29">
        <v>-72.33</v>
      </c>
      <c r="F29">
        <f>_10sept_0_all[[#This Row],[H_mag]]-26</f>
        <v>-52.629999999999995</v>
      </c>
      <c r="G29">
        <f>_10sept_0_all[[#This Row],[V_mag]]-26</f>
        <v>-52.64</v>
      </c>
    </row>
    <row r="30" spans="1:7" x14ac:dyDescent="0.25">
      <c r="A30">
        <v>-153</v>
      </c>
      <c r="B30">
        <v>-26.25</v>
      </c>
      <c r="C30">
        <v>-66.67</v>
      </c>
      <c r="D30">
        <v>-26.25</v>
      </c>
      <c r="E30">
        <v>-66.319999999999993</v>
      </c>
      <c r="F30">
        <f>_10sept_0_all[[#This Row],[H_mag]]-26</f>
        <v>-52.25</v>
      </c>
      <c r="G30">
        <f>_10sept_0_all[[#This Row],[V_mag]]-26</f>
        <v>-52.25</v>
      </c>
    </row>
    <row r="31" spans="1:7" x14ac:dyDescent="0.25">
      <c r="A31">
        <v>-152</v>
      </c>
      <c r="B31">
        <v>-25.88</v>
      </c>
      <c r="C31">
        <v>-59.53</v>
      </c>
      <c r="D31">
        <v>-25.87</v>
      </c>
      <c r="E31">
        <v>-59.92</v>
      </c>
      <c r="F31">
        <f>_10sept_0_all[[#This Row],[H_mag]]-26</f>
        <v>-51.879999999999995</v>
      </c>
      <c r="G31">
        <f>_10sept_0_all[[#This Row],[V_mag]]-26</f>
        <v>-51.870000000000005</v>
      </c>
    </row>
    <row r="32" spans="1:7" x14ac:dyDescent="0.25">
      <c r="A32">
        <v>-151</v>
      </c>
      <c r="B32">
        <v>-25.56</v>
      </c>
      <c r="C32">
        <v>-53.29</v>
      </c>
      <c r="D32">
        <v>-25.6</v>
      </c>
      <c r="E32">
        <v>-53.27</v>
      </c>
      <c r="F32">
        <f>_10sept_0_all[[#This Row],[H_mag]]-26</f>
        <v>-51.56</v>
      </c>
      <c r="G32">
        <f>_10sept_0_all[[#This Row],[V_mag]]-26</f>
        <v>-51.6</v>
      </c>
    </row>
    <row r="33" spans="1:7" x14ac:dyDescent="0.25">
      <c r="A33">
        <v>-150</v>
      </c>
      <c r="B33">
        <v>-25.42</v>
      </c>
      <c r="C33">
        <v>-44.82</v>
      </c>
      <c r="D33">
        <v>-25.41</v>
      </c>
      <c r="E33">
        <v>-45.49</v>
      </c>
      <c r="F33">
        <f>_10sept_0_all[[#This Row],[H_mag]]-26</f>
        <v>-51.42</v>
      </c>
      <c r="G33">
        <f>_10sept_0_all[[#This Row],[V_mag]]-26</f>
        <v>-51.41</v>
      </c>
    </row>
    <row r="34" spans="1:7" x14ac:dyDescent="0.25">
      <c r="A34">
        <v>-149</v>
      </c>
      <c r="B34">
        <v>-25.29</v>
      </c>
      <c r="C34">
        <v>-36.96</v>
      </c>
      <c r="D34">
        <v>-25.38</v>
      </c>
      <c r="E34">
        <v>-37.69</v>
      </c>
      <c r="F34">
        <f>_10sept_0_all[[#This Row],[H_mag]]-26</f>
        <v>-51.29</v>
      </c>
      <c r="G34">
        <f>_10sept_0_all[[#This Row],[V_mag]]-26</f>
        <v>-51.379999999999995</v>
      </c>
    </row>
    <row r="35" spans="1:7" x14ac:dyDescent="0.25">
      <c r="A35">
        <v>-148</v>
      </c>
      <c r="B35">
        <v>-25.46</v>
      </c>
      <c r="C35">
        <v>-29.96</v>
      </c>
      <c r="D35">
        <v>-25.46</v>
      </c>
      <c r="E35">
        <v>-29.91</v>
      </c>
      <c r="F35">
        <f>_10sept_0_all[[#This Row],[H_mag]]-26</f>
        <v>-51.46</v>
      </c>
      <c r="G35">
        <f>_10sept_0_all[[#This Row],[V_mag]]-26</f>
        <v>-51.46</v>
      </c>
    </row>
    <row r="36" spans="1:7" x14ac:dyDescent="0.25">
      <c r="A36">
        <v>-147</v>
      </c>
      <c r="B36">
        <v>-25.61</v>
      </c>
      <c r="C36">
        <v>-21.45</v>
      </c>
      <c r="D36">
        <v>-25.64</v>
      </c>
      <c r="E36">
        <v>-21.55</v>
      </c>
      <c r="F36">
        <f>_10sept_0_all[[#This Row],[H_mag]]-26</f>
        <v>-51.61</v>
      </c>
      <c r="G36">
        <f>_10sept_0_all[[#This Row],[V_mag]]-26</f>
        <v>-51.64</v>
      </c>
    </row>
    <row r="37" spans="1:7" x14ac:dyDescent="0.25">
      <c r="A37">
        <v>-146</v>
      </c>
      <c r="B37">
        <v>-25.94</v>
      </c>
      <c r="C37">
        <v>-12.89</v>
      </c>
      <c r="D37">
        <v>-25.97</v>
      </c>
      <c r="E37">
        <v>-12.9</v>
      </c>
      <c r="F37">
        <f>_10sept_0_all[[#This Row],[H_mag]]-26</f>
        <v>-51.94</v>
      </c>
      <c r="G37">
        <f>_10sept_0_all[[#This Row],[V_mag]]-26</f>
        <v>-51.97</v>
      </c>
    </row>
    <row r="38" spans="1:7" x14ac:dyDescent="0.25">
      <c r="A38">
        <v>-145</v>
      </c>
      <c r="B38">
        <v>-26.39</v>
      </c>
      <c r="C38">
        <v>-3.05</v>
      </c>
      <c r="D38">
        <v>-26.46</v>
      </c>
      <c r="E38">
        <v>-2.77</v>
      </c>
      <c r="F38">
        <f>_10sept_0_all[[#This Row],[H_mag]]-26</f>
        <v>-52.39</v>
      </c>
      <c r="G38">
        <f>_10sept_0_all[[#This Row],[V_mag]]-26</f>
        <v>-52.46</v>
      </c>
    </row>
    <row r="39" spans="1:7" x14ac:dyDescent="0.25">
      <c r="A39">
        <v>-144</v>
      </c>
      <c r="B39">
        <v>-26.98</v>
      </c>
      <c r="C39">
        <v>8.66</v>
      </c>
      <c r="D39">
        <v>-27.02</v>
      </c>
      <c r="E39">
        <v>8.77</v>
      </c>
      <c r="F39">
        <f>_10sept_0_all[[#This Row],[H_mag]]-26</f>
        <v>-52.980000000000004</v>
      </c>
      <c r="G39">
        <f>_10sept_0_all[[#This Row],[V_mag]]-26</f>
        <v>-53.019999999999996</v>
      </c>
    </row>
    <row r="40" spans="1:7" x14ac:dyDescent="0.25">
      <c r="A40">
        <v>-143</v>
      </c>
      <c r="B40">
        <v>-27.54</v>
      </c>
      <c r="C40">
        <v>21.18</v>
      </c>
      <c r="D40">
        <v>-27.54</v>
      </c>
      <c r="E40">
        <v>21.95</v>
      </c>
      <c r="F40">
        <f>_10sept_0_all[[#This Row],[H_mag]]-26</f>
        <v>-53.54</v>
      </c>
      <c r="G40">
        <f>_10sept_0_all[[#This Row],[V_mag]]-26</f>
        <v>-53.54</v>
      </c>
    </row>
    <row r="41" spans="1:7" x14ac:dyDescent="0.25">
      <c r="A41">
        <v>-142</v>
      </c>
      <c r="B41">
        <v>-27.91</v>
      </c>
      <c r="C41">
        <v>35.799999999999997</v>
      </c>
      <c r="D41">
        <v>-27.99</v>
      </c>
      <c r="E41">
        <v>36</v>
      </c>
      <c r="F41">
        <f>_10sept_0_all[[#This Row],[H_mag]]-26</f>
        <v>-53.91</v>
      </c>
      <c r="G41">
        <f>_10sept_0_all[[#This Row],[V_mag]]-26</f>
        <v>-53.989999999999995</v>
      </c>
    </row>
    <row r="42" spans="1:7" x14ac:dyDescent="0.25">
      <c r="A42">
        <v>-141</v>
      </c>
      <c r="B42">
        <v>-27.99</v>
      </c>
      <c r="C42">
        <v>50.8</v>
      </c>
      <c r="D42">
        <v>-28</v>
      </c>
      <c r="E42">
        <v>50.88</v>
      </c>
      <c r="F42">
        <f>_10sept_0_all[[#This Row],[H_mag]]-26</f>
        <v>-53.989999999999995</v>
      </c>
      <c r="G42">
        <f>_10sept_0_all[[#This Row],[V_mag]]-26</f>
        <v>-54</v>
      </c>
    </row>
    <row r="43" spans="1:7" x14ac:dyDescent="0.25">
      <c r="A43">
        <v>-140</v>
      </c>
      <c r="B43">
        <v>-27.8</v>
      </c>
      <c r="C43">
        <v>63.99</v>
      </c>
      <c r="D43">
        <v>-27.82</v>
      </c>
      <c r="E43">
        <v>65.67</v>
      </c>
      <c r="F43">
        <f>_10sept_0_all[[#This Row],[H_mag]]-26</f>
        <v>-53.8</v>
      </c>
      <c r="G43">
        <f>_10sept_0_all[[#This Row],[V_mag]]-26</f>
        <v>-53.82</v>
      </c>
    </row>
    <row r="44" spans="1:7" x14ac:dyDescent="0.25">
      <c r="A44">
        <v>-139</v>
      </c>
      <c r="B44">
        <v>-27.54</v>
      </c>
      <c r="C44">
        <v>76.16</v>
      </c>
      <c r="D44">
        <v>-27.47</v>
      </c>
      <c r="E44">
        <v>78.42</v>
      </c>
      <c r="F44">
        <f>_10sept_0_all[[#This Row],[H_mag]]-26</f>
        <v>-53.54</v>
      </c>
      <c r="G44">
        <f>_10sept_0_all[[#This Row],[V_mag]]-26</f>
        <v>-53.47</v>
      </c>
    </row>
    <row r="45" spans="1:7" x14ac:dyDescent="0.25">
      <c r="A45">
        <v>-138</v>
      </c>
      <c r="B45">
        <v>-27.2</v>
      </c>
      <c r="C45">
        <v>88.45</v>
      </c>
      <c r="D45">
        <v>-27.25</v>
      </c>
      <c r="E45">
        <v>89.62</v>
      </c>
      <c r="F45">
        <f>_10sept_0_all[[#This Row],[H_mag]]-26</f>
        <v>-53.2</v>
      </c>
      <c r="G45">
        <f>_10sept_0_all[[#This Row],[V_mag]]-26</f>
        <v>-53.25</v>
      </c>
    </row>
    <row r="46" spans="1:7" x14ac:dyDescent="0.25">
      <c r="A46">
        <v>-137</v>
      </c>
      <c r="B46">
        <v>-27.19</v>
      </c>
      <c r="C46">
        <v>98.91</v>
      </c>
      <c r="D46">
        <v>-27.24</v>
      </c>
      <c r="E46">
        <v>99.62</v>
      </c>
      <c r="F46">
        <f>_10sept_0_all[[#This Row],[H_mag]]-26</f>
        <v>-53.19</v>
      </c>
      <c r="G46">
        <f>_10sept_0_all[[#This Row],[V_mag]]-26</f>
        <v>-53.239999999999995</v>
      </c>
    </row>
    <row r="47" spans="1:7" x14ac:dyDescent="0.25">
      <c r="A47">
        <v>-136</v>
      </c>
      <c r="B47">
        <v>-27.33</v>
      </c>
      <c r="C47">
        <v>109.04</v>
      </c>
      <c r="D47">
        <v>-27.37</v>
      </c>
      <c r="E47">
        <v>109.45</v>
      </c>
      <c r="F47">
        <f>_10sept_0_all[[#This Row],[H_mag]]-26</f>
        <v>-53.33</v>
      </c>
      <c r="G47">
        <f>_10sept_0_all[[#This Row],[V_mag]]-26</f>
        <v>-53.370000000000005</v>
      </c>
    </row>
    <row r="48" spans="1:7" x14ac:dyDescent="0.25">
      <c r="A48">
        <v>-135</v>
      </c>
      <c r="B48">
        <v>-27.74</v>
      </c>
      <c r="C48">
        <v>117.84</v>
      </c>
      <c r="D48">
        <v>-27.7</v>
      </c>
      <c r="E48">
        <v>119.02</v>
      </c>
      <c r="F48">
        <f>_10sept_0_all[[#This Row],[H_mag]]-26</f>
        <v>-53.739999999999995</v>
      </c>
      <c r="G48">
        <f>_10sept_0_all[[#This Row],[V_mag]]-26</f>
        <v>-53.7</v>
      </c>
    </row>
    <row r="49" spans="1:7" x14ac:dyDescent="0.25">
      <c r="A49">
        <v>-134</v>
      </c>
      <c r="B49">
        <v>-28.3</v>
      </c>
      <c r="C49">
        <v>127.13</v>
      </c>
      <c r="D49">
        <v>-28.27</v>
      </c>
      <c r="E49">
        <v>127.92</v>
      </c>
      <c r="F49">
        <f>_10sept_0_all[[#This Row],[H_mag]]-26</f>
        <v>-54.3</v>
      </c>
      <c r="G49">
        <f>_10sept_0_all[[#This Row],[V_mag]]-26</f>
        <v>-54.269999999999996</v>
      </c>
    </row>
    <row r="50" spans="1:7" x14ac:dyDescent="0.25">
      <c r="A50">
        <v>-133</v>
      </c>
      <c r="B50">
        <v>-28.82</v>
      </c>
      <c r="C50">
        <v>136.74</v>
      </c>
      <c r="D50">
        <v>-28.86</v>
      </c>
      <c r="E50">
        <v>137.12</v>
      </c>
      <c r="F50">
        <f>_10sept_0_all[[#This Row],[H_mag]]-26</f>
        <v>-54.82</v>
      </c>
      <c r="G50">
        <f>_10sept_0_all[[#This Row],[V_mag]]-26</f>
        <v>-54.86</v>
      </c>
    </row>
    <row r="51" spans="1:7" x14ac:dyDescent="0.25">
      <c r="A51">
        <v>-132</v>
      </c>
      <c r="B51">
        <v>-29.29</v>
      </c>
      <c r="C51">
        <v>145.87</v>
      </c>
      <c r="D51">
        <v>-29.34</v>
      </c>
      <c r="E51">
        <v>146.28</v>
      </c>
      <c r="F51">
        <f>_10sept_0_all[[#This Row],[H_mag]]-26</f>
        <v>-55.29</v>
      </c>
      <c r="G51">
        <f>_10sept_0_all[[#This Row],[V_mag]]-26</f>
        <v>-55.34</v>
      </c>
    </row>
    <row r="52" spans="1:7" x14ac:dyDescent="0.25">
      <c r="A52">
        <v>-131</v>
      </c>
      <c r="B52">
        <v>-29.57</v>
      </c>
      <c r="C52">
        <v>155.61000000000001</v>
      </c>
      <c r="D52">
        <v>-29.64</v>
      </c>
      <c r="E52">
        <v>156.59</v>
      </c>
      <c r="F52">
        <f>_10sept_0_all[[#This Row],[H_mag]]-26</f>
        <v>-55.57</v>
      </c>
      <c r="G52">
        <f>_10sept_0_all[[#This Row],[V_mag]]-26</f>
        <v>-55.64</v>
      </c>
    </row>
    <row r="53" spans="1:7" x14ac:dyDescent="0.25">
      <c r="A53">
        <v>-130</v>
      </c>
      <c r="B53">
        <v>-29.88</v>
      </c>
      <c r="C53">
        <v>165.62</v>
      </c>
      <c r="D53">
        <v>-29.88</v>
      </c>
      <c r="E53">
        <v>166.87</v>
      </c>
      <c r="F53">
        <f>_10sept_0_all[[#This Row],[H_mag]]-26</f>
        <v>-55.879999999999995</v>
      </c>
      <c r="G53">
        <f>_10sept_0_all[[#This Row],[V_mag]]-26</f>
        <v>-55.879999999999995</v>
      </c>
    </row>
    <row r="54" spans="1:7" x14ac:dyDescent="0.25">
      <c r="A54">
        <v>-129</v>
      </c>
      <c r="B54">
        <v>-30.21</v>
      </c>
      <c r="C54">
        <v>175.72</v>
      </c>
      <c r="D54">
        <v>-30.17</v>
      </c>
      <c r="E54">
        <v>177.13</v>
      </c>
      <c r="F54">
        <f>_10sept_0_all[[#This Row],[H_mag]]-26</f>
        <v>-56.21</v>
      </c>
      <c r="G54">
        <f>_10sept_0_all[[#This Row],[V_mag]]-26</f>
        <v>-56.17</v>
      </c>
    </row>
    <row r="55" spans="1:7" x14ac:dyDescent="0.25">
      <c r="A55">
        <v>-128</v>
      </c>
      <c r="B55">
        <v>-30.61</v>
      </c>
      <c r="C55">
        <v>-174.68</v>
      </c>
      <c r="D55">
        <v>-30.63</v>
      </c>
      <c r="E55">
        <v>-174.41</v>
      </c>
      <c r="F55">
        <f>_10sept_0_all[[#This Row],[H_mag]]-26</f>
        <v>-56.61</v>
      </c>
      <c r="G55">
        <f>_10sept_0_all[[#This Row],[V_mag]]-26</f>
        <v>-56.629999999999995</v>
      </c>
    </row>
    <row r="56" spans="1:7" x14ac:dyDescent="0.25">
      <c r="A56">
        <v>-127</v>
      </c>
      <c r="B56">
        <v>-31.12</v>
      </c>
      <c r="C56">
        <v>-167.65</v>
      </c>
      <c r="D56">
        <v>-31.01</v>
      </c>
      <c r="E56">
        <v>-168.22</v>
      </c>
      <c r="F56">
        <f>_10sept_0_all[[#This Row],[H_mag]]-26</f>
        <v>-57.120000000000005</v>
      </c>
      <c r="G56">
        <f>_10sept_0_all[[#This Row],[V_mag]]-26</f>
        <v>-57.010000000000005</v>
      </c>
    </row>
    <row r="57" spans="1:7" x14ac:dyDescent="0.25">
      <c r="A57">
        <v>-126</v>
      </c>
      <c r="B57">
        <v>-31.53</v>
      </c>
      <c r="C57">
        <v>-162.47999999999999</v>
      </c>
      <c r="D57">
        <v>-31.64</v>
      </c>
      <c r="E57">
        <v>-162.93</v>
      </c>
      <c r="F57">
        <f>_10sept_0_all[[#This Row],[H_mag]]-26</f>
        <v>-57.53</v>
      </c>
      <c r="G57">
        <f>_10sept_0_all[[#This Row],[V_mag]]-26</f>
        <v>-57.64</v>
      </c>
    </row>
    <row r="58" spans="1:7" x14ac:dyDescent="0.25">
      <c r="A58">
        <v>-125</v>
      </c>
      <c r="B58">
        <v>-31.94</v>
      </c>
      <c r="C58">
        <v>-156.34</v>
      </c>
      <c r="D58">
        <v>-31.96</v>
      </c>
      <c r="E58">
        <v>-156.61000000000001</v>
      </c>
      <c r="F58">
        <f>_10sept_0_all[[#This Row],[H_mag]]-26</f>
        <v>-57.94</v>
      </c>
      <c r="G58">
        <f>_10sept_0_all[[#This Row],[V_mag]]-26</f>
        <v>-57.96</v>
      </c>
    </row>
    <row r="59" spans="1:7" x14ac:dyDescent="0.25">
      <c r="A59">
        <v>-124</v>
      </c>
      <c r="B59">
        <v>-32.24</v>
      </c>
      <c r="C59">
        <v>-148.91</v>
      </c>
      <c r="D59">
        <v>-32.270000000000003</v>
      </c>
      <c r="E59">
        <v>-148.97999999999999</v>
      </c>
      <c r="F59">
        <f>_10sept_0_all[[#This Row],[H_mag]]-26</f>
        <v>-58.24</v>
      </c>
      <c r="G59">
        <f>_10sept_0_all[[#This Row],[V_mag]]-26</f>
        <v>-58.27</v>
      </c>
    </row>
    <row r="60" spans="1:7" x14ac:dyDescent="0.25">
      <c r="A60">
        <v>-123</v>
      </c>
      <c r="B60">
        <v>-32.67</v>
      </c>
      <c r="C60">
        <v>-138.77000000000001</v>
      </c>
      <c r="D60">
        <v>-32.79</v>
      </c>
      <c r="E60">
        <v>-138.02000000000001</v>
      </c>
      <c r="F60">
        <f>_10sept_0_all[[#This Row],[H_mag]]-26</f>
        <v>-58.67</v>
      </c>
      <c r="G60">
        <f>_10sept_0_all[[#This Row],[V_mag]]-26</f>
        <v>-58.79</v>
      </c>
    </row>
    <row r="61" spans="1:7" x14ac:dyDescent="0.25">
      <c r="A61">
        <v>-122</v>
      </c>
      <c r="B61">
        <v>-33.22</v>
      </c>
      <c r="C61">
        <v>-123.69</v>
      </c>
      <c r="D61">
        <v>-33.159999999999997</v>
      </c>
      <c r="E61">
        <v>-123.57</v>
      </c>
      <c r="F61">
        <f>_10sept_0_all[[#This Row],[H_mag]]-26</f>
        <v>-59.22</v>
      </c>
      <c r="G61">
        <f>_10sept_0_all[[#This Row],[V_mag]]-26</f>
        <v>-59.16</v>
      </c>
    </row>
    <row r="62" spans="1:7" x14ac:dyDescent="0.25">
      <c r="A62">
        <v>-121</v>
      </c>
      <c r="B62">
        <v>-33.58</v>
      </c>
      <c r="C62">
        <v>-104.49</v>
      </c>
      <c r="D62">
        <v>-33.450000000000003</v>
      </c>
      <c r="E62">
        <v>-104.13</v>
      </c>
      <c r="F62">
        <f>_10sept_0_all[[#This Row],[H_mag]]-26</f>
        <v>-59.58</v>
      </c>
      <c r="G62">
        <f>_10sept_0_all[[#This Row],[V_mag]]-26</f>
        <v>-59.45</v>
      </c>
    </row>
    <row r="63" spans="1:7" x14ac:dyDescent="0.25">
      <c r="A63">
        <v>-120</v>
      </c>
      <c r="B63">
        <v>-33.39</v>
      </c>
      <c r="C63">
        <v>-83.96</v>
      </c>
      <c r="D63">
        <v>-33.44</v>
      </c>
      <c r="E63">
        <v>-86.29</v>
      </c>
      <c r="F63">
        <f>_10sept_0_all[[#This Row],[H_mag]]-26</f>
        <v>-59.39</v>
      </c>
      <c r="G63">
        <f>_10sept_0_all[[#This Row],[V_mag]]-26</f>
        <v>-59.44</v>
      </c>
    </row>
    <row r="64" spans="1:7" x14ac:dyDescent="0.25">
      <c r="A64">
        <v>-119</v>
      </c>
      <c r="B64">
        <v>-33.21</v>
      </c>
      <c r="C64">
        <v>-67.37</v>
      </c>
      <c r="D64">
        <v>-33.119999999999997</v>
      </c>
      <c r="E64">
        <v>-67.19</v>
      </c>
      <c r="F64">
        <f>_10sept_0_all[[#This Row],[H_mag]]-26</f>
        <v>-59.21</v>
      </c>
      <c r="G64">
        <f>_10sept_0_all[[#This Row],[V_mag]]-26</f>
        <v>-59.12</v>
      </c>
    </row>
    <row r="65" spans="1:7" x14ac:dyDescent="0.25">
      <c r="A65">
        <v>-118</v>
      </c>
      <c r="B65">
        <v>-32.74</v>
      </c>
      <c r="C65">
        <v>-48.89</v>
      </c>
      <c r="D65">
        <v>-32.82</v>
      </c>
      <c r="E65">
        <v>-49.31</v>
      </c>
      <c r="F65">
        <f>_10sept_0_all[[#This Row],[H_mag]]-26</f>
        <v>-58.74</v>
      </c>
      <c r="G65">
        <f>_10sept_0_all[[#This Row],[V_mag]]-26</f>
        <v>-58.82</v>
      </c>
    </row>
    <row r="66" spans="1:7" x14ac:dyDescent="0.25">
      <c r="A66">
        <v>-117</v>
      </c>
      <c r="B66">
        <v>-32.380000000000003</v>
      </c>
      <c r="C66">
        <v>-32.32</v>
      </c>
      <c r="D66">
        <v>-32.450000000000003</v>
      </c>
      <c r="E66">
        <v>-31.39</v>
      </c>
      <c r="F66">
        <f>_10sept_0_all[[#This Row],[H_mag]]-26</f>
        <v>-58.38</v>
      </c>
      <c r="G66">
        <f>_10sept_0_all[[#This Row],[V_mag]]-26</f>
        <v>-58.45</v>
      </c>
    </row>
    <row r="67" spans="1:7" x14ac:dyDescent="0.25">
      <c r="A67">
        <v>-116</v>
      </c>
      <c r="B67">
        <v>-31.93</v>
      </c>
      <c r="C67">
        <v>-13.25</v>
      </c>
      <c r="D67">
        <v>-31.97</v>
      </c>
      <c r="E67">
        <v>-11.24</v>
      </c>
      <c r="F67">
        <f>_10sept_0_all[[#This Row],[H_mag]]-26</f>
        <v>-57.93</v>
      </c>
      <c r="G67">
        <f>_10sept_0_all[[#This Row],[V_mag]]-26</f>
        <v>-57.97</v>
      </c>
    </row>
    <row r="68" spans="1:7" x14ac:dyDescent="0.25">
      <c r="A68">
        <v>-115</v>
      </c>
      <c r="B68">
        <v>-31.26</v>
      </c>
      <c r="C68">
        <v>6.15</v>
      </c>
      <c r="D68">
        <v>-31.3</v>
      </c>
      <c r="E68">
        <v>6.81</v>
      </c>
      <c r="F68">
        <f>_10sept_0_all[[#This Row],[H_mag]]-26</f>
        <v>-57.260000000000005</v>
      </c>
      <c r="G68">
        <f>_10sept_0_all[[#This Row],[V_mag]]-26</f>
        <v>-57.3</v>
      </c>
    </row>
    <row r="69" spans="1:7" x14ac:dyDescent="0.25">
      <c r="A69">
        <v>-114</v>
      </c>
      <c r="B69">
        <v>-30.25</v>
      </c>
      <c r="C69">
        <v>23.72</v>
      </c>
      <c r="D69">
        <v>-30.34</v>
      </c>
      <c r="E69">
        <v>23.87</v>
      </c>
      <c r="F69">
        <f>_10sept_0_all[[#This Row],[H_mag]]-26</f>
        <v>-56.25</v>
      </c>
      <c r="G69">
        <f>_10sept_0_all[[#This Row],[V_mag]]-26</f>
        <v>-56.34</v>
      </c>
    </row>
    <row r="70" spans="1:7" x14ac:dyDescent="0.25">
      <c r="A70">
        <v>-113</v>
      </c>
      <c r="B70">
        <v>-29.23</v>
      </c>
      <c r="C70">
        <v>38.200000000000003</v>
      </c>
      <c r="D70">
        <v>-29.3</v>
      </c>
      <c r="E70">
        <v>38.29</v>
      </c>
      <c r="F70">
        <f>_10sept_0_all[[#This Row],[H_mag]]-26</f>
        <v>-55.230000000000004</v>
      </c>
      <c r="G70">
        <f>_10sept_0_all[[#This Row],[V_mag]]-26</f>
        <v>-55.3</v>
      </c>
    </row>
    <row r="71" spans="1:7" x14ac:dyDescent="0.25">
      <c r="A71">
        <v>-112</v>
      </c>
      <c r="B71">
        <v>-28.29</v>
      </c>
      <c r="C71">
        <v>50.99</v>
      </c>
      <c r="D71">
        <v>-28.39</v>
      </c>
      <c r="E71">
        <v>50.33</v>
      </c>
      <c r="F71">
        <f>_10sept_0_all[[#This Row],[H_mag]]-26</f>
        <v>-54.29</v>
      </c>
      <c r="G71">
        <f>_10sept_0_all[[#This Row],[V_mag]]-26</f>
        <v>-54.39</v>
      </c>
    </row>
    <row r="72" spans="1:7" x14ac:dyDescent="0.25">
      <c r="A72">
        <v>-111</v>
      </c>
      <c r="B72">
        <v>-27.71</v>
      </c>
      <c r="C72">
        <v>61.06</v>
      </c>
      <c r="D72">
        <v>-27.68</v>
      </c>
      <c r="E72">
        <v>61.13</v>
      </c>
      <c r="F72">
        <f>_10sept_0_all[[#This Row],[H_mag]]-26</f>
        <v>-53.71</v>
      </c>
      <c r="G72">
        <f>_10sept_0_all[[#This Row],[V_mag]]-26</f>
        <v>-53.68</v>
      </c>
    </row>
    <row r="73" spans="1:7" x14ac:dyDescent="0.25">
      <c r="A73">
        <v>-110</v>
      </c>
      <c r="B73">
        <v>-27.31</v>
      </c>
      <c r="C73">
        <v>70.64</v>
      </c>
      <c r="D73">
        <v>-27.35</v>
      </c>
      <c r="E73">
        <v>71.209999999999994</v>
      </c>
      <c r="F73">
        <f>_10sept_0_all[[#This Row],[H_mag]]-26</f>
        <v>-53.31</v>
      </c>
      <c r="G73">
        <f>_10sept_0_all[[#This Row],[V_mag]]-26</f>
        <v>-53.35</v>
      </c>
    </row>
    <row r="74" spans="1:7" x14ac:dyDescent="0.25">
      <c r="A74">
        <v>-109</v>
      </c>
      <c r="B74">
        <v>-27.24</v>
      </c>
      <c r="C74">
        <v>81.62</v>
      </c>
      <c r="D74">
        <v>-27.34</v>
      </c>
      <c r="E74">
        <v>81.400000000000006</v>
      </c>
      <c r="F74">
        <f>_10sept_0_all[[#This Row],[H_mag]]-26</f>
        <v>-53.239999999999995</v>
      </c>
      <c r="G74">
        <f>_10sept_0_all[[#This Row],[V_mag]]-26</f>
        <v>-53.34</v>
      </c>
    </row>
    <row r="75" spans="1:7" x14ac:dyDescent="0.25">
      <c r="A75">
        <v>-108</v>
      </c>
      <c r="B75">
        <v>-27.48</v>
      </c>
      <c r="C75">
        <v>93.66</v>
      </c>
      <c r="D75">
        <v>-27.48</v>
      </c>
      <c r="E75">
        <v>93.68</v>
      </c>
      <c r="F75">
        <f>_10sept_0_all[[#This Row],[H_mag]]-26</f>
        <v>-53.480000000000004</v>
      </c>
      <c r="G75">
        <f>_10sept_0_all[[#This Row],[V_mag]]-26</f>
        <v>-53.480000000000004</v>
      </c>
    </row>
    <row r="76" spans="1:7" x14ac:dyDescent="0.25">
      <c r="A76">
        <v>-107</v>
      </c>
      <c r="B76">
        <v>-28.01</v>
      </c>
      <c r="C76">
        <v>105.97</v>
      </c>
      <c r="D76">
        <v>-28.09</v>
      </c>
      <c r="E76">
        <v>107.02</v>
      </c>
      <c r="F76">
        <f>_10sept_0_all[[#This Row],[H_mag]]-26</f>
        <v>-54.010000000000005</v>
      </c>
      <c r="G76">
        <f>_10sept_0_all[[#This Row],[V_mag]]-26</f>
        <v>-54.09</v>
      </c>
    </row>
    <row r="77" spans="1:7" x14ac:dyDescent="0.25">
      <c r="A77">
        <v>-106</v>
      </c>
      <c r="B77">
        <v>-28.71</v>
      </c>
      <c r="C77">
        <v>122.93</v>
      </c>
      <c r="D77">
        <v>-28.8</v>
      </c>
      <c r="E77">
        <v>123.31</v>
      </c>
      <c r="F77">
        <f>_10sept_0_all[[#This Row],[H_mag]]-26</f>
        <v>-54.71</v>
      </c>
      <c r="G77">
        <f>_10sept_0_all[[#This Row],[V_mag]]-26</f>
        <v>-54.8</v>
      </c>
    </row>
    <row r="78" spans="1:7" x14ac:dyDescent="0.25">
      <c r="A78">
        <v>-105</v>
      </c>
      <c r="B78">
        <v>-29.3</v>
      </c>
      <c r="C78">
        <v>143.75</v>
      </c>
      <c r="D78">
        <v>-29.32</v>
      </c>
      <c r="E78">
        <v>143.74</v>
      </c>
      <c r="F78">
        <f>_10sept_0_all[[#This Row],[H_mag]]-26</f>
        <v>-55.3</v>
      </c>
      <c r="G78">
        <f>_10sept_0_all[[#This Row],[V_mag]]-26</f>
        <v>-55.32</v>
      </c>
    </row>
    <row r="79" spans="1:7" x14ac:dyDescent="0.25">
      <c r="A79">
        <v>-104</v>
      </c>
      <c r="B79">
        <v>-29.37</v>
      </c>
      <c r="C79">
        <v>165.48</v>
      </c>
      <c r="D79">
        <v>-29.52</v>
      </c>
      <c r="E79">
        <v>164.53</v>
      </c>
      <c r="F79">
        <f>_10sept_0_all[[#This Row],[H_mag]]-26</f>
        <v>-55.370000000000005</v>
      </c>
      <c r="G79">
        <f>_10sept_0_all[[#This Row],[V_mag]]-26</f>
        <v>-55.519999999999996</v>
      </c>
    </row>
    <row r="80" spans="1:7" x14ac:dyDescent="0.25">
      <c r="A80">
        <v>-103</v>
      </c>
      <c r="B80">
        <v>-29.12</v>
      </c>
      <c r="C80">
        <v>-175.41</v>
      </c>
      <c r="D80">
        <v>-29.12</v>
      </c>
      <c r="E80">
        <v>-175.16</v>
      </c>
      <c r="F80">
        <f>_10sept_0_all[[#This Row],[H_mag]]-26</f>
        <v>-55.120000000000005</v>
      </c>
      <c r="G80">
        <f>_10sept_0_all[[#This Row],[V_mag]]-26</f>
        <v>-55.120000000000005</v>
      </c>
    </row>
    <row r="81" spans="1:7" x14ac:dyDescent="0.25">
      <c r="A81">
        <v>-102</v>
      </c>
      <c r="B81">
        <v>-28.56</v>
      </c>
      <c r="C81">
        <v>-156.38</v>
      </c>
      <c r="D81">
        <v>-28.52</v>
      </c>
      <c r="E81">
        <v>-155.88999999999999</v>
      </c>
      <c r="F81">
        <f>_10sept_0_all[[#This Row],[H_mag]]-26</f>
        <v>-54.56</v>
      </c>
      <c r="G81">
        <f>_10sept_0_all[[#This Row],[V_mag]]-26</f>
        <v>-54.519999999999996</v>
      </c>
    </row>
    <row r="82" spans="1:7" x14ac:dyDescent="0.25">
      <c r="A82">
        <v>-101</v>
      </c>
      <c r="B82">
        <v>-27.94</v>
      </c>
      <c r="C82">
        <v>-139.5</v>
      </c>
      <c r="D82">
        <v>-27.92</v>
      </c>
      <c r="E82">
        <v>-140.22</v>
      </c>
      <c r="F82">
        <f>_10sept_0_all[[#This Row],[H_mag]]-26</f>
        <v>-53.94</v>
      </c>
      <c r="G82">
        <f>_10sept_0_all[[#This Row],[V_mag]]-26</f>
        <v>-53.92</v>
      </c>
    </row>
    <row r="83" spans="1:7" x14ac:dyDescent="0.25">
      <c r="A83">
        <v>-100</v>
      </c>
      <c r="B83">
        <v>-27.44</v>
      </c>
      <c r="C83">
        <v>-124.6</v>
      </c>
      <c r="D83">
        <v>-27.43</v>
      </c>
      <c r="E83">
        <v>-125</v>
      </c>
      <c r="F83">
        <f>_10sept_0_all[[#This Row],[H_mag]]-26</f>
        <v>-53.44</v>
      </c>
      <c r="G83">
        <f>_10sept_0_all[[#This Row],[V_mag]]-26</f>
        <v>-53.43</v>
      </c>
    </row>
    <row r="84" spans="1:7" x14ac:dyDescent="0.25">
      <c r="A84">
        <v>-99</v>
      </c>
      <c r="B84">
        <v>-27.01</v>
      </c>
      <c r="C84">
        <v>-110.38</v>
      </c>
      <c r="D84">
        <v>-27.04</v>
      </c>
      <c r="E84">
        <v>-110.68</v>
      </c>
      <c r="F84">
        <f>_10sept_0_all[[#This Row],[H_mag]]-26</f>
        <v>-53.010000000000005</v>
      </c>
      <c r="G84">
        <f>_10sept_0_all[[#This Row],[V_mag]]-26</f>
        <v>-53.04</v>
      </c>
    </row>
    <row r="85" spans="1:7" x14ac:dyDescent="0.25">
      <c r="A85">
        <v>-98</v>
      </c>
      <c r="B85">
        <v>-26.8</v>
      </c>
      <c r="C85">
        <v>-97.58</v>
      </c>
      <c r="D85">
        <v>-26.8</v>
      </c>
      <c r="E85">
        <v>-97.24</v>
      </c>
      <c r="F85">
        <f>_10sept_0_all[[#This Row],[H_mag]]-26</f>
        <v>-52.8</v>
      </c>
      <c r="G85">
        <f>_10sept_0_all[[#This Row],[V_mag]]-26</f>
        <v>-52.8</v>
      </c>
    </row>
    <row r="86" spans="1:7" x14ac:dyDescent="0.25">
      <c r="A86">
        <v>-97</v>
      </c>
      <c r="B86">
        <v>-26.83</v>
      </c>
      <c r="C86">
        <v>-84.37</v>
      </c>
      <c r="D86">
        <v>-26.78</v>
      </c>
      <c r="E86">
        <v>-83.9</v>
      </c>
      <c r="F86">
        <f>_10sept_0_all[[#This Row],[H_mag]]-26</f>
        <v>-52.83</v>
      </c>
      <c r="G86">
        <f>_10sept_0_all[[#This Row],[V_mag]]-26</f>
        <v>-52.78</v>
      </c>
    </row>
    <row r="87" spans="1:7" x14ac:dyDescent="0.25">
      <c r="A87">
        <v>-96</v>
      </c>
      <c r="B87">
        <v>-26.88</v>
      </c>
      <c r="C87">
        <v>-71.239999999999995</v>
      </c>
      <c r="D87">
        <v>-26.95</v>
      </c>
      <c r="E87">
        <v>-71.180000000000007</v>
      </c>
      <c r="F87">
        <f>_10sept_0_all[[#This Row],[H_mag]]-26</f>
        <v>-52.879999999999995</v>
      </c>
      <c r="G87">
        <f>_10sept_0_all[[#This Row],[V_mag]]-26</f>
        <v>-52.95</v>
      </c>
    </row>
    <row r="88" spans="1:7" x14ac:dyDescent="0.25">
      <c r="A88">
        <v>-95</v>
      </c>
      <c r="B88">
        <v>-27.13</v>
      </c>
      <c r="C88">
        <v>-58.61</v>
      </c>
      <c r="D88">
        <v>-27.08</v>
      </c>
      <c r="E88">
        <v>-58.07</v>
      </c>
      <c r="F88">
        <f>_10sept_0_all[[#This Row],[H_mag]]-26</f>
        <v>-53.129999999999995</v>
      </c>
      <c r="G88">
        <f>_10sept_0_all[[#This Row],[V_mag]]-26</f>
        <v>-53.08</v>
      </c>
    </row>
    <row r="89" spans="1:7" x14ac:dyDescent="0.25">
      <c r="A89">
        <v>-94</v>
      </c>
      <c r="B89">
        <v>-27.41</v>
      </c>
      <c r="C89">
        <v>-43.43</v>
      </c>
      <c r="D89">
        <v>-27.36</v>
      </c>
      <c r="E89">
        <v>-43.49</v>
      </c>
      <c r="F89">
        <f>_10sept_0_all[[#This Row],[H_mag]]-26</f>
        <v>-53.41</v>
      </c>
      <c r="G89">
        <f>_10sept_0_all[[#This Row],[V_mag]]-26</f>
        <v>-53.36</v>
      </c>
    </row>
    <row r="90" spans="1:7" x14ac:dyDescent="0.25">
      <c r="A90">
        <v>-93</v>
      </c>
      <c r="B90">
        <v>-27.78</v>
      </c>
      <c r="C90">
        <v>-28.6</v>
      </c>
      <c r="D90">
        <v>-27.73</v>
      </c>
      <c r="E90">
        <v>-28.3</v>
      </c>
      <c r="F90">
        <f>_10sept_0_all[[#This Row],[H_mag]]-26</f>
        <v>-53.78</v>
      </c>
      <c r="G90">
        <f>_10sept_0_all[[#This Row],[V_mag]]-26</f>
        <v>-53.730000000000004</v>
      </c>
    </row>
    <row r="91" spans="1:7" x14ac:dyDescent="0.25">
      <c r="A91">
        <v>-92</v>
      </c>
      <c r="B91">
        <v>-28.31</v>
      </c>
      <c r="C91">
        <v>-12.78</v>
      </c>
      <c r="D91">
        <v>-28.25</v>
      </c>
      <c r="E91">
        <v>-12.07</v>
      </c>
      <c r="F91">
        <f>_10sept_0_all[[#This Row],[H_mag]]-26</f>
        <v>-54.31</v>
      </c>
      <c r="G91">
        <f>_10sept_0_all[[#This Row],[V_mag]]-26</f>
        <v>-54.25</v>
      </c>
    </row>
    <row r="92" spans="1:7" x14ac:dyDescent="0.25">
      <c r="A92">
        <v>-91</v>
      </c>
      <c r="B92">
        <v>-29.04</v>
      </c>
      <c r="C92">
        <v>3.78</v>
      </c>
      <c r="D92">
        <v>-29.05</v>
      </c>
      <c r="E92">
        <v>3.69</v>
      </c>
      <c r="F92">
        <f>_10sept_0_all[[#This Row],[H_mag]]-26</f>
        <v>-55.04</v>
      </c>
      <c r="G92">
        <f>_10sept_0_all[[#This Row],[V_mag]]-26</f>
        <v>-55.05</v>
      </c>
    </row>
    <row r="93" spans="1:7" x14ac:dyDescent="0.25">
      <c r="A93">
        <v>-90</v>
      </c>
      <c r="B93">
        <v>-30.03</v>
      </c>
      <c r="C93">
        <v>22.12</v>
      </c>
      <c r="D93">
        <v>-29.97</v>
      </c>
      <c r="E93">
        <v>22.46</v>
      </c>
      <c r="F93">
        <f>_10sept_0_all[[#This Row],[H_mag]]-26</f>
        <v>-56.03</v>
      </c>
      <c r="G93">
        <f>_10sept_0_all[[#This Row],[V_mag]]-26</f>
        <v>-55.97</v>
      </c>
    </row>
    <row r="94" spans="1:7" x14ac:dyDescent="0.25">
      <c r="A94">
        <v>-89</v>
      </c>
      <c r="B94">
        <v>-30.95</v>
      </c>
      <c r="C94">
        <v>45.07</v>
      </c>
      <c r="D94">
        <v>-30.88</v>
      </c>
      <c r="E94">
        <v>44.87</v>
      </c>
      <c r="F94">
        <f>_10sept_0_all[[#This Row],[H_mag]]-26</f>
        <v>-56.95</v>
      </c>
      <c r="G94">
        <f>_10sept_0_all[[#This Row],[V_mag]]-26</f>
        <v>-56.879999999999995</v>
      </c>
    </row>
    <row r="95" spans="1:7" x14ac:dyDescent="0.25">
      <c r="A95">
        <v>-88</v>
      </c>
      <c r="B95">
        <v>-31.3</v>
      </c>
      <c r="C95">
        <v>70.55</v>
      </c>
      <c r="D95">
        <v>-31.25</v>
      </c>
      <c r="E95">
        <v>70.66</v>
      </c>
      <c r="F95">
        <f>_10sept_0_all[[#This Row],[H_mag]]-26</f>
        <v>-57.3</v>
      </c>
      <c r="G95">
        <f>_10sept_0_all[[#This Row],[V_mag]]-26</f>
        <v>-57.25</v>
      </c>
    </row>
    <row r="96" spans="1:7" x14ac:dyDescent="0.25">
      <c r="A96">
        <v>-87</v>
      </c>
      <c r="B96">
        <v>-30.76</v>
      </c>
      <c r="C96">
        <v>96.72</v>
      </c>
      <c r="D96">
        <v>-30.61</v>
      </c>
      <c r="E96">
        <v>96.16</v>
      </c>
      <c r="F96">
        <f>_10sept_0_all[[#This Row],[H_mag]]-26</f>
        <v>-56.760000000000005</v>
      </c>
      <c r="G96">
        <f>_10sept_0_all[[#This Row],[V_mag]]-26</f>
        <v>-56.61</v>
      </c>
    </row>
    <row r="97" spans="1:7" x14ac:dyDescent="0.25">
      <c r="A97">
        <v>-86</v>
      </c>
      <c r="B97">
        <v>-29.72</v>
      </c>
      <c r="C97">
        <v>121.12</v>
      </c>
      <c r="D97">
        <v>-29.72</v>
      </c>
      <c r="E97">
        <v>119.31</v>
      </c>
      <c r="F97">
        <f>_10sept_0_all[[#This Row],[H_mag]]-26</f>
        <v>-55.72</v>
      </c>
      <c r="G97">
        <f>_10sept_0_all[[#This Row],[V_mag]]-26</f>
        <v>-55.72</v>
      </c>
    </row>
    <row r="98" spans="1:7" x14ac:dyDescent="0.25">
      <c r="A98">
        <v>-85</v>
      </c>
      <c r="B98">
        <v>-28.58</v>
      </c>
      <c r="C98">
        <v>141.34</v>
      </c>
      <c r="D98">
        <v>-28.58</v>
      </c>
      <c r="E98">
        <v>140.13</v>
      </c>
      <c r="F98">
        <f>_10sept_0_all[[#This Row],[H_mag]]-26</f>
        <v>-54.58</v>
      </c>
      <c r="G98">
        <f>_10sept_0_all[[#This Row],[V_mag]]-26</f>
        <v>-54.58</v>
      </c>
    </row>
    <row r="99" spans="1:7" x14ac:dyDescent="0.25">
      <c r="A99">
        <v>-84</v>
      </c>
      <c r="B99">
        <v>-27.59</v>
      </c>
      <c r="C99">
        <v>159.34</v>
      </c>
      <c r="D99">
        <v>-27.52</v>
      </c>
      <c r="E99">
        <v>158.54</v>
      </c>
      <c r="F99">
        <f>_10sept_0_all[[#This Row],[H_mag]]-26</f>
        <v>-53.59</v>
      </c>
      <c r="G99">
        <f>_10sept_0_all[[#This Row],[V_mag]]-26</f>
        <v>-53.519999999999996</v>
      </c>
    </row>
    <row r="100" spans="1:7" x14ac:dyDescent="0.25">
      <c r="A100">
        <v>-83</v>
      </c>
      <c r="B100">
        <v>-26.72</v>
      </c>
      <c r="C100">
        <v>177.39</v>
      </c>
      <c r="D100">
        <v>-26.67</v>
      </c>
      <c r="E100">
        <v>176.41</v>
      </c>
      <c r="F100">
        <f>_10sept_0_all[[#This Row],[H_mag]]-26</f>
        <v>-52.72</v>
      </c>
      <c r="G100">
        <f>_10sept_0_all[[#This Row],[V_mag]]-26</f>
        <v>-52.67</v>
      </c>
    </row>
    <row r="101" spans="1:7" x14ac:dyDescent="0.25">
      <c r="A101">
        <v>-82</v>
      </c>
      <c r="B101">
        <v>-25.88</v>
      </c>
      <c r="C101">
        <v>-165.43</v>
      </c>
      <c r="D101">
        <v>-25.9</v>
      </c>
      <c r="E101">
        <v>-165.65</v>
      </c>
      <c r="F101">
        <f>_10sept_0_all[[#This Row],[H_mag]]-26</f>
        <v>-51.879999999999995</v>
      </c>
      <c r="G101">
        <f>_10sept_0_all[[#This Row],[V_mag]]-26</f>
        <v>-51.9</v>
      </c>
    </row>
    <row r="102" spans="1:7" x14ac:dyDescent="0.25">
      <c r="A102">
        <v>-81</v>
      </c>
      <c r="B102">
        <v>-25.01</v>
      </c>
      <c r="C102">
        <v>-146.63</v>
      </c>
      <c r="D102">
        <v>-25.08</v>
      </c>
      <c r="E102">
        <v>-147.18</v>
      </c>
      <c r="F102">
        <f>_10sept_0_all[[#This Row],[H_mag]]-26</f>
        <v>-51.010000000000005</v>
      </c>
      <c r="G102">
        <f>_10sept_0_all[[#This Row],[V_mag]]-26</f>
        <v>-51.08</v>
      </c>
    </row>
    <row r="103" spans="1:7" x14ac:dyDescent="0.25">
      <c r="A103">
        <v>-80</v>
      </c>
      <c r="B103">
        <v>-24.23</v>
      </c>
      <c r="C103">
        <v>-130.74</v>
      </c>
      <c r="D103">
        <v>-24.24</v>
      </c>
      <c r="E103">
        <v>-131.54</v>
      </c>
      <c r="F103">
        <f>_10sept_0_all[[#This Row],[H_mag]]-26</f>
        <v>-50.230000000000004</v>
      </c>
      <c r="G103">
        <f>_10sept_0_all[[#This Row],[V_mag]]-26</f>
        <v>-50.239999999999995</v>
      </c>
    </row>
    <row r="104" spans="1:7" x14ac:dyDescent="0.25">
      <c r="A104">
        <v>-79</v>
      </c>
      <c r="B104">
        <v>-23.28</v>
      </c>
      <c r="C104">
        <v>-115.64</v>
      </c>
      <c r="D104">
        <v>-23.29</v>
      </c>
      <c r="E104">
        <v>-116.43</v>
      </c>
      <c r="F104">
        <f>_10sept_0_all[[#This Row],[H_mag]]-26</f>
        <v>-49.28</v>
      </c>
      <c r="G104">
        <f>_10sept_0_all[[#This Row],[V_mag]]-26</f>
        <v>-49.29</v>
      </c>
    </row>
    <row r="105" spans="1:7" x14ac:dyDescent="0.25">
      <c r="A105">
        <v>-78</v>
      </c>
      <c r="B105">
        <v>-22.39</v>
      </c>
      <c r="C105">
        <v>-100.75</v>
      </c>
      <c r="D105">
        <v>-22.38</v>
      </c>
      <c r="E105">
        <v>-101.29</v>
      </c>
      <c r="F105">
        <f>_10sept_0_all[[#This Row],[H_mag]]-26</f>
        <v>-48.39</v>
      </c>
      <c r="G105">
        <f>_10sept_0_all[[#This Row],[V_mag]]-26</f>
        <v>-48.379999999999995</v>
      </c>
    </row>
    <row r="106" spans="1:7" x14ac:dyDescent="0.25">
      <c r="A106">
        <v>-77</v>
      </c>
      <c r="B106">
        <v>-21.53</v>
      </c>
      <c r="C106">
        <v>-86.82</v>
      </c>
      <c r="D106">
        <v>-21.52</v>
      </c>
      <c r="E106">
        <v>-87.01</v>
      </c>
      <c r="F106">
        <f>_10sept_0_all[[#This Row],[H_mag]]-26</f>
        <v>-47.53</v>
      </c>
      <c r="G106">
        <f>_10sept_0_all[[#This Row],[V_mag]]-26</f>
        <v>-47.519999999999996</v>
      </c>
    </row>
    <row r="107" spans="1:7" x14ac:dyDescent="0.25">
      <c r="A107">
        <v>-76</v>
      </c>
      <c r="B107">
        <v>-20.84</v>
      </c>
      <c r="C107">
        <v>-73.03</v>
      </c>
      <c r="D107">
        <v>-20.83</v>
      </c>
      <c r="E107">
        <v>-73.73</v>
      </c>
      <c r="F107">
        <f>_10sept_0_all[[#This Row],[H_mag]]-26</f>
        <v>-46.84</v>
      </c>
      <c r="G107">
        <f>_10sept_0_all[[#This Row],[V_mag]]-26</f>
        <v>-46.83</v>
      </c>
    </row>
    <row r="108" spans="1:7" x14ac:dyDescent="0.25">
      <c r="A108">
        <v>-75</v>
      </c>
      <c r="B108">
        <v>-20.21</v>
      </c>
      <c r="C108">
        <v>-58.91</v>
      </c>
      <c r="D108">
        <v>-20.21</v>
      </c>
      <c r="E108">
        <v>-59.66</v>
      </c>
      <c r="F108">
        <f>_10sept_0_all[[#This Row],[H_mag]]-26</f>
        <v>-46.21</v>
      </c>
      <c r="G108">
        <f>_10sept_0_all[[#This Row],[V_mag]]-26</f>
        <v>-46.21</v>
      </c>
    </row>
    <row r="109" spans="1:7" x14ac:dyDescent="0.25">
      <c r="A109">
        <v>-74</v>
      </c>
      <c r="B109">
        <v>-19.66</v>
      </c>
      <c r="C109">
        <v>-44.59</v>
      </c>
      <c r="D109">
        <v>-19.66</v>
      </c>
      <c r="E109">
        <v>-44.76</v>
      </c>
      <c r="F109">
        <f>_10sept_0_all[[#This Row],[H_mag]]-26</f>
        <v>-45.66</v>
      </c>
      <c r="G109">
        <f>_10sept_0_all[[#This Row],[V_mag]]-26</f>
        <v>-45.66</v>
      </c>
    </row>
    <row r="110" spans="1:7" x14ac:dyDescent="0.25">
      <c r="A110">
        <v>-73</v>
      </c>
      <c r="B110">
        <v>-19.05</v>
      </c>
      <c r="C110">
        <v>-28.1</v>
      </c>
      <c r="D110">
        <v>-19.059999999999999</v>
      </c>
      <c r="E110">
        <v>-28.74</v>
      </c>
      <c r="F110">
        <f>_10sept_0_all[[#This Row],[H_mag]]-26</f>
        <v>-45.05</v>
      </c>
      <c r="G110">
        <f>_10sept_0_all[[#This Row],[V_mag]]-26</f>
        <v>-45.06</v>
      </c>
    </row>
    <row r="111" spans="1:7" x14ac:dyDescent="0.25">
      <c r="A111">
        <v>-72</v>
      </c>
      <c r="B111">
        <v>-18.45</v>
      </c>
      <c r="C111">
        <v>-12.61</v>
      </c>
      <c r="D111">
        <v>-18.43</v>
      </c>
      <c r="E111">
        <v>-12.85</v>
      </c>
      <c r="F111">
        <f>_10sept_0_all[[#This Row],[H_mag]]-26</f>
        <v>-44.45</v>
      </c>
      <c r="G111">
        <f>_10sept_0_all[[#This Row],[V_mag]]-26</f>
        <v>-44.43</v>
      </c>
    </row>
    <row r="112" spans="1:7" x14ac:dyDescent="0.25">
      <c r="A112">
        <v>-71</v>
      </c>
      <c r="B112">
        <v>-17.809999999999999</v>
      </c>
      <c r="C112">
        <v>2.2599999999999998</v>
      </c>
      <c r="D112">
        <v>-17.829999999999998</v>
      </c>
      <c r="E112">
        <v>2.2000000000000002</v>
      </c>
      <c r="F112">
        <f>_10sept_0_all[[#This Row],[H_mag]]-26</f>
        <v>-43.81</v>
      </c>
      <c r="G112">
        <f>_10sept_0_all[[#This Row],[V_mag]]-26</f>
        <v>-43.83</v>
      </c>
    </row>
    <row r="113" spans="1:7" x14ac:dyDescent="0.25">
      <c r="A113">
        <v>-70</v>
      </c>
      <c r="B113">
        <v>-17.21</v>
      </c>
      <c r="C113">
        <v>17.260000000000002</v>
      </c>
      <c r="D113">
        <v>-17.23</v>
      </c>
      <c r="E113">
        <v>17.03</v>
      </c>
      <c r="F113">
        <f>_10sept_0_all[[#This Row],[H_mag]]-26</f>
        <v>-43.21</v>
      </c>
      <c r="G113">
        <f>_10sept_0_all[[#This Row],[V_mag]]-26</f>
        <v>-43.230000000000004</v>
      </c>
    </row>
    <row r="114" spans="1:7" x14ac:dyDescent="0.25">
      <c r="A114">
        <v>-69</v>
      </c>
      <c r="B114">
        <v>-16.559999999999999</v>
      </c>
      <c r="C114">
        <v>32.479999999999997</v>
      </c>
      <c r="D114">
        <v>-16.53</v>
      </c>
      <c r="E114">
        <v>32.78</v>
      </c>
      <c r="F114">
        <f>_10sept_0_all[[#This Row],[H_mag]]-26</f>
        <v>-42.56</v>
      </c>
      <c r="G114">
        <f>_10sept_0_all[[#This Row],[V_mag]]-26</f>
        <v>-42.53</v>
      </c>
    </row>
    <row r="115" spans="1:7" x14ac:dyDescent="0.25">
      <c r="A115">
        <v>-68</v>
      </c>
      <c r="B115">
        <v>-15.94</v>
      </c>
      <c r="C115">
        <v>46.81</v>
      </c>
      <c r="D115">
        <v>-15.94</v>
      </c>
      <c r="E115">
        <v>46.86</v>
      </c>
      <c r="F115">
        <f>_10sept_0_all[[#This Row],[H_mag]]-26</f>
        <v>-41.94</v>
      </c>
      <c r="G115">
        <f>_10sept_0_all[[#This Row],[V_mag]]-26</f>
        <v>-41.94</v>
      </c>
    </row>
    <row r="116" spans="1:7" x14ac:dyDescent="0.25">
      <c r="A116">
        <v>-67</v>
      </c>
      <c r="B116">
        <v>-15.3</v>
      </c>
      <c r="C116">
        <v>61.9</v>
      </c>
      <c r="D116">
        <v>-15.34</v>
      </c>
      <c r="E116">
        <v>60.88</v>
      </c>
      <c r="F116">
        <f>_10sept_0_all[[#This Row],[H_mag]]-26</f>
        <v>-41.3</v>
      </c>
      <c r="G116">
        <f>_10sept_0_all[[#This Row],[V_mag]]-26</f>
        <v>-41.34</v>
      </c>
    </row>
    <row r="117" spans="1:7" x14ac:dyDescent="0.25">
      <c r="A117">
        <v>-66</v>
      </c>
      <c r="B117">
        <v>-14.67</v>
      </c>
      <c r="C117">
        <v>75.72</v>
      </c>
      <c r="D117">
        <v>-14.68</v>
      </c>
      <c r="E117">
        <v>75.489999999999995</v>
      </c>
      <c r="F117">
        <f>_10sept_0_all[[#This Row],[H_mag]]-26</f>
        <v>-40.67</v>
      </c>
      <c r="G117">
        <f>_10sept_0_all[[#This Row],[V_mag]]-26</f>
        <v>-40.68</v>
      </c>
    </row>
    <row r="118" spans="1:7" x14ac:dyDescent="0.25">
      <c r="A118">
        <v>-65</v>
      </c>
      <c r="B118">
        <v>-13.99</v>
      </c>
      <c r="C118">
        <v>89.53</v>
      </c>
      <c r="D118">
        <v>-14.01</v>
      </c>
      <c r="E118">
        <v>89.36</v>
      </c>
      <c r="F118">
        <f>_10sept_0_all[[#This Row],[H_mag]]-26</f>
        <v>-39.99</v>
      </c>
      <c r="G118">
        <f>_10sept_0_all[[#This Row],[V_mag]]-26</f>
        <v>-40.01</v>
      </c>
    </row>
    <row r="119" spans="1:7" x14ac:dyDescent="0.25">
      <c r="A119">
        <v>-64</v>
      </c>
      <c r="B119">
        <v>-13.3</v>
      </c>
      <c r="C119">
        <v>103.44</v>
      </c>
      <c r="D119">
        <v>-13.31</v>
      </c>
      <c r="E119">
        <v>103.77</v>
      </c>
      <c r="F119">
        <f>_10sept_0_all[[#This Row],[H_mag]]-26</f>
        <v>-39.299999999999997</v>
      </c>
      <c r="G119">
        <f>_10sept_0_all[[#This Row],[V_mag]]-26</f>
        <v>-39.31</v>
      </c>
    </row>
    <row r="120" spans="1:7" x14ac:dyDescent="0.25">
      <c r="A120">
        <v>-63</v>
      </c>
      <c r="B120">
        <v>-12.61</v>
      </c>
      <c r="C120">
        <v>116.91</v>
      </c>
      <c r="D120">
        <v>-12.62</v>
      </c>
      <c r="E120">
        <v>116.79</v>
      </c>
      <c r="F120">
        <f>_10sept_0_all[[#This Row],[H_mag]]-26</f>
        <v>-38.61</v>
      </c>
      <c r="G120">
        <f>_10sept_0_all[[#This Row],[V_mag]]-26</f>
        <v>-38.619999999999997</v>
      </c>
    </row>
    <row r="121" spans="1:7" x14ac:dyDescent="0.25">
      <c r="A121">
        <v>-62</v>
      </c>
      <c r="B121">
        <v>-11.95</v>
      </c>
      <c r="C121">
        <v>129.91</v>
      </c>
      <c r="D121">
        <v>-11.96</v>
      </c>
      <c r="E121">
        <v>130.12</v>
      </c>
      <c r="F121">
        <f>_10sept_0_all[[#This Row],[H_mag]]-26</f>
        <v>-37.950000000000003</v>
      </c>
      <c r="G121">
        <f>_10sept_0_all[[#This Row],[V_mag]]-26</f>
        <v>-37.96</v>
      </c>
    </row>
    <row r="122" spans="1:7" x14ac:dyDescent="0.25">
      <c r="A122">
        <v>-61</v>
      </c>
      <c r="B122">
        <v>-11.33</v>
      </c>
      <c r="C122">
        <v>143.16999999999999</v>
      </c>
      <c r="D122">
        <v>-11.37</v>
      </c>
      <c r="E122">
        <v>142.32</v>
      </c>
      <c r="F122">
        <f>_10sept_0_all[[#This Row],[H_mag]]-26</f>
        <v>-37.33</v>
      </c>
      <c r="G122">
        <f>_10sept_0_all[[#This Row],[V_mag]]-26</f>
        <v>-37.369999999999997</v>
      </c>
    </row>
    <row r="123" spans="1:7" x14ac:dyDescent="0.25">
      <c r="A123">
        <v>-60</v>
      </c>
      <c r="B123">
        <v>-10.8</v>
      </c>
      <c r="C123">
        <v>155.65</v>
      </c>
      <c r="D123">
        <v>-10.82</v>
      </c>
      <c r="E123">
        <v>155.38999999999999</v>
      </c>
      <c r="F123">
        <f>_10sept_0_all[[#This Row],[H_mag]]-26</f>
        <v>-36.799999999999997</v>
      </c>
      <c r="G123">
        <f>_10sept_0_all[[#This Row],[V_mag]]-26</f>
        <v>-36.82</v>
      </c>
    </row>
    <row r="124" spans="1:7" x14ac:dyDescent="0.25">
      <c r="A124">
        <v>-59</v>
      </c>
      <c r="B124">
        <v>-10.29</v>
      </c>
      <c r="C124">
        <v>167.96</v>
      </c>
      <c r="D124">
        <v>-10.3</v>
      </c>
      <c r="E124">
        <v>168.24</v>
      </c>
      <c r="F124">
        <f>_10sept_0_all[[#This Row],[H_mag]]-26</f>
        <v>-36.29</v>
      </c>
      <c r="G124">
        <f>_10sept_0_all[[#This Row],[V_mag]]-26</f>
        <v>-36.299999999999997</v>
      </c>
    </row>
    <row r="125" spans="1:7" x14ac:dyDescent="0.25">
      <c r="A125">
        <v>-58</v>
      </c>
      <c r="B125">
        <v>-9.7799999999999994</v>
      </c>
      <c r="C125">
        <v>-178.28</v>
      </c>
      <c r="D125">
        <v>-9.8000000000000007</v>
      </c>
      <c r="E125">
        <v>-179.35</v>
      </c>
      <c r="F125">
        <f>_10sept_0_all[[#This Row],[H_mag]]-26</f>
        <v>-35.78</v>
      </c>
      <c r="G125">
        <f>_10sept_0_all[[#This Row],[V_mag]]-26</f>
        <v>-35.799999999999997</v>
      </c>
    </row>
    <row r="126" spans="1:7" x14ac:dyDescent="0.25">
      <c r="A126">
        <v>-57</v>
      </c>
      <c r="B126">
        <v>-9.24</v>
      </c>
      <c r="C126">
        <v>-163.69</v>
      </c>
      <c r="D126">
        <v>-9.27</v>
      </c>
      <c r="E126">
        <v>-165.27</v>
      </c>
      <c r="F126">
        <f>_10sept_0_all[[#This Row],[H_mag]]-26</f>
        <v>-35.24</v>
      </c>
      <c r="G126">
        <f>_10sept_0_all[[#This Row],[V_mag]]-26</f>
        <v>-35.269999999999996</v>
      </c>
    </row>
    <row r="127" spans="1:7" x14ac:dyDescent="0.25">
      <c r="A127">
        <v>-56</v>
      </c>
      <c r="B127">
        <v>-8.74</v>
      </c>
      <c r="C127">
        <v>-151.94999999999999</v>
      </c>
      <c r="D127">
        <v>-8.74</v>
      </c>
      <c r="E127">
        <v>-152.65</v>
      </c>
      <c r="F127">
        <f>_10sept_0_all[[#This Row],[H_mag]]-26</f>
        <v>-34.74</v>
      </c>
      <c r="G127">
        <f>_10sept_0_all[[#This Row],[V_mag]]-26</f>
        <v>-34.74</v>
      </c>
    </row>
    <row r="128" spans="1:7" x14ac:dyDescent="0.25">
      <c r="A128">
        <v>-55</v>
      </c>
      <c r="B128">
        <v>-8.19</v>
      </c>
      <c r="C128">
        <v>-139.47999999999999</v>
      </c>
      <c r="D128">
        <v>-8.19</v>
      </c>
      <c r="E128">
        <v>-140.18</v>
      </c>
      <c r="F128">
        <f>_10sept_0_all[[#This Row],[H_mag]]-26</f>
        <v>-34.19</v>
      </c>
      <c r="G128">
        <f>_10sept_0_all[[#This Row],[V_mag]]-26</f>
        <v>-34.19</v>
      </c>
    </row>
    <row r="129" spans="1:7" x14ac:dyDescent="0.25">
      <c r="A129">
        <v>-54</v>
      </c>
      <c r="B129">
        <v>-7.63</v>
      </c>
      <c r="C129">
        <v>-127.06</v>
      </c>
      <c r="D129">
        <v>-7.63</v>
      </c>
      <c r="E129">
        <v>-127.99</v>
      </c>
      <c r="F129">
        <f>_10sept_0_all[[#This Row],[H_mag]]-26</f>
        <v>-33.630000000000003</v>
      </c>
      <c r="G129">
        <f>_10sept_0_all[[#This Row],[V_mag]]-26</f>
        <v>-33.630000000000003</v>
      </c>
    </row>
    <row r="130" spans="1:7" x14ac:dyDescent="0.25">
      <c r="A130">
        <v>-53</v>
      </c>
      <c r="B130">
        <v>-7.06</v>
      </c>
      <c r="C130">
        <v>-114.68</v>
      </c>
      <c r="D130">
        <v>-7.08</v>
      </c>
      <c r="E130">
        <v>-116.12</v>
      </c>
      <c r="F130">
        <f>_10sept_0_all[[#This Row],[H_mag]]-26</f>
        <v>-33.06</v>
      </c>
      <c r="G130">
        <f>_10sept_0_all[[#This Row],[V_mag]]-26</f>
        <v>-33.08</v>
      </c>
    </row>
    <row r="131" spans="1:7" x14ac:dyDescent="0.25">
      <c r="A131">
        <v>-52</v>
      </c>
      <c r="B131">
        <v>-6.53</v>
      </c>
      <c r="C131">
        <v>-102.92</v>
      </c>
      <c r="D131">
        <v>-6.55</v>
      </c>
      <c r="E131">
        <v>-103.78</v>
      </c>
      <c r="F131">
        <f>_10sept_0_all[[#This Row],[H_mag]]-26</f>
        <v>-32.53</v>
      </c>
      <c r="G131">
        <f>_10sept_0_all[[#This Row],[V_mag]]-26</f>
        <v>-32.549999999999997</v>
      </c>
    </row>
    <row r="132" spans="1:7" x14ac:dyDescent="0.25">
      <c r="A132">
        <v>-51</v>
      </c>
      <c r="B132">
        <v>-6.05</v>
      </c>
      <c r="C132">
        <v>-92.41</v>
      </c>
      <c r="D132">
        <v>-6.06</v>
      </c>
      <c r="E132">
        <v>-92.39</v>
      </c>
      <c r="F132">
        <f>_10sept_0_all[[#This Row],[H_mag]]-26</f>
        <v>-32.049999999999997</v>
      </c>
      <c r="G132">
        <f>_10sept_0_all[[#This Row],[V_mag]]-26</f>
        <v>-32.06</v>
      </c>
    </row>
    <row r="133" spans="1:7" x14ac:dyDescent="0.25">
      <c r="A133">
        <v>-50</v>
      </c>
      <c r="B133">
        <v>-5.58</v>
      </c>
      <c r="C133">
        <v>-80.349999999999994</v>
      </c>
      <c r="D133">
        <v>-5.59</v>
      </c>
      <c r="E133">
        <v>-80.650000000000006</v>
      </c>
      <c r="F133">
        <f>_10sept_0_all[[#This Row],[H_mag]]-26</f>
        <v>-31.58</v>
      </c>
      <c r="G133">
        <f>_10sept_0_all[[#This Row],[V_mag]]-26</f>
        <v>-31.59</v>
      </c>
    </row>
    <row r="134" spans="1:7" x14ac:dyDescent="0.25">
      <c r="A134">
        <v>-49</v>
      </c>
      <c r="B134">
        <v>-5.14</v>
      </c>
      <c r="C134">
        <v>-69.03</v>
      </c>
      <c r="D134">
        <v>-5.15</v>
      </c>
      <c r="E134">
        <v>-69.66</v>
      </c>
      <c r="F134">
        <f>_10sept_0_all[[#This Row],[H_mag]]-26</f>
        <v>-31.14</v>
      </c>
      <c r="G134">
        <f>_10sept_0_all[[#This Row],[V_mag]]-26</f>
        <v>-31.15</v>
      </c>
    </row>
    <row r="135" spans="1:7" x14ac:dyDescent="0.25">
      <c r="A135">
        <v>-48</v>
      </c>
      <c r="B135">
        <v>-4.7300000000000004</v>
      </c>
      <c r="C135">
        <v>-58.59</v>
      </c>
      <c r="D135">
        <v>-4.74</v>
      </c>
      <c r="E135">
        <v>-58.5</v>
      </c>
      <c r="F135">
        <f>_10sept_0_all[[#This Row],[H_mag]]-26</f>
        <v>-30.73</v>
      </c>
      <c r="G135">
        <f>_10sept_0_all[[#This Row],[V_mag]]-26</f>
        <v>-30.740000000000002</v>
      </c>
    </row>
    <row r="136" spans="1:7" x14ac:dyDescent="0.25">
      <c r="A136">
        <v>-47</v>
      </c>
      <c r="B136">
        <v>-4.32</v>
      </c>
      <c r="C136">
        <v>-47.45</v>
      </c>
      <c r="D136">
        <v>-4.32</v>
      </c>
      <c r="E136">
        <v>-47.36</v>
      </c>
      <c r="F136">
        <f>_10sept_0_all[[#This Row],[H_mag]]-26</f>
        <v>-30.32</v>
      </c>
      <c r="G136">
        <f>_10sept_0_all[[#This Row],[V_mag]]-26</f>
        <v>-30.32</v>
      </c>
    </row>
    <row r="137" spans="1:7" x14ac:dyDescent="0.25">
      <c r="A137">
        <v>-46</v>
      </c>
      <c r="B137">
        <v>-3.91</v>
      </c>
      <c r="C137">
        <v>-36.700000000000003</v>
      </c>
      <c r="D137">
        <v>-3.92</v>
      </c>
      <c r="E137">
        <v>-36.24</v>
      </c>
      <c r="F137">
        <f>_10sept_0_all[[#This Row],[H_mag]]-26</f>
        <v>-29.91</v>
      </c>
      <c r="G137">
        <f>_10sept_0_all[[#This Row],[V_mag]]-26</f>
        <v>-29.92</v>
      </c>
    </row>
    <row r="138" spans="1:7" x14ac:dyDescent="0.25">
      <c r="A138">
        <v>-45</v>
      </c>
      <c r="B138">
        <v>-3.53</v>
      </c>
      <c r="C138">
        <v>-26.01</v>
      </c>
      <c r="D138">
        <v>-3.54</v>
      </c>
      <c r="E138">
        <v>-25.7</v>
      </c>
      <c r="F138">
        <f>_10sept_0_all[[#This Row],[H_mag]]-26</f>
        <v>-29.53</v>
      </c>
      <c r="G138">
        <f>_10sept_0_all[[#This Row],[V_mag]]-26</f>
        <v>-29.54</v>
      </c>
    </row>
    <row r="139" spans="1:7" x14ac:dyDescent="0.25">
      <c r="A139">
        <v>-44</v>
      </c>
      <c r="B139">
        <v>-3.16</v>
      </c>
      <c r="C139">
        <v>-15.47</v>
      </c>
      <c r="D139">
        <v>-3.18</v>
      </c>
      <c r="E139">
        <v>-15.22</v>
      </c>
      <c r="F139">
        <f>_10sept_0_all[[#This Row],[H_mag]]-26</f>
        <v>-29.16</v>
      </c>
      <c r="G139">
        <f>_10sept_0_all[[#This Row],[V_mag]]-26</f>
        <v>-29.18</v>
      </c>
    </row>
    <row r="140" spans="1:7" x14ac:dyDescent="0.25">
      <c r="A140">
        <v>-43</v>
      </c>
      <c r="B140">
        <v>-2.83</v>
      </c>
      <c r="C140">
        <v>-5.08</v>
      </c>
      <c r="D140">
        <v>-2.84</v>
      </c>
      <c r="E140">
        <v>-4.8600000000000003</v>
      </c>
      <c r="F140">
        <f>_10sept_0_all[[#This Row],[H_mag]]-26</f>
        <v>-28.83</v>
      </c>
      <c r="G140">
        <f>_10sept_0_all[[#This Row],[V_mag]]-26</f>
        <v>-28.84</v>
      </c>
    </row>
    <row r="141" spans="1:7" x14ac:dyDescent="0.25">
      <c r="A141">
        <v>-42</v>
      </c>
      <c r="B141">
        <v>-2.5099999999999998</v>
      </c>
      <c r="C141">
        <v>4.93</v>
      </c>
      <c r="D141">
        <v>-2.52</v>
      </c>
      <c r="E141">
        <v>4.97</v>
      </c>
      <c r="F141">
        <f>_10sept_0_all[[#This Row],[H_mag]]-26</f>
        <v>-28.509999999999998</v>
      </c>
      <c r="G141">
        <f>_10sept_0_all[[#This Row],[V_mag]]-26</f>
        <v>-28.52</v>
      </c>
    </row>
    <row r="142" spans="1:7" x14ac:dyDescent="0.25">
      <c r="A142">
        <v>-41</v>
      </c>
      <c r="B142">
        <v>-2.2000000000000002</v>
      </c>
      <c r="C142">
        <v>15.31</v>
      </c>
      <c r="D142">
        <v>-2.21</v>
      </c>
      <c r="E142">
        <v>15.28</v>
      </c>
      <c r="F142">
        <f>_10sept_0_all[[#This Row],[H_mag]]-26</f>
        <v>-28.2</v>
      </c>
      <c r="G142">
        <f>_10sept_0_all[[#This Row],[V_mag]]-26</f>
        <v>-28.21</v>
      </c>
    </row>
    <row r="143" spans="1:7" x14ac:dyDescent="0.25">
      <c r="A143">
        <v>-40</v>
      </c>
      <c r="B143">
        <v>-1.92</v>
      </c>
      <c r="C143">
        <v>25.02</v>
      </c>
      <c r="D143">
        <v>-1.94</v>
      </c>
      <c r="E143">
        <v>24.37</v>
      </c>
      <c r="F143">
        <f>_10sept_0_all[[#This Row],[H_mag]]-26</f>
        <v>-27.92</v>
      </c>
      <c r="G143">
        <f>_10sept_0_all[[#This Row],[V_mag]]-26</f>
        <v>-27.94</v>
      </c>
    </row>
    <row r="144" spans="1:7" x14ac:dyDescent="0.25">
      <c r="A144">
        <v>-39</v>
      </c>
      <c r="B144">
        <v>-1.66</v>
      </c>
      <c r="C144">
        <v>34.57</v>
      </c>
      <c r="D144">
        <v>-1.67</v>
      </c>
      <c r="E144">
        <v>33.99</v>
      </c>
      <c r="F144">
        <f>_10sept_0_all[[#This Row],[H_mag]]-26</f>
        <v>-27.66</v>
      </c>
      <c r="G144">
        <f>_10sept_0_all[[#This Row],[V_mag]]-26</f>
        <v>-27.67</v>
      </c>
    </row>
    <row r="145" spans="1:7" x14ac:dyDescent="0.25">
      <c r="A145">
        <v>-38</v>
      </c>
      <c r="B145">
        <v>-1.42</v>
      </c>
      <c r="C145">
        <v>43.7</v>
      </c>
      <c r="D145">
        <v>-1.43</v>
      </c>
      <c r="E145">
        <v>43.58</v>
      </c>
      <c r="F145">
        <f>_10sept_0_all[[#This Row],[H_mag]]-26</f>
        <v>-27.42</v>
      </c>
      <c r="G145">
        <f>_10sept_0_all[[#This Row],[V_mag]]-26</f>
        <v>-27.43</v>
      </c>
    </row>
    <row r="146" spans="1:7" x14ac:dyDescent="0.25">
      <c r="A146">
        <v>-37</v>
      </c>
      <c r="B146">
        <v>-1.19</v>
      </c>
      <c r="C146">
        <v>53.59</v>
      </c>
      <c r="D146">
        <v>-1.21</v>
      </c>
      <c r="E146">
        <v>52.82</v>
      </c>
      <c r="F146">
        <f>_10sept_0_all[[#This Row],[H_mag]]-26</f>
        <v>-27.19</v>
      </c>
      <c r="G146">
        <f>_10sept_0_all[[#This Row],[V_mag]]-26</f>
        <v>-27.21</v>
      </c>
    </row>
    <row r="147" spans="1:7" x14ac:dyDescent="0.25">
      <c r="A147">
        <v>-36</v>
      </c>
      <c r="B147">
        <v>-0.99</v>
      </c>
      <c r="C147">
        <v>62.42</v>
      </c>
      <c r="D147">
        <v>-1.01</v>
      </c>
      <c r="E147">
        <v>61.58</v>
      </c>
      <c r="F147">
        <f>_10sept_0_all[[#This Row],[H_mag]]-26</f>
        <v>-26.99</v>
      </c>
      <c r="G147">
        <f>_10sept_0_all[[#This Row],[V_mag]]-26</f>
        <v>-27.01</v>
      </c>
    </row>
    <row r="148" spans="1:7" x14ac:dyDescent="0.25">
      <c r="A148">
        <v>-35</v>
      </c>
      <c r="B148">
        <v>-0.8</v>
      </c>
      <c r="C148">
        <v>71.56</v>
      </c>
      <c r="D148">
        <v>-0.82</v>
      </c>
      <c r="E148">
        <v>70.69</v>
      </c>
      <c r="F148">
        <f>_10sept_0_all[[#This Row],[H_mag]]-26</f>
        <v>-26.8</v>
      </c>
      <c r="G148">
        <f>_10sept_0_all[[#This Row],[V_mag]]-26</f>
        <v>-26.82</v>
      </c>
    </row>
    <row r="149" spans="1:7" x14ac:dyDescent="0.25">
      <c r="A149">
        <v>-34</v>
      </c>
      <c r="B149">
        <v>-0.63</v>
      </c>
      <c r="C149">
        <v>79.98</v>
      </c>
      <c r="D149">
        <v>-0.64</v>
      </c>
      <c r="E149">
        <v>79.92</v>
      </c>
      <c r="F149">
        <f>_10sept_0_all[[#This Row],[H_mag]]-26</f>
        <v>-26.63</v>
      </c>
      <c r="G149">
        <f>_10sept_0_all[[#This Row],[V_mag]]-26</f>
        <v>-26.64</v>
      </c>
    </row>
    <row r="150" spans="1:7" x14ac:dyDescent="0.25">
      <c r="A150">
        <v>-33</v>
      </c>
      <c r="B150">
        <v>-0.48</v>
      </c>
      <c r="C150">
        <v>88.64</v>
      </c>
      <c r="D150">
        <v>-0.48</v>
      </c>
      <c r="E150">
        <v>88.63</v>
      </c>
      <c r="F150">
        <f>_10sept_0_all[[#This Row],[H_mag]]-26</f>
        <v>-26.48</v>
      </c>
      <c r="G150">
        <f>_10sept_0_all[[#This Row],[V_mag]]-26</f>
        <v>-26.48</v>
      </c>
    </row>
    <row r="151" spans="1:7" x14ac:dyDescent="0.25">
      <c r="A151">
        <v>-32</v>
      </c>
      <c r="B151">
        <v>-0.34</v>
      </c>
      <c r="C151">
        <v>96.38</v>
      </c>
      <c r="D151">
        <v>-0.34</v>
      </c>
      <c r="E151">
        <v>96.75</v>
      </c>
      <c r="F151">
        <f>_10sept_0_all[[#This Row],[H_mag]]-26</f>
        <v>-26.34</v>
      </c>
      <c r="G151">
        <f>_10sept_0_all[[#This Row],[V_mag]]-26</f>
        <v>-26.34</v>
      </c>
    </row>
    <row r="152" spans="1:7" x14ac:dyDescent="0.25">
      <c r="A152">
        <v>-31</v>
      </c>
      <c r="B152">
        <v>-0.22</v>
      </c>
      <c r="C152">
        <v>104.62</v>
      </c>
      <c r="D152">
        <v>-0.23</v>
      </c>
      <c r="E152">
        <v>104.74</v>
      </c>
      <c r="F152">
        <f>_10sept_0_all[[#This Row],[H_mag]]-26</f>
        <v>-26.22</v>
      </c>
      <c r="G152">
        <f>_10sept_0_all[[#This Row],[V_mag]]-26</f>
        <v>-26.23</v>
      </c>
    </row>
    <row r="153" spans="1:7" x14ac:dyDescent="0.25">
      <c r="A153">
        <v>-30</v>
      </c>
      <c r="B153">
        <v>-0.13</v>
      </c>
      <c r="C153">
        <v>112.48</v>
      </c>
      <c r="D153">
        <v>-0.14000000000000001</v>
      </c>
      <c r="E153">
        <v>112.53</v>
      </c>
      <c r="F153">
        <f>_10sept_0_all[[#This Row],[H_mag]]-26</f>
        <v>-26.13</v>
      </c>
      <c r="G153">
        <f>_10sept_0_all[[#This Row],[V_mag]]-26</f>
        <v>-26.14</v>
      </c>
    </row>
    <row r="154" spans="1:7" x14ac:dyDescent="0.25">
      <c r="A154">
        <v>-29</v>
      </c>
      <c r="B154">
        <v>-0.06</v>
      </c>
      <c r="C154">
        <v>119.96</v>
      </c>
      <c r="D154">
        <v>-0.08</v>
      </c>
      <c r="E154">
        <v>119.83</v>
      </c>
      <c r="F154">
        <f>_10sept_0_all[[#This Row],[H_mag]]-26</f>
        <v>-26.06</v>
      </c>
      <c r="G154">
        <f>_10sept_0_all[[#This Row],[V_mag]]-26</f>
        <v>-26.08</v>
      </c>
    </row>
    <row r="155" spans="1:7" x14ac:dyDescent="0.25">
      <c r="A155">
        <v>-28</v>
      </c>
      <c r="B155">
        <v>-0.02</v>
      </c>
      <c r="C155">
        <v>126.84</v>
      </c>
      <c r="D155">
        <v>-0.04</v>
      </c>
      <c r="E155">
        <v>126.93</v>
      </c>
      <c r="F155">
        <f>_10sept_0_all[[#This Row],[H_mag]]-26</f>
        <v>-26.02</v>
      </c>
      <c r="G155">
        <f>_10sept_0_all[[#This Row],[V_mag]]-26</f>
        <v>-26.04</v>
      </c>
    </row>
    <row r="156" spans="1:7" x14ac:dyDescent="0.25">
      <c r="A156">
        <v>-27</v>
      </c>
      <c r="B156">
        <v>0</v>
      </c>
      <c r="C156">
        <v>133.69</v>
      </c>
      <c r="D156">
        <v>-0.02</v>
      </c>
      <c r="E156">
        <v>133.78</v>
      </c>
      <c r="F156">
        <f>_10sept_0_all[[#This Row],[H_mag]]-26</f>
        <v>-26</v>
      </c>
      <c r="G156">
        <f>_10sept_0_all[[#This Row],[V_mag]]-26</f>
        <v>-26.02</v>
      </c>
    </row>
    <row r="157" spans="1:7" x14ac:dyDescent="0.25">
      <c r="A157">
        <v>-26</v>
      </c>
      <c r="B157">
        <v>0</v>
      </c>
      <c r="C157">
        <v>141.04</v>
      </c>
      <c r="D157">
        <v>-0.03</v>
      </c>
      <c r="E157">
        <v>141.06</v>
      </c>
      <c r="F157">
        <f>_10sept_0_all[[#This Row],[H_mag]]-26</f>
        <v>-26</v>
      </c>
      <c r="G157">
        <f>_10sept_0_all[[#This Row],[V_mag]]-26</f>
        <v>-26.03</v>
      </c>
    </row>
    <row r="158" spans="1:7" x14ac:dyDescent="0.25">
      <c r="A158">
        <v>-25</v>
      </c>
      <c r="B158">
        <v>-0.04</v>
      </c>
      <c r="C158">
        <v>147.87</v>
      </c>
      <c r="D158">
        <v>-0.06</v>
      </c>
      <c r="E158">
        <v>147.59</v>
      </c>
      <c r="F158">
        <f>_10sept_0_all[[#This Row],[H_mag]]-26</f>
        <v>-26.04</v>
      </c>
      <c r="G158">
        <f>_10sept_0_all[[#This Row],[V_mag]]-26</f>
        <v>-26.06</v>
      </c>
    </row>
    <row r="159" spans="1:7" x14ac:dyDescent="0.25">
      <c r="A159">
        <v>-24</v>
      </c>
      <c r="B159">
        <v>-0.11</v>
      </c>
      <c r="C159">
        <v>154.34</v>
      </c>
      <c r="D159">
        <v>-0.13</v>
      </c>
      <c r="E159">
        <v>154.22999999999999</v>
      </c>
      <c r="F159">
        <f>_10sept_0_all[[#This Row],[H_mag]]-26</f>
        <v>-26.11</v>
      </c>
      <c r="G159">
        <f>_10sept_0_all[[#This Row],[V_mag]]-26</f>
        <v>-26.13</v>
      </c>
    </row>
    <row r="160" spans="1:7" x14ac:dyDescent="0.25">
      <c r="A160">
        <v>-23</v>
      </c>
      <c r="B160">
        <v>-0.21</v>
      </c>
      <c r="C160">
        <v>160.4</v>
      </c>
      <c r="D160">
        <v>-0.23</v>
      </c>
      <c r="E160">
        <v>160.32</v>
      </c>
      <c r="F160">
        <f>_10sept_0_all[[#This Row],[H_mag]]-26</f>
        <v>-26.21</v>
      </c>
      <c r="G160">
        <f>_10sept_0_all[[#This Row],[V_mag]]-26</f>
        <v>-26.23</v>
      </c>
    </row>
    <row r="161" spans="1:7" x14ac:dyDescent="0.25">
      <c r="A161">
        <v>-22</v>
      </c>
      <c r="B161">
        <v>-0.34</v>
      </c>
      <c r="C161">
        <v>166.43</v>
      </c>
      <c r="D161">
        <v>-0.37</v>
      </c>
      <c r="E161">
        <v>166.47</v>
      </c>
      <c r="F161">
        <f>_10sept_0_all[[#This Row],[H_mag]]-26</f>
        <v>-26.34</v>
      </c>
      <c r="G161">
        <f>_10sept_0_all[[#This Row],[V_mag]]-26</f>
        <v>-26.37</v>
      </c>
    </row>
    <row r="162" spans="1:7" x14ac:dyDescent="0.25">
      <c r="A162">
        <v>-21</v>
      </c>
      <c r="B162">
        <v>-0.51</v>
      </c>
      <c r="C162">
        <v>172.81</v>
      </c>
      <c r="D162">
        <v>-0.54</v>
      </c>
      <c r="E162">
        <v>172.46</v>
      </c>
      <c r="F162">
        <f>_10sept_0_all[[#This Row],[H_mag]]-26</f>
        <v>-26.51</v>
      </c>
      <c r="G162">
        <f>_10sept_0_all[[#This Row],[V_mag]]-26</f>
        <v>-26.54</v>
      </c>
    </row>
    <row r="163" spans="1:7" x14ac:dyDescent="0.25">
      <c r="A163">
        <v>-20</v>
      </c>
      <c r="B163">
        <v>-0.71</v>
      </c>
      <c r="C163">
        <v>178.37</v>
      </c>
      <c r="D163">
        <v>-0.74</v>
      </c>
      <c r="E163">
        <v>178.32</v>
      </c>
      <c r="F163">
        <f>_10sept_0_all[[#This Row],[H_mag]]-26</f>
        <v>-26.71</v>
      </c>
      <c r="G163">
        <f>_10sept_0_all[[#This Row],[V_mag]]-26</f>
        <v>-26.74</v>
      </c>
    </row>
    <row r="164" spans="1:7" x14ac:dyDescent="0.25">
      <c r="A164">
        <v>-19</v>
      </c>
      <c r="B164">
        <v>-0.95</v>
      </c>
      <c r="C164">
        <v>-176.71</v>
      </c>
      <c r="D164">
        <v>-0.98</v>
      </c>
      <c r="E164">
        <v>-176.93</v>
      </c>
      <c r="F164">
        <f>_10sept_0_all[[#This Row],[H_mag]]-26</f>
        <v>-26.95</v>
      </c>
      <c r="G164">
        <f>_10sept_0_all[[#This Row],[V_mag]]-26</f>
        <v>-26.98</v>
      </c>
    </row>
    <row r="165" spans="1:7" x14ac:dyDescent="0.25">
      <c r="A165">
        <v>-18</v>
      </c>
      <c r="B165">
        <v>-1.23</v>
      </c>
      <c r="C165">
        <v>-171.3</v>
      </c>
      <c r="D165">
        <v>-1.27</v>
      </c>
      <c r="E165">
        <v>-171.39</v>
      </c>
      <c r="F165">
        <f>_10sept_0_all[[#This Row],[H_mag]]-26</f>
        <v>-27.23</v>
      </c>
      <c r="G165">
        <f>_10sept_0_all[[#This Row],[V_mag]]-26</f>
        <v>-27.27</v>
      </c>
    </row>
    <row r="166" spans="1:7" x14ac:dyDescent="0.25">
      <c r="A166">
        <v>-17</v>
      </c>
      <c r="B166">
        <v>-1.56</v>
      </c>
      <c r="C166">
        <v>-165.8</v>
      </c>
      <c r="D166">
        <v>-1.59</v>
      </c>
      <c r="E166">
        <v>-165.87</v>
      </c>
      <c r="F166">
        <f>_10sept_0_all[[#This Row],[H_mag]]-26</f>
        <v>-27.56</v>
      </c>
      <c r="G166">
        <f>_10sept_0_all[[#This Row],[V_mag]]-26</f>
        <v>-27.59</v>
      </c>
    </row>
    <row r="167" spans="1:7" x14ac:dyDescent="0.25">
      <c r="A167">
        <v>-16</v>
      </c>
      <c r="B167">
        <v>-1.91</v>
      </c>
      <c r="C167">
        <v>-161</v>
      </c>
      <c r="D167">
        <v>-1.95</v>
      </c>
      <c r="E167">
        <v>-161.13</v>
      </c>
      <c r="F167">
        <f>_10sept_0_all[[#This Row],[H_mag]]-26</f>
        <v>-27.91</v>
      </c>
      <c r="G167">
        <f>_10sept_0_all[[#This Row],[V_mag]]-26</f>
        <v>-27.95</v>
      </c>
    </row>
    <row r="168" spans="1:7" x14ac:dyDescent="0.25">
      <c r="A168">
        <v>-15</v>
      </c>
      <c r="B168">
        <v>-2.3199999999999998</v>
      </c>
      <c r="C168">
        <v>-156.28</v>
      </c>
      <c r="D168">
        <v>-2.36</v>
      </c>
      <c r="E168">
        <v>-156.08000000000001</v>
      </c>
      <c r="F168">
        <f>_10sept_0_all[[#This Row],[H_mag]]-26</f>
        <v>-28.32</v>
      </c>
      <c r="G168">
        <f>_10sept_0_all[[#This Row],[V_mag]]-26</f>
        <v>-28.36</v>
      </c>
    </row>
    <row r="169" spans="1:7" x14ac:dyDescent="0.25">
      <c r="A169">
        <v>-14</v>
      </c>
      <c r="B169">
        <v>-2.78</v>
      </c>
      <c r="C169">
        <v>-151.55000000000001</v>
      </c>
      <c r="D169">
        <v>-2.82</v>
      </c>
      <c r="E169">
        <v>-151.88999999999999</v>
      </c>
      <c r="F169">
        <f>_10sept_0_all[[#This Row],[H_mag]]-26</f>
        <v>-28.78</v>
      </c>
      <c r="G169">
        <f>_10sept_0_all[[#This Row],[V_mag]]-26</f>
        <v>-28.82</v>
      </c>
    </row>
    <row r="170" spans="1:7" x14ac:dyDescent="0.25">
      <c r="A170">
        <v>-13</v>
      </c>
      <c r="B170">
        <v>-3.29</v>
      </c>
      <c r="C170">
        <v>-147.36000000000001</v>
      </c>
      <c r="D170">
        <v>-3.33</v>
      </c>
      <c r="E170">
        <v>-147.09</v>
      </c>
      <c r="F170">
        <f>_10sept_0_all[[#This Row],[H_mag]]-26</f>
        <v>-29.29</v>
      </c>
      <c r="G170">
        <f>_10sept_0_all[[#This Row],[V_mag]]-26</f>
        <v>-29.33</v>
      </c>
    </row>
    <row r="171" spans="1:7" x14ac:dyDescent="0.25">
      <c r="A171">
        <v>-12</v>
      </c>
      <c r="B171">
        <v>-3.86</v>
      </c>
      <c r="C171">
        <v>-143.07</v>
      </c>
      <c r="D171">
        <v>-3.9</v>
      </c>
      <c r="E171">
        <v>-143.16999999999999</v>
      </c>
      <c r="F171">
        <f>_10sept_0_all[[#This Row],[H_mag]]-26</f>
        <v>-29.86</v>
      </c>
      <c r="G171">
        <f>_10sept_0_all[[#This Row],[V_mag]]-26</f>
        <v>-29.9</v>
      </c>
    </row>
    <row r="172" spans="1:7" x14ac:dyDescent="0.25">
      <c r="A172">
        <v>-11</v>
      </c>
      <c r="B172">
        <v>-4.5</v>
      </c>
      <c r="C172">
        <v>-138.88999999999999</v>
      </c>
      <c r="D172">
        <v>-4.5199999999999996</v>
      </c>
      <c r="E172">
        <v>-139.22</v>
      </c>
      <c r="F172">
        <f>_10sept_0_all[[#This Row],[H_mag]]-26</f>
        <v>-30.5</v>
      </c>
      <c r="G172">
        <f>_10sept_0_all[[#This Row],[V_mag]]-26</f>
        <v>-30.52</v>
      </c>
    </row>
    <row r="173" spans="1:7" x14ac:dyDescent="0.25">
      <c r="A173">
        <v>-10</v>
      </c>
      <c r="B173">
        <v>-5.22</v>
      </c>
      <c r="C173">
        <v>-134.77000000000001</v>
      </c>
      <c r="D173">
        <v>-5.25</v>
      </c>
      <c r="E173">
        <v>-135.30000000000001</v>
      </c>
      <c r="F173">
        <f>_10sept_0_all[[#This Row],[H_mag]]-26</f>
        <v>-31.22</v>
      </c>
      <c r="G173">
        <f>_10sept_0_all[[#This Row],[V_mag]]-26</f>
        <v>-31.25</v>
      </c>
    </row>
    <row r="174" spans="1:7" x14ac:dyDescent="0.25">
      <c r="A174">
        <v>-9</v>
      </c>
      <c r="B174">
        <v>-6.02</v>
      </c>
      <c r="C174">
        <v>-130.47</v>
      </c>
      <c r="D174">
        <v>-6.05</v>
      </c>
      <c r="E174">
        <v>-130.97</v>
      </c>
      <c r="F174">
        <f>_10sept_0_all[[#This Row],[H_mag]]-26</f>
        <v>-32.019999999999996</v>
      </c>
      <c r="G174">
        <f>_10sept_0_all[[#This Row],[V_mag]]-26</f>
        <v>-32.049999999999997</v>
      </c>
    </row>
    <row r="175" spans="1:7" x14ac:dyDescent="0.25">
      <c r="A175">
        <v>-8</v>
      </c>
      <c r="B175">
        <v>-6.92</v>
      </c>
      <c r="C175">
        <v>-126.74</v>
      </c>
      <c r="D175">
        <v>-6.95</v>
      </c>
      <c r="E175">
        <v>-127.28</v>
      </c>
      <c r="F175">
        <f>_10sept_0_all[[#This Row],[H_mag]]-26</f>
        <v>-32.92</v>
      </c>
      <c r="G175">
        <f>_10sept_0_all[[#This Row],[V_mag]]-26</f>
        <v>-32.950000000000003</v>
      </c>
    </row>
    <row r="176" spans="1:7" x14ac:dyDescent="0.25">
      <c r="A176">
        <v>-7</v>
      </c>
      <c r="B176">
        <v>-7.94</v>
      </c>
      <c r="C176">
        <v>-122.51</v>
      </c>
      <c r="D176">
        <v>-7.98</v>
      </c>
      <c r="E176">
        <v>-123</v>
      </c>
      <c r="F176">
        <f>_10sept_0_all[[#This Row],[H_mag]]-26</f>
        <v>-33.94</v>
      </c>
      <c r="G176">
        <f>_10sept_0_all[[#This Row],[V_mag]]-26</f>
        <v>-33.980000000000004</v>
      </c>
    </row>
    <row r="177" spans="1:7" x14ac:dyDescent="0.25">
      <c r="A177">
        <v>-6</v>
      </c>
      <c r="B177">
        <v>-9.1199999999999992</v>
      </c>
      <c r="C177">
        <v>-118.37</v>
      </c>
      <c r="D177">
        <v>-9.17</v>
      </c>
      <c r="E177">
        <v>-118.53</v>
      </c>
      <c r="F177">
        <f>_10sept_0_all[[#This Row],[H_mag]]-26</f>
        <v>-35.119999999999997</v>
      </c>
      <c r="G177">
        <f>_10sept_0_all[[#This Row],[V_mag]]-26</f>
        <v>-35.17</v>
      </c>
    </row>
    <row r="178" spans="1:7" x14ac:dyDescent="0.25">
      <c r="A178">
        <v>-5</v>
      </c>
      <c r="B178">
        <v>-10.48</v>
      </c>
      <c r="C178">
        <v>-113.11</v>
      </c>
      <c r="D178">
        <v>-10.55</v>
      </c>
      <c r="E178">
        <v>-113.35</v>
      </c>
      <c r="F178">
        <f>_10sept_0_all[[#This Row],[H_mag]]-26</f>
        <v>-36.480000000000004</v>
      </c>
      <c r="G178">
        <f>_10sept_0_all[[#This Row],[V_mag]]-26</f>
        <v>-36.549999999999997</v>
      </c>
    </row>
    <row r="179" spans="1:7" x14ac:dyDescent="0.25">
      <c r="A179">
        <v>-4</v>
      </c>
      <c r="B179">
        <v>-12</v>
      </c>
      <c r="C179">
        <v>-106.5</v>
      </c>
      <c r="D179">
        <v>-12.08</v>
      </c>
      <c r="E179">
        <v>-107.13</v>
      </c>
      <c r="F179">
        <f>_10sept_0_all[[#This Row],[H_mag]]-26</f>
        <v>-38</v>
      </c>
      <c r="G179">
        <f>_10sept_0_all[[#This Row],[V_mag]]-26</f>
        <v>-38.08</v>
      </c>
    </row>
    <row r="180" spans="1:7" x14ac:dyDescent="0.25">
      <c r="A180">
        <v>-3</v>
      </c>
      <c r="B180">
        <v>-13.7</v>
      </c>
      <c r="C180">
        <v>-98.31</v>
      </c>
      <c r="D180">
        <v>-13.76</v>
      </c>
      <c r="E180">
        <v>-98.56</v>
      </c>
      <c r="F180">
        <f>_10sept_0_all[[#This Row],[H_mag]]-26</f>
        <v>-39.700000000000003</v>
      </c>
      <c r="G180">
        <f>_10sept_0_all[[#This Row],[V_mag]]-26</f>
        <v>-39.76</v>
      </c>
    </row>
    <row r="181" spans="1:7" x14ac:dyDescent="0.25">
      <c r="A181">
        <v>-2</v>
      </c>
      <c r="B181">
        <v>-15.47</v>
      </c>
      <c r="C181">
        <v>-85.92</v>
      </c>
      <c r="D181">
        <v>-15.58</v>
      </c>
      <c r="E181">
        <v>-86.44</v>
      </c>
      <c r="F181">
        <f>_10sept_0_all[[#This Row],[H_mag]]-26</f>
        <v>-41.47</v>
      </c>
      <c r="G181">
        <f>_10sept_0_all[[#This Row],[V_mag]]-26</f>
        <v>-41.58</v>
      </c>
    </row>
    <row r="182" spans="1:7" x14ac:dyDescent="0.25">
      <c r="A182">
        <v>-1</v>
      </c>
      <c r="B182">
        <v>-16.96</v>
      </c>
      <c r="C182">
        <v>-68.760000000000005</v>
      </c>
      <c r="D182">
        <v>-17.079999999999998</v>
      </c>
      <c r="E182">
        <v>-68.83</v>
      </c>
      <c r="F182">
        <f>_10sept_0_all[[#This Row],[H_mag]]-26</f>
        <v>-42.96</v>
      </c>
      <c r="G182">
        <f>_10sept_0_all[[#This Row],[V_mag]]-26</f>
        <v>-43.08</v>
      </c>
    </row>
    <row r="183" spans="1:7" x14ac:dyDescent="0.25">
      <c r="A183">
        <v>0</v>
      </c>
      <c r="B183">
        <v>-17.55</v>
      </c>
      <c r="C183">
        <v>-48.59</v>
      </c>
      <c r="D183">
        <v>-17.690000000000001</v>
      </c>
      <c r="E183">
        <v>-48.14</v>
      </c>
      <c r="F183">
        <f>_10sept_0_all[[#This Row],[H_mag]]-26</f>
        <v>-43.55</v>
      </c>
      <c r="G183">
        <f>_10sept_0_all[[#This Row],[V_mag]]-26</f>
        <v>-43.69</v>
      </c>
    </row>
    <row r="184" spans="1:7" x14ac:dyDescent="0.25">
      <c r="A184">
        <v>1</v>
      </c>
      <c r="B184">
        <v>-17</v>
      </c>
      <c r="C184">
        <v>-28.95</v>
      </c>
      <c r="D184">
        <v>-17.11</v>
      </c>
      <c r="E184">
        <v>-28.28</v>
      </c>
      <c r="F184">
        <f>_10sept_0_all[[#This Row],[H_mag]]-26</f>
        <v>-43</v>
      </c>
      <c r="G184">
        <f>_10sept_0_all[[#This Row],[V_mag]]-26</f>
        <v>-43.11</v>
      </c>
    </row>
    <row r="185" spans="1:7" x14ac:dyDescent="0.25">
      <c r="A185">
        <v>2</v>
      </c>
      <c r="B185">
        <v>-15.72</v>
      </c>
      <c r="C185">
        <v>-13.83</v>
      </c>
      <c r="D185">
        <v>-15.79</v>
      </c>
      <c r="E185">
        <v>-13.43</v>
      </c>
      <c r="F185">
        <f>_10sept_0_all[[#This Row],[H_mag]]-26</f>
        <v>-41.72</v>
      </c>
      <c r="G185">
        <f>_10sept_0_all[[#This Row],[V_mag]]-26</f>
        <v>-41.79</v>
      </c>
    </row>
    <row r="186" spans="1:7" x14ac:dyDescent="0.25">
      <c r="A186">
        <v>3</v>
      </c>
      <c r="B186">
        <v>-14.3</v>
      </c>
      <c r="C186">
        <v>-4.18</v>
      </c>
      <c r="D186">
        <v>-14.35</v>
      </c>
      <c r="E186">
        <v>-3.82</v>
      </c>
      <c r="F186">
        <f>_10sept_0_all[[#This Row],[H_mag]]-26</f>
        <v>-40.299999999999997</v>
      </c>
      <c r="G186">
        <f>_10sept_0_all[[#This Row],[V_mag]]-26</f>
        <v>-40.35</v>
      </c>
    </row>
    <row r="187" spans="1:7" x14ac:dyDescent="0.25">
      <c r="A187">
        <v>4</v>
      </c>
      <c r="B187">
        <v>-13</v>
      </c>
      <c r="C187">
        <v>1.62</v>
      </c>
      <c r="D187">
        <v>-13.04</v>
      </c>
      <c r="E187">
        <v>1.7</v>
      </c>
      <c r="F187">
        <f>_10sept_0_all[[#This Row],[H_mag]]-26</f>
        <v>-39</v>
      </c>
      <c r="G187">
        <f>_10sept_0_all[[#This Row],[V_mag]]-26</f>
        <v>-39.04</v>
      </c>
    </row>
    <row r="188" spans="1:7" x14ac:dyDescent="0.25">
      <c r="A188">
        <v>5</v>
      </c>
      <c r="B188">
        <v>-11.89</v>
      </c>
      <c r="C188">
        <v>5.04</v>
      </c>
      <c r="D188">
        <v>-11.91</v>
      </c>
      <c r="E188">
        <v>5.13</v>
      </c>
      <c r="F188">
        <f>_10sept_0_all[[#This Row],[H_mag]]-26</f>
        <v>-37.89</v>
      </c>
      <c r="G188">
        <f>_10sept_0_all[[#This Row],[V_mag]]-26</f>
        <v>-37.909999999999997</v>
      </c>
    </row>
    <row r="189" spans="1:7" x14ac:dyDescent="0.25">
      <c r="A189">
        <v>6</v>
      </c>
      <c r="B189">
        <v>-10.93</v>
      </c>
      <c r="C189">
        <v>6.96</v>
      </c>
      <c r="D189">
        <v>-10.96</v>
      </c>
      <c r="E189">
        <v>6.9</v>
      </c>
      <c r="F189">
        <f>_10sept_0_all[[#This Row],[H_mag]]-26</f>
        <v>-36.93</v>
      </c>
      <c r="G189">
        <f>_10sept_0_all[[#This Row],[V_mag]]-26</f>
        <v>-36.96</v>
      </c>
    </row>
    <row r="190" spans="1:7" x14ac:dyDescent="0.25">
      <c r="A190">
        <v>7</v>
      </c>
      <c r="B190">
        <v>-10.14</v>
      </c>
      <c r="C190">
        <v>7.67</v>
      </c>
      <c r="D190">
        <v>-10.17</v>
      </c>
      <c r="E190">
        <v>7.69</v>
      </c>
      <c r="F190">
        <f>_10sept_0_all[[#This Row],[H_mag]]-26</f>
        <v>-36.14</v>
      </c>
      <c r="G190">
        <f>_10sept_0_all[[#This Row],[V_mag]]-26</f>
        <v>-36.17</v>
      </c>
    </row>
    <row r="191" spans="1:7" x14ac:dyDescent="0.25">
      <c r="A191">
        <v>8</v>
      </c>
      <c r="B191">
        <v>-9.51</v>
      </c>
      <c r="C191">
        <v>7.35</v>
      </c>
      <c r="D191">
        <v>-9.5299999999999994</v>
      </c>
      <c r="E191">
        <v>7.57</v>
      </c>
      <c r="F191">
        <f>_10sept_0_all[[#This Row],[H_mag]]-26</f>
        <v>-35.51</v>
      </c>
      <c r="G191">
        <f>_10sept_0_all[[#This Row],[V_mag]]-26</f>
        <v>-35.53</v>
      </c>
    </row>
    <row r="192" spans="1:7" x14ac:dyDescent="0.25">
      <c r="A192">
        <v>9</v>
      </c>
      <c r="B192">
        <v>-9</v>
      </c>
      <c r="C192">
        <v>7.11</v>
      </c>
      <c r="D192">
        <v>-9.0299999999999994</v>
      </c>
      <c r="E192">
        <v>7.2</v>
      </c>
      <c r="F192">
        <f>_10sept_0_all[[#This Row],[H_mag]]-26</f>
        <v>-35</v>
      </c>
      <c r="G192">
        <f>_10sept_0_all[[#This Row],[V_mag]]-26</f>
        <v>-35.03</v>
      </c>
    </row>
    <row r="193" spans="1:7" x14ac:dyDescent="0.25">
      <c r="A193">
        <v>10</v>
      </c>
      <c r="B193">
        <v>-8.59</v>
      </c>
      <c r="C193">
        <v>6.27</v>
      </c>
      <c r="D193">
        <v>-8.6199999999999992</v>
      </c>
      <c r="E193">
        <v>6.22</v>
      </c>
      <c r="F193">
        <f>_10sept_0_all[[#This Row],[H_mag]]-26</f>
        <v>-34.590000000000003</v>
      </c>
      <c r="G193">
        <f>_10sept_0_all[[#This Row],[V_mag]]-26</f>
        <v>-34.619999999999997</v>
      </c>
    </row>
    <row r="194" spans="1:7" x14ac:dyDescent="0.25">
      <c r="A194">
        <v>11</v>
      </c>
      <c r="B194">
        <v>-8.27</v>
      </c>
      <c r="C194">
        <v>4.8899999999999997</v>
      </c>
      <c r="D194">
        <v>-8.3000000000000007</v>
      </c>
      <c r="E194">
        <v>4.6900000000000004</v>
      </c>
      <c r="F194">
        <f>_10sept_0_all[[#This Row],[H_mag]]-26</f>
        <v>-34.269999999999996</v>
      </c>
      <c r="G194">
        <f>_10sept_0_all[[#This Row],[V_mag]]-26</f>
        <v>-34.299999999999997</v>
      </c>
    </row>
    <row r="195" spans="1:7" x14ac:dyDescent="0.25">
      <c r="A195">
        <v>12</v>
      </c>
      <c r="B195">
        <v>-8.0399999999999991</v>
      </c>
      <c r="C195">
        <v>2.54</v>
      </c>
      <c r="D195">
        <v>-8.07</v>
      </c>
      <c r="E195">
        <v>2.62</v>
      </c>
      <c r="F195">
        <f>_10sept_0_all[[#This Row],[H_mag]]-26</f>
        <v>-34.04</v>
      </c>
      <c r="G195">
        <f>_10sept_0_all[[#This Row],[V_mag]]-26</f>
        <v>-34.07</v>
      </c>
    </row>
    <row r="196" spans="1:7" x14ac:dyDescent="0.25">
      <c r="A196">
        <v>13</v>
      </c>
      <c r="B196">
        <v>-7.81</v>
      </c>
      <c r="C196">
        <v>-1.33</v>
      </c>
      <c r="D196">
        <v>-7.84</v>
      </c>
      <c r="E196">
        <v>-1.58</v>
      </c>
      <c r="F196">
        <f>_10sept_0_all[[#This Row],[H_mag]]-26</f>
        <v>-33.81</v>
      </c>
      <c r="G196">
        <f>_10sept_0_all[[#This Row],[V_mag]]-26</f>
        <v>-33.840000000000003</v>
      </c>
    </row>
    <row r="197" spans="1:7" x14ac:dyDescent="0.25">
      <c r="A197">
        <v>14</v>
      </c>
      <c r="B197">
        <v>-7.66</v>
      </c>
      <c r="C197">
        <v>-4.49</v>
      </c>
      <c r="D197">
        <v>-7.69</v>
      </c>
      <c r="E197">
        <v>-4.5999999999999996</v>
      </c>
      <c r="F197">
        <f>_10sept_0_all[[#This Row],[H_mag]]-26</f>
        <v>-33.659999999999997</v>
      </c>
      <c r="G197">
        <f>_10sept_0_all[[#This Row],[V_mag]]-26</f>
        <v>-33.69</v>
      </c>
    </row>
    <row r="198" spans="1:7" x14ac:dyDescent="0.25">
      <c r="A198">
        <v>15</v>
      </c>
      <c r="B198">
        <v>-7.61</v>
      </c>
      <c r="C198">
        <v>-7.41</v>
      </c>
      <c r="D198">
        <v>-7.66</v>
      </c>
      <c r="E198">
        <v>-7.47</v>
      </c>
      <c r="F198">
        <f>_10sept_0_all[[#This Row],[H_mag]]-26</f>
        <v>-33.61</v>
      </c>
      <c r="G198">
        <f>_10sept_0_all[[#This Row],[V_mag]]-26</f>
        <v>-33.659999999999997</v>
      </c>
    </row>
    <row r="199" spans="1:7" x14ac:dyDescent="0.25">
      <c r="A199">
        <v>16</v>
      </c>
      <c r="B199">
        <v>-7.69</v>
      </c>
      <c r="C199">
        <v>-9.9600000000000009</v>
      </c>
      <c r="D199">
        <v>-7.73</v>
      </c>
      <c r="E199">
        <v>-10.01</v>
      </c>
      <c r="F199">
        <f>_10sept_0_all[[#This Row],[H_mag]]-26</f>
        <v>-33.69</v>
      </c>
      <c r="G199">
        <f>_10sept_0_all[[#This Row],[V_mag]]-26</f>
        <v>-33.730000000000004</v>
      </c>
    </row>
    <row r="200" spans="1:7" x14ac:dyDescent="0.25">
      <c r="A200">
        <v>17</v>
      </c>
      <c r="B200">
        <v>-7.74</v>
      </c>
      <c r="C200">
        <v>-13.76</v>
      </c>
      <c r="D200">
        <v>-7.81</v>
      </c>
      <c r="E200">
        <v>-13.49</v>
      </c>
      <c r="F200">
        <f>_10sept_0_all[[#This Row],[H_mag]]-26</f>
        <v>-33.74</v>
      </c>
      <c r="G200">
        <f>_10sept_0_all[[#This Row],[V_mag]]-26</f>
        <v>-33.81</v>
      </c>
    </row>
    <row r="201" spans="1:7" x14ac:dyDescent="0.25">
      <c r="A201">
        <v>18</v>
      </c>
      <c r="B201">
        <v>-7.9</v>
      </c>
      <c r="C201">
        <v>-16.579999999999998</v>
      </c>
      <c r="D201">
        <v>-7.95</v>
      </c>
      <c r="E201">
        <v>-16.559999999999999</v>
      </c>
      <c r="F201">
        <f>_10sept_0_all[[#This Row],[H_mag]]-26</f>
        <v>-33.9</v>
      </c>
      <c r="G201">
        <f>_10sept_0_all[[#This Row],[V_mag]]-26</f>
        <v>-33.950000000000003</v>
      </c>
    </row>
    <row r="202" spans="1:7" x14ac:dyDescent="0.25">
      <c r="A202">
        <v>19</v>
      </c>
      <c r="B202">
        <v>-8.06</v>
      </c>
      <c r="C202">
        <v>-20.420000000000002</v>
      </c>
      <c r="D202">
        <v>-8.11</v>
      </c>
      <c r="E202">
        <v>-20.69</v>
      </c>
      <c r="F202">
        <f>_10sept_0_all[[#This Row],[H_mag]]-26</f>
        <v>-34.06</v>
      </c>
      <c r="G202">
        <f>_10sept_0_all[[#This Row],[V_mag]]-26</f>
        <v>-34.11</v>
      </c>
    </row>
    <row r="203" spans="1:7" x14ac:dyDescent="0.25">
      <c r="A203">
        <v>20</v>
      </c>
      <c r="B203">
        <v>-8.27</v>
      </c>
      <c r="C203">
        <v>-25.06</v>
      </c>
      <c r="D203">
        <v>-8.33</v>
      </c>
      <c r="E203">
        <v>-25.19</v>
      </c>
      <c r="F203">
        <f>_10sept_0_all[[#This Row],[H_mag]]-26</f>
        <v>-34.269999999999996</v>
      </c>
      <c r="G203">
        <f>_10sept_0_all[[#This Row],[V_mag]]-26</f>
        <v>-34.33</v>
      </c>
    </row>
    <row r="204" spans="1:7" x14ac:dyDescent="0.25">
      <c r="A204">
        <v>21</v>
      </c>
      <c r="B204">
        <v>-8.5399999999999991</v>
      </c>
      <c r="C204">
        <v>-30.26</v>
      </c>
      <c r="D204">
        <v>-8.6</v>
      </c>
      <c r="E204">
        <v>-30.41</v>
      </c>
      <c r="F204">
        <f>_10sept_0_all[[#This Row],[H_mag]]-26</f>
        <v>-34.54</v>
      </c>
      <c r="G204">
        <f>_10sept_0_all[[#This Row],[V_mag]]-26</f>
        <v>-34.6</v>
      </c>
    </row>
    <row r="205" spans="1:7" x14ac:dyDescent="0.25">
      <c r="A205">
        <v>22</v>
      </c>
      <c r="B205">
        <v>-8.8699999999999992</v>
      </c>
      <c r="C205">
        <v>-35.29</v>
      </c>
      <c r="D205">
        <v>-8.92</v>
      </c>
      <c r="E205">
        <v>-35.369999999999997</v>
      </c>
      <c r="F205">
        <f>_10sept_0_all[[#This Row],[H_mag]]-26</f>
        <v>-34.869999999999997</v>
      </c>
      <c r="G205">
        <f>_10sept_0_all[[#This Row],[V_mag]]-26</f>
        <v>-34.92</v>
      </c>
    </row>
    <row r="206" spans="1:7" x14ac:dyDescent="0.25">
      <c r="A206">
        <v>23</v>
      </c>
      <c r="B206">
        <v>-9.24</v>
      </c>
      <c r="C206">
        <v>-40.86</v>
      </c>
      <c r="D206">
        <v>-9.31</v>
      </c>
      <c r="E206">
        <v>-41.03</v>
      </c>
      <c r="F206">
        <f>_10sept_0_all[[#This Row],[H_mag]]-26</f>
        <v>-35.24</v>
      </c>
      <c r="G206">
        <f>_10sept_0_all[[#This Row],[V_mag]]-26</f>
        <v>-35.31</v>
      </c>
    </row>
    <row r="207" spans="1:7" x14ac:dyDescent="0.25">
      <c r="A207">
        <v>24</v>
      </c>
      <c r="B207">
        <v>-9.68</v>
      </c>
      <c r="C207">
        <v>-46.54</v>
      </c>
      <c r="D207">
        <v>-9.74</v>
      </c>
      <c r="E207">
        <v>-46.67</v>
      </c>
      <c r="F207">
        <f>_10sept_0_all[[#This Row],[H_mag]]-26</f>
        <v>-35.68</v>
      </c>
      <c r="G207">
        <f>_10sept_0_all[[#This Row],[V_mag]]-26</f>
        <v>-35.74</v>
      </c>
    </row>
    <row r="208" spans="1:7" x14ac:dyDescent="0.25">
      <c r="A208">
        <v>25</v>
      </c>
      <c r="B208">
        <v>-10.17</v>
      </c>
      <c r="C208">
        <v>-52.74</v>
      </c>
      <c r="D208">
        <v>-10.24</v>
      </c>
      <c r="E208">
        <v>-52.67</v>
      </c>
      <c r="F208">
        <f>_10sept_0_all[[#This Row],[H_mag]]-26</f>
        <v>-36.17</v>
      </c>
      <c r="G208">
        <f>_10sept_0_all[[#This Row],[V_mag]]-26</f>
        <v>-36.24</v>
      </c>
    </row>
    <row r="209" spans="1:7" x14ac:dyDescent="0.25">
      <c r="A209">
        <v>26</v>
      </c>
      <c r="B209">
        <v>-10.72</v>
      </c>
      <c r="C209">
        <v>-59.48</v>
      </c>
      <c r="D209">
        <v>-10.8</v>
      </c>
      <c r="E209">
        <v>-59.32</v>
      </c>
      <c r="F209">
        <f>_10sept_0_all[[#This Row],[H_mag]]-26</f>
        <v>-36.72</v>
      </c>
      <c r="G209">
        <f>_10sept_0_all[[#This Row],[V_mag]]-26</f>
        <v>-36.799999999999997</v>
      </c>
    </row>
    <row r="210" spans="1:7" x14ac:dyDescent="0.25">
      <c r="A210">
        <v>27</v>
      </c>
      <c r="B210">
        <v>-11.31</v>
      </c>
      <c r="C210">
        <v>-65.92</v>
      </c>
      <c r="D210">
        <v>-11.39</v>
      </c>
      <c r="E210">
        <v>-65.989999999999995</v>
      </c>
      <c r="F210">
        <f>_10sept_0_all[[#This Row],[H_mag]]-26</f>
        <v>-37.31</v>
      </c>
      <c r="G210">
        <f>_10sept_0_all[[#This Row],[V_mag]]-26</f>
        <v>-37.39</v>
      </c>
    </row>
    <row r="211" spans="1:7" x14ac:dyDescent="0.25">
      <c r="A211">
        <v>28</v>
      </c>
      <c r="B211">
        <v>-11.94</v>
      </c>
      <c r="C211">
        <v>-72.930000000000007</v>
      </c>
      <c r="D211">
        <v>-12.02</v>
      </c>
      <c r="E211">
        <v>-72.75</v>
      </c>
      <c r="F211">
        <f>_10sept_0_all[[#This Row],[H_mag]]-26</f>
        <v>-37.94</v>
      </c>
      <c r="G211">
        <f>_10sept_0_all[[#This Row],[V_mag]]-26</f>
        <v>-38.019999999999996</v>
      </c>
    </row>
    <row r="212" spans="1:7" x14ac:dyDescent="0.25">
      <c r="A212">
        <v>29</v>
      </c>
      <c r="B212">
        <v>-12.59</v>
      </c>
      <c r="C212">
        <v>-79.94</v>
      </c>
      <c r="D212">
        <v>-12.7</v>
      </c>
      <c r="E212">
        <v>-79.819999999999993</v>
      </c>
      <c r="F212">
        <f>_10sept_0_all[[#This Row],[H_mag]]-26</f>
        <v>-38.590000000000003</v>
      </c>
      <c r="G212">
        <f>_10sept_0_all[[#This Row],[V_mag]]-26</f>
        <v>-38.700000000000003</v>
      </c>
    </row>
    <row r="213" spans="1:7" x14ac:dyDescent="0.25">
      <c r="A213">
        <v>30</v>
      </c>
      <c r="B213">
        <v>-13.3</v>
      </c>
      <c r="C213">
        <v>-87.02</v>
      </c>
      <c r="D213">
        <v>-13.41</v>
      </c>
      <c r="E213">
        <v>-86.9</v>
      </c>
      <c r="F213">
        <f>_10sept_0_all[[#This Row],[H_mag]]-26</f>
        <v>-39.299999999999997</v>
      </c>
      <c r="G213">
        <f>_10sept_0_all[[#This Row],[V_mag]]-26</f>
        <v>-39.409999999999997</v>
      </c>
    </row>
    <row r="214" spans="1:7" x14ac:dyDescent="0.25">
      <c r="A214">
        <v>31</v>
      </c>
      <c r="B214">
        <v>-14.06</v>
      </c>
      <c r="C214">
        <v>-94.17</v>
      </c>
      <c r="D214">
        <v>-14.17</v>
      </c>
      <c r="E214">
        <v>-94.04</v>
      </c>
      <c r="F214">
        <f>_10sept_0_all[[#This Row],[H_mag]]-26</f>
        <v>-40.06</v>
      </c>
      <c r="G214">
        <f>_10sept_0_all[[#This Row],[V_mag]]-26</f>
        <v>-40.17</v>
      </c>
    </row>
    <row r="215" spans="1:7" x14ac:dyDescent="0.25">
      <c r="A215">
        <v>32</v>
      </c>
      <c r="B215">
        <v>-14.87</v>
      </c>
      <c r="C215">
        <v>-101.27</v>
      </c>
      <c r="D215">
        <v>-14.98</v>
      </c>
      <c r="E215">
        <v>-101.42</v>
      </c>
      <c r="F215">
        <f>_10sept_0_all[[#This Row],[H_mag]]-26</f>
        <v>-40.869999999999997</v>
      </c>
      <c r="G215">
        <f>_10sept_0_all[[#This Row],[V_mag]]-26</f>
        <v>-40.980000000000004</v>
      </c>
    </row>
    <row r="216" spans="1:7" x14ac:dyDescent="0.25">
      <c r="A216">
        <v>33</v>
      </c>
      <c r="B216">
        <v>-15.75</v>
      </c>
      <c r="C216">
        <v>-108.04</v>
      </c>
      <c r="D216">
        <v>-15.87</v>
      </c>
      <c r="E216">
        <v>-108.17</v>
      </c>
      <c r="F216">
        <f>_10sept_0_all[[#This Row],[H_mag]]-26</f>
        <v>-41.75</v>
      </c>
      <c r="G216">
        <f>_10sept_0_all[[#This Row],[V_mag]]-26</f>
        <v>-41.87</v>
      </c>
    </row>
    <row r="217" spans="1:7" x14ac:dyDescent="0.25">
      <c r="A217">
        <v>34</v>
      </c>
      <c r="B217">
        <v>-16.72</v>
      </c>
      <c r="C217">
        <v>-114.74</v>
      </c>
      <c r="D217">
        <v>-16.829999999999998</v>
      </c>
      <c r="E217">
        <v>-115.49</v>
      </c>
      <c r="F217">
        <f>_10sept_0_all[[#This Row],[H_mag]]-26</f>
        <v>-42.72</v>
      </c>
      <c r="G217">
        <f>_10sept_0_all[[#This Row],[V_mag]]-26</f>
        <v>-42.83</v>
      </c>
    </row>
    <row r="218" spans="1:7" x14ac:dyDescent="0.25">
      <c r="A218">
        <v>35</v>
      </c>
      <c r="B218">
        <v>-17.809999999999999</v>
      </c>
      <c r="C218">
        <v>-121.71</v>
      </c>
      <c r="D218">
        <v>-17.899999999999999</v>
      </c>
      <c r="E218">
        <v>-122.23</v>
      </c>
      <c r="F218">
        <f>_10sept_0_all[[#This Row],[H_mag]]-26</f>
        <v>-43.81</v>
      </c>
      <c r="G218">
        <f>_10sept_0_all[[#This Row],[V_mag]]-26</f>
        <v>-43.9</v>
      </c>
    </row>
    <row r="219" spans="1:7" x14ac:dyDescent="0.25">
      <c r="A219">
        <v>36</v>
      </c>
      <c r="B219">
        <v>-18.96</v>
      </c>
      <c r="C219">
        <v>-128.88</v>
      </c>
      <c r="D219">
        <v>-19.05</v>
      </c>
      <c r="E219">
        <v>-129.54</v>
      </c>
      <c r="F219">
        <f>_10sept_0_all[[#This Row],[H_mag]]-26</f>
        <v>-44.96</v>
      </c>
      <c r="G219">
        <f>_10sept_0_all[[#This Row],[V_mag]]-26</f>
        <v>-45.05</v>
      </c>
    </row>
    <row r="220" spans="1:7" x14ac:dyDescent="0.25">
      <c r="A220">
        <v>37</v>
      </c>
      <c r="B220">
        <v>-20.18</v>
      </c>
      <c r="C220">
        <v>-135.06</v>
      </c>
      <c r="D220">
        <v>-20.309999999999999</v>
      </c>
      <c r="E220">
        <v>-135.54</v>
      </c>
      <c r="F220">
        <f>_10sept_0_all[[#This Row],[H_mag]]-26</f>
        <v>-46.18</v>
      </c>
      <c r="G220">
        <f>_10sept_0_all[[#This Row],[V_mag]]-26</f>
        <v>-46.31</v>
      </c>
    </row>
    <row r="221" spans="1:7" x14ac:dyDescent="0.25">
      <c r="A221">
        <v>38</v>
      </c>
      <c r="B221">
        <v>-21.64</v>
      </c>
      <c r="C221">
        <v>-141.25</v>
      </c>
      <c r="D221">
        <v>-21.79</v>
      </c>
      <c r="E221">
        <v>-141.68</v>
      </c>
      <c r="F221">
        <f>_10sept_0_all[[#This Row],[H_mag]]-26</f>
        <v>-47.64</v>
      </c>
      <c r="G221">
        <f>_10sept_0_all[[#This Row],[V_mag]]-26</f>
        <v>-47.79</v>
      </c>
    </row>
    <row r="222" spans="1:7" x14ac:dyDescent="0.25">
      <c r="A222">
        <v>39</v>
      </c>
      <c r="B222">
        <v>-23.22</v>
      </c>
      <c r="C222">
        <v>-146.05000000000001</v>
      </c>
      <c r="D222">
        <v>-23.43</v>
      </c>
      <c r="E222">
        <v>-146.71</v>
      </c>
      <c r="F222">
        <f>_10sept_0_all[[#This Row],[H_mag]]-26</f>
        <v>-49.22</v>
      </c>
      <c r="G222">
        <f>_10sept_0_all[[#This Row],[V_mag]]-26</f>
        <v>-49.43</v>
      </c>
    </row>
    <row r="223" spans="1:7" x14ac:dyDescent="0.25">
      <c r="A223">
        <v>40</v>
      </c>
      <c r="B223">
        <v>-24.89</v>
      </c>
      <c r="C223">
        <v>-149.49</v>
      </c>
      <c r="D223">
        <v>-25.19</v>
      </c>
      <c r="E223">
        <v>-150.16</v>
      </c>
      <c r="F223">
        <f>_10sept_0_all[[#This Row],[H_mag]]-26</f>
        <v>-50.89</v>
      </c>
      <c r="G223">
        <f>_10sept_0_all[[#This Row],[V_mag]]-26</f>
        <v>-51.19</v>
      </c>
    </row>
    <row r="224" spans="1:7" x14ac:dyDescent="0.25">
      <c r="A224">
        <v>41</v>
      </c>
      <c r="B224">
        <v>-26.73</v>
      </c>
      <c r="C224">
        <v>-151.78</v>
      </c>
      <c r="D224">
        <v>-27.02</v>
      </c>
      <c r="E224">
        <v>-152.54</v>
      </c>
      <c r="F224">
        <f>_10sept_0_all[[#This Row],[H_mag]]-26</f>
        <v>-52.730000000000004</v>
      </c>
      <c r="G224">
        <f>_10sept_0_all[[#This Row],[V_mag]]-26</f>
        <v>-53.019999999999996</v>
      </c>
    </row>
    <row r="225" spans="1:7" x14ac:dyDescent="0.25">
      <c r="A225">
        <v>42</v>
      </c>
      <c r="B225">
        <v>-28.5</v>
      </c>
      <c r="C225">
        <v>-152.06</v>
      </c>
      <c r="D225">
        <v>-28.88</v>
      </c>
      <c r="E225">
        <v>-151.99</v>
      </c>
      <c r="F225">
        <f>_10sept_0_all[[#This Row],[H_mag]]-26</f>
        <v>-54.5</v>
      </c>
      <c r="G225">
        <f>_10sept_0_all[[#This Row],[V_mag]]-26</f>
        <v>-54.879999999999995</v>
      </c>
    </row>
    <row r="226" spans="1:7" x14ac:dyDescent="0.25">
      <c r="A226">
        <v>43</v>
      </c>
      <c r="B226">
        <v>-30.06</v>
      </c>
      <c r="C226">
        <v>-149.77000000000001</v>
      </c>
      <c r="D226">
        <v>-30.51</v>
      </c>
      <c r="E226">
        <v>-149.58000000000001</v>
      </c>
      <c r="F226">
        <f>_10sept_0_all[[#This Row],[H_mag]]-26</f>
        <v>-56.06</v>
      </c>
      <c r="G226">
        <f>_10sept_0_all[[#This Row],[V_mag]]-26</f>
        <v>-56.510000000000005</v>
      </c>
    </row>
    <row r="227" spans="1:7" x14ac:dyDescent="0.25">
      <c r="A227">
        <v>44</v>
      </c>
      <c r="B227">
        <v>-31.16</v>
      </c>
      <c r="C227">
        <v>-146.79</v>
      </c>
      <c r="D227">
        <v>-31.57</v>
      </c>
      <c r="E227">
        <v>-145.33000000000001</v>
      </c>
      <c r="F227">
        <f>_10sept_0_all[[#This Row],[H_mag]]-26</f>
        <v>-57.16</v>
      </c>
      <c r="G227">
        <f>_10sept_0_all[[#This Row],[V_mag]]-26</f>
        <v>-57.57</v>
      </c>
    </row>
    <row r="228" spans="1:7" x14ac:dyDescent="0.25">
      <c r="A228">
        <v>45</v>
      </c>
      <c r="B228">
        <v>-31.54</v>
      </c>
      <c r="C228">
        <v>-144.25</v>
      </c>
      <c r="D228">
        <v>-32.1</v>
      </c>
      <c r="E228">
        <v>-142.52000000000001</v>
      </c>
      <c r="F228">
        <f>_10sept_0_all[[#This Row],[H_mag]]-26</f>
        <v>-57.54</v>
      </c>
      <c r="G228">
        <f>_10sept_0_all[[#This Row],[V_mag]]-26</f>
        <v>-58.1</v>
      </c>
    </row>
    <row r="229" spans="1:7" x14ac:dyDescent="0.25">
      <c r="A229">
        <v>46</v>
      </c>
      <c r="B229">
        <v>-31.59</v>
      </c>
      <c r="C229">
        <v>-143.88999999999999</v>
      </c>
      <c r="D229">
        <v>-31.98</v>
      </c>
      <c r="E229">
        <v>-142.15</v>
      </c>
      <c r="F229">
        <f>_10sept_0_all[[#This Row],[H_mag]]-26</f>
        <v>-57.59</v>
      </c>
      <c r="G229">
        <f>_10sept_0_all[[#This Row],[V_mag]]-26</f>
        <v>-57.980000000000004</v>
      </c>
    </row>
    <row r="230" spans="1:7" x14ac:dyDescent="0.25">
      <c r="A230">
        <v>47</v>
      </c>
      <c r="B230">
        <v>-31.35</v>
      </c>
      <c r="C230">
        <v>-147.84</v>
      </c>
      <c r="D230">
        <v>-31.72</v>
      </c>
      <c r="E230">
        <v>-145.21</v>
      </c>
      <c r="F230">
        <f>_10sept_0_all[[#This Row],[H_mag]]-26</f>
        <v>-57.35</v>
      </c>
      <c r="G230">
        <f>_10sept_0_all[[#This Row],[V_mag]]-26</f>
        <v>-57.72</v>
      </c>
    </row>
    <row r="231" spans="1:7" x14ac:dyDescent="0.25">
      <c r="A231">
        <v>48</v>
      </c>
      <c r="B231">
        <v>-30.93</v>
      </c>
      <c r="C231">
        <v>-153.44999999999999</v>
      </c>
      <c r="D231">
        <v>-31.35</v>
      </c>
      <c r="E231">
        <v>-151.12</v>
      </c>
      <c r="F231">
        <f>_10sept_0_all[[#This Row],[H_mag]]-26</f>
        <v>-56.93</v>
      </c>
      <c r="G231">
        <f>_10sept_0_all[[#This Row],[V_mag]]-26</f>
        <v>-57.35</v>
      </c>
    </row>
    <row r="232" spans="1:7" x14ac:dyDescent="0.25">
      <c r="A232">
        <v>49</v>
      </c>
      <c r="B232">
        <v>-30.7</v>
      </c>
      <c r="C232">
        <v>-160.80000000000001</v>
      </c>
      <c r="D232">
        <v>-30.85</v>
      </c>
      <c r="E232">
        <v>-158.26</v>
      </c>
      <c r="F232">
        <f>_10sept_0_all[[#This Row],[H_mag]]-26</f>
        <v>-56.7</v>
      </c>
      <c r="G232">
        <f>_10sept_0_all[[#This Row],[V_mag]]-26</f>
        <v>-56.85</v>
      </c>
    </row>
    <row r="233" spans="1:7" x14ac:dyDescent="0.25">
      <c r="A233">
        <v>50</v>
      </c>
      <c r="B233">
        <v>-30.32</v>
      </c>
      <c r="C233">
        <v>-168.9</v>
      </c>
      <c r="D233">
        <v>-30.51</v>
      </c>
      <c r="E233">
        <v>-166.74</v>
      </c>
      <c r="F233">
        <f>_10sept_0_all[[#This Row],[H_mag]]-26</f>
        <v>-56.32</v>
      </c>
      <c r="G233">
        <f>_10sept_0_all[[#This Row],[V_mag]]-26</f>
        <v>-56.510000000000005</v>
      </c>
    </row>
    <row r="234" spans="1:7" x14ac:dyDescent="0.25">
      <c r="A234">
        <v>51</v>
      </c>
      <c r="B234">
        <v>-29.93</v>
      </c>
      <c r="C234">
        <v>-177.74</v>
      </c>
      <c r="D234">
        <v>-30.13</v>
      </c>
      <c r="E234">
        <v>-177.03</v>
      </c>
      <c r="F234">
        <f>_10sept_0_all[[#This Row],[H_mag]]-26</f>
        <v>-55.93</v>
      </c>
      <c r="G234">
        <f>_10sept_0_all[[#This Row],[V_mag]]-26</f>
        <v>-56.129999999999995</v>
      </c>
    </row>
    <row r="235" spans="1:7" x14ac:dyDescent="0.25">
      <c r="A235">
        <v>52</v>
      </c>
      <c r="B235">
        <v>-29.48</v>
      </c>
      <c r="C235">
        <v>173.72</v>
      </c>
      <c r="D235">
        <v>-29.63</v>
      </c>
      <c r="E235">
        <v>174.74</v>
      </c>
      <c r="F235">
        <f>_10sept_0_all[[#This Row],[H_mag]]-26</f>
        <v>-55.480000000000004</v>
      </c>
      <c r="G235">
        <f>_10sept_0_all[[#This Row],[V_mag]]-26</f>
        <v>-55.629999999999995</v>
      </c>
    </row>
    <row r="236" spans="1:7" x14ac:dyDescent="0.25">
      <c r="A236">
        <v>53</v>
      </c>
      <c r="B236">
        <v>-28.96</v>
      </c>
      <c r="C236">
        <v>165.27</v>
      </c>
      <c r="D236">
        <v>-29.16</v>
      </c>
      <c r="E236">
        <v>166.64</v>
      </c>
      <c r="F236">
        <f>_10sept_0_all[[#This Row],[H_mag]]-26</f>
        <v>-54.96</v>
      </c>
      <c r="G236">
        <f>_10sept_0_all[[#This Row],[V_mag]]-26</f>
        <v>-55.16</v>
      </c>
    </row>
    <row r="237" spans="1:7" x14ac:dyDescent="0.25">
      <c r="A237">
        <v>54</v>
      </c>
      <c r="B237">
        <v>-28.37</v>
      </c>
      <c r="C237">
        <v>156.85</v>
      </c>
      <c r="D237">
        <v>-28.61</v>
      </c>
      <c r="E237">
        <v>157.63</v>
      </c>
      <c r="F237">
        <f>_10sept_0_all[[#This Row],[H_mag]]-26</f>
        <v>-54.370000000000005</v>
      </c>
      <c r="G237">
        <f>_10sept_0_all[[#This Row],[V_mag]]-26</f>
        <v>-54.61</v>
      </c>
    </row>
    <row r="238" spans="1:7" x14ac:dyDescent="0.25">
      <c r="A238">
        <v>55</v>
      </c>
      <c r="B238">
        <v>-27.94</v>
      </c>
      <c r="C238">
        <v>147.21</v>
      </c>
      <c r="D238">
        <v>-28.01</v>
      </c>
      <c r="E238">
        <v>148.55000000000001</v>
      </c>
      <c r="F238">
        <f>_10sept_0_all[[#This Row],[H_mag]]-26</f>
        <v>-53.94</v>
      </c>
      <c r="G238">
        <f>_10sept_0_all[[#This Row],[V_mag]]-26</f>
        <v>-54.010000000000005</v>
      </c>
    </row>
    <row r="239" spans="1:7" x14ac:dyDescent="0.25">
      <c r="A239">
        <v>56</v>
      </c>
      <c r="B239">
        <v>-27.43</v>
      </c>
      <c r="C239">
        <v>137.66999999999999</v>
      </c>
      <c r="D239">
        <v>-27.58</v>
      </c>
      <c r="E239">
        <v>138.83000000000001</v>
      </c>
      <c r="F239">
        <f>_10sept_0_all[[#This Row],[H_mag]]-26</f>
        <v>-53.43</v>
      </c>
      <c r="G239">
        <f>_10sept_0_all[[#This Row],[V_mag]]-26</f>
        <v>-53.58</v>
      </c>
    </row>
    <row r="240" spans="1:7" x14ac:dyDescent="0.25">
      <c r="A240">
        <v>57</v>
      </c>
      <c r="B240">
        <v>-27.11</v>
      </c>
      <c r="C240">
        <v>127.29</v>
      </c>
      <c r="D240">
        <v>-27.22</v>
      </c>
      <c r="E240">
        <v>128.58000000000001</v>
      </c>
      <c r="F240">
        <f>_10sept_0_all[[#This Row],[H_mag]]-26</f>
        <v>-53.11</v>
      </c>
      <c r="G240">
        <f>_10sept_0_all[[#This Row],[V_mag]]-26</f>
        <v>-53.22</v>
      </c>
    </row>
    <row r="241" spans="1:7" x14ac:dyDescent="0.25">
      <c r="A241">
        <v>58</v>
      </c>
      <c r="B241">
        <v>-26.83</v>
      </c>
      <c r="C241">
        <v>116.46</v>
      </c>
      <c r="D241">
        <v>-26.91</v>
      </c>
      <c r="E241">
        <v>117.08</v>
      </c>
      <c r="F241">
        <f>_10sept_0_all[[#This Row],[H_mag]]-26</f>
        <v>-52.83</v>
      </c>
      <c r="G241">
        <f>_10sept_0_all[[#This Row],[V_mag]]-26</f>
        <v>-52.91</v>
      </c>
    </row>
    <row r="242" spans="1:7" x14ac:dyDescent="0.25">
      <c r="A242">
        <v>59</v>
      </c>
      <c r="B242">
        <v>-26.62</v>
      </c>
      <c r="C242">
        <v>104.66</v>
      </c>
      <c r="D242">
        <v>-26.79</v>
      </c>
      <c r="E242">
        <v>105.81</v>
      </c>
      <c r="F242">
        <f>_10sept_0_all[[#This Row],[H_mag]]-26</f>
        <v>-52.620000000000005</v>
      </c>
      <c r="G242">
        <f>_10sept_0_all[[#This Row],[V_mag]]-26</f>
        <v>-52.79</v>
      </c>
    </row>
    <row r="243" spans="1:7" x14ac:dyDescent="0.25">
      <c r="A243">
        <v>60</v>
      </c>
      <c r="B243">
        <v>-26.67</v>
      </c>
      <c r="C243">
        <v>92.76</v>
      </c>
      <c r="D243">
        <v>-26.72</v>
      </c>
      <c r="E243">
        <v>93.35</v>
      </c>
      <c r="F243">
        <f>_10sept_0_all[[#This Row],[H_mag]]-26</f>
        <v>-52.67</v>
      </c>
      <c r="G243">
        <f>_10sept_0_all[[#This Row],[V_mag]]-26</f>
        <v>-52.72</v>
      </c>
    </row>
    <row r="244" spans="1:7" x14ac:dyDescent="0.25">
      <c r="A244">
        <v>61</v>
      </c>
      <c r="B244">
        <v>-26.75</v>
      </c>
      <c r="C244">
        <v>80.349999999999994</v>
      </c>
      <c r="D244">
        <v>-26.88</v>
      </c>
      <c r="E244">
        <v>81.150000000000006</v>
      </c>
      <c r="F244">
        <f>_10sept_0_all[[#This Row],[H_mag]]-26</f>
        <v>-52.75</v>
      </c>
      <c r="G244">
        <f>_10sept_0_all[[#This Row],[V_mag]]-26</f>
        <v>-52.879999999999995</v>
      </c>
    </row>
    <row r="245" spans="1:7" x14ac:dyDescent="0.25">
      <c r="A245">
        <v>62</v>
      </c>
      <c r="B245">
        <v>-26.99</v>
      </c>
      <c r="C245">
        <v>65.3</v>
      </c>
      <c r="D245">
        <v>-27.12</v>
      </c>
      <c r="E245">
        <v>66.180000000000007</v>
      </c>
      <c r="F245">
        <f>_10sept_0_all[[#This Row],[H_mag]]-26</f>
        <v>-52.989999999999995</v>
      </c>
      <c r="G245">
        <f>_10sept_0_all[[#This Row],[V_mag]]-26</f>
        <v>-53.120000000000005</v>
      </c>
    </row>
    <row r="246" spans="1:7" x14ac:dyDescent="0.25">
      <c r="A246">
        <v>63</v>
      </c>
      <c r="B246">
        <v>-27.34</v>
      </c>
      <c r="C246">
        <v>49.57</v>
      </c>
      <c r="D246">
        <v>-27.5</v>
      </c>
      <c r="E246">
        <v>49.84</v>
      </c>
      <c r="F246">
        <f>_10sept_0_all[[#This Row],[H_mag]]-26</f>
        <v>-53.34</v>
      </c>
      <c r="G246">
        <f>_10sept_0_all[[#This Row],[V_mag]]-26</f>
        <v>-53.5</v>
      </c>
    </row>
    <row r="247" spans="1:7" x14ac:dyDescent="0.25">
      <c r="A247">
        <v>64</v>
      </c>
      <c r="B247">
        <v>-27.6</v>
      </c>
      <c r="C247">
        <v>33.58</v>
      </c>
      <c r="D247">
        <v>-27.74</v>
      </c>
      <c r="E247">
        <v>33.78</v>
      </c>
      <c r="F247">
        <f>_10sept_0_all[[#This Row],[H_mag]]-26</f>
        <v>-53.6</v>
      </c>
      <c r="G247">
        <f>_10sept_0_all[[#This Row],[V_mag]]-26</f>
        <v>-53.739999999999995</v>
      </c>
    </row>
    <row r="248" spans="1:7" x14ac:dyDescent="0.25">
      <c r="A248">
        <v>65</v>
      </c>
      <c r="B248">
        <v>-27.68</v>
      </c>
      <c r="C248">
        <v>16.329999999999998</v>
      </c>
      <c r="D248">
        <v>-27.85</v>
      </c>
      <c r="E248">
        <v>16.79</v>
      </c>
      <c r="F248">
        <f>_10sept_0_all[[#This Row],[H_mag]]-26</f>
        <v>-53.68</v>
      </c>
      <c r="G248">
        <f>_10sept_0_all[[#This Row],[V_mag]]-26</f>
        <v>-53.85</v>
      </c>
    </row>
    <row r="249" spans="1:7" x14ac:dyDescent="0.25">
      <c r="A249">
        <v>66</v>
      </c>
      <c r="B249">
        <v>-27.64</v>
      </c>
      <c r="C249">
        <v>-0.3</v>
      </c>
      <c r="D249">
        <v>-27.76</v>
      </c>
      <c r="E249">
        <v>0.37</v>
      </c>
      <c r="F249">
        <f>_10sept_0_all[[#This Row],[H_mag]]-26</f>
        <v>-53.64</v>
      </c>
      <c r="G249">
        <f>_10sept_0_all[[#This Row],[V_mag]]-26</f>
        <v>-53.760000000000005</v>
      </c>
    </row>
    <row r="250" spans="1:7" x14ac:dyDescent="0.25">
      <c r="A250">
        <v>67</v>
      </c>
      <c r="B250">
        <v>-27.44</v>
      </c>
      <c r="C250">
        <v>-14.64</v>
      </c>
      <c r="D250">
        <v>-27.58</v>
      </c>
      <c r="E250">
        <v>-14.04</v>
      </c>
      <c r="F250">
        <f>_10sept_0_all[[#This Row],[H_mag]]-26</f>
        <v>-53.44</v>
      </c>
      <c r="G250">
        <f>_10sept_0_all[[#This Row],[V_mag]]-26</f>
        <v>-53.58</v>
      </c>
    </row>
    <row r="251" spans="1:7" x14ac:dyDescent="0.25">
      <c r="A251">
        <v>68</v>
      </c>
      <c r="B251">
        <v>-27.38</v>
      </c>
      <c r="C251">
        <v>-27.31</v>
      </c>
      <c r="D251">
        <v>-27.5</v>
      </c>
      <c r="E251">
        <v>-26.94</v>
      </c>
      <c r="F251">
        <f>_10sept_0_all[[#This Row],[H_mag]]-26</f>
        <v>-53.379999999999995</v>
      </c>
      <c r="G251">
        <f>_10sept_0_all[[#This Row],[V_mag]]-26</f>
        <v>-53.5</v>
      </c>
    </row>
    <row r="252" spans="1:7" x14ac:dyDescent="0.25">
      <c r="A252">
        <v>69</v>
      </c>
      <c r="B252">
        <v>-27.48</v>
      </c>
      <c r="C252">
        <v>-38.43</v>
      </c>
      <c r="D252">
        <v>-27.6</v>
      </c>
      <c r="E252">
        <v>-38.28</v>
      </c>
      <c r="F252">
        <f>_10sept_0_all[[#This Row],[H_mag]]-26</f>
        <v>-53.480000000000004</v>
      </c>
      <c r="G252">
        <f>_10sept_0_all[[#This Row],[V_mag]]-26</f>
        <v>-53.6</v>
      </c>
    </row>
    <row r="253" spans="1:7" x14ac:dyDescent="0.25">
      <c r="A253">
        <v>70</v>
      </c>
      <c r="B253">
        <v>-27.76</v>
      </c>
      <c r="C253">
        <v>-49.11</v>
      </c>
      <c r="D253">
        <v>-27.9</v>
      </c>
      <c r="E253">
        <v>-48.07</v>
      </c>
      <c r="F253">
        <f>_10sept_0_all[[#This Row],[H_mag]]-26</f>
        <v>-53.760000000000005</v>
      </c>
      <c r="G253">
        <f>_10sept_0_all[[#This Row],[V_mag]]-26</f>
        <v>-53.9</v>
      </c>
    </row>
    <row r="254" spans="1:7" x14ac:dyDescent="0.25">
      <c r="A254">
        <v>71</v>
      </c>
      <c r="B254">
        <v>-28.49</v>
      </c>
      <c r="C254">
        <v>-59</v>
      </c>
      <c r="D254">
        <v>-28.59</v>
      </c>
      <c r="E254">
        <v>-58.69</v>
      </c>
      <c r="F254">
        <f>_10sept_0_all[[#This Row],[H_mag]]-26</f>
        <v>-54.489999999999995</v>
      </c>
      <c r="G254">
        <f>_10sept_0_all[[#This Row],[V_mag]]-26</f>
        <v>-54.59</v>
      </c>
    </row>
    <row r="255" spans="1:7" x14ac:dyDescent="0.25">
      <c r="A255">
        <v>72</v>
      </c>
      <c r="B255">
        <v>-29.57</v>
      </c>
      <c r="C255">
        <v>-69.91</v>
      </c>
      <c r="D255">
        <v>-29.71</v>
      </c>
      <c r="E255">
        <v>-69.19</v>
      </c>
      <c r="F255">
        <f>_10sept_0_all[[#This Row],[H_mag]]-26</f>
        <v>-55.57</v>
      </c>
      <c r="G255">
        <f>_10sept_0_all[[#This Row],[V_mag]]-26</f>
        <v>-55.71</v>
      </c>
    </row>
    <row r="256" spans="1:7" x14ac:dyDescent="0.25">
      <c r="A256">
        <v>73</v>
      </c>
      <c r="B256">
        <v>-30.92</v>
      </c>
      <c r="C256">
        <v>-83.31</v>
      </c>
      <c r="D256">
        <v>-31.09</v>
      </c>
      <c r="E256">
        <v>-80.75</v>
      </c>
      <c r="F256">
        <f>_10sept_0_all[[#This Row],[H_mag]]-26</f>
        <v>-56.92</v>
      </c>
      <c r="G256">
        <f>_10sept_0_all[[#This Row],[V_mag]]-26</f>
        <v>-57.09</v>
      </c>
    </row>
    <row r="257" spans="1:7" x14ac:dyDescent="0.25">
      <c r="A257">
        <v>74</v>
      </c>
      <c r="B257">
        <v>-32.549999999999997</v>
      </c>
      <c r="C257">
        <v>-100.36</v>
      </c>
      <c r="D257">
        <v>-32.97</v>
      </c>
      <c r="E257">
        <v>-97.87</v>
      </c>
      <c r="F257">
        <f>_10sept_0_all[[#This Row],[H_mag]]-26</f>
        <v>-58.55</v>
      </c>
      <c r="G257">
        <f>_10sept_0_all[[#This Row],[V_mag]]-26</f>
        <v>-58.97</v>
      </c>
    </row>
    <row r="258" spans="1:7" x14ac:dyDescent="0.25">
      <c r="A258">
        <v>75</v>
      </c>
      <c r="B258">
        <v>-34.590000000000003</v>
      </c>
      <c r="C258">
        <v>-122.23</v>
      </c>
      <c r="D258">
        <v>-35.020000000000003</v>
      </c>
      <c r="E258">
        <v>-120.51</v>
      </c>
      <c r="F258">
        <f>_10sept_0_all[[#This Row],[H_mag]]-26</f>
        <v>-60.59</v>
      </c>
      <c r="G258">
        <f>_10sept_0_all[[#This Row],[V_mag]]-26</f>
        <v>-61.02</v>
      </c>
    </row>
    <row r="259" spans="1:7" x14ac:dyDescent="0.25">
      <c r="A259">
        <v>76</v>
      </c>
      <c r="B259">
        <v>-36.270000000000003</v>
      </c>
      <c r="C259">
        <v>-150.1</v>
      </c>
      <c r="D259">
        <v>-36.51</v>
      </c>
      <c r="E259">
        <v>-148.83000000000001</v>
      </c>
      <c r="F259">
        <f>_10sept_0_all[[#This Row],[H_mag]]-26</f>
        <v>-62.27</v>
      </c>
      <c r="G259">
        <f>_10sept_0_all[[#This Row],[V_mag]]-26</f>
        <v>-62.51</v>
      </c>
    </row>
    <row r="260" spans="1:7" x14ac:dyDescent="0.25">
      <c r="A260">
        <v>77</v>
      </c>
      <c r="B260">
        <v>-36.630000000000003</v>
      </c>
      <c r="C260">
        <v>178.82</v>
      </c>
      <c r="D260">
        <v>-36.9</v>
      </c>
      <c r="E260">
        <v>178.57</v>
      </c>
      <c r="F260">
        <f>_10sept_0_all[[#This Row],[H_mag]]-26</f>
        <v>-62.63</v>
      </c>
      <c r="G260">
        <f>_10sept_0_all[[#This Row],[V_mag]]-26</f>
        <v>-62.9</v>
      </c>
    </row>
    <row r="261" spans="1:7" x14ac:dyDescent="0.25">
      <c r="A261">
        <v>78</v>
      </c>
      <c r="B261">
        <v>-36.200000000000003</v>
      </c>
      <c r="C261">
        <v>151.28</v>
      </c>
      <c r="D261">
        <v>-36.43</v>
      </c>
      <c r="E261">
        <v>150.22999999999999</v>
      </c>
      <c r="F261">
        <f>_10sept_0_all[[#This Row],[H_mag]]-26</f>
        <v>-62.2</v>
      </c>
      <c r="G261">
        <f>_10sept_0_all[[#This Row],[V_mag]]-26</f>
        <v>-62.43</v>
      </c>
    </row>
    <row r="262" spans="1:7" x14ac:dyDescent="0.25">
      <c r="A262">
        <v>79</v>
      </c>
      <c r="B262">
        <v>-35.35</v>
      </c>
      <c r="C262">
        <v>126.35</v>
      </c>
      <c r="D262">
        <v>-35.619999999999997</v>
      </c>
      <c r="E262">
        <v>125.49</v>
      </c>
      <c r="F262">
        <f>_10sept_0_all[[#This Row],[H_mag]]-26</f>
        <v>-61.35</v>
      </c>
      <c r="G262">
        <f>_10sept_0_all[[#This Row],[V_mag]]-26</f>
        <v>-61.62</v>
      </c>
    </row>
    <row r="263" spans="1:7" x14ac:dyDescent="0.25">
      <c r="A263">
        <v>80</v>
      </c>
      <c r="B263">
        <v>-34.72</v>
      </c>
      <c r="C263">
        <v>105.38</v>
      </c>
      <c r="D263">
        <v>-34.880000000000003</v>
      </c>
      <c r="E263">
        <v>104.84</v>
      </c>
      <c r="F263">
        <f>_10sept_0_all[[#This Row],[H_mag]]-26</f>
        <v>-60.72</v>
      </c>
      <c r="G263">
        <f>_10sept_0_all[[#This Row],[V_mag]]-26</f>
        <v>-60.88</v>
      </c>
    </row>
    <row r="264" spans="1:7" x14ac:dyDescent="0.25">
      <c r="A264">
        <v>81</v>
      </c>
      <c r="B264">
        <v>-34.29</v>
      </c>
      <c r="C264">
        <v>88.58</v>
      </c>
      <c r="D264">
        <v>-34.520000000000003</v>
      </c>
      <c r="E264">
        <v>87.23</v>
      </c>
      <c r="F264">
        <f>_10sept_0_all[[#This Row],[H_mag]]-26</f>
        <v>-60.29</v>
      </c>
      <c r="G264">
        <f>_10sept_0_all[[#This Row],[V_mag]]-26</f>
        <v>-60.52</v>
      </c>
    </row>
    <row r="265" spans="1:7" x14ac:dyDescent="0.25">
      <c r="A265">
        <v>82</v>
      </c>
      <c r="B265">
        <v>-34.17</v>
      </c>
      <c r="C265">
        <v>71.7</v>
      </c>
      <c r="D265">
        <v>-34.61</v>
      </c>
      <c r="E265">
        <v>69.569999999999993</v>
      </c>
      <c r="F265">
        <f>_10sept_0_all[[#This Row],[H_mag]]-26</f>
        <v>-60.17</v>
      </c>
      <c r="G265">
        <f>_10sept_0_all[[#This Row],[V_mag]]-26</f>
        <v>-60.61</v>
      </c>
    </row>
    <row r="266" spans="1:7" x14ac:dyDescent="0.25">
      <c r="A266">
        <v>83</v>
      </c>
      <c r="B266">
        <v>-34.729999999999997</v>
      </c>
      <c r="C266">
        <v>54.42</v>
      </c>
      <c r="D266">
        <v>-34.92</v>
      </c>
      <c r="E266">
        <v>54.14</v>
      </c>
      <c r="F266">
        <f>_10sept_0_all[[#This Row],[H_mag]]-26</f>
        <v>-60.73</v>
      </c>
      <c r="G266">
        <f>_10sept_0_all[[#This Row],[V_mag]]-26</f>
        <v>-60.92</v>
      </c>
    </row>
    <row r="267" spans="1:7" x14ac:dyDescent="0.25">
      <c r="A267">
        <v>84</v>
      </c>
      <c r="B267">
        <v>-35.909999999999997</v>
      </c>
      <c r="C267">
        <v>37.549999999999997</v>
      </c>
      <c r="D267">
        <v>-36.01</v>
      </c>
      <c r="E267">
        <v>36.26</v>
      </c>
      <c r="F267">
        <f>_10sept_0_all[[#This Row],[H_mag]]-26</f>
        <v>-61.91</v>
      </c>
      <c r="G267">
        <f>_10sept_0_all[[#This Row],[V_mag]]-26</f>
        <v>-62.01</v>
      </c>
    </row>
    <row r="268" spans="1:7" x14ac:dyDescent="0.25">
      <c r="A268">
        <v>85</v>
      </c>
      <c r="B268">
        <v>-37.369999999999997</v>
      </c>
      <c r="C268">
        <v>15.45</v>
      </c>
      <c r="D268">
        <v>-37.61</v>
      </c>
      <c r="E268">
        <v>14.39</v>
      </c>
      <c r="F268">
        <f>_10sept_0_all[[#This Row],[H_mag]]-26</f>
        <v>-63.37</v>
      </c>
      <c r="G268">
        <f>_10sept_0_all[[#This Row],[V_mag]]-26</f>
        <v>-63.61</v>
      </c>
    </row>
    <row r="269" spans="1:7" x14ac:dyDescent="0.25">
      <c r="A269">
        <v>86</v>
      </c>
      <c r="B269">
        <v>-39.15</v>
      </c>
      <c r="C269">
        <v>-15.88</v>
      </c>
      <c r="D269">
        <v>-39.299999999999997</v>
      </c>
      <c r="E269">
        <v>-15.4</v>
      </c>
      <c r="F269">
        <f>_10sept_0_all[[#This Row],[H_mag]]-26</f>
        <v>-65.150000000000006</v>
      </c>
      <c r="G269">
        <f>_10sept_0_all[[#This Row],[V_mag]]-26</f>
        <v>-65.3</v>
      </c>
    </row>
    <row r="270" spans="1:7" x14ac:dyDescent="0.25">
      <c r="A270">
        <v>87</v>
      </c>
      <c r="B270">
        <v>-39.39</v>
      </c>
      <c r="C270">
        <v>-51.47</v>
      </c>
      <c r="D270">
        <v>-39.54</v>
      </c>
      <c r="E270">
        <v>-53.42</v>
      </c>
      <c r="F270">
        <f>_10sept_0_all[[#This Row],[H_mag]]-26</f>
        <v>-65.39</v>
      </c>
      <c r="G270">
        <f>_10sept_0_all[[#This Row],[V_mag]]-26</f>
        <v>-65.539999999999992</v>
      </c>
    </row>
    <row r="271" spans="1:7" x14ac:dyDescent="0.25">
      <c r="A271">
        <v>88</v>
      </c>
      <c r="B271">
        <v>-37.86</v>
      </c>
      <c r="C271">
        <v>-86.23</v>
      </c>
      <c r="D271">
        <v>-37.86</v>
      </c>
      <c r="E271">
        <v>-86.98</v>
      </c>
      <c r="F271">
        <f>_10sept_0_all[[#This Row],[H_mag]]-26</f>
        <v>-63.86</v>
      </c>
      <c r="G271">
        <f>_10sept_0_all[[#This Row],[V_mag]]-26</f>
        <v>-63.86</v>
      </c>
    </row>
    <row r="272" spans="1:7" x14ac:dyDescent="0.25">
      <c r="A272">
        <v>89</v>
      </c>
      <c r="B272">
        <v>-35.58</v>
      </c>
      <c r="C272">
        <v>-108.66</v>
      </c>
      <c r="D272">
        <v>-35.64</v>
      </c>
      <c r="E272">
        <v>-111.47</v>
      </c>
      <c r="F272">
        <f>_10sept_0_all[[#This Row],[H_mag]]-26</f>
        <v>-61.58</v>
      </c>
      <c r="G272">
        <f>_10sept_0_all[[#This Row],[V_mag]]-26</f>
        <v>-61.64</v>
      </c>
    </row>
    <row r="273" spans="1:7" x14ac:dyDescent="0.25">
      <c r="A273">
        <v>90</v>
      </c>
      <c r="B273">
        <v>-33.76</v>
      </c>
      <c r="C273">
        <v>-129.6</v>
      </c>
      <c r="D273">
        <v>-33.700000000000003</v>
      </c>
      <c r="E273">
        <v>-130.56</v>
      </c>
      <c r="F273">
        <f>_10sept_0_all[[#This Row],[H_mag]]-26</f>
        <v>-59.76</v>
      </c>
      <c r="G273">
        <f>_10sept_0_all[[#This Row],[V_mag]]-26</f>
        <v>-59.7</v>
      </c>
    </row>
    <row r="274" spans="1:7" x14ac:dyDescent="0.25">
      <c r="A274">
        <v>91</v>
      </c>
      <c r="B274">
        <v>-32.380000000000003</v>
      </c>
      <c r="C274">
        <v>-145.24</v>
      </c>
      <c r="D274">
        <v>-32.4</v>
      </c>
      <c r="E274">
        <v>-146.03</v>
      </c>
      <c r="F274">
        <f>_10sept_0_all[[#This Row],[H_mag]]-26</f>
        <v>-58.38</v>
      </c>
      <c r="G274">
        <f>_10sept_0_all[[#This Row],[V_mag]]-26</f>
        <v>-58.4</v>
      </c>
    </row>
    <row r="275" spans="1:7" x14ac:dyDescent="0.25">
      <c r="A275">
        <v>92</v>
      </c>
      <c r="B275">
        <v>-31.46</v>
      </c>
      <c r="C275">
        <v>-161.12</v>
      </c>
      <c r="D275">
        <v>-31.44</v>
      </c>
      <c r="E275">
        <v>-162.62</v>
      </c>
      <c r="F275">
        <f>_10sept_0_all[[#This Row],[H_mag]]-26</f>
        <v>-57.46</v>
      </c>
      <c r="G275">
        <f>_10sept_0_all[[#This Row],[V_mag]]-26</f>
        <v>-57.44</v>
      </c>
    </row>
    <row r="276" spans="1:7" x14ac:dyDescent="0.25">
      <c r="A276">
        <v>93</v>
      </c>
      <c r="B276">
        <v>-30.76</v>
      </c>
      <c r="C276">
        <v>-176.13</v>
      </c>
      <c r="D276">
        <v>-30.83</v>
      </c>
      <c r="E276">
        <v>-176.97</v>
      </c>
      <c r="F276">
        <f>_10sept_0_all[[#This Row],[H_mag]]-26</f>
        <v>-56.760000000000005</v>
      </c>
      <c r="G276">
        <f>_10sept_0_all[[#This Row],[V_mag]]-26</f>
        <v>-56.83</v>
      </c>
    </row>
    <row r="277" spans="1:7" x14ac:dyDescent="0.25">
      <c r="A277">
        <v>94</v>
      </c>
      <c r="B277">
        <v>-30.28</v>
      </c>
      <c r="C277">
        <v>167.26</v>
      </c>
      <c r="D277">
        <v>-30.32</v>
      </c>
      <c r="E277">
        <v>166.82</v>
      </c>
      <c r="F277">
        <f>_10sept_0_all[[#This Row],[H_mag]]-26</f>
        <v>-56.28</v>
      </c>
      <c r="G277">
        <f>_10sept_0_all[[#This Row],[V_mag]]-26</f>
        <v>-56.32</v>
      </c>
    </row>
    <row r="278" spans="1:7" x14ac:dyDescent="0.25">
      <c r="A278">
        <v>95</v>
      </c>
      <c r="B278">
        <v>-29.97</v>
      </c>
      <c r="C278">
        <v>152.94</v>
      </c>
      <c r="D278">
        <v>-29.98</v>
      </c>
      <c r="E278">
        <v>151.9</v>
      </c>
      <c r="F278">
        <f>_10sept_0_all[[#This Row],[H_mag]]-26</f>
        <v>-55.97</v>
      </c>
      <c r="G278">
        <f>_10sept_0_all[[#This Row],[V_mag]]-26</f>
        <v>-55.980000000000004</v>
      </c>
    </row>
    <row r="279" spans="1:7" x14ac:dyDescent="0.25">
      <c r="A279">
        <v>96</v>
      </c>
      <c r="B279">
        <v>-29.66</v>
      </c>
      <c r="C279">
        <v>136.77000000000001</v>
      </c>
      <c r="D279">
        <v>-29.83</v>
      </c>
      <c r="E279">
        <v>135.63999999999999</v>
      </c>
      <c r="F279">
        <f>_10sept_0_all[[#This Row],[H_mag]]-26</f>
        <v>-55.66</v>
      </c>
      <c r="G279">
        <f>_10sept_0_all[[#This Row],[V_mag]]-26</f>
        <v>-55.83</v>
      </c>
    </row>
    <row r="280" spans="1:7" x14ac:dyDescent="0.25">
      <c r="A280">
        <v>97</v>
      </c>
      <c r="B280">
        <v>-29.69</v>
      </c>
      <c r="C280">
        <v>121.56</v>
      </c>
      <c r="D280">
        <v>-29.74</v>
      </c>
      <c r="E280">
        <v>119.91</v>
      </c>
      <c r="F280">
        <f>_10sept_0_all[[#This Row],[H_mag]]-26</f>
        <v>-55.69</v>
      </c>
      <c r="G280">
        <f>_10sept_0_all[[#This Row],[V_mag]]-26</f>
        <v>-55.739999999999995</v>
      </c>
    </row>
    <row r="281" spans="1:7" x14ac:dyDescent="0.25">
      <c r="A281">
        <v>98</v>
      </c>
      <c r="B281">
        <v>-29.89</v>
      </c>
      <c r="C281">
        <v>104.13</v>
      </c>
      <c r="D281">
        <v>-29.95</v>
      </c>
      <c r="E281">
        <v>102.55</v>
      </c>
      <c r="F281">
        <f>_10sept_0_all[[#This Row],[H_mag]]-26</f>
        <v>-55.89</v>
      </c>
      <c r="G281">
        <f>_10sept_0_all[[#This Row],[V_mag]]-26</f>
        <v>-55.95</v>
      </c>
    </row>
    <row r="282" spans="1:7" x14ac:dyDescent="0.25">
      <c r="A282">
        <v>99</v>
      </c>
      <c r="B282">
        <v>-30.22</v>
      </c>
      <c r="C282">
        <v>86.29</v>
      </c>
      <c r="D282">
        <v>-30.21</v>
      </c>
      <c r="E282">
        <v>85.05</v>
      </c>
      <c r="F282">
        <f>_10sept_0_all[[#This Row],[H_mag]]-26</f>
        <v>-56.22</v>
      </c>
      <c r="G282">
        <f>_10sept_0_all[[#This Row],[V_mag]]-26</f>
        <v>-56.21</v>
      </c>
    </row>
    <row r="283" spans="1:7" x14ac:dyDescent="0.25">
      <c r="A283">
        <v>100</v>
      </c>
      <c r="B283">
        <v>-30.48</v>
      </c>
      <c r="C283">
        <v>66.180000000000007</v>
      </c>
      <c r="D283">
        <v>-30.45</v>
      </c>
      <c r="E283">
        <v>64.790000000000006</v>
      </c>
      <c r="F283">
        <f>_10sept_0_all[[#This Row],[H_mag]]-26</f>
        <v>-56.480000000000004</v>
      </c>
      <c r="G283">
        <f>_10sept_0_all[[#This Row],[V_mag]]-26</f>
        <v>-56.45</v>
      </c>
    </row>
    <row r="284" spans="1:7" x14ac:dyDescent="0.25">
      <c r="A284">
        <v>101</v>
      </c>
      <c r="B284">
        <v>-30.63</v>
      </c>
      <c r="C284">
        <v>44.52</v>
      </c>
      <c r="D284">
        <v>-30.59</v>
      </c>
      <c r="E284">
        <v>44.19</v>
      </c>
      <c r="F284">
        <f>_10sept_0_all[[#This Row],[H_mag]]-26</f>
        <v>-56.629999999999995</v>
      </c>
      <c r="G284">
        <f>_10sept_0_all[[#This Row],[V_mag]]-26</f>
        <v>-56.59</v>
      </c>
    </row>
    <row r="285" spans="1:7" x14ac:dyDescent="0.25">
      <c r="A285">
        <v>102</v>
      </c>
      <c r="B285">
        <v>-30.49</v>
      </c>
      <c r="C285">
        <v>22.03</v>
      </c>
      <c r="D285">
        <v>-30.5</v>
      </c>
      <c r="E285">
        <v>21.2</v>
      </c>
      <c r="F285">
        <f>_10sept_0_all[[#This Row],[H_mag]]-26</f>
        <v>-56.489999999999995</v>
      </c>
      <c r="G285">
        <f>_10sept_0_all[[#This Row],[V_mag]]-26</f>
        <v>-56.5</v>
      </c>
    </row>
    <row r="286" spans="1:7" x14ac:dyDescent="0.25">
      <c r="A286">
        <v>103</v>
      </c>
      <c r="B286">
        <v>-30.01</v>
      </c>
      <c r="C286">
        <v>0.87</v>
      </c>
      <c r="D286">
        <v>-29.96</v>
      </c>
      <c r="E286">
        <v>0.36</v>
      </c>
      <c r="F286">
        <f>_10sept_0_all[[#This Row],[H_mag]]-26</f>
        <v>-56.010000000000005</v>
      </c>
      <c r="G286">
        <f>_10sept_0_all[[#This Row],[V_mag]]-26</f>
        <v>-55.96</v>
      </c>
    </row>
    <row r="287" spans="1:7" x14ac:dyDescent="0.25">
      <c r="A287">
        <v>104</v>
      </c>
      <c r="B287">
        <v>-29.27</v>
      </c>
      <c r="C287">
        <v>-20.149999999999999</v>
      </c>
      <c r="D287">
        <v>-29.25</v>
      </c>
      <c r="E287">
        <v>-20.92</v>
      </c>
      <c r="F287">
        <f>_10sept_0_all[[#This Row],[H_mag]]-26</f>
        <v>-55.269999999999996</v>
      </c>
      <c r="G287">
        <f>_10sept_0_all[[#This Row],[V_mag]]-26</f>
        <v>-55.25</v>
      </c>
    </row>
    <row r="288" spans="1:7" x14ac:dyDescent="0.25">
      <c r="A288">
        <v>105</v>
      </c>
      <c r="B288">
        <v>-28.44</v>
      </c>
      <c r="C288">
        <v>-39.24</v>
      </c>
      <c r="D288">
        <v>-28.48</v>
      </c>
      <c r="E288">
        <v>-40.06</v>
      </c>
      <c r="F288">
        <f>_10sept_0_all[[#This Row],[H_mag]]-26</f>
        <v>-54.44</v>
      </c>
      <c r="G288">
        <f>_10sept_0_all[[#This Row],[V_mag]]-26</f>
        <v>-54.480000000000004</v>
      </c>
    </row>
    <row r="289" spans="1:7" x14ac:dyDescent="0.25">
      <c r="A289">
        <v>106</v>
      </c>
      <c r="B289">
        <v>-27.59</v>
      </c>
      <c r="C289">
        <v>-58.04</v>
      </c>
      <c r="D289">
        <v>-27.58</v>
      </c>
      <c r="E289">
        <v>-58.17</v>
      </c>
      <c r="F289">
        <f>_10sept_0_all[[#This Row],[H_mag]]-26</f>
        <v>-53.59</v>
      </c>
      <c r="G289">
        <f>_10sept_0_all[[#This Row],[V_mag]]-26</f>
        <v>-53.58</v>
      </c>
    </row>
    <row r="290" spans="1:7" x14ac:dyDescent="0.25">
      <c r="A290">
        <v>107</v>
      </c>
      <c r="B290">
        <v>-26.7</v>
      </c>
      <c r="C290">
        <v>-75.37</v>
      </c>
      <c r="D290">
        <v>-26.61</v>
      </c>
      <c r="E290">
        <v>-75.709999999999994</v>
      </c>
      <c r="F290">
        <f>_10sept_0_all[[#This Row],[H_mag]]-26</f>
        <v>-52.7</v>
      </c>
      <c r="G290">
        <f>_10sept_0_all[[#This Row],[V_mag]]-26</f>
        <v>-52.61</v>
      </c>
    </row>
    <row r="291" spans="1:7" x14ac:dyDescent="0.25">
      <c r="A291">
        <v>108</v>
      </c>
      <c r="B291">
        <v>-25.71</v>
      </c>
      <c r="C291">
        <v>-90.19</v>
      </c>
      <c r="D291">
        <v>-25.66</v>
      </c>
      <c r="E291">
        <v>-90.44</v>
      </c>
      <c r="F291">
        <f>_10sept_0_all[[#This Row],[H_mag]]-26</f>
        <v>-51.71</v>
      </c>
      <c r="G291">
        <f>_10sept_0_all[[#This Row],[V_mag]]-26</f>
        <v>-51.66</v>
      </c>
    </row>
    <row r="292" spans="1:7" x14ac:dyDescent="0.25">
      <c r="A292">
        <v>109</v>
      </c>
      <c r="B292">
        <v>-24.82</v>
      </c>
      <c r="C292">
        <v>-103.19</v>
      </c>
      <c r="D292">
        <v>-24.81</v>
      </c>
      <c r="E292">
        <v>-103.71</v>
      </c>
      <c r="F292">
        <f>_10sept_0_all[[#This Row],[H_mag]]-26</f>
        <v>-50.82</v>
      </c>
      <c r="G292">
        <f>_10sept_0_all[[#This Row],[V_mag]]-26</f>
        <v>-50.81</v>
      </c>
    </row>
    <row r="293" spans="1:7" x14ac:dyDescent="0.25">
      <c r="A293">
        <v>110</v>
      </c>
      <c r="B293">
        <v>-24.07</v>
      </c>
      <c r="C293">
        <v>-115.99</v>
      </c>
      <c r="D293">
        <v>-24.07</v>
      </c>
      <c r="E293">
        <v>-116.4</v>
      </c>
      <c r="F293">
        <f>_10sept_0_all[[#This Row],[H_mag]]-26</f>
        <v>-50.07</v>
      </c>
      <c r="G293">
        <f>_10sept_0_all[[#This Row],[V_mag]]-26</f>
        <v>-50.07</v>
      </c>
    </row>
    <row r="294" spans="1:7" x14ac:dyDescent="0.25">
      <c r="A294">
        <v>111</v>
      </c>
      <c r="B294">
        <v>-23.57</v>
      </c>
      <c r="C294">
        <v>-127.35</v>
      </c>
      <c r="D294">
        <v>-23.55</v>
      </c>
      <c r="E294">
        <v>-127.41</v>
      </c>
      <c r="F294">
        <f>_10sept_0_all[[#This Row],[H_mag]]-26</f>
        <v>-49.57</v>
      </c>
      <c r="G294">
        <f>_10sept_0_all[[#This Row],[V_mag]]-26</f>
        <v>-49.55</v>
      </c>
    </row>
    <row r="295" spans="1:7" x14ac:dyDescent="0.25">
      <c r="A295">
        <v>112</v>
      </c>
      <c r="B295">
        <v>-23.33</v>
      </c>
      <c r="C295">
        <v>-138.19</v>
      </c>
      <c r="D295">
        <v>-23.34</v>
      </c>
      <c r="E295">
        <v>-138</v>
      </c>
      <c r="F295">
        <f>_10sept_0_all[[#This Row],[H_mag]]-26</f>
        <v>-49.33</v>
      </c>
      <c r="G295">
        <f>_10sept_0_all[[#This Row],[V_mag]]-26</f>
        <v>-49.34</v>
      </c>
    </row>
    <row r="296" spans="1:7" x14ac:dyDescent="0.25">
      <c r="A296">
        <v>113</v>
      </c>
      <c r="B296">
        <v>-23.33</v>
      </c>
      <c r="C296">
        <v>-148.41999999999999</v>
      </c>
      <c r="D296">
        <v>-23.34</v>
      </c>
      <c r="E296">
        <v>-148.83000000000001</v>
      </c>
      <c r="F296">
        <f>_10sept_0_all[[#This Row],[H_mag]]-26</f>
        <v>-49.33</v>
      </c>
      <c r="G296">
        <f>_10sept_0_all[[#This Row],[V_mag]]-26</f>
        <v>-49.34</v>
      </c>
    </row>
    <row r="297" spans="1:7" x14ac:dyDescent="0.25">
      <c r="A297">
        <v>114</v>
      </c>
      <c r="B297">
        <v>-23.6</v>
      </c>
      <c r="C297">
        <v>-159.96</v>
      </c>
      <c r="D297">
        <v>-23.63</v>
      </c>
      <c r="E297">
        <v>-160.25</v>
      </c>
      <c r="F297">
        <f>_10sept_0_all[[#This Row],[H_mag]]-26</f>
        <v>-49.6</v>
      </c>
      <c r="G297">
        <f>_10sept_0_all[[#This Row],[V_mag]]-26</f>
        <v>-49.629999999999995</v>
      </c>
    </row>
    <row r="298" spans="1:7" x14ac:dyDescent="0.25">
      <c r="A298">
        <v>115</v>
      </c>
      <c r="B298">
        <v>-24.06</v>
      </c>
      <c r="C298">
        <v>-172.72</v>
      </c>
      <c r="D298">
        <v>-24.11</v>
      </c>
      <c r="E298">
        <v>-172.61</v>
      </c>
      <c r="F298">
        <f>_10sept_0_all[[#This Row],[H_mag]]-26</f>
        <v>-50.06</v>
      </c>
      <c r="G298">
        <f>_10sept_0_all[[#This Row],[V_mag]]-26</f>
        <v>-50.11</v>
      </c>
    </row>
    <row r="299" spans="1:7" x14ac:dyDescent="0.25">
      <c r="A299">
        <v>116</v>
      </c>
      <c r="B299">
        <v>-24.66</v>
      </c>
      <c r="C299">
        <v>174.31</v>
      </c>
      <c r="D299">
        <v>-24.69</v>
      </c>
      <c r="E299">
        <v>173.76</v>
      </c>
      <c r="F299">
        <f>_10sept_0_all[[#This Row],[H_mag]]-26</f>
        <v>-50.66</v>
      </c>
      <c r="G299">
        <f>_10sept_0_all[[#This Row],[V_mag]]-26</f>
        <v>-50.69</v>
      </c>
    </row>
    <row r="300" spans="1:7" x14ac:dyDescent="0.25">
      <c r="A300">
        <v>117</v>
      </c>
      <c r="B300">
        <v>-25.37</v>
      </c>
      <c r="C300">
        <v>157.72999999999999</v>
      </c>
      <c r="D300">
        <v>-25.41</v>
      </c>
      <c r="E300">
        <v>157.91</v>
      </c>
      <c r="F300">
        <f>_10sept_0_all[[#This Row],[H_mag]]-26</f>
        <v>-51.370000000000005</v>
      </c>
      <c r="G300">
        <f>_10sept_0_all[[#This Row],[V_mag]]-26</f>
        <v>-51.41</v>
      </c>
    </row>
    <row r="301" spans="1:7" x14ac:dyDescent="0.25">
      <c r="A301">
        <v>118</v>
      </c>
      <c r="B301">
        <v>-25.97</v>
      </c>
      <c r="C301">
        <v>139.93</v>
      </c>
      <c r="D301">
        <v>-25.93</v>
      </c>
      <c r="E301">
        <v>139.49</v>
      </c>
      <c r="F301">
        <f>_10sept_0_all[[#This Row],[H_mag]]-26</f>
        <v>-51.97</v>
      </c>
      <c r="G301">
        <f>_10sept_0_all[[#This Row],[V_mag]]-26</f>
        <v>-51.93</v>
      </c>
    </row>
    <row r="302" spans="1:7" x14ac:dyDescent="0.25">
      <c r="A302">
        <v>119</v>
      </c>
      <c r="B302">
        <v>-26.24</v>
      </c>
      <c r="C302">
        <v>120.42</v>
      </c>
      <c r="D302">
        <v>-26.34</v>
      </c>
      <c r="E302">
        <v>119.39</v>
      </c>
      <c r="F302">
        <f>_10sept_0_all[[#This Row],[H_mag]]-26</f>
        <v>-52.239999999999995</v>
      </c>
      <c r="G302">
        <f>_10sept_0_all[[#This Row],[V_mag]]-26</f>
        <v>-52.34</v>
      </c>
    </row>
    <row r="303" spans="1:7" x14ac:dyDescent="0.25">
      <c r="A303">
        <v>120</v>
      </c>
      <c r="B303">
        <v>-26.29</v>
      </c>
      <c r="C303">
        <v>101.47</v>
      </c>
      <c r="D303">
        <v>-26.36</v>
      </c>
      <c r="E303">
        <v>100.4</v>
      </c>
      <c r="F303">
        <f>_10sept_0_all[[#This Row],[H_mag]]-26</f>
        <v>-52.29</v>
      </c>
      <c r="G303">
        <f>_10sept_0_all[[#This Row],[V_mag]]-26</f>
        <v>-52.36</v>
      </c>
    </row>
    <row r="304" spans="1:7" x14ac:dyDescent="0.25">
      <c r="A304">
        <v>121</v>
      </c>
      <c r="B304">
        <v>-26.06</v>
      </c>
      <c r="C304">
        <v>82.92</v>
      </c>
      <c r="D304">
        <v>-26.09</v>
      </c>
      <c r="E304">
        <v>82.21</v>
      </c>
      <c r="F304">
        <f>_10sept_0_all[[#This Row],[H_mag]]-26</f>
        <v>-52.06</v>
      </c>
      <c r="G304">
        <f>_10sept_0_all[[#This Row],[V_mag]]-26</f>
        <v>-52.09</v>
      </c>
    </row>
    <row r="305" spans="1:7" x14ac:dyDescent="0.25">
      <c r="A305">
        <v>122</v>
      </c>
      <c r="B305">
        <v>-25.72</v>
      </c>
      <c r="C305">
        <v>64.89</v>
      </c>
      <c r="D305">
        <v>-25.77</v>
      </c>
      <c r="E305">
        <v>63.95</v>
      </c>
      <c r="F305">
        <f>_10sept_0_all[[#This Row],[H_mag]]-26</f>
        <v>-51.72</v>
      </c>
      <c r="G305">
        <f>_10sept_0_all[[#This Row],[V_mag]]-26</f>
        <v>-51.769999999999996</v>
      </c>
    </row>
    <row r="306" spans="1:7" x14ac:dyDescent="0.25">
      <c r="A306">
        <v>123</v>
      </c>
      <c r="B306">
        <v>-25.45</v>
      </c>
      <c r="C306">
        <v>49.33</v>
      </c>
      <c r="D306">
        <v>-25.45</v>
      </c>
      <c r="E306">
        <v>48.21</v>
      </c>
      <c r="F306">
        <f>_10sept_0_all[[#This Row],[H_mag]]-26</f>
        <v>-51.45</v>
      </c>
      <c r="G306">
        <f>_10sept_0_all[[#This Row],[V_mag]]-26</f>
        <v>-51.45</v>
      </c>
    </row>
    <row r="307" spans="1:7" x14ac:dyDescent="0.25">
      <c r="A307">
        <v>124</v>
      </c>
      <c r="B307">
        <v>-25.22</v>
      </c>
      <c r="C307">
        <v>33.68</v>
      </c>
      <c r="D307">
        <v>-25.2</v>
      </c>
      <c r="E307">
        <v>32.72</v>
      </c>
      <c r="F307">
        <f>_10sept_0_all[[#This Row],[H_mag]]-26</f>
        <v>-51.22</v>
      </c>
      <c r="G307">
        <f>_10sept_0_all[[#This Row],[V_mag]]-26</f>
        <v>-51.2</v>
      </c>
    </row>
    <row r="308" spans="1:7" x14ac:dyDescent="0.25">
      <c r="A308">
        <v>125</v>
      </c>
      <c r="B308">
        <v>-25.07</v>
      </c>
      <c r="C308">
        <v>20.63</v>
      </c>
      <c r="D308">
        <v>-25.08</v>
      </c>
      <c r="E308">
        <v>19.61</v>
      </c>
      <c r="F308">
        <f>_10sept_0_all[[#This Row],[H_mag]]-26</f>
        <v>-51.07</v>
      </c>
      <c r="G308">
        <f>_10sept_0_all[[#This Row],[V_mag]]-26</f>
        <v>-51.08</v>
      </c>
    </row>
    <row r="309" spans="1:7" x14ac:dyDescent="0.25">
      <c r="A309">
        <v>126</v>
      </c>
      <c r="B309">
        <v>-25.26</v>
      </c>
      <c r="C309">
        <v>7.35</v>
      </c>
      <c r="D309">
        <v>-25.22</v>
      </c>
      <c r="E309">
        <v>6.33</v>
      </c>
      <c r="F309">
        <f>_10sept_0_all[[#This Row],[H_mag]]-26</f>
        <v>-51.260000000000005</v>
      </c>
      <c r="G309">
        <f>_10sept_0_all[[#This Row],[V_mag]]-26</f>
        <v>-51.22</v>
      </c>
    </row>
    <row r="310" spans="1:7" x14ac:dyDescent="0.25">
      <c r="A310">
        <v>127</v>
      </c>
      <c r="B310">
        <v>-25.63</v>
      </c>
      <c r="C310">
        <v>-6.02</v>
      </c>
      <c r="D310">
        <v>-25.55</v>
      </c>
      <c r="E310">
        <v>-6.94</v>
      </c>
      <c r="F310">
        <f>_10sept_0_all[[#This Row],[H_mag]]-26</f>
        <v>-51.629999999999995</v>
      </c>
      <c r="G310">
        <f>_10sept_0_all[[#This Row],[V_mag]]-26</f>
        <v>-51.55</v>
      </c>
    </row>
    <row r="311" spans="1:7" x14ac:dyDescent="0.25">
      <c r="A311">
        <v>128</v>
      </c>
      <c r="B311">
        <v>-26.12</v>
      </c>
      <c r="C311">
        <v>-20.12</v>
      </c>
      <c r="D311">
        <v>-26.14</v>
      </c>
      <c r="E311">
        <v>-21</v>
      </c>
      <c r="F311">
        <f>_10sept_0_all[[#This Row],[H_mag]]-26</f>
        <v>-52.120000000000005</v>
      </c>
      <c r="G311">
        <f>_10sept_0_all[[#This Row],[V_mag]]-26</f>
        <v>-52.14</v>
      </c>
    </row>
    <row r="312" spans="1:7" x14ac:dyDescent="0.25">
      <c r="A312">
        <v>129</v>
      </c>
      <c r="B312">
        <v>-26.75</v>
      </c>
      <c r="C312">
        <v>-37.07</v>
      </c>
      <c r="D312">
        <v>-26.72</v>
      </c>
      <c r="E312">
        <v>-37.51</v>
      </c>
      <c r="F312">
        <f>_10sept_0_all[[#This Row],[H_mag]]-26</f>
        <v>-52.75</v>
      </c>
      <c r="G312">
        <f>_10sept_0_all[[#This Row],[V_mag]]-26</f>
        <v>-52.72</v>
      </c>
    </row>
    <row r="313" spans="1:7" x14ac:dyDescent="0.25">
      <c r="A313">
        <v>130</v>
      </c>
      <c r="B313">
        <v>-27.08</v>
      </c>
      <c r="C313">
        <v>-55.08</v>
      </c>
      <c r="D313">
        <v>-27.07</v>
      </c>
      <c r="E313">
        <v>-55.25</v>
      </c>
      <c r="F313">
        <f>_10sept_0_all[[#This Row],[H_mag]]-26</f>
        <v>-53.08</v>
      </c>
      <c r="G313">
        <f>_10sept_0_all[[#This Row],[V_mag]]-26</f>
        <v>-53.07</v>
      </c>
    </row>
    <row r="314" spans="1:7" x14ac:dyDescent="0.25">
      <c r="A314">
        <v>131</v>
      </c>
      <c r="B314">
        <v>-27.22</v>
      </c>
      <c r="C314">
        <v>-74.02</v>
      </c>
      <c r="D314">
        <v>-27.11</v>
      </c>
      <c r="E314">
        <v>-74.41</v>
      </c>
      <c r="F314">
        <f>_10sept_0_all[[#This Row],[H_mag]]-26</f>
        <v>-53.22</v>
      </c>
      <c r="G314">
        <f>_10sept_0_all[[#This Row],[V_mag]]-26</f>
        <v>-53.11</v>
      </c>
    </row>
    <row r="315" spans="1:7" x14ac:dyDescent="0.25">
      <c r="A315">
        <v>132</v>
      </c>
      <c r="B315">
        <v>-26.88</v>
      </c>
      <c r="C315">
        <v>-91.43</v>
      </c>
      <c r="D315">
        <v>-26.84</v>
      </c>
      <c r="E315">
        <v>-91.74</v>
      </c>
      <c r="F315">
        <f>_10sept_0_all[[#This Row],[H_mag]]-26</f>
        <v>-52.879999999999995</v>
      </c>
      <c r="G315">
        <f>_10sept_0_all[[#This Row],[V_mag]]-26</f>
        <v>-52.84</v>
      </c>
    </row>
    <row r="316" spans="1:7" x14ac:dyDescent="0.25">
      <c r="A316">
        <v>133</v>
      </c>
      <c r="B316">
        <v>-26.4</v>
      </c>
      <c r="C316">
        <v>-106.86</v>
      </c>
      <c r="D316">
        <v>-26.35</v>
      </c>
      <c r="E316">
        <v>-107.09</v>
      </c>
      <c r="F316">
        <f>_10sept_0_all[[#This Row],[H_mag]]-26</f>
        <v>-52.4</v>
      </c>
      <c r="G316">
        <f>_10sept_0_all[[#This Row],[V_mag]]-26</f>
        <v>-52.35</v>
      </c>
    </row>
    <row r="317" spans="1:7" x14ac:dyDescent="0.25">
      <c r="A317">
        <v>134</v>
      </c>
      <c r="B317">
        <v>-25.95</v>
      </c>
      <c r="C317">
        <v>-120.96</v>
      </c>
      <c r="D317">
        <v>-25.95</v>
      </c>
      <c r="E317">
        <v>-121.43</v>
      </c>
      <c r="F317">
        <f>_10sept_0_all[[#This Row],[H_mag]]-26</f>
        <v>-51.95</v>
      </c>
      <c r="G317">
        <f>_10sept_0_all[[#This Row],[V_mag]]-26</f>
        <v>-51.95</v>
      </c>
    </row>
    <row r="318" spans="1:7" x14ac:dyDescent="0.25">
      <c r="A318">
        <v>135</v>
      </c>
      <c r="B318">
        <v>-25.66</v>
      </c>
      <c r="C318">
        <v>-133.22</v>
      </c>
      <c r="D318">
        <v>-25.61</v>
      </c>
      <c r="E318">
        <v>-134.18</v>
      </c>
      <c r="F318">
        <f>_10sept_0_all[[#This Row],[H_mag]]-26</f>
        <v>-51.66</v>
      </c>
      <c r="G318">
        <f>_10sept_0_all[[#This Row],[V_mag]]-26</f>
        <v>-51.61</v>
      </c>
    </row>
    <row r="319" spans="1:7" x14ac:dyDescent="0.25">
      <c r="A319">
        <v>136</v>
      </c>
      <c r="B319">
        <v>-25.51</v>
      </c>
      <c r="C319">
        <v>-145.49</v>
      </c>
      <c r="D319">
        <v>-25.57</v>
      </c>
      <c r="E319">
        <v>-146.26</v>
      </c>
      <c r="F319">
        <f>_10sept_0_all[[#This Row],[H_mag]]-26</f>
        <v>-51.510000000000005</v>
      </c>
      <c r="G319">
        <f>_10sept_0_all[[#This Row],[V_mag]]-26</f>
        <v>-51.57</v>
      </c>
    </row>
    <row r="320" spans="1:7" x14ac:dyDescent="0.25">
      <c r="A320">
        <v>137</v>
      </c>
      <c r="B320">
        <v>-25.53</v>
      </c>
      <c r="C320">
        <v>-158.16999999999999</v>
      </c>
      <c r="D320">
        <v>-25.54</v>
      </c>
      <c r="E320">
        <v>-158.62</v>
      </c>
      <c r="F320">
        <f>_10sept_0_all[[#This Row],[H_mag]]-26</f>
        <v>-51.53</v>
      </c>
      <c r="G320">
        <f>_10sept_0_all[[#This Row],[V_mag]]-26</f>
        <v>-51.54</v>
      </c>
    </row>
    <row r="321" spans="1:7" x14ac:dyDescent="0.25">
      <c r="A321">
        <v>138</v>
      </c>
      <c r="B321">
        <v>-25.6</v>
      </c>
      <c r="C321">
        <v>-171.94</v>
      </c>
      <c r="D321">
        <v>-25.61</v>
      </c>
      <c r="E321">
        <v>-172.25</v>
      </c>
      <c r="F321">
        <f>_10sept_0_all[[#This Row],[H_mag]]-26</f>
        <v>-51.6</v>
      </c>
      <c r="G321">
        <f>_10sept_0_all[[#This Row],[V_mag]]-26</f>
        <v>-51.61</v>
      </c>
    </row>
    <row r="322" spans="1:7" x14ac:dyDescent="0.25">
      <c r="A322">
        <v>139</v>
      </c>
      <c r="B322">
        <v>-25.76</v>
      </c>
      <c r="C322">
        <v>173.82</v>
      </c>
      <c r="D322">
        <v>-25.72</v>
      </c>
      <c r="E322">
        <v>172.89</v>
      </c>
      <c r="F322">
        <f>_10sept_0_all[[#This Row],[H_mag]]-26</f>
        <v>-51.760000000000005</v>
      </c>
      <c r="G322">
        <f>_10sept_0_all[[#This Row],[V_mag]]-26</f>
        <v>-51.72</v>
      </c>
    </row>
    <row r="323" spans="1:7" x14ac:dyDescent="0.25">
      <c r="A323">
        <v>140</v>
      </c>
      <c r="B323">
        <v>-25.79</v>
      </c>
      <c r="C323">
        <v>159.47</v>
      </c>
      <c r="D323">
        <v>-25.77</v>
      </c>
      <c r="E323">
        <v>158.72</v>
      </c>
      <c r="F323">
        <f>_10sept_0_all[[#This Row],[H_mag]]-26</f>
        <v>-51.79</v>
      </c>
      <c r="G323">
        <f>_10sept_0_all[[#This Row],[V_mag]]-26</f>
        <v>-51.769999999999996</v>
      </c>
    </row>
    <row r="324" spans="1:7" x14ac:dyDescent="0.25">
      <c r="A324">
        <v>141</v>
      </c>
      <c r="B324">
        <v>-25.69</v>
      </c>
      <c r="C324">
        <v>144.68</v>
      </c>
      <c r="D324">
        <v>-25.66</v>
      </c>
      <c r="E324">
        <v>144.18</v>
      </c>
      <c r="F324">
        <f>_10sept_0_all[[#This Row],[H_mag]]-26</f>
        <v>-51.69</v>
      </c>
      <c r="G324">
        <f>_10sept_0_all[[#This Row],[V_mag]]-26</f>
        <v>-51.66</v>
      </c>
    </row>
    <row r="325" spans="1:7" x14ac:dyDescent="0.25">
      <c r="A325">
        <v>142</v>
      </c>
      <c r="B325">
        <v>-25.57</v>
      </c>
      <c r="C325">
        <v>130.88999999999999</v>
      </c>
      <c r="D325">
        <v>-25.54</v>
      </c>
      <c r="E325">
        <v>130.51</v>
      </c>
      <c r="F325">
        <f>_10sept_0_all[[#This Row],[H_mag]]-26</f>
        <v>-51.57</v>
      </c>
      <c r="G325">
        <f>_10sept_0_all[[#This Row],[V_mag]]-26</f>
        <v>-51.54</v>
      </c>
    </row>
    <row r="326" spans="1:7" x14ac:dyDescent="0.25">
      <c r="A326">
        <v>143</v>
      </c>
      <c r="B326">
        <v>-25.43</v>
      </c>
      <c r="C326">
        <v>117.65</v>
      </c>
      <c r="D326">
        <v>-25.38</v>
      </c>
      <c r="E326">
        <v>117.26</v>
      </c>
      <c r="F326">
        <f>_10sept_0_all[[#This Row],[H_mag]]-26</f>
        <v>-51.43</v>
      </c>
      <c r="G326">
        <f>_10sept_0_all[[#This Row],[V_mag]]-26</f>
        <v>-51.379999999999995</v>
      </c>
    </row>
    <row r="327" spans="1:7" x14ac:dyDescent="0.25">
      <c r="A327">
        <v>144</v>
      </c>
      <c r="B327">
        <v>-25.4</v>
      </c>
      <c r="C327">
        <v>105.28</v>
      </c>
      <c r="D327">
        <v>-25.37</v>
      </c>
      <c r="E327">
        <v>105.2</v>
      </c>
      <c r="F327">
        <f>_10sept_0_all[[#This Row],[H_mag]]-26</f>
        <v>-51.4</v>
      </c>
      <c r="G327">
        <f>_10sept_0_all[[#This Row],[V_mag]]-26</f>
        <v>-51.370000000000005</v>
      </c>
    </row>
    <row r="328" spans="1:7" x14ac:dyDescent="0.25">
      <c r="A328">
        <v>145</v>
      </c>
      <c r="B328">
        <v>-25.45</v>
      </c>
      <c r="C328">
        <v>93.35</v>
      </c>
      <c r="D328">
        <v>-25.39</v>
      </c>
      <c r="E328">
        <v>92.8</v>
      </c>
      <c r="F328">
        <f>_10sept_0_all[[#This Row],[H_mag]]-26</f>
        <v>-51.45</v>
      </c>
      <c r="G328">
        <f>_10sept_0_all[[#This Row],[V_mag]]-26</f>
        <v>-51.39</v>
      </c>
    </row>
    <row r="329" spans="1:7" x14ac:dyDescent="0.25">
      <c r="A329">
        <v>146</v>
      </c>
      <c r="B329">
        <v>-25.53</v>
      </c>
      <c r="C329">
        <v>80.3</v>
      </c>
      <c r="D329">
        <v>-25.56</v>
      </c>
      <c r="E329">
        <v>80.209999999999994</v>
      </c>
      <c r="F329">
        <f>_10sept_0_all[[#This Row],[H_mag]]-26</f>
        <v>-51.53</v>
      </c>
      <c r="G329">
        <f>_10sept_0_all[[#This Row],[V_mag]]-26</f>
        <v>-51.56</v>
      </c>
    </row>
    <row r="330" spans="1:7" x14ac:dyDescent="0.25">
      <c r="A330">
        <v>147</v>
      </c>
      <c r="B330">
        <v>-25.65</v>
      </c>
      <c r="C330">
        <v>68.89</v>
      </c>
      <c r="D330">
        <v>-25.63</v>
      </c>
      <c r="E330">
        <v>68.290000000000006</v>
      </c>
      <c r="F330">
        <f>_10sept_0_all[[#This Row],[H_mag]]-26</f>
        <v>-51.65</v>
      </c>
      <c r="G330">
        <f>_10sept_0_all[[#This Row],[V_mag]]-26</f>
        <v>-51.629999999999995</v>
      </c>
    </row>
    <row r="331" spans="1:7" x14ac:dyDescent="0.25">
      <c r="A331">
        <v>148</v>
      </c>
      <c r="B331">
        <v>-25.72</v>
      </c>
      <c r="C331">
        <v>57.17</v>
      </c>
      <c r="D331">
        <v>-25.71</v>
      </c>
      <c r="E331">
        <v>56.91</v>
      </c>
      <c r="F331">
        <f>_10sept_0_all[[#This Row],[H_mag]]-26</f>
        <v>-51.72</v>
      </c>
      <c r="G331">
        <f>_10sept_0_all[[#This Row],[V_mag]]-26</f>
        <v>-51.71</v>
      </c>
    </row>
    <row r="332" spans="1:7" x14ac:dyDescent="0.25">
      <c r="A332">
        <v>149</v>
      </c>
      <c r="B332">
        <v>-25.75</v>
      </c>
      <c r="C332">
        <v>45.72</v>
      </c>
      <c r="D332">
        <v>-25.75</v>
      </c>
      <c r="E332">
        <v>45.73</v>
      </c>
      <c r="F332">
        <f>_10sept_0_all[[#This Row],[H_mag]]-26</f>
        <v>-51.75</v>
      </c>
      <c r="G332">
        <f>_10sept_0_all[[#This Row],[V_mag]]-26</f>
        <v>-51.75</v>
      </c>
    </row>
    <row r="333" spans="1:7" x14ac:dyDescent="0.25">
      <c r="A333">
        <v>150</v>
      </c>
      <c r="B333">
        <v>-25.83</v>
      </c>
      <c r="C333">
        <v>35.01</v>
      </c>
      <c r="D333">
        <v>-25.79</v>
      </c>
      <c r="E333">
        <v>34.94</v>
      </c>
      <c r="F333">
        <f>_10sept_0_all[[#This Row],[H_mag]]-26</f>
        <v>-51.83</v>
      </c>
      <c r="G333">
        <f>_10sept_0_all[[#This Row],[V_mag]]-26</f>
        <v>-51.79</v>
      </c>
    </row>
    <row r="334" spans="1:7" x14ac:dyDescent="0.25">
      <c r="A334">
        <v>151</v>
      </c>
      <c r="B334">
        <v>-25.91</v>
      </c>
      <c r="C334">
        <v>25.57</v>
      </c>
      <c r="D334">
        <v>-25.86</v>
      </c>
      <c r="E334">
        <v>25.41</v>
      </c>
      <c r="F334">
        <f>_10sept_0_all[[#This Row],[H_mag]]-26</f>
        <v>-51.91</v>
      </c>
      <c r="G334">
        <f>_10sept_0_all[[#This Row],[V_mag]]-26</f>
        <v>-51.86</v>
      </c>
    </row>
    <row r="335" spans="1:7" x14ac:dyDescent="0.25">
      <c r="A335">
        <v>152</v>
      </c>
      <c r="B335">
        <v>-26.03</v>
      </c>
      <c r="C335">
        <v>16.79</v>
      </c>
      <c r="D335">
        <v>-25.98</v>
      </c>
      <c r="E335">
        <v>16.36</v>
      </c>
      <c r="F335">
        <f>_10sept_0_all[[#This Row],[H_mag]]-26</f>
        <v>-52.03</v>
      </c>
      <c r="G335">
        <f>_10sept_0_all[[#This Row],[V_mag]]-26</f>
        <v>-51.980000000000004</v>
      </c>
    </row>
    <row r="336" spans="1:7" x14ac:dyDescent="0.25">
      <c r="A336">
        <v>153</v>
      </c>
      <c r="B336">
        <v>-26.28</v>
      </c>
      <c r="C336">
        <v>8</v>
      </c>
      <c r="D336">
        <v>-26.22</v>
      </c>
      <c r="E336">
        <v>7.55</v>
      </c>
      <c r="F336">
        <f>_10sept_0_all[[#This Row],[H_mag]]-26</f>
        <v>-52.28</v>
      </c>
      <c r="G336">
        <f>_10sept_0_all[[#This Row],[V_mag]]-26</f>
        <v>-52.22</v>
      </c>
    </row>
    <row r="337" spans="1:7" x14ac:dyDescent="0.25">
      <c r="A337">
        <v>154</v>
      </c>
      <c r="B337">
        <v>-26.63</v>
      </c>
      <c r="C337">
        <v>0.84</v>
      </c>
      <c r="D337">
        <v>-26.63</v>
      </c>
      <c r="E337">
        <v>0.02</v>
      </c>
      <c r="F337">
        <f>_10sept_0_all[[#This Row],[H_mag]]-26</f>
        <v>-52.629999999999995</v>
      </c>
      <c r="G337">
        <f>_10sept_0_all[[#This Row],[V_mag]]-26</f>
        <v>-52.629999999999995</v>
      </c>
    </row>
    <row r="338" spans="1:7" x14ac:dyDescent="0.25">
      <c r="A338">
        <v>155</v>
      </c>
      <c r="B338">
        <v>-27.18</v>
      </c>
      <c r="C338">
        <v>-6.91</v>
      </c>
      <c r="D338">
        <v>-27.18</v>
      </c>
      <c r="E338">
        <v>-7.28</v>
      </c>
      <c r="F338">
        <f>_10sept_0_all[[#This Row],[H_mag]]-26</f>
        <v>-53.18</v>
      </c>
      <c r="G338">
        <f>_10sept_0_all[[#This Row],[V_mag]]-26</f>
        <v>-53.18</v>
      </c>
    </row>
    <row r="339" spans="1:7" x14ac:dyDescent="0.25">
      <c r="A339">
        <v>156</v>
      </c>
      <c r="B339">
        <v>-27.96</v>
      </c>
      <c r="C339">
        <v>-14.74</v>
      </c>
      <c r="D339">
        <v>-28.02</v>
      </c>
      <c r="E339">
        <v>-15.89</v>
      </c>
      <c r="F339">
        <f>_10sept_0_all[[#This Row],[H_mag]]-26</f>
        <v>-53.96</v>
      </c>
      <c r="G339">
        <f>_10sept_0_all[[#This Row],[V_mag]]-26</f>
        <v>-54.019999999999996</v>
      </c>
    </row>
    <row r="340" spans="1:7" x14ac:dyDescent="0.25">
      <c r="A340">
        <v>157</v>
      </c>
      <c r="B340">
        <v>-29.1</v>
      </c>
      <c r="C340">
        <v>-23.94</v>
      </c>
      <c r="D340">
        <v>-29.03</v>
      </c>
      <c r="E340">
        <v>-25.28</v>
      </c>
      <c r="F340">
        <f>_10sept_0_all[[#This Row],[H_mag]]-26</f>
        <v>-55.1</v>
      </c>
      <c r="G340">
        <f>_10sept_0_all[[#This Row],[V_mag]]-26</f>
        <v>-55.03</v>
      </c>
    </row>
    <row r="341" spans="1:7" x14ac:dyDescent="0.25">
      <c r="A341">
        <v>158</v>
      </c>
      <c r="B341">
        <v>-30.35</v>
      </c>
      <c r="C341">
        <v>-35.409999999999997</v>
      </c>
      <c r="D341">
        <v>-30.32</v>
      </c>
      <c r="E341">
        <v>-36.53</v>
      </c>
      <c r="F341">
        <f>_10sept_0_all[[#This Row],[H_mag]]-26</f>
        <v>-56.35</v>
      </c>
      <c r="G341">
        <f>_10sept_0_all[[#This Row],[V_mag]]-26</f>
        <v>-56.32</v>
      </c>
    </row>
    <row r="342" spans="1:7" x14ac:dyDescent="0.25">
      <c r="A342">
        <v>159</v>
      </c>
      <c r="B342">
        <v>-31.78</v>
      </c>
      <c r="C342">
        <v>-49.74</v>
      </c>
      <c r="D342">
        <v>-31.74</v>
      </c>
      <c r="E342">
        <v>-50.79</v>
      </c>
      <c r="F342">
        <f>_10sept_0_all[[#This Row],[H_mag]]-26</f>
        <v>-57.78</v>
      </c>
      <c r="G342">
        <f>_10sept_0_all[[#This Row],[V_mag]]-26</f>
        <v>-57.739999999999995</v>
      </c>
    </row>
    <row r="343" spans="1:7" x14ac:dyDescent="0.25">
      <c r="A343">
        <v>160</v>
      </c>
      <c r="B343">
        <v>-33</v>
      </c>
      <c r="C343">
        <v>-68.69</v>
      </c>
      <c r="D343">
        <v>-32.83</v>
      </c>
      <c r="E343">
        <v>-69.209999999999994</v>
      </c>
      <c r="F343">
        <f>_10sept_0_all[[#This Row],[H_mag]]-26</f>
        <v>-59</v>
      </c>
      <c r="G343">
        <f>_10sept_0_all[[#This Row],[V_mag]]-26</f>
        <v>-58.83</v>
      </c>
    </row>
    <row r="344" spans="1:7" x14ac:dyDescent="0.25">
      <c r="A344">
        <v>161</v>
      </c>
      <c r="B344">
        <v>-33.35</v>
      </c>
      <c r="C344">
        <v>-90.01</v>
      </c>
      <c r="D344">
        <v>-33.24</v>
      </c>
      <c r="E344">
        <v>-91.15</v>
      </c>
      <c r="F344">
        <f>_10sept_0_all[[#This Row],[H_mag]]-26</f>
        <v>-59.35</v>
      </c>
      <c r="G344">
        <f>_10sept_0_all[[#This Row],[V_mag]]-26</f>
        <v>-59.24</v>
      </c>
    </row>
    <row r="345" spans="1:7" x14ac:dyDescent="0.25">
      <c r="A345">
        <v>162</v>
      </c>
      <c r="B345">
        <v>-32.83</v>
      </c>
      <c r="C345">
        <v>-111.91</v>
      </c>
      <c r="D345">
        <v>-32.619999999999997</v>
      </c>
      <c r="E345">
        <v>-112.21</v>
      </c>
      <c r="F345">
        <f>_10sept_0_all[[#This Row],[H_mag]]-26</f>
        <v>-58.83</v>
      </c>
      <c r="G345">
        <f>_10sept_0_all[[#This Row],[V_mag]]-26</f>
        <v>-58.62</v>
      </c>
    </row>
    <row r="346" spans="1:7" x14ac:dyDescent="0.25">
      <c r="A346">
        <v>163</v>
      </c>
      <c r="B346">
        <v>-31.64</v>
      </c>
      <c r="C346">
        <v>-127.81</v>
      </c>
      <c r="D346">
        <v>-31.56</v>
      </c>
      <c r="E346">
        <v>-129.47</v>
      </c>
      <c r="F346">
        <f>_10sept_0_all[[#This Row],[H_mag]]-26</f>
        <v>-57.64</v>
      </c>
      <c r="G346">
        <f>_10sept_0_all[[#This Row],[V_mag]]-26</f>
        <v>-57.56</v>
      </c>
    </row>
    <row r="347" spans="1:7" x14ac:dyDescent="0.25">
      <c r="A347">
        <v>164</v>
      </c>
      <c r="B347">
        <v>-30.55</v>
      </c>
      <c r="C347">
        <v>-139.24</v>
      </c>
      <c r="D347">
        <v>-30.42</v>
      </c>
      <c r="E347">
        <v>-140.12</v>
      </c>
      <c r="F347">
        <f>_10sept_0_all[[#This Row],[H_mag]]-26</f>
        <v>-56.55</v>
      </c>
      <c r="G347">
        <f>_10sept_0_all[[#This Row],[V_mag]]-26</f>
        <v>-56.42</v>
      </c>
    </row>
    <row r="348" spans="1:7" x14ac:dyDescent="0.25">
      <c r="A348">
        <v>165</v>
      </c>
      <c r="B348">
        <v>-29.58</v>
      </c>
      <c r="C348">
        <v>-147.69999999999999</v>
      </c>
      <c r="D348">
        <v>-29.46</v>
      </c>
      <c r="E348">
        <v>-147.43</v>
      </c>
      <c r="F348">
        <f>_10sept_0_all[[#This Row],[H_mag]]-26</f>
        <v>-55.58</v>
      </c>
      <c r="G348">
        <f>_10sept_0_all[[#This Row],[V_mag]]-26</f>
        <v>-55.46</v>
      </c>
    </row>
    <row r="349" spans="1:7" x14ac:dyDescent="0.25">
      <c r="A349">
        <v>166</v>
      </c>
      <c r="B349">
        <v>-28.74</v>
      </c>
      <c r="C349">
        <v>-154.13999999999999</v>
      </c>
      <c r="D349">
        <v>-28.67</v>
      </c>
      <c r="E349">
        <v>-153.87</v>
      </c>
      <c r="F349">
        <f>_10sept_0_all[[#This Row],[H_mag]]-26</f>
        <v>-54.739999999999995</v>
      </c>
      <c r="G349">
        <f>_10sept_0_all[[#This Row],[V_mag]]-26</f>
        <v>-54.67</v>
      </c>
    </row>
    <row r="350" spans="1:7" x14ac:dyDescent="0.25">
      <c r="A350">
        <v>167</v>
      </c>
      <c r="B350">
        <v>-28.39</v>
      </c>
      <c r="C350">
        <v>-158.71</v>
      </c>
      <c r="D350">
        <v>-28.37</v>
      </c>
      <c r="E350">
        <v>-159.22</v>
      </c>
      <c r="F350">
        <f>_10sept_0_all[[#This Row],[H_mag]]-26</f>
        <v>-54.39</v>
      </c>
      <c r="G350">
        <f>_10sept_0_all[[#This Row],[V_mag]]-26</f>
        <v>-54.370000000000005</v>
      </c>
    </row>
    <row r="351" spans="1:7" x14ac:dyDescent="0.25">
      <c r="A351">
        <v>168</v>
      </c>
      <c r="B351">
        <v>-28.24</v>
      </c>
      <c r="C351">
        <v>-163.61000000000001</v>
      </c>
      <c r="D351">
        <v>-28.26</v>
      </c>
      <c r="E351">
        <v>-163.19999999999999</v>
      </c>
      <c r="F351">
        <f>_10sept_0_all[[#This Row],[H_mag]]-26</f>
        <v>-54.239999999999995</v>
      </c>
      <c r="G351">
        <f>_10sept_0_all[[#This Row],[V_mag]]-26</f>
        <v>-54.260000000000005</v>
      </c>
    </row>
    <row r="352" spans="1:7" x14ac:dyDescent="0.25">
      <c r="A352">
        <v>169</v>
      </c>
      <c r="B352">
        <v>-28.34</v>
      </c>
      <c r="C352">
        <v>-166.47</v>
      </c>
      <c r="D352">
        <v>-28.38</v>
      </c>
      <c r="E352">
        <v>-166.85</v>
      </c>
      <c r="F352">
        <f>_10sept_0_all[[#This Row],[H_mag]]-26</f>
        <v>-54.34</v>
      </c>
      <c r="G352">
        <f>_10sept_0_all[[#This Row],[V_mag]]-26</f>
        <v>-54.379999999999995</v>
      </c>
    </row>
    <row r="353" spans="1:7" x14ac:dyDescent="0.25">
      <c r="A353">
        <v>170</v>
      </c>
      <c r="B353">
        <v>-28.88</v>
      </c>
      <c r="C353">
        <v>-169.94</v>
      </c>
      <c r="D353">
        <v>-28.78</v>
      </c>
      <c r="E353">
        <v>-170.5</v>
      </c>
      <c r="F353">
        <f>_10sept_0_all[[#This Row],[H_mag]]-26</f>
        <v>-54.879999999999995</v>
      </c>
      <c r="G353">
        <f>_10sept_0_all[[#This Row],[V_mag]]-26</f>
        <v>-54.78</v>
      </c>
    </row>
    <row r="354" spans="1:7" x14ac:dyDescent="0.25">
      <c r="A354">
        <v>171</v>
      </c>
      <c r="B354">
        <v>-29.54</v>
      </c>
      <c r="C354">
        <v>-173.79</v>
      </c>
      <c r="D354">
        <v>-29.56</v>
      </c>
      <c r="E354">
        <v>-174.05</v>
      </c>
      <c r="F354">
        <f>_10sept_0_all[[#This Row],[H_mag]]-26</f>
        <v>-55.54</v>
      </c>
      <c r="G354">
        <f>_10sept_0_all[[#This Row],[V_mag]]-26</f>
        <v>-55.56</v>
      </c>
    </row>
    <row r="355" spans="1:7" x14ac:dyDescent="0.25">
      <c r="A355">
        <v>172</v>
      </c>
      <c r="B355">
        <v>-30.38</v>
      </c>
      <c r="C355">
        <v>-178.37</v>
      </c>
      <c r="D355">
        <v>-30.33</v>
      </c>
      <c r="E355">
        <v>-178.3</v>
      </c>
      <c r="F355">
        <f>_10sept_0_all[[#This Row],[H_mag]]-26</f>
        <v>-56.379999999999995</v>
      </c>
      <c r="G355">
        <f>_10sept_0_all[[#This Row],[V_mag]]-26</f>
        <v>-56.33</v>
      </c>
    </row>
    <row r="356" spans="1:7" x14ac:dyDescent="0.25">
      <c r="A356">
        <v>173</v>
      </c>
      <c r="B356">
        <v>-31.58</v>
      </c>
      <c r="C356">
        <v>177.16</v>
      </c>
      <c r="D356">
        <v>-31.51</v>
      </c>
      <c r="E356">
        <v>176.79</v>
      </c>
      <c r="F356">
        <f>_10sept_0_all[[#This Row],[H_mag]]-26</f>
        <v>-57.58</v>
      </c>
      <c r="G356">
        <f>_10sept_0_all[[#This Row],[V_mag]]-26</f>
        <v>-57.510000000000005</v>
      </c>
    </row>
    <row r="357" spans="1:7" x14ac:dyDescent="0.25">
      <c r="A357">
        <v>174</v>
      </c>
      <c r="B357">
        <v>-32.950000000000003</v>
      </c>
      <c r="C357">
        <v>171.39</v>
      </c>
      <c r="D357">
        <v>-32.96</v>
      </c>
      <c r="E357">
        <v>170.43</v>
      </c>
      <c r="F357">
        <f>_10sept_0_all[[#This Row],[H_mag]]-26</f>
        <v>-58.95</v>
      </c>
      <c r="G357">
        <f>_10sept_0_all[[#This Row],[V_mag]]-26</f>
        <v>-58.96</v>
      </c>
    </row>
    <row r="358" spans="1:7" x14ac:dyDescent="0.25">
      <c r="A358">
        <v>175</v>
      </c>
      <c r="B358">
        <v>-34.6</v>
      </c>
      <c r="C358">
        <v>164.87</v>
      </c>
      <c r="D358">
        <v>-34.57</v>
      </c>
      <c r="E358">
        <v>164.25</v>
      </c>
      <c r="F358">
        <f>_10sept_0_all[[#This Row],[H_mag]]-26</f>
        <v>-60.6</v>
      </c>
      <c r="G358">
        <f>_10sept_0_all[[#This Row],[V_mag]]-26</f>
        <v>-60.57</v>
      </c>
    </row>
    <row r="359" spans="1:7" x14ac:dyDescent="0.25">
      <c r="A359">
        <v>176</v>
      </c>
      <c r="B359">
        <v>-36.61</v>
      </c>
      <c r="C359">
        <v>156.46</v>
      </c>
      <c r="D359">
        <v>-36.72</v>
      </c>
      <c r="E359">
        <v>156.52000000000001</v>
      </c>
      <c r="F359">
        <f>_10sept_0_all[[#This Row],[H_mag]]-26</f>
        <v>-62.61</v>
      </c>
      <c r="G359">
        <f>_10sept_0_all[[#This Row],[V_mag]]-26</f>
        <v>-62.72</v>
      </c>
    </row>
    <row r="360" spans="1:7" x14ac:dyDescent="0.25">
      <c r="A360">
        <v>177</v>
      </c>
      <c r="B360">
        <v>-38.81</v>
      </c>
      <c r="C360">
        <v>140.52000000000001</v>
      </c>
      <c r="D360">
        <v>-38.79</v>
      </c>
      <c r="E360">
        <v>140.18</v>
      </c>
      <c r="F360">
        <f>_10sept_0_all[[#This Row],[H_mag]]-26</f>
        <v>-64.81</v>
      </c>
      <c r="G360">
        <f>_10sept_0_all[[#This Row],[V_mag]]-26</f>
        <v>-64.789999999999992</v>
      </c>
    </row>
    <row r="361" spans="1:7" x14ac:dyDescent="0.25">
      <c r="A361">
        <v>178</v>
      </c>
      <c r="B361">
        <v>-40.340000000000003</v>
      </c>
      <c r="C361">
        <v>114.38</v>
      </c>
      <c r="D361">
        <v>-40.42</v>
      </c>
      <c r="E361">
        <v>115.54</v>
      </c>
      <c r="F361">
        <f>_10sept_0_all[[#This Row],[H_mag]]-26</f>
        <v>-66.34</v>
      </c>
      <c r="G361">
        <f>_10sept_0_all[[#This Row],[V_mag]]-26</f>
        <v>-66.42</v>
      </c>
    </row>
    <row r="362" spans="1:7" x14ac:dyDescent="0.25">
      <c r="A362">
        <v>179</v>
      </c>
      <c r="B362">
        <v>-39.880000000000003</v>
      </c>
      <c r="C362">
        <v>85.4</v>
      </c>
      <c r="D362">
        <v>-39.31</v>
      </c>
      <c r="E362">
        <v>85.86</v>
      </c>
      <c r="F362">
        <f>_10sept_0_all[[#This Row],[H_mag]]-26</f>
        <v>-65.88</v>
      </c>
      <c r="G362">
        <f>_10sept_0_all[[#This Row],[V_mag]]-26</f>
        <v>-65.31</v>
      </c>
    </row>
    <row r="363" spans="1:7" x14ac:dyDescent="0.25">
      <c r="A363">
        <v>180</v>
      </c>
      <c r="B363">
        <v>-37.28</v>
      </c>
      <c r="C363">
        <v>70.16</v>
      </c>
      <c r="D363">
        <v>-37.229999999999997</v>
      </c>
      <c r="E363">
        <v>70.23</v>
      </c>
      <c r="F363">
        <f>_10sept_0_all[[#This Row],[H_mag]]-26</f>
        <v>-63.28</v>
      </c>
      <c r="G363">
        <f>_10sept_0_all[[#This Row],[V_mag]]-26</f>
        <v>-63.23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AD6A-C138-48D8-B6F8-030F637F8C73}">
  <dimension ref="A1:F362"/>
  <sheetViews>
    <sheetView tabSelected="1" topLeftCell="E1" workbookViewId="0">
      <selection activeCell="S7" sqref="S7"/>
    </sheetView>
  </sheetViews>
  <sheetFormatPr defaultRowHeight="15" x14ac:dyDescent="0.25"/>
  <cols>
    <col min="1" max="2" width="12.7109375" bestFit="1" customWidth="1"/>
    <col min="3" max="3" width="10.7109375" bestFit="1" customWidth="1"/>
    <col min="4" max="5" width="12.7109375" bestFit="1" customWidth="1"/>
    <col min="6" max="6" width="11" bestFit="1" customWidth="1"/>
    <col min="7" max="7" width="12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</v>
      </c>
    </row>
    <row r="2" spans="1:6" x14ac:dyDescent="0.25">
      <c r="A2">
        <f>'10'!H3+'20'!H3+'30'!H3+'40'!H3+'50'!H3</f>
        <v>4.4023668340665146E-4</v>
      </c>
      <c r="B2">
        <f>'10'!I3+'20'!I3+'30'!I3+'40'!I3+'50'!I3</f>
        <v>7.2094312353507479E-4</v>
      </c>
      <c r="C2">
        <f>20*LOG10(SQRT((A2*A2)+(B2*B2)))</f>
        <v>-61.465650451069322</v>
      </c>
      <c r="D2">
        <f>'10'!J3+'20'!J3+'30'!J3+'40'!J3+'50'!J3</f>
        <v>4.3986286265083104E-4</v>
      </c>
      <c r="E2">
        <f>'10'!K3+'20'!K3+'30'!K3+'40'!K3+'50'!K3</f>
        <v>6.9310282155888919E-4</v>
      </c>
      <c r="F2">
        <f>20*LOG10(SQRT((D2*D2)+(E2*E2)))</f>
        <v>-61.714233238117508</v>
      </c>
    </row>
    <row r="3" spans="1:6" x14ac:dyDescent="0.25">
      <c r="A3">
        <f>'10'!H4+'20'!H4+'30'!H4+'40'!H4+'50'!H4</f>
        <v>5.1918843237453707E-4</v>
      </c>
      <c r="B3">
        <f>'10'!I4+'20'!I4+'30'!I4+'40'!I4+'50'!I4</f>
        <v>8.8982763775346391E-4</v>
      </c>
      <c r="C3">
        <f t="shared" ref="C3:C66" si="0">20*LOG10(SQRT((A3*A3)+(B3*B3)))</f>
        <v>-59.741414358169614</v>
      </c>
      <c r="D3">
        <f>'10'!J4+'20'!J4+'30'!J4+'40'!J4+'50'!J4</f>
        <v>5.2319971783282662E-4</v>
      </c>
      <c r="E3">
        <f>'10'!K4+'20'!K4+'30'!K4+'40'!K4+'50'!K4</f>
        <v>8.5270183458766502E-4</v>
      </c>
      <c r="F3">
        <f t="shared" ref="F3:F66" si="1">20*LOG10(SQRT((D3*D3)+(E3*E3)))</f>
        <v>-59.996360559174448</v>
      </c>
    </row>
    <row r="4" spans="1:6" x14ac:dyDescent="0.25">
      <c r="A4">
        <f>'10'!H5+'20'!H5+'30'!H5+'40'!H5+'50'!H5</f>
        <v>5.2128064005899251E-4</v>
      </c>
      <c r="B4">
        <f>'10'!I5+'20'!I5+'30'!I5+'40'!I5+'50'!I5</f>
        <v>1.0343339149653853E-3</v>
      </c>
      <c r="C4">
        <f t="shared" si="0"/>
        <v>-58.723833750853565</v>
      </c>
      <c r="D4">
        <f>'10'!J5+'20'!J5+'30'!J5+'40'!J5+'50'!J5</f>
        <v>5.4174380923635633E-4</v>
      </c>
      <c r="E4">
        <f>'10'!K5+'20'!K5+'30'!K5+'40'!K5+'50'!K5</f>
        <v>1.0131433142620441E-3</v>
      </c>
      <c r="F4">
        <f t="shared" si="1"/>
        <v>-58.794439245603591</v>
      </c>
    </row>
    <row r="5" spans="1:6" x14ac:dyDescent="0.25">
      <c r="A5">
        <f>'10'!H6+'20'!H6+'30'!H6+'40'!H6+'50'!H6</f>
        <v>5.0763927428146326E-4</v>
      </c>
      <c r="B5">
        <f>'10'!I6+'20'!I6+'30'!I6+'40'!I6+'50'!I6</f>
        <v>1.0854734111823555E-3</v>
      </c>
      <c r="C5">
        <f t="shared" si="0"/>
        <v>-58.428606338890575</v>
      </c>
      <c r="D5">
        <f>'10'!J6+'20'!J6+'30'!J6+'40'!J6+'50'!J6</f>
        <v>5.2230585847522161E-4</v>
      </c>
      <c r="E5">
        <f>'10'!K6+'20'!K6+'30'!K6+'40'!K6+'50'!K6</f>
        <v>1.0940935321295253E-3</v>
      </c>
      <c r="F5">
        <f t="shared" si="1"/>
        <v>-58.327287363407656</v>
      </c>
    </row>
    <row r="6" spans="1:6" x14ac:dyDescent="0.25">
      <c r="A6">
        <f>'10'!H7+'20'!H7+'30'!H7+'40'!H7+'50'!H7</f>
        <v>4.3103880425361457E-4</v>
      </c>
      <c r="B6">
        <f>'10'!I7+'20'!I7+'30'!I7+'40'!I7+'50'!I7</f>
        <v>1.2106412060505804E-3</v>
      </c>
      <c r="C6">
        <f t="shared" si="0"/>
        <v>-57.821354698946017</v>
      </c>
      <c r="D6">
        <f>'10'!J7+'20'!J7+'30'!J7+'40'!J7+'50'!J7</f>
        <v>4.3555484987665494E-4</v>
      </c>
      <c r="E6">
        <f>'10'!K7+'20'!K7+'30'!K7+'40'!K7+'50'!K7</f>
        <v>1.1780595353217064E-3</v>
      </c>
      <c r="F6">
        <f t="shared" si="1"/>
        <v>-58.020217409035659</v>
      </c>
    </row>
    <row r="7" spans="1:6" x14ac:dyDescent="0.25">
      <c r="A7">
        <f>'10'!H8+'20'!H8+'30'!H8+'40'!H8+'50'!H8</f>
        <v>3.3967112107106739E-4</v>
      </c>
      <c r="B7">
        <f>'10'!I8+'20'!I8+'30'!I8+'40'!I8+'50'!I8</f>
        <v>1.2473405380911348E-3</v>
      </c>
      <c r="C7">
        <f t="shared" si="0"/>
        <v>-57.769625066650136</v>
      </c>
      <c r="D7">
        <f>'10'!J8+'20'!J8+'30'!J8+'40'!J8+'50'!J8</f>
        <v>3.3254967821433942E-4</v>
      </c>
      <c r="E7">
        <f>'10'!K8+'20'!K8+'30'!K8+'40'!K8+'50'!K8</f>
        <v>1.2455565429585497E-3</v>
      </c>
      <c r="F7">
        <f t="shared" si="1"/>
        <v>-57.793688785927159</v>
      </c>
    </row>
    <row r="8" spans="1:6" x14ac:dyDescent="0.25">
      <c r="A8">
        <f>'10'!H9+'20'!H9+'30'!H9+'40'!H9+'50'!H9</f>
        <v>2.2663009419291076E-4</v>
      </c>
      <c r="B8">
        <f>'10'!I9+'20'!I9+'30'!I9+'40'!I9+'50'!I9</f>
        <v>1.2779393263235006E-3</v>
      </c>
      <c r="C8">
        <f t="shared" si="0"/>
        <v>-57.735315315823961</v>
      </c>
      <c r="D8">
        <f>'10'!J9+'20'!J9+'30'!J9+'40'!J9+'50'!J9</f>
        <v>2.047458941516235E-4</v>
      </c>
      <c r="E8">
        <f>'10'!K9+'20'!K9+'30'!K9+'40'!K9+'50'!K9</f>
        <v>1.2537252657599757E-3</v>
      </c>
      <c r="F8">
        <f t="shared" si="1"/>
        <v>-57.921643036432037</v>
      </c>
    </row>
    <row r="9" spans="1:6" x14ac:dyDescent="0.25">
      <c r="A9">
        <f>'10'!H10+'20'!H10+'30'!H10+'40'!H10+'50'!H10</f>
        <v>7.7034233963688397E-5</v>
      </c>
      <c r="B9">
        <f>'10'!I10+'20'!I10+'30'!I10+'40'!I10+'50'!I10</f>
        <v>1.2294811573122283E-3</v>
      </c>
      <c r="C9">
        <f t="shared" si="0"/>
        <v>-58.188546473066182</v>
      </c>
      <c r="D9">
        <f>'10'!J10+'20'!J10+'30'!J10+'40'!J10+'50'!J10</f>
        <v>8.3123413208352351E-5</v>
      </c>
      <c r="E9">
        <f>'10'!K10+'20'!K10+'30'!K10+'40'!K10+'50'!K10</f>
        <v>1.2180465220862811E-3</v>
      </c>
      <c r="F9">
        <f t="shared" si="1"/>
        <v>-58.266543742315449</v>
      </c>
    </row>
    <row r="10" spans="1:6" x14ac:dyDescent="0.25">
      <c r="A10">
        <f>'10'!H11+'20'!H11+'30'!H11+'40'!H11+'50'!H11</f>
        <v>-6.2248200737443802E-5</v>
      </c>
      <c r="B10">
        <f>'10'!I11+'20'!I11+'30'!I11+'40'!I11+'50'!I11</f>
        <v>1.1015623136358893E-3</v>
      </c>
      <c r="C10">
        <f t="shared" si="0"/>
        <v>-59.145972514910881</v>
      </c>
      <c r="D10">
        <f>'10'!J11+'20'!J11+'30'!J11+'40'!J11+'50'!J11</f>
        <v>-6.2338683694374551E-5</v>
      </c>
      <c r="E10">
        <f>'10'!K11+'20'!K11+'30'!K11+'40'!K11+'50'!K11</f>
        <v>1.1138464871261453E-3</v>
      </c>
      <c r="F10">
        <f t="shared" si="1"/>
        <v>-59.049911026213053</v>
      </c>
    </row>
    <row r="11" spans="1:6" x14ac:dyDescent="0.25">
      <c r="A11">
        <f>'10'!H12+'20'!H12+'30'!H12+'40'!H12+'50'!H12</f>
        <v>-2.2271733928695919E-4</v>
      </c>
      <c r="B11">
        <f>'10'!I12+'20'!I12+'30'!I12+'40'!I12+'50'!I12</f>
        <v>9.6378657764115486E-4</v>
      </c>
      <c r="C11">
        <f t="shared" si="0"/>
        <v>-60.094446822919124</v>
      </c>
      <c r="D11">
        <f>'10'!J12+'20'!J12+'30'!J12+'40'!J12+'50'!J12</f>
        <v>-1.9848443187916044E-4</v>
      </c>
      <c r="E11">
        <f>'10'!K12+'20'!K12+'30'!K12+'40'!K12+'50'!K12</f>
        <v>9.5750504855310163E-4</v>
      </c>
      <c r="F11">
        <f t="shared" si="1"/>
        <v>-60.194458160045258</v>
      </c>
    </row>
    <row r="12" spans="1:6" x14ac:dyDescent="0.25">
      <c r="A12">
        <f>'10'!H13+'20'!H13+'30'!H13+'40'!H13+'50'!H13</f>
        <v>-3.5515007404492778E-4</v>
      </c>
      <c r="B12">
        <f>'10'!I13+'20'!I13+'30'!I13+'40'!I13+'50'!I13</f>
        <v>7.6149937451399892E-4</v>
      </c>
      <c r="C12">
        <f t="shared" si="0"/>
        <v>-61.511873805405806</v>
      </c>
      <c r="D12">
        <f>'10'!J13+'20'!J13+'30'!J13+'40'!J13+'50'!J13</f>
        <v>-3.3411841634563809E-4</v>
      </c>
      <c r="E12">
        <f>'10'!K13+'20'!K13+'30'!K13+'40'!K13+'50'!K13</f>
        <v>7.6080874740611017E-4</v>
      </c>
      <c r="F12">
        <f t="shared" si="1"/>
        <v>-61.608582894380525</v>
      </c>
    </row>
    <row r="13" spans="1:6" x14ac:dyDescent="0.25">
      <c r="A13">
        <f>'10'!H14+'20'!H14+'30'!H14+'40'!H14+'50'!H14</f>
        <v>-4.5240555985576094E-4</v>
      </c>
      <c r="B13">
        <f>'10'!I14+'20'!I14+'30'!I14+'40'!I14+'50'!I14</f>
        <v>5.3753805347993928E-4</v>
      </c>
      <c r="C13">
        <f t="shared" si="0"/>
        <v>-63.066090563512908</v>
      </c>
      <c r="D13">
        <f>'10'!J14+'20'!J14+'30'!J14+'40'!J14+'50'!J14</f>
        <v>-4.2670472605263042E-4</v>
      </c>
      <c r="E13">
        <f>'10'!K14+'20'!K14+'30'!K14+'40'!K14+'50'!K14</f>
        <v>5.1634558020180964E-4</v>
      </c>
      <c r="F13">
        <f t="shared" si="1"/>
        <v>-63.480539178743612</v>
      </c>
    </row>
    <row r="14" spans="1:6" x14ac:dyDescent="0.25">
      <c r="A14">
        <f>'10'!H15+'20'!H15+'30'!H15+'40'!H15+'50'!H15</f>
        <v>-5.2406464690980727E-4</v>
      </c>
      <c r="B14">
        <f>'10'!I15+'20'!I15+'30'!I15+'40'!I15+'50'!I15</f>
        <v>2.6703606654310556E-4</v>
      </c>
      <c r="C14">
        <f t="shared" si="0"/>
        <v>-64.609841355325244</v>
      </c>
      <c r="D14">
        <f>'10'!J15+'20'!J15+'30'!J15+'40'!J15+'50'!J15</f>
        <v>-5.2451219539597217E-4</v>
      </c>
      <c r="E14">
        <f>'10'!K15+'20'!K15+'30'!K15+'40'!K15+'50'!K15</f>
        <v>2.5914813409863753E-4</v>
      </c>
      <c r="F14">
        <f t="shared" si="1"/>
        <v>-64.65630151928562</v>
      </c>
    </row>
    <row r="15" spans="1:6" x14ac:dyDescent="0.25">
      <c r="A15">
        <f>'10'!H16+'20'!H16+'30'!H16+'40'!H16+'50'!H16</f>
        <v>-5.5612820225349132E-4</v>
      </c>
      <c r="B15">
        <f>'10'!I16+'20'!I16+'30'!I16+'40'!I16+'50'!I16</f>
        <v>8.3971317705522226E-6</v>
      </c>
      <c r="C15">
        <f t="shared" si="0"/>
        <v>-65.095511583631449</v>
      </c>
      <c r="D15">
        <f>'10'!J16+'20'!J16+'30'!J16+'40'!J16+'50'!J16</f>
        <v>-5.5312880177670032E-4</v>
      </c>
      <c r="E15">
        <f>'10'!K16+'20'!K16+'30'!K16+'40'!K16+'50'!K16</f>
        <v>6.3712828009533955E-6</v>
      </c>
      <c r="F15">
        <f t="shared" si="1"/>
        <v>-65.142898360849358</v>
      </c>
    </row>
    <row r="16" spans="1:6" x14ac:dyDescent="0.25">
      <c r="A16">
        <f>'10'!H17+'20'!H17+'30'!H17+'40'!H17+'50'!H17</f>
        <v>-5.5798988234390253E-4</v>
      </c>
      <c r="B16">
        <f>'10'!I17+'20'!I17+'30'!I17+'40'!I17+'50'!I17</f>
        <v>-2.4845131517983715E-4</v>
      </c>
      <c r="C16">
        <f t="shared" si="0"/>
        <v>-64.281971416078591</v>
      </c>
      <c r="D16">
        <f>'10'!J17+'20'!J17+'30'!J17+'40'!J17+'50'!J17</f>
        <v>-5.294240564757502E-4</v>
      </c>
      <c r="E16">
        <f>'10'!K17+'20'!K17+'30'!K17+'40'!K17+'50'!K17</f>
        <v>-2.4809131433395284E-4</v>
      </c>
      <c r="F16">
        <f t="shared" si="1"/>
        <v>-64.661782231772818</v>
      </c>
    </row>
    <row r="17" spans="1:6" x14ac:dyDescent="0.25">
      <c r="A17">
        <f>'10'!H18+'20'!H18+'30'!H18+'40'!H18+'50'!H18</f>
        <v>-5.0735845819120716E-4</v>
      </c>
      <c r="B17">
        <f>'10'!I18+'20'!I18+'30'!I18+'40'!I18+'50'!I18</f>
        <v>-5.1051971863219918E-4</v>
      </c>
      <c r="C17">
        <f t="shared" si="0"/>
        <v>-62.856342001621989</v>
      </c>
      <c r="D17">
        <f>'10'!J18+'20'!J18+'30'!J18+'40'!J18+'50'!J18</f>
        <v>-5.1454438014290102E-4</v>
      </c>
      <c r="E17">
        <f>'10'!K18+'20'!K18+'30'!K18+'40'!K18+'50'!K18</f>
        <v>-5.1501286010185044E-4</v>
      </c>
      <c r="F17">
        <f t="shared" si="1"/>
        <v>-62.757289115923847</v>
      </c>
    </row>
    <row r="18" spans="1:6" x14ac:dyDescent="0.25">
      <c r="A18">
        <f>'10'!H19+'20'!H19+'30'!H19+'40'!H19+'50'!H19</f>
        <v>-4.135737730835171E-4</v>
      </c>
      <c r="B18">
        <f>'10'!I19+'20'!I19+'30'!I19+'40'!I19+'50'!I19</f>
        <v>-7.103651838899893E-4</v>
      </c>
      <c r="C18">
        <f t="shared" si="0"/>
        <v>-61.702705311442671</v>
      </c>
      <c r="D18">
        <f>'10'!J19+'20'!J19+'30'!J19+'40'!J19+'50'!J19</f>
        <v>-4.1500959780574147E-4</v>
      </c>
      <c r="E18">
        <f>'10'!K19+'20'!K19+'30'!K19+'40'!K19+'50'!K19</f>
        <v>-7.1614164639295327E-4</v>
      </c>
      <c r="F18">
        <f t="shared" si="1"/>
        <v>-61.642512154118791</v>
      </c>
    </row>
    <row r="19" spans="1:6" x14ac:dyDescent="0.25">
      <c r="A19">
        <f>'10'!H20+'20'!H20+'30'!H20+'40'!H20+'50'!H20</f>
        <v>-2.8975753959966044E-4</v>
      </c>
      <c r="B19">
        <f>'10'!I20+'20'!I20+'30'!I20+'40'!I20+'50'!I20</f>
        <v>-8.8169996223708266E-4</v>
      </c>
      <c r="C19">
        <f t="shared" si="0"/>
        <v>-60.648181964897219</v>
      </c>
      <c r="D19">
        <f>'10'!J20+'20'!J20+'30'!J20+'40'!J20+'50'!J20</f>
        <v>-3.0191587547691301E-4</v>
      </c>
      <c r="E19">
        <f>'10'!K20+'20'!K20+'30'!K20+'40'!K20+'50'!K20</f>
        <v>-8.7839346014390875E-4</v>
      </c>
      <c r="F19">
        <f t="shared" si="1"/>
        <v>-60.641259723738948</v>
      </c>
    </row>
    <row r="20" spans="1:6" x14ac:dyDescent="0.25">
      <c r="A20">
        <f>'10'!H21+'20'!H21+'30'!H21+'40'!H21+'50'!H21</f>
        <v>-1.4825198924175504E-4</v>
      </c>
      <c r="B20">
        <f>'10'!I21+'20'!I21+'30'!I21+'40'!I21+'50'!I21</f>
        <v>-9.9489148346569014E-4</v>
      </c>
      <c r="C20">
        <f t="shared" si="0"/>
        <v>-59.949105975353945</v>
      </c>
      <c r="D20">
        <f>'10'!J21+'20'!J21+'30'!J21+'40'!J21+'50'!J21</f>
        <v>-1.6787189391641617E-4</v>
      </c>
      <c r="E20">
        <f>'10'!K21+'20'!K21+'30'!K21+'40'!K21+'50'!K21</f>
        <v>-9.7866255033897225E-4</v>
      </c>
      <c r="F20">
        <f t="shared" si="1"/>
        <v>-60.061401047133636</v>
      </c>
    </row>
    <row r="21" spans="1:6" x14ac:dyDescent="0.25">
      <c r="A21">
        <f>'10'!H22+'20'!H22+'30'!H22+'40'!H22+'50'!H22</f>
        <v>-2.1834052957157087E-5</v>
      </c>
      <c r="B21">
        <f>'10'!I22+'20'!I22+'30'!I22+'40'!I22+'50'!I22</f>
        <v>-1.043626636321592E-3</v>
      </c>
      <c r="C21">
        <f t="shared" si="0"/>
        <v>-59.627196400784605</v>
      </c>
      <c r="D21">
        <f>'10'!J22+'20'!J22+'30'!J22+'40'!J22+'50'!J22</f>
        <v>-4.0157833002860675E-5</v>
      </c>
      <c r="E21">
        <f>'10'!K22+'20'!K22+'30'!K22+'40'!K22+'50'!K22</f>
        <v>-1.052240984555365E-3</v>
      </c>
      <c r="F21">
        <f t="shared" si="1"/>
        <v>-59.55137483912673</v>
      </c>
    </row>
    <row r="22" spans="1:6" x14ac:dyDescent="0.25">
      <c r="A22">
        <f>'10'!H23+'20'!H23+'30'!H23+'40'!H23+'50'!H23</f>
        <v>8.7884044211182527E-5</v>
      </c>
      <c r="B22">
        <f>'10'!I23+'20'!I23+'30'!I23+'40'!I23+'50'!I23</f>
        <v>-1.0719128258551037E-3</v>
      </c>
      <c r="C22">
        <f t="shared" si="0"/>
        <v>-59.367714881648006</v>
      </c>
      <c r="D22">
        <f>'10'!J23+'20'!J23+'30'!J23+'40'!J23+'50'!J23</f>
        <v>5.6997527916286949E-5</v>
      </c>
      <c r="E22">
        <f>'10'!K23+'20'!K23+'30'!K23+'40'!K23+'50'!K23</f>
        <v>-1.0666691680196318E-3</v>
      </c>
      <c r="F22">
        <f t="shared" si="1"/>
        <v>-59.427022395847587</v>
      </c>
    </row>
    <row r="23" spans="1:6" x14ac:dyDescent="0.25">
      <c r="A23">
        <f>'10'!H24+'20'!H24+'30'!H24+'40'!H24+'50'!H24</f>
        <v>1.6033232792418627E-4</v>
      </c>
      <c r="B23">
        <f>'10'!I24+'20'!I24+'30'!I24+'40'!I24+'50'!I24</f>
        <v>-1.0806847731950015E-3</v>
      </c>
      <c r="C23">
        <f t="shared" si="0"/>
        <v>-59.231462713237242</v>
      </c>
      <c r="D23">
        <f>'10'!J24+'20'!J24+'30'!J24+'40'!J24+'50'!J24</f>
        <v>1.3150333202274214E-4</v>
      </c>
      <c r="E23">
        <f>'10'!K24+'20'!K24+'30'!K24+'40'!K24+'50'!K24</f>
        <v>-1.1001925895236747E-3</v>
      </c>
      <c r="F23">
        <f t="shared" si="1"/>
        <v>-59.109017799005947</v>
      </c>
    </row>
    <row r="24" spans="1:6" x14ac:dyDescent="0.25">
      <c r="A24">
        <f>'10'!H25+'20'!H25+'30'!H25+'40'!H25+'50'!H25</f>
        <v>1.9323007370049627E-4</v>
      </c>
      <c r="B24">
        <f>'10'!I25+'20'!I25+'30'!I25+'40'!I25+'50'!I25</f>
        <v>-1.0966684814479953E-3</v>
      </c>
      <c r="C24">
        <f t="shared" si="0"/>
        <v>-59.065714433784478</v>
      </c>
      <c r="D24">
        <f>'10'!J25+'20'!J25+'30'!J25+'40'!J25+'50'!J25</f>
        <v>1.8217413419555499E-4</v>
      </c>
      <c r="E24">
        <f>'10'!K25+'20'!K25+'30'!K25+'40'!K25+'50'!K25</f>
        <v>-1.1040272514511648E-3</v>
      </c>
      <c r="F24">
        <f t="shared" si="1"/>
        <v>-59.023736145499839</v>
      </c>
    </row>
    <row r="25" spans="1:6" x14ac:dyDescent="0.25">
      <c r="A25">
        <f>'10'!H26+'20'!H26+'30'!H26+'40'!H26+'50'!H26</f>
        <v>2.0898799147409195E-4</v>
      </c>
      <c r="B25">
        <f>'10'!I26+'20'!I26+'30'!I26+'40'!I26+'50'!I26</f>
        <v>-1.1495030820964916E-3</v>
      </c>
      <c r="C25">
        <f t="shared" si="0"/>
        <v>-58.648567486806797</v>
      </c>
      <c r="D25">
        <f>'10'!J26+'20'!J26+'30'!J26+'40'!J26+'50'!J26</f>
        <v>1.8692799343318574E-4</v>
      </c>
      <c r="E25">
        <f>'10'!K26+'20'!K26+'30'!K26+'40'!K26+'50'!K26</f>
        <v>-1.1303766434967698E-3</v>
      </c>
      <c r="F25">
        <f t="shared" si="1"/>
        <v>-58.81836688090084</v>
      </c>
    </row>
    <row r="26" spans="1:6" x14ac:dyDescent="0.25">
      <c r="A26">
        <f>'10'!H27+'20'!H27+'30'!H27+'40'!H27+'50'!H27</f>
        <v>2.4381643923037803E-4</v>
      </c>
      <c r="B26">
        <f>'10'!I27+'20'!I27+'30'!I27+'40'!I27+'50'!I27</f>
        <v>-1.1887271322960659E-3</v>
      </c>
      <c r="C26">
        <f t="shared" si="0"/>
        <v>-58.319391956806271</v>
      </c>
      <c r="D26">
        <f>'10'!J27+'20'!J27+'30'!J27+'40'!J27+'50'!J27</f>
        <v>2.3476398544317804E-4</v>
      </c>
      <c r="E26">
        <f>'10'!K27+'20'!K27+'30'!K27+'40'!K27+'50'!K27</f>
        <v>-1.2073345099954651E-3</v>
      </c>
      <c r="F26">
        <f t="shared" si="1"/>
        <v>-58.202268819380166</v>
      </c>
    </row>
    <row r="27" spans="1:6" x14ac:dyDescent="0.25">
      <c r="A27">
        <f>'10'!H28+'20'!H28+'30'!H28+'40'!H28+'50'!H28</f>
        <v>2.6394608028369656E-4</v>
      </c>
      <c r="B27">
        <f>'10'!I28+'20'!I28+'30'!I28+'40'!I28+'50'!I28</f>
        <v>-1.2541104125229352E-3</v>
      </c>
      <c r="C27">
        <f t="shared" si="0"/>
        <v>-57.845050766655945</v>
      </c>
      <c r="D27">
        <f>'10'!J28+'20'!J28+'30'!J28+'40'!J28+'50'!J28</f>
        <v>2.7301587666624344E-4</v>
      </c>
      <c r="E27">
        <f>'10'!K28+'20'!K28+'30'!K28+'40'!K28+'50'!K28</f>
        <v>-1.2618119810303445E-3</v>
      </c>
      <c r="F27">
        <f t="shared" si="1"/>
        <v>-57.78140702962272</v>
      </c>
    </row>
    <row r="28" spans="1:6" x14ac:dyDescent="0.25">
      <c r="A28">
        <f>'10'!H29+'20'!H29+'30'!H29+'40'!H29+'50'!H29</f>
        <v>3.0652724696960038E-4</v>
      </c>
      <c r="B28">
        <f>'10'!I29+'20'!I29+'30'!I29+'40'!I29+'50'!I29</f>
        <v>-1.316988328651786E-3</v>
      </c>
      <c r="C28">
        <f t="shared" si="0"/>
        <v>-57.379246993379695</v>
      </c>
      <c r="D28">
        <f>'10'!J29+'20'!J29+'30'!J29+'40'!J29+'50'!J29</f>
        <v>3.1100393148427802E-4</v>
      </c>
      <c r="E28">
        <f>'10'!K29+'20'!K29+'30'!K29+'40'!K29+'50'!K29</f>
        <v>-1.3427464231582716E-3</v>
      </c>
      <c r="F28">
        <f t="shared" si="1"/>
        <v>-57.213169428166701</v>
      </c>
    </row>
    <row r="29" spans="1:6" x14ac:dyDescent="0.25">
      <c r="A29">
        <f>'10'!H30+'20'!H30+'30'!H30+'40'!H30+'50'!H30</f>
        <v>4.2783569063631392E-4</v>
      </c>
      <c r="B29">
        <f>'10'!I30+'20'!I30+'30'!I30+'40'!I30+'50'!I30</f>
        <v>-1.38618993457253E-3</v>
      </c>
      <c r="C29">
        <f t="shared" si="0"/>
        <v>-56.768374680356033</v>
      </c>
      <c r="D29">
        <f>'10'!J30+'20'!J30+'30'!J30+'40'!J30+'50'!J30</f>
        <v>4.112205246198769E-4</v>
      </c>
      <c r="E29">
        <f>'10'!K30+'20'!K30+'30'!K30+'40'!K30+'50'!K30</f>
        <v>-1.394225436098291E-3</v>
      </c>
      <c r="F29">
        <f t="shared" si="1"/>
        <v>-56.75107308962388</v>
      </c>
    </row>
    <row r="30" spans="1:6" x14ac:dyDescent="0.25">
      <c r="A30">
        <f>'10'!H31+'20'!H31+'30'!H31+'40'!H31+'50'!H31</f>
        <v>5.7073642814065928E-4</v>
      </c>
      <c r="B30">
        <f>'10'!I31+'20'!I31+'30'!I31+'40'!I31+'50'!I31</f>
        <v>-1.407072371271616E-3</v>
      </c>
      <c r="C30">
        <f t="shared" si="0"/>
        <v>-56.372174062471089</v>
      </c>
      <c r="D30">
        <f>'10'!J31+'20'!J31+'30'!J31+'40'!J31+'50'!J31</f>
        <v>5.5580088807990883E-4</v>
      </c>
      <c r="E30">
        <f>'10'!K31+'20'!K31+'30'!K31+'40'!K31+'50'!K31</f>
        <v>-1.4255587372151463E-3</v>
      </c>
      <c r="F30">
        <f t="shared" si="1"/>
        <v>-56.305740356418248</v>
      </c>
    </row>
    <row r="31" spans="1:6" x14ac:dyDescent="0.25">
      <c r="A31">
        <f>'10'!H32+'20'!H32+'30'!H32+'40'!H32+'50'!H32</f>
        <v>7.3210758659258707E-4</v>
      </c>
      <c r="B31">
        <f>'10'!I32+'20'!I32+'30'!I32+'40'!I32+'50'!I32</f>
        <v>-1.3986649923352511E-3</v>
      </c>
      <c r="C31">
        <f t="shared" si="0"/>
        <v>-56.034092179795948</v>
      </c>
      <c r="D31">
        <f>'10'!J32+'20'!J32+'30'!J32+'40'!J32+'50'!J32</f>
        <v>7.241129594911615E-4</v>
      </c>
      <c r="E31">
        <f>'10'!K32+'20'!K32+'30'!K32+'40'!K32+'50'!K32</f>
        <v>-1.3947638700783946E-3</v>
      </c>
      <c r="F31">
        <f t="shared" si="1"/>
        <v>-56.073547728201106</v>
      </c>
    </row>
    <row r="32" spans="1:6" x14ac:dyDescent="0.25">
      <c r="A32">
        <f>'10'!H33+'20'!H33+'30'!H33+'40'!H33+'50'!H33</f>
        <v>9.2331027911023102E-4</v>
      </c>
      <c r="B32">
        <f>'10'!I33+'20'!I33+'30'!I33+'40'!I33+'50'!I33</f>
        <v>-1.2900135013116211E-3</v>
      </c>
      <c r="C32">
        <f t="shared" si="0"/>
        <v>-55.991794735132174</v>
      </c>
      <c r="D32">
        <f>'10'!J33+'20'!J33+'30'!J33+'40'!J33+'50'!J33</f>
        <v>9.0271775658690612E-4</v>
      </c>
      <c r="E32">
        <f>'10'!K33+'20'!K33+'30'!K33+'40'!K33+'50'!K33</f>
        <v>-1.3170502898530215E-3</v>
      </c>
      <c r="F32">
        <f t="shared" si="1"/>
        <v>-55.935414381408421</v>
      </c>
    </row>
    <row r="33" spans="1:6" x14ac:dyDescent="0.25">
      <c r="A33">
        <f>'10'!H34+'20'!H34+'30'!H34+'40'!H34+'50'!H34</f>
        <v>1.0918586847761969E-3</v>
      </c>
      <c r="B33">
        <f>'10'!I34+'20'!I34+'30'!I34+'40'!I34+'50'!I34</f>
        <v>-1.1639628322191852E-3</v>
      </c>
      <c r="C33">
        <f t="shared" si="0"/>
        <v>-55.939770464814615</v>
      </c>
      <c r="D33">
        <f>'10'!J34+'20'!J34+'30'!J34+'40'!J34+'50'!J34</f>
        <v>1.0892528174183741E-3</v>
      </c>
      <c r="E33">
        <f>'10'!K34+'20'!K34+'30'!K34+'40'!K34+'50'!K34</f>
        <v>-1.1540201706139682E-3</v>
      </c>
      <c r="F33">
        <f t="shared" si="1"/>
        <v>-55.989038728470391</v>
      </c>
    </row>
    <row r="34" spans="1:6" x14ac:dyDescent="0.25">
      <c r="A34">
        <f>'10'!H35+'20'!H35+'30'!H35+'40'!H35+'50'!H35</f>
        <v>1.2360792626527064E-3</v>
      </c>
      <c r="B34">
        <f>'10'!I35+'20'!I35+'30'!I35+'40'!I35+'50'!I35</f>
        <v>-9.700228858243792E-4</v>
      </c>
      <c r="C34">
        <f t="shared" si="0"/>
        <v>-56.075076981882773</v>
      </c>
      <c r="D34">
        <f>'10'!J35+'20'!J35+'30'!J35+'40'!J35+'50'!J35</f>
        <v>1.2231501885515571E-3</v>
      </c>
      <c r="E34">
        <f>'10'!K35+'20'!K35+'30'!K35+'40'!K35+'50'!K35</f>
        <v>-9.6063198951078514E-4</v>
      </c>
      <c r="F34">
        <f t="shared" si="1"/>
        <v>-56.163802536118787</v>
      </c>
    </row>
    <row r="35" spans="1:6" x14ac:dyDescent="0.25">
      <c r="A35">
        <f>'10'!H36+'20'!H36+'30'!H36+'40'!H36+'50'!H36</f>
        <v>1.3578302686375443E-3</v>
      </c>
      <c r="B35">
        <f>'10'!I36+'20'!I36+'30'!I36+'40'!I36+'50'!I36</f>
        <v>-6.9959750527395315E-4</v>
      </c>
      <c r="C35">
        <f t="shared" si="0"/>
        <v>-56.320592549842097</v>
      </c>
      <c r="D35">
        <f>'10'!J36+'20'!J36+'30'!J36+'40'!J36+'50'!J36</f>
        <v>1.3158662919673775E-3</v>
      </c>
      <c r="E35">
        <f>'10'!K36+'20'!K36+'30'!K36+'40'!K36+'50'!K36</f>
        <v>-7.0620623656263766E-4</v>
      </c>
      <c r="F35">
        <f t="shared" si="1"/>
        <v>-56.516500842751555</v>
      </c>
    </row>
    <row r="36" spans="1:6" x14ac:dyDescent="0.25">
      <c r="A36">
        <f>'10'!H37+'20'!H37+'30'!H37+'40'!H37+'50'!H37</f>
        <v>1.354896002735622E-3</v>
      </c>
      <c r="B36">
        <f>'10'!I37+'20'!I37+'30'!I37+'40'!I37+'50'!I37</f>
        <v>-3.8597730276529137E-4</v>
      </c>
      <c r="C36">
        <f t="shared" si="0"/>
        <v>-57.023003914355677</v>
      </c>
      <c r="D36">
        <f>'10'!J37+'20'!J37+'30'!J37+'40'!J37+'50'!J37</f>
        <v>1.3288409303246792E-3</v>
      </c>
      <c r="E36">
        <f>'10'!K37+'20'!K37+'30'!K37+'40'!K37+'50'!K37</f>
        <v>-4.1228483965097457E-4</v>
      </c>
      <c r="F36">
        <f t="shared" si="1"/>
        <v>-57.131401859290499</v>
      </c>
    </row>
    <row r="37" spans="1:6" x14ac:dyDescent="0.25">
      <c r="A37">
        <f>'10'!H38+'20'!H38+'30'!H38+'40'!H38+'50'!H38</f>
        <v>1.3134317315175701E-3</v>
      </c>
      <c r="B37">
        <f>'10'!I38+'20'!I38+'30'!I38+'40'!I38+'50'!I38</f>
        <v>-8.0686201924937484E-5</v>
      </c>
      <c r="C37">
        <f t="shared" si="0"/>
        <v>-57.615491181256232</v>
      </c>
      <c r="D37">
        <f>'10'!J38+'20'!J38+'30'!J38+'40'!J38+'50'!J38</f>
        <v>1.2739937083379176E-3</v>
      </c>
      <c r="E37">
        <f>'10'!K38+'20'!K38+'30'!K38+'40'!K38+'50'!K38</f>
        <v>-1.0334779971707647E-4</v>
      </c>
      <c r="F37">
        <f t="shared" si="1"/>
        <v>-57.868168618804646</v>
      </c>
    </row>
    <row r="38" spans="1:6" x14ac:dyDescent="0.25">
      <c r="A38">
        <f>'10'!H39+'20'!H39+'30'!H39+'40'!H39+'50'!H39</f>
        <v>1.1462663900279491E-3</v>
      </c>
      <c r="B38">
        <f>'10'!I39+'20'!I39+'30'!I39+'40'!I39+'50'!I39</f>
        <v>2.0101034909475026E-4</v>
      </c>
      <c r="C38">
        <f t="shared" si="0"/>
        <v>-58.682749249374844</v>
      </c>
      <c r="D38">
        <f>'10'!J39+'20'!J39+'30'!J39+'40'!J39+'50'!J39</f>
        <v>1.1459920058268724E-3</v>
      </c>
      <c r="E38">
        <f>'10'!K39+'20'!K39+'30'!K39+'40'!K39+'50'!K39</f>
        <v>2.2484814813555977E-4</v>
      </c>
      <c r="F38">
        <f t="shared" si="1"/>
        <v>-58.652320013251085</v>
      </c>
    </row>
    <row r="39" spans="1:6" x14ac:dyDescent="0.25">
      <c r="A39">
        <f>'10'!H40+'20'!H40+'30'!H40+'40'!H40+'50'!H40</f>
        <v>9.4569738099043951E-4</v>
      </c>
      <c r="B39">
        <f>'10'!I40+'20'!I40+'30'!I40+'40'!I40+'50'!I40</f>
        <v>4.9557514089797249E-4</v>
      </c>
      <c r="C39">
        <f t="shared" si="0"/>
        <v>-59.431186710370191</v>
      </c>
      <c r="D39">
        <f>'10'!J40+'20'!J40+'30'!J40+'40'!J40+'50'!J40</f>
        <v>9.1884861069664115E-4</v>
      </c>
      <c r="E39">
        <f>'10'!K40+'20'!K40+'30'!K40+'40'!K40+'50'!K40</f>
        <v>4.9124759069354832E-4</v>
      </c>
      <c r="F39">
        <f t="shared" si="1"/>
        <v>-59.643273791111788</v>
      </c>
    </row>
    <row r="40" spans="1:6" x14ac:dyDescent="0.25">
      <c r="A40">
        <f>'10'!H41+'20'!H41+'30'!H41+'40'!H41+'50'!H41</f>
        <v>6.4788293156373047E-4</v>
      </c>
      <c r="B40">
        <f>'10'!I41+'20'!I41+'30'!I41+'40'!I41+'50'!I41</f>
        <v>7.1138740624407848E-4</v>
      </c>
      <c r="C40">
        <f t="shared" si="0"/>
        <v>-60.334714082158797</v>
      </c>
      <c r="D40">
        <f>'10'!J41+'20'!J41+'30'!J41+'40'!J41+'50'!J41</f>
        <v>6.5596489152861719E-4</v>
      </c>
      <c r="E40">
        <f>'10'!K41+'20'!K41+'30'!K41+'40'!K41+'50'!K41</f>
        <v>7.3642230801955868E-4</v>
      </c>
      <c r="F40">
        <f t="shared" si="1"/>
        <v>-60.120622720949406</v>
      </c>
    </row>
    <row r="41" spans="1:6" x14ac:dyDescent="0.25">
      <c r="A41">
        <f>'10'!H42+'20'!H42+'30'!H42+'40'!H42+'50'!H42</f>
        <v>3.7111382609025583E-4</v>
      </c>
      <c r="B41">
        <f>'10'!I42+'20'!I42+'30'!I42+'40'!I42+'50'!I42</f>
        <v>8.6592038677201118E-4</v>
      </c>
      <c r="C41">
        <f t="shared" si="0"/>
        <v>-60.518103091179142</v>
      </c>
      <c r="D41">
        <f>'10'!J42+'20'!J42+'30'!J42+'40'!J42+'50'!J42</f>
        <v>3.6535009873322338E-4</v>
      </c>
      <c r="E41">
        <f>'10'!K42+'20'!K42+'30'!K42+'40'!K42+'50'!K42</f>
        <v>8.4446931034868667E-4</v>
      </c>
      <c r="F41">
        <f t="shared" si="1"/>
        <v>-60.723170621864291</v>
      </c>
    </row>
    <row r="42" spans="1:6" x14ac:dyDescent="0.25">
      <c r="A42">
        <f>'10'!H43+'20'!H43+'30'!H43+'40'!H43+'50'!H43</f>
        <v>1.1295871133104341E-4</v>
      </c>
      <c r="B42">
        <f>'10'!I43+'20'!I43+'30'!I43+'40'!I43+'50'!I43</f>
        <v>9.5341725339533664E-4</v>
      </c>
      <c r="C42">
        <f t="shared" si="0"/>
        <v>-60.353801964578082</v>
      </c>
      <c r="D42">
        <f>'10'!J43+'20'!J43+'30'!J43+'40'!J43+'50'!J43</f>
        <v>1.1004245835828327E-4</v>
      </c>
      <c r="E42">
        <f>'10'!K43+'20'!K43+'30'!K43+'40'!K43+'50'!K43</f>
        <v>9.411524614108801E-4</v>
      </c>
      <c r="F42">
        <f t="shared" si="1"/>
        <v>-60.467830089106762</v>
      </c>
    </row>
    <row r="43" spans="1:6" x14ac:dyDescent="0.25">
      <c r="A43">
        <f>'10'!H44+'20'!H44+'30'!H44+'40'!H44+'50'!H44</f>
        <v>-1.2290436892368551E-4</v>
      </c>
      <c r="B43">
        <f>'10'!I44+'20'!I44+'30'!I44+'40'!I44+'50'!I44</f>
        <v>9.6061142872466872E-4</v>
      </c>
      <c r="C43">
        <f t="shared" si="0"/>
        <v>-60.27852817433444</v>
      </c>
      <c r="D43">
        <f>'10'!J44+'20'!J44+'30'!J44+'40'!J44+'50'!J44</f>
        <v>-1.1796663165306574E-4</v>
      </c>
      <c r="E43">
        <f>'10'!K44+'20'!K44+'30'!K44+'40'!K44+'50'!K44</f>
        <v>9.39145125708137E-4</v>
      </c>
      <c r="F43">
        <f t="shared" si="1"/>
        <v>-60.477357645200726</v>
      </c>
    </row>
    <row r="44" spans="1:6" x14ac:dyDescent="0.25">
      <c r="A44">
        <f>'10'!H45+'20'!H45+'30'!H45+'40'!H45+'50'!H45</f>
        <v>-3.1513266591639839E-4</v>
      </c>
      <c r="B44">
        <f>'10'!I45+'20'!I45+'30'!I45+'40'!I45+'50'!I45</f>
        <v>9.0264659092498169E-4</v>
      </c>
      <c r="C44">
        <f t="shared" si="0"/>
        <v>-60.390160473587635</v>
      </c>
      <c r="D44">
        <f>'10'!J45+'20'!J45+'30'!J45+'40'!J45+'50'!J45</f>
        <v>-3.0889088981892268E-4</v>
      </c>
      <c r="E44">
        <f>'10'!K45+'20'!K45+'30'!K45+'40'!K45+'50'!K45</f>
        <v>9.0692756158403933E-4</v>
      </c>
      <c r="F44">
        <f t="shared" si="1"/>
        <v>-60.371898761272021</v>
      </c>
    </row>
    <row r="45" spans="1:6" x14ac:dyDescent="0.25">
      <c r="A45">
        <f>'10'!H46+'20'!H46+'30'!H46+'40'!H46+'50'!H46</f>
        <v>-4.2123860438591859E-4</v>
      </c>
      <c r="B45">
        <f>'10'!I46+'20'!I46+'30'!I46+'40'!I46+'50'!I46</f>
        <v>7.9744875099330116E-4</v>
      </c>
      <c r="C45">
        <f t="shared" si="0"/>
        <v>-60.897137335805375</v>
      </c>
      <c r="D45">
        <f>'10'!J46+'20'!J46+'30'!J46+'40'!J46+'50'!J46</f>
        <v>-4.6610057905227629E-4</v>
      </c>
      <c r="E45">
        <f>'10'!K46+'20'!K46+'30'!K46+'40'!K46+'50'!K46</f>
        <v>7.8069176518041341E-4</v>
      </c>
      <c r="F45">
        <f t="shared" si="1"/>
        <v>-60.826366272451928</v>
      </c>
    </row>
    <row r="46" spans="1:6" x14ac:dyDescent="0.25">
      <c r="A46">
        <f>'10'!H47+'20'!H47+'30'!H47+'40'!H47+'50'!H47</f>
        <v>-4.951271216390229E-4</v>
      </c>
      <c r="B46">
        <f>'10'!I47+'20'!I47+'30'!I47+'40'!I47+'50'!I47</f>
        <v>6.5360169172124492E-4</v>
      </c>
      <c r="C46">
        <f t="shared" si="0"/>
        <v>-61.724071499883323</v>
      </c>
      <c r="D46">
        <f>'10'!J47+'20'!J47+'30'!J47+'40'!J47+'50'!J47</f>
        <v>-5.2477381110158051E-4</v>
      </c>
      <c r="E46">
        <f>'10'!K47+'20'!K47+'30'!K47+'40'!K47+'50'!K47</f>
        <v>6.4853156843420502E-4</v>
      </c>
      <c r="F46">
        <f t="shared" si="1"/>
        <v>-61.574027734942504</v>
      </c>
    </row>
    <row r="47" spans="1:6" x14ac:dyDescent="0.25">
      <c r="A47">
        <f>'10'!H48+'20'!H48+'30'!H48+'40'!H48+'50'!H48</f>
        <v>-4.9486298456543807E-4</v>
      </c>
      <c r="B47">
        <f>'10'!I48+'20'!I48+'30'!I48+'40'!I48+'50'!I48</f>
        <v>5.0853296684488954E-4</v>
      </c>
      <c r="C47">
        <f t="shared" si="0"/>
        <v>-62.980047068980852</v>
      </c>
      <c r="D47">
        <f>'10'!J48+'20'!J48+'30'!J48+'40'!J48+'50'!J48</f>
        <v>-5.0146563432788621E-4</v>
      </c>
      <c r="E47">
        <f>'10'!K48+'20'!K48+'30'!K48+'40'!K48+'50'!K48</f>
        <v>5.0169942886307513E-4</v>
      </c>
      <c r="F47">
        <f t="shared" si="1"/>
        <v>-62.982851745586828</v>
      </c>
    </row>
    <row r="48" spans="1:6" x14ac:dyDescent="0.25">
      <c r="A48">
        <f>'10'!H49+'20'!H49+'30'!H49+'40'!H49+'50'!H49</f>
        <v>-4.6770424160594846E-4</v>
      </c>
      <c r="B48">
        <f>'10'!I49+'20'!I49+'30'!I49+'40'!I49+'50'!I49</f>
        <v>3.8152438691451047E-4</v>
      </c>
      <c r="C48">
        <f t="shared" si="0"/>
        <v>-64.385311541882984</v>
      </c>
      <c r="D48">
        <f>'10'!J49+'20'!J49+'30'!J49+'40'!J49+'50'!J49</f>
        <v>-4.5446727137202821E-4</v>
      </c>
      <c r="E48">
        <f>'10'!K49+'20'!K49+'30'!K49+'40'!K49+'50'!K49</f>
        <v>3.8297334656067512E-4</v>
      </c>
      <c r="F48">
        <f t="shared" si="1"/>
        <v>-64.519681344214362</v>
      </c>
    </row>
    <row r="49" spans="1:6" x14ac:dyDescent="0.25">
      <c r="A49">
        <f>'10'!H50+'20'!H50+'30'!H50+'40'!H50+'50'!H50</f>
        <v>-4.010041973156425E-4</v>
      </c>
      <c r="B49">
        <f>'10'!I50+'20'!I50+'30'!I50+'40'!I50+'50'!I50</f>
        <v>3.1963987347288081E-4</v>
      </c>
      <c r="C49">
        <f t="shared" si="0"/>
        <v>-65.800871629512173</v>
      </c>
      <c r="D49">
        <f>'10'!J50+'20'!J50+'30'!J50+'40'!J50+'50'!J50</f>
        <v>-3.6831413333617447E-4</v>
      </c>
      <c r="E49">
        <f>'10'!K50+'20'!K50+'30'!K50+'40'!K50+'50'!K50</f>
        <v>3.4770231991758681E-4</v>
      </c>
      <c r="F49">
        <f t="shared" si="1"/>
        <v>-65.90824249881895</v>
      </c>
    </row>
    <row r="50" spans="1:6" x14ac:dyDescent="0.25">
      <c r="A50">
        <f>'10'!H51+'20'!H51+'30'!H51+'40'!H51+'50'!H51</f>
        <v>-3.5261487770043426E-4</v>
      </c>
      <c r="B50">
        <f>'10'!I51+'20'!I51+'30'!I51+'40'!I51+'50'!I51</f>
        <v>3.3004972393660707E-4</v>
      </c>
      <c r="C50">
        <f t="shared" si="0"/>
        <v>-66.321409761312665</v>
      </c>
      <c r="D50">
        <f>'10'!J51+'20'!J51+'30'!J51+'40'!J51+'50'!J51</f>
        <v>-3.4644692336693449E-4</v>
      </c>
      <c r="E50">
        <f>'10'!K51+'20'!K51+'30'!K51+'40'!K51+'50'!K51</f>
        <v>3.268038064626353E-4</v>
      </c>
      <c r="F50">
        <f t="shared" si="1"/>
        <v>-66.443067854808433</v>
      </c>
    </row>
    <row r="51" spans="1:6" x14ac:dyDescent="0.25">
      <c r="A51">
        <f>'10'!H52+'20'!H52+'30'!H52+'40'!H52+'50'!H52</f>
        <v>-3.6038313376925238E-4</v>
      </c>
      <c r="B51">
        <f>'10'!I52+'20'!I52+'30'!I52+'40'!I52+'50'!I52</f>
        <v>3.604460542189871E-4</v>
      </c>
      <c r="C51">
        <f t="shared" si="0"/>
        <v>-65.853652645883258</v>
      </c>
      <c r="D51">
        <f>'10'!J52+'20'!J52+'30'!J52+'40'!J52+'50'!J52</f>
        <v>-3.3980394663483114E-4</v>
      </c>
      <c r="E51">
        <f>'10'!K52+'20'!K52+'30'!K52+'40'!K52+'50'!K52</f>
        <v>3.4500193274132764E-4</v>
      </c>
      <c r="F51">
        <f t="shared" si="1"/>
        <v>-66.298700139159692</v>
      </c>
    </row>
    <row r="52" spans="1:6" x14ac:dyDescent="0.25">
      <c r="A52">
        <f>'10'!H53+'20'!H53+'30'!H53+'40'!H53+'50'!H53</f>
        <v>-4.5585377533882221E-4</v>
      </c>
      <c r="B52">
        <f>'10'!I53+'20'!I53+'30'!I53+'40'!I53+'50'!I53</f>
        <v>4.0159331182640731E-4</v>
      </c>
      <c r="C52">
        <f t="shared" si="0"/>
        <v>-64.32879661512311</v>
      </c>
      <c r="D52">
        <f>'10'!J53+'20'!J53+'30'!J53+'40'!J53+'50'!J53</f>
        <v>-4.2462166432373385E-4</v>
      </c>
      <c r="E52">
        <f>'10'!K53+'20'!K53+'30'!K53+'40'!K53+'50'!K53</f>
        <v>4.2038119826121582E-4</v>
      </c>
      <c r="F52">
        <f t="shared" si="1"/>
        <v>-64.473026984881145</v>
      </c>
    </row>
    <row r="53" spans="1:6" x14ac:dyDescent="0.25">
      <c r="A53">
        <f>'10'!H54+'20'!H54+'30'!H54+'40'!H54+'50'!H54</f>
        <v>-5.4565019789096767E-4</v>
      </c>
      <c r="B53">
        <f>'10'!I54+'20'!I54+'30'!I54+'40'!I54+'50'!I54</f>
        <v>4.0947830821466214E-4</v>
      </c>
      <c r="C53">
        <f t="shared" si="0"/>
        <v>-63.321674404157719</v>
      </c>
      <c r="D53">
        <f>'10'!J54+'20'!J54+'30'!J54+'40'!J54+'50'!J54</f>
        <v>-5.4199860810523058E-4</v>
      </c>
      <c r="E53">
        <f>'10'!K54+'20'!K54+'30'!K54+'40'!K54+'50'!K54</f>
        <v>4.0016118398429926E-4</v>
      </c>
      <c r="F53">
        <f t="shared" si="1"/>
        <v>-63.430479842940848</v>
      </c>
    </row>
    <row r="54" spans="1:6" x14ac:dyDescent="0.25">
      <c r="A54">
        <f>'10'!H55+'20'!H55+'30'!H55+'40'!H55+'50'!H55</f>
        <v>-7.3608451309785958E-4</v>
      </c>
      <c r="B54">
        <f>'10'!I55+'20'!I55+'30'!I55+'40'!I55+'50'!I55</f>
        <v>3.718116615154372E-4</v>
      </c>
      <c r="C54">
        <f t="shared" si="0"/>
        <v>-61.674500087713866</v>
      </c>
      <c r="D54">
        <f>'10'!J55+'20'!J55+'30'!J55+'40'!J55+'50'!J55</f>
        <v>-7.3019854404638936E-4</v>
      </c>
      <c r="E54">
        <f>'10'!K55+'20'!K55+'30'!K55+'40'!K55+'50'!K55</f>
        <v>3.9433329450872662E-4</v>
      </c>
      <c r="F54">
        <f t="shared" si="1"/>
        <v>-61.61977067523415</v>
      </c>
    </row>
    <row r="55" spans="1:6" x14ac:dyDescent="0.25">
      <c r="A55">
        <f>'10'!H56+'20'!H56+'30'!H56+'40'!H56+'50'!H56</f>
        <v>-9.2940468830681323E-4</v>
      </c>
      <c r="B55">
        <f>'10'!I56+'20'!I56+'30'!I56+'40'!I56+'50'!I56</f>
        <v>3.190994911592799E-4</v>
      </c>
      <c r="C55">
        <f t="shared" si="0"/>
        <v>-60.15194845126517</v>
      </c>
      <c r="D55">
        <f>'10'!J56+'20'!J56+'30'!J56+'40'!J56+'50'!J56</f>
        <v>-9.301810150652806E-4</v>
      </c>
      <c r="E55">
        <f>'10'!K56+'20'!K56+'30'!K56+'40'!K56+'50'!K56</f>
        <v>3.4513319022080717E-4</v>
      </c>
      <c r="F55">
        <f t="shared" si="1"/>
        <v>-60.068488485063156</v>
      </c>
    </row>
    <row r="56" spans="1:6" x14ac:dyDescent="0.25">
      <c r="A56">
        <f>'10'!H57+'20'!H57+'30'!H57+'40'!H57+'50'!H57</f>
        <v>-1.1540932508721828E-3</v>
      </c>
      <c r="B56">
        <f>'10'!I57+'20'!I57+'30'!I57+'40'!I57+'50'!I57</f>
        <v>2.2175030230730847E-4</v>
      </c>
      <c r="C56">
        <f t="shared" si="0"/>
        <v>-58.597734822381504</v>
      </c>
      <c r="D56">
        <f>'10'!J57+'20'!J57+'30'!J57+'40'!J57+'50'!J57</f>
        <v>-1.124824589794648E-3</v>
      </c>
      <c r="E56">
        <f>'10'!K57+'20'!K57+'30'!K57+'40'!K57+'50'!K57</f>
        <v>2.4606269697098507E-4</v>
      </c>
      <c r="F56">
        <f t="shared" si="1"/>
        <v>-58.775294511834588</v>
      </c>
    </row>
    <row r="57" spans="1:6" x14ac:dyDescent="0.25">
      <c r="A57">
        <f>'10'!H58+'20'!H58+'30'!H58+'40'!H58+'50'!H58</f>
        <v>-1.328738110645443E-3</v>
      </c>
      <c r="B57">
        <f>'10'!I58+'20'!I58+'30'!I58+'40'!I58+'50'!I58</f>
        <v>5.025346520498545E-5</v>
      </c>
      <c r="C57">
        <f t="shared" si="0"/>
        <v>-57.525004520330974</v>
      </c>
      <c r="D57">
        <f>'10'!J58+'20'!J58+'30'!J58+'40'!J58+'50'!J58</f>
        <v>-1.3410789165948581E-3</v>
      </c>
      <c r="E57">
        <f>'10'!K58+'20'!K58+'30'!K58+'40'!K58+'50'!K58</f>
        <v>5.7153970944235765E-5</v>
      </c>
      <c r="F57">
        <f t="shared" si="1"/>
        <v>-57.44303242801243</v>
      </c>
    </row>
    <row r="58" spans="1:6" x14ac:dyDescent="0.25">
      <c r="A58">
        <f>'10'!H59+'20'!H59+'30'!H59+'40'!H59+'50'!H59</f>
        <v>-1.4516389207477314E-3</v>
      </c>
      <c r="B58">
        <f>'10'!I59+'20'!I59+'30'!I59+'40'!I59+'50'!I59</f>
        <v>-2.1210901917031498E-4</v>
      </c>
      <c r="C58">
        <f t="shared" si="0"/>
        <v>-56.671081325784833</v>
      </c>
      <c r="D58">
        <f>'10'!J59+'20'!J59+'30'!J59+'40'!J59+'50'!J59</f>
        <v>-1.437089952924762E-3</v>
      </c>
      <c r="E58">
        <f>'10'!K59+'20'!K59+'30'!K59+'40'!K59+'50'!K59</f>
        <v>-2.0893669547139812E-4</v>
      </c>
      <c r="F58">
        <f t="shared" si="1"/>
        <v>-56.75947704464577</v>
      </c>
    </row>
    <row r="59" spans="1:6" x14ac:dyDescent="0.25">
      <c r="A59">
        <f>'10'!H60+'20'!H60+'30'!H60+'40'!H60+'50'!H60</f>
        <v>-1.4595125068778243E-3</v>
      </c>
      <c r="B59">
        <f>'10'!I60+'20'!I60+'30'!I60+'40'!I60+'50'!I60</f>
        <v>-5.1935961506997981E-4</v>
      </c>
      <c r="C59">
        <f t="shared" si="0"/>
        <v>-56.198048333630794</v>
      </c>
      <c r="D59">
        <f>'10'!J60+'20'!J60+'30'!J60+'40'!J60+'50'!J60</f>
        <v>-1.4815289442383481E-3</v>
      </c>
      <c r="E59">
        <f>'10'!K60+'20'!K60+'30'!K60+'40'!K60+'50'!K60</f>
        <v>-5.0773611710935342E-4</v>
      </c>
      <c r="F59">
        <f t="shared" si="1"/>
        <v>-56.103513233425026</v>
      </c>
    </row>
    <row r="60" spans="1:6" x14ac:dyDescent="0.25">
      <c r="A60">
        <f>'10'!H61+'20'!H61+'30'!H61+'40'!H61+'50'!H61</f>
        <v>-1.3361297921445862E-3</v>
      </c>
      <c r="B60">
        <f>'10'!I61+'20'!I61+'30'!I61+'40'!I61+'50'!I61</f>
        <v>-8.4473821681111901E-4</v>
      </c>
      <c r="C60">
        <f t="shared" si="0"/>
        <v>-56.022640749196775</v>
      </c>
      <c r="D60">
        <f>'10'!J61+'20'!J61+'30'!J61+'40'!J61+'50'!J61</f>
        <v>-1.34010558613044E-3</v>
      </c>
      <c r="E60">
        <f>'10'!K61+'20'!K61+'30'!K61+'40'!K61+'50'!K61</f>
        <v>-8.4411414108841859E-4</v>
      </c>
      <c r="F60">
        <f t="shared" si="1"/>
        <v>-56.006011882409965</v>
      </c>
    </row>
    <row r="61" spans="1:6" x14ac:dyDescent="0.25">
      <c r="A61">
        <f>'10'!H62+'20'!H62+'30'!H62+'40'!H62+'50'!H62</f>
        <v>-1.0544164869148922E-3</v>
      </c>
      <c r="B61">
        <f>'10'!I62+'20'!I62+'30'!I62+'40'!I62+'50'!I62</f>
        <v>-1.0992966976528563E-3</v>
      </c>
      <c r="C61">
        <f t="shared" si="0"/>
        <v>-56.344657132965864</v>
      </c>
      <c r="D61">
        <f>'10'!J62+'20'!J62+'30'!J62+'40'!J62+'50'!J62</f>
        <v>-1.06357165249784E-3</v>
      </c>
      <c r="E61">
        <f>'10'!K62+'20'!K62+'30'!K62+'40'!K62+'50'!K62</f>
        <v>-1.1014082153027399E-3</v>
      </c>
      <c r="F61">
        <f t="shared" si="1"/>
        <v>-56.299896437643966</v>
      </c>
    </row>
    <row r="62" spans="1:6" x14ac:dyDescent="0.25">
      <c r="A62">
        <f>'10'!H63+'20'!H63+'30'!H63+'40'!H63+'50'!H63</f>
        <v>-7.1016837808099767E-4</v>
      </c>
      <c r="B62">
        <f>'10'!I63+'20'!I63+'30'!I63+'40'!I63+'50'!I63</f>
        <v>-1.3127747205700822E-3</v>
      </c>
      <c r="C62">
        <f t="shared" si="0"/>
        <v>-56.521400604799652</v>
      </c>
      <c r="D62">
        <f>'10'!J63+'20'!J63+'30'!J63+'40'!J63+'50'!J63</f>
        <v>-6.8661913036458227E-4</v>
      </c>
      <c r="E62">
        <f>'10'!K63+'20'!K63+'30'!K63+'40'!K63+'50'!K63</f>
        <v>-1.3117885016296787E-3</v>
      </c>
      <c r="F62">
        <f t="shared" si="1"/>
        <v>-56.591129120063229</v>
      </c>
    </row>
    <row r="63" spans="1:6" x14ac:dyDescent="0.25">
      <c r="A63">
        <f>'10'!H64+'20'!H64+'30'!H64+'40'!H64+'50'!H64</f>
        <v>-2.9586600238084237E-4</v>
      </c>
      <c r="B63">
        <f>'10'!I64+'20'!I64+'30'!I64+'40'!I64+'50'!I64</f>
        <v>-1.3966114998513967E-3</v>
      </c>
      <c r="C63">
        <f t="shared" si="0"/>
        <v>-56.907829551572895</v>
      </c>
      <c r="D63">
        <f>'10'!J64+'20'!J64+'30'!J64+'40'!J64+'50'!J64</f>
        <v>-2.8523161428156761E-4</v>
      </c>
      <c r="E63">
        <f>'10'!K64+'20'!K64+'30'!K64+'40'!K64+'50'!K64</f>
        <v>-1.3782408127803751E-3</v>
      </c>
      <c r="F63">
        <f t="shared" si="1"/>
        <v>-57.03136393064981</v>
      </c>
    </row>
    <row r="64" spans="1:6" x14ac:dyDescent="0.25">
      <c r="A64">
        <f>'10'!H65+'20'!H65+'30'!H65+'40'!H65+'50'!H65</f>
        <v>1.7206527603117318E-4</v>
      </c>
      <c r="B64">
        <f>'10'!I65+'20'!I65+'30'!I65+'40'!I65+'50'!I65</f>
        <v>-1.3180773695757615E-3</v>
      </c>
      <c r="C64">
        <f t="shared" si="0"/>
        <v>-57.527795712030439</v>
      </c>
      <c r="D64">
        <f>'10'!J65+'20'!J65+'30'!J65+'40'!J65+'50'!J65</f>
        <v>1.6321815602611338E-4</v>
      </c>
      <c r="E64">
        <f>'10'!K65+'20'!K65+'30'!K65+'40'!K65+'50'!K65</f>
        <v>-1.3207562991364211E-3</v>
      </c>
      <c r="F64">
        <f t="shared" si="1"/>
        <v>-57.51772275277068</v>
      </c>
    </row>
    <row r="65" spans="1:6" x14ac:dyDescent="0.25">
      <c r="A65">
        <f>'10'!H66+'20'!H66+'30'!H66+'40'!H66+'50'!H66</f>
        <v>5.555689525814137E-4</v>
      </c>
      <c r="B65">
        <f>'10'!I66+'20'!I66+'30'!I66+'40'!I66+'50'!I66</f>
        <v>-1.088199883327012E-3</v>
      </c>
      <c r="C65">
        <f t="shared" si="0"/>
        <v>-58.259879448526064</v>
      </c>
      <c r="D65">
        <f>'10'!J66+'20'!J66+'30'!J66+'40'!J66+'50'!J66</f>
        <v>5.542036616515857E-4</v>
      </c>
      <c r="E65">
        <f>'10'!K66+'20'!K66+'30'!K66+'40'!K66+'50'!K66</f>
        <v>-1.0908543002931515E-3</v>
      </c>
      <c r="F65">
        <f t="shared" si="1"/>
        <v>-58.247477963197518</v>
      </c>
    </row>
    <row r="66" spans="1:6" x14ac:dyDescent="0.25">
      <c r="A66">
        <f>'10'!H67+'20'!H67+'30'!H67+'40'!H67+'50'!H67</f>
        <v>8.6845148985488182E-4</v>
      </c>
      <c r="B66">
        <f>'10'!I67+'20'!I67+'30'!I67+'40'!I67+'50'!I67</f>
        <v>-7.2299267703722218E-4</v>
      </c>
      <c r="C66">
        <f t="shared" si="0"/>
        <v>-58.938341336205582</v>
      </c>
      <c r="D66">
        <f>'10'!J67+'20'!J67+'30'!J67+'40'!J67+'50'!J67</f>
        <v>8.5117181654085019E-4</v>
      </c>
      <c r="E66">
        <f>'10'!K67+'20'!K67+'30'!K67+'40'!K67+'50'!K67</f>
        <v>-7.0377549673380742E-4</v>
      </c>
      <c r="F66">
        <f t="shared" si="1"/>
        <v>-59.137137168882241</v>
      </c>
    </row>
    <row r="67" spans="1:6" x14ac:dyDescent="0.25">
      <c r="A67">
        <f>'10'!H68+'20'!H68+'30'!H68+'40'!H68+'50'!H68</f>
        <v>1.0620398282653264E-3</v>
      </c>
      <c r="B67">
        <f>'10'!I68+'20'!I68+'30'!I68+'40'!I68+'50'!I68</f>
        <v>-2.7300732165404468E-4</v>
      </c>
      <c r="C67">
        <f t="shared" ref="C67:C130" si="2">20*LOG10(SQRT((A67*A67)+(B67*B67)))</f>
        <v>-59.199287856931811</v>
      </c>
      <c r="D67">
        <f>'10'!J68+'20'!J68+'30'!J68+'40'!J68+'50'!J68</f>
        <v>1.0478476789735668E-3</v>
      </c>
      <c r="E67">
        <f>'10'!K68+'20'!K68+'30'!K68+'40'!K68+'50'!K68</f>
        <v>-2.6952692267714521E-4</v>
      </c>
      <c r="F67">
        <f t="shared" ref="F67:F130" si="3">20*LOG10(SQRT((D67*D67)+(E67*E67)))</f>
        <v>-59.315805282521978</v>
      </c>
    </row>
    <row r="68" spans="1:6" x14ac:dyDescent="0.25">
      <c r="A68">
        <f>'10'!H69+'20'!H69+'30'!H69+'40'!H69+'50'!H69</f>
        <v>1.1112373561541899E-3</v>
      </c>
      <c r="B68">
        <f>'10'!I69+'20'!I69+'30'!I69+'40'!I69+'50'!I69</f>
        <v>2.5121739796201472E-4</v>
      </c>
      <c r="C68">
        <f t="shared" si="2"/>
        <v>-58.867391453715669</v>
      </c>
      <c r="D68">
        <f>'10'!J69+'20'!J69+'30'!J69+'40'!J69+'50'!J69</f>
        <v>1.102763329110294E-3</v>
      </c>
      <c r="E68">
        <f>'10'!K69+'20'!K69+'30'!K69+'40'!K69+'50'!K69</f>
        <v>2.6628562153213322E-4</v>
      </c>
      <c r="F68">
        <f t="shared" si="3"/>
        <v>-58.904231429447464</v>
      </c>
    </row>
    <row r="69" spans="1:6" x14ac:dyDescent="0.25">
      <c r="A69">
        <f>'10'!H70+'20'!H70+'30'!H70+'40'!H70+'50'!H70</f>
        <v>1.0371879805123956E-3</v>
      </c>
      <c r="B69">
        <f>'10'!I70+'20'!I70+'30'!I70+'40'!I70+'50'!I70</f>
        <v>7.4995678693318948E-4</v>
      </c>
      <c r="C69">
        <f t="shared" si="2"/>
        <v>-57.856346453905168</v>
      </c>
      <c r="D69">
        <f>'10'!J70+'20'!J70+'30'!J70+'40'!J70+'50'!J70</f>
        <v>1.0378168546633024E-3</v>
      </c>
      <c r="E69">
        <f>'10'!K70+'20'!K70+'30'!K70+'40'!K70+'50'!K70</f>
        <v>7.5510709564313087E-4</v>
      </c>
      <c r="F69">
        <f t="shared" si="3"/>
        <v>-57.832403388493923</v>
      </c>
    </row>
    <row r="70" spans="1:6" x14ac:dyDescent="0.25">
      <c r="A70">
        <f>'10'!H71+'20'!H71+'30'!H71+'40'!H71+'50'!H71</f>
        <v>8.2649346193531311E-4</v>
      </c>
      <c r="B70">
        <f>'10'!I71+'20'!I71+'30'!I71+'40'!I71+'50'!I71</f>
        <v>1.1830508064024068E-3</v>
      </c>
      <c r="C70">
        <f t="shared" si="2"/>
        <v>-56.813731467718682</v>
      </c>
      <c r="D70">
        <f>'10'!J71+'20'!J71+'30'!J71+'40'!J71+'50'!J71</f>
        <v>8.4292135182842658E-4</v>
      </c>
      <c r="E70">
        <f>'10'!K71+'20'!K71+'30'!K71+'40'!K71+'50'!K71</f>
        <v>1.1854453826312924E-3</v>
      </c>
      <c r="F70">
        <f t="shared" si="3"/>
        <v>-56.745259700336504</v>
      </c>
    </row>
    <row r="71" spans="1:6" x14ac:dyDescent="0.25">
      <c r="A71">
        <f>'10'!H72+'20'!H72+'30'!H72+'40'!H72+'50'!H72</f>
        <v>5.4774904692594007E-4</v>
      </c>
      <c r="B71">
        <f>'10'!I72+'20'!I72+'30'!I72+'40'!I72+'50'!I72</f>
        <v>1.4715864497471367E-3</v>
      </c>
      <c r="C71">
        <f t="shared" si="2"/>
        <v>-56.080781364772946</v>
      </c>
      <c r="D71">
        <f>'10'!J72+'20'!J72+'30'!J72+'40'!J72+'50'!J72</f>
        <v>5.6921948657756636E-4</v>
      </c>
      <c r="E71">
        <f>'10'!K72+'20'!K72+'30'!K72+'40'!K72+'50'!K72</f>
        <v>1.4835318984243622E-3</v>
      </c>
      <c r="F71">
        <f t="shared" si="3"/>
        <v>-55.977596503701236</v>
      </c>
    </row>
    <row r="72" spans="1:6" x14ac:dyDescent="0.25">
      <c r="A72">
        <f>'10'!H73+'20'!H73+'30'!H73+'40'!H73+'50'!H73</f>
        <v>2.2910368923338513E-4</v>
      </c>
      <c r="B72">
        <f>'10'!I73+'20'!I73+'30'!I73+'40'!I73+'50'!I73</f>
        <v>1.6922316061566522E-3</v>
      </c>
      <c r="C72">
        <f t="shared" si="2"/>
        <v>-55.35192179602538</v>
      </c>
      <c r="D72">
        <f>'10'!J73+'20'!J73+'30'!J73+'40'!J73+'50'!J73</f>
        <v>2.2422320266844871E-4</v>
      </c>
      <c r="E72">
        <f>'10'!K73+'20'!K73+'30'!K73+'40'!K73+'50'!K73</f>
        <v>1.6773450766974461E-3</v>
      </c>
      <c r="F72">
        <f t="shared" si="3"/>
        <v>-55.430629944274862</v>
      </c>
    </row>
    <row r="73" spans="1:6" x14ac:dyDescent="0.25">
      <c r="A73">
        <f>'10'!H74+'20'!H74+'30'!H74+'40'!H74+'50'!H74</f>
        <v>-1.5743617425036907E-4</v>
      </c>
      <c r="B73">
        <f>'10'!I74+'20'!I74+'30'!I74+'40'!I74+'50'!I74</f>
        <v>1.6924081197332928E-3</v>
      </c>
      <c r="C73">
        <f t="shared" si="2"/>
        <v>-55.39247739013166</v>
      </c>
      <c r="D73">
        <f>'10'!J74+'20'!J74+'30'!J74+'40'!J74+'50'!J74</f>
        <v>-1.5676137755723358E-4</v>
      </c>
      <c r="E73">
        <f>'10'!K74+'20'!K74+'30'!K74+'40'!K74+'50'!K74</f>
        <v>1.696698831127692E-3</v>
      </c>
      <c r="F73">
        <f t="shared" si="3"/>
        <v>-55.370989532849755</v>
      </c>
    </row>
    <row r="74" spans="1:6" x14ac:dyDescent="0.25">
      <c r="A74">
        <f>'10'!H75+'20'!H75+'30'!H75+'40'!H75+'50'!H75</f>
        <v>-4.842720340545927E-4</v>
      </c>
      <c r="B74">
        <f>'10'!I75+'20'!I75+'30'!I75+'40'!I75+'50'!I75</f>
        <v>1.5560947944357746E-3</v>
      </c>
      <c r="C74">
        <f t="shared" si="2"/>
        <v>-55.757800376973435</v>
      </c>
      <c r="D74">
        <f>'10'!J75+'20'!J75+'30'!J75+'40'!J75+'50'!J75</f>
        <v>-4.6101125410596077E-4</v>
      </c>
      <c r="E74">
        <f>'10'!K75+'20'!K75+'30'!K75+'40'!K75+'50'!K75</f>
        <v>1.5571179399738208E-3</v>
      </c>
      <c r="F74">
        <f t="shared" si="3"/>
        <v>-55.788655531301629</v>
      </c>
    </row>
    <row r="75" spans="1:6" x14ac:dyDescent="0.25">
      <c r="A75">
        <f>'10'!H76+'20'!H76+'30'!H76+'40'!H76+'50'!H76</f>
        <v>-7.525236880951212E-4</v>
      </c>
      <c r="B75">
        <f>'10'!I76+'20'!I76+'30'!I76+'40'!I76+'50'!I76</f>
        <v>1.2658590038354314E-3</v>
      </c>
      <c r="C75">
        <f t="shared" si="2"/>
        <v>-56.638023391119233</v>
      </c>
      <c r="D75">
        <f>'10'!J76+'20'!J76+'30'!J76+'40'!J76+'50'!J76</f>
        <v>-7.5583397282583792E-4</v>
      </c>
      <c r="E75">
        <f>'10'!K76+'20'!K76+'30'!K76+'40'!K76+'50'!K76</f>
        <v>1.2565569492950415E-3</v>
      </c>
      <c r="F75">
        <f t="shared" si="3"/>
        <v>-56.675170299484591</v>
      </c>
    </row>
    <row r="76" spans="1:6" x14ac:dyDescent="0.25">
      <c r="A76">
        <f>'10'!H77+'20'!H77+'30'!H77+'40'!H77+'50'!H77</f>
        <v>-9.70994163574713E-4</v>
      </c>
      <c r="B76">
        <f>'10'!I77+'20'!I77+'30'!I77+'40'!I77+'50'!I77</f>
        <v>8.3719028332011566E-4</v>
      </c>
      <c r="C76">
        <f t="shared" si="2"/>
        <v>-57.8417289076679</v>
      </c>
      <c r="D76">
        <f>'10'!J77+'20'!J77+'30'!J77+'40'!J77+'50'!J77</f>
        <v>-9.6256109155615699E-4</v>
      </c>
      <c r="E76">
        <f>'10'!K77+'20'!K77+'30'!K77+'40'!K77+'50'!K77</f>
        <v>8.3838428587662875E-4</v>
      </c>
      <c r="F76">
        <f t="shared" si="3"/>
        <v>-57.879690720664826</v>
      </c>
    </row>
    <row r="77" spans="1:6" x14ac:dyDescent="0.25">
      <c r="A77">
        <f>'10'!H78+'20'!H78+'30'!H78+'40'!H78+'50'!H78</f>
        <v>-1.0727809254849289E-3</v>
      </c>
      <c r="B77">
        <f>'10'!I78+'20'!I78+'30'!I78+'40'!I78+'50'!I78</f>
        <v>3.6739909834061649E-4</v>
      </c>
      <c r="C77">
        <f t="shared" si="2"/>
        <v>-58.908127266504394</v>
      </c>
      <c r="D77">
        <f>'10'!J78+'20'!J78+'30'!J78+'40'!J78+'50'!J78</f>
        <v>-1.0533038071279509E-3</v>
      </c>
      <c r="E77">
        <f>'10'!K78+'20'!K78+'30'!K78+'40'!K78+'50'!K78</f>
        <v>3.1893502091694126E-4</v>
      </c>
      <c r="F77">
        <f t="shared" si="3"/>
        <v>-59.167954479785571</v>
      </c>
    </row>
    <row r="78" spans="1:6" x14ac:dyDescent="0.25">
      <c r="A78">
        <f>'10'!H79+'20'!H79+'30'!H79+'40'!H79+'50'!H79</f>
        <v>-1.0644084514162991E-3</v>
      </c>
      <c r="B78">
        <f>'10'!I79+'20'!I79+'30'!I79+'40'!I79+'50'!I79</f>
        <v>-1.3649359532694324E-4</v>
      </c>
      <c r="C78">
        <f t="shared" si="2"/>
        <v>-59.386999077201196</v>
      </c>
      <c r="D78">
        <f>'10'!J79+'20'!J79+'30'!J79+'40'!J79+'50'!J79</f>
        <v>-1.0456369395542061E-3</v>
      </c>
      <c r="E78">
        <f>'10'!K79+'20'!K79+'30'!K79+'40'!K79+'50'!K79</f>
        <v>-1.2388926493014983E-4</v>
      </c>
      <c r="F78">
        <f t="shared" si="3"/>
        <v>-59.551839314907006</v>
      </c>
    </row>
    <row r="79" spans="1:6" x14ac:dyDescent="0.25">
      <c r="A79">
        <f>'10'!H80+'20'!H80+'30'!H80+'40'!H80+'50'!H80</f>
        <v>-9.3010502254376967E-4</v>
      </c>
      <c r="B79">
        <f>'10'!I80+'20'!I80+'30'!I80+'40'!I80+'50'!I80</f>
        <v>-5.491871577177833E-4</v>
      </c>
      <c r="C79">
        <f t="shared" si="2"/>
        <v>-59.330400996524304</v>
      </c>
      <c r="D79">
        <f>'10'!J80+'20'!J80+'30'!J80+'40'!J80+'50'!J80</f>
        <v>-9.0909386555675889E-4</v>
      </c>
      <c r="E79">
        <f>'10'!K80+'20'!K80+'30'!K80+'40'!K80+'50'!K80</f>
        <v>-5.6987549962797036E-4</v>
      </c>
      <c r="F79">
        <f t="shared" si="3"/>
        <v>-59.388455440815264</v>
      </c>
    </row>
    <row r="80" spans="1:6" x14ac:dyDescent="0.25">
      <c r="A80">
        <f>'10'!H81+'20'!H81+'30'!H81+'40'!H81+'50'!H81</f>
        <v>-7.0849227719137415E-4</v>
      </c>
      <c r="B80">
        <f>'10'!I81+'20'!I81+'30'!I81+'40'!I81+'50'!I81</f>
        <v>-9.1271474937844278E-4</v>
      </c>
      <c r="C80">
        <f t="shared" si="2"/>
        <v>-58.745156371327568</v>
      </c>
      <c r="D80">
        <f>'10'!J81+'20'!J81+'30'!J81+'40'!J81+'50'!J81</f>
        <v>-7.0470839609918564E-4</v>
      </c>
      <c r="E80">
        <f>'10'!K81+'20'!K81+'30'!K81+'40'!K81+'50'!K81</f>
        <v>-9.1434177997709218E-4</v>
      </c>
      <c r="F80">
        <f t="shared" si="3"/>
        <v>-58.752888452827307</v>
      </c>
    </row>
    <row r="81" spans="1:6" x14ac:dyDescent="0.25">
      <c r="A81">
        <f>'10'!H82+'20'!H82+'30'!H82+'40'!H82+'50'!H82</f>
        <v>-4.1705087153656836E-4</v>
      </c>
      <c r="B81">
        <f>'10'!I82+'20'!I82+'30'!I82+'40'!I82+'50'!I82</f>
        <v>-1.1620142313978686E-3</v>
      </c>
      <c r="C81">
        <f t="shared" si="2"/>
        <v>-58.169556198131929</v>
      </c>
      <c r="D81">
        <f>'10'!J82+'20'!J82+'30'!J82+'40'!J82+'50'!J82</f>
        <v>-3.9949268399824399E-4</v>
      </c>
      <c r="E81">
        <f>'10'!K82+'20'!K82+'30'!K82+'40'!K82+'50'!K82</f>
        <v>-1.1525439508696029E-3</v>
      </c>
      <c r="F81">
        <f t="shared" si="3"/>
        <v>-58.27411089240654</v>
      </c>
    </row>
    <row r="82" spans="1:6" x14ac:dyDescent="0.25">
      <c r="A82">
        <f>'10'!H83+'20'!H83+'30'!H83+'40'!H83+'50'!H83</f>
        <v>-9.2255339609136457E-5</v>
      </c>
      <c r="B82">
        <f>'10'!I83+'20'!I83+'30'!I83+'40'!I83+'50'!I83</f>
        <v>-1.2799872798895957E-3</v>
      </c>
      <c r="C82">
        <f t="shared" si="2"/>
        <v>-57.833384442524761</v>
      </c>
      <c r="D82">
        <f>'10'!J83+'20'!J83+'30'!J83+'40'!J83+'50'!J83</f>
        <v>-9.5081202861624641E-5</v>
      </c>
      <c r="E82">
        <f>'10'!K83+'20'!K83+'30'!K83+'40'!K83+'50'!K83</f>
        <v>-1.2804921701038922E-3</v>
      </c>
      <c r="F82">
        <f t="shared" si="3"/>
        <v>-57.828581953626887</v>
      </c>
    </row>
    <row r="83" spans="1:6" x14ac:dyDescent="0.25">
      <c r="A83">
        <f>'10'!H84+'20'!H84+'30'!H84+'40'!H84+'50'!H84</f>
        <v>2.7046823857606044E-4</v>
      </c>
      <c r="B83">
        <f>'10'!I84+'20'!I84+'30'!I84+'40'!I84+'50'!I84</f>
        <v>-1.3045856699744562E-3</v>
      </c>
      <c r="C83">
        <f t="shared" si="2"/>
        <v>-57.507779495230416</v>
      </c>
      <c r="D83">
        <f>'10'!J84+'20'!J84+'30'!J84+'40'!J84+'50'!J84</f>
        <v>2.575598902526499E-4</v>
      </c>
      <c r="E83">
        <f>'10'!K84+'20'!K84+'30'!K84+'40'!K84+'50'!K84</f>
        <v>-1.2994645816718541E-3</v>
      </c>
      <c r="F83">
        <f t="shared" si="3"/>
        <v>-57.557364165075683</v>
      </c>
    </row>
    <row r="84" spans="1:6" x14ac:dyDescent="0.25">
      <c r="A84">
        <f>'10'!H85+'20'!H85+'30'!H85+'40'!H85+'50'!H85</f>
        <v>5.650105765907837E-4</v>
      </c>
      <c r="B84">
        <f>'10'!I85+'20'!I85+'30'!I85+'40'!I85+'50'!I85</f>
        <v>-1.2008713865189276E-3</v>
      </c>
      <c r="C84">
        <f t="shared" si="2"/>
        <v>-57.541595047322424</v>
      </c>
      <c r="D84">
        <f>'10'!J85+'20'!J85+'30'!J85+'40'!J85+'50'!J85</f>
        <v>5.4151308076788129E-4</v>
      </c>
      <c r="E84">
        <f>'10'!K85+'20'!K85+'30'!K85+'40'!K85+'50'!K85</f>
        <v>-1.1820424553147563E-3</v>
      </c>
      <c r="F84">
        <f t="shared" si="3"/>
        <v>-57.719949000281112</v>
      </c>
    </row>
    <row r="85" spans="1:6" x14ac:dyDescent="0.25">
      <c r="A85">
        <f>'10'!H86+'20'!H86+'30'!H86+'40'!H86+'50'!H86</f>
        <v>7.959360050618714E-4</v>
      </c>
      <c r="B85">
        <f>'10'!I86+'20'!I86+'30'!I86+'40'!I86+'50'!I86</f>
        <v>-9.9818456969018028E-4</v>
      </c>
      <c r="C85">
        <f t="shared" si="2"/>
        <v>-57.878426215930844</v>
      </c>
      <c r="D85">
        <f>'10'!J86+'20'!J86+'30'!J86+'40'!J86+'50'!J86</f>
        <v>7.6390593294579554E-4</v>
      </c>
      <c r="E85">
        <f>'10'!K86+'20'!K86+'30'!K86+'40'!K86+'50'!K86</f>
        <v>-9.774155534490439E-4</v>
      </c>
      <c r="F85">
        <f t="shared" si="3"/>
        <v>-58.127914520773416</v>
      </c>
    </row>
    <row r="86" spans="1:6" x14ac:dyDescent="0.25">
      <c r="A86">
        <f>'10'!H87+'20'!H87+'30'!H87+'40'!H87+'50'!H87</f>
        <v>9.4155096851783319E-4</v>
      </c>
      <c r="B86">
        <f>'10'!I87+'20'!I87+'30'!I87+'40'!I87+'50'!I87</f>
        <v>-7.136879358142983E-4</v>
      </c>
      <c r="C86">
        <f t="shared" si="2"/>
        <v>-58.55155432189656</v>
      </c>
      <c r="D86">
        <f>'10'!J87+'20'!J87+'30'!J87+'40'!J87+'50'!J87</f>
        <v>8.9553831001041705E-4</v>
      </c>
      <c r="E86">
        <f>'10'!K87+'20'!K87+'30'!K87+'40'!K87+'50'!K87</f>
        <v>-6.9063802938692197E-4</v>
      </c>
      <c r="F86">
        <f t="shared" si="3"/>
        <v>-58.931397264757962</v>
      </c>
    </row>
    <row r="87" spans="1:6" x14ac:dyDescent="0.25">
      <c r="A87">
        <f>'10'!H88+'20'!H88+'30'!H88+'40'!H88+'50'!H88</f>
        <v>9.424698454913419E-4</v>
      </c>
      <c r="B87">
        <f>'10'!I88+'20'!I88+'30'!I88+'40'!I88+'50'!I88</f>
        <v>-4.2955277993278723E-4</v>
      </c>
      <c r="C87">
        <f t="shared" si="2"/>
        <v>-59.694954040392211</v>
      </c>
      <c r="D87">
        <f>'10'!J88+'20'!J88+'30'!J88+'40'!J88+'50'!J88</f>
        <v>9.1543382660978214E-4</v>
      </c>
      <c r="E87">
        <f>'10'!K88+'20'!K88+'30'!K88+'40'!K88+'50'!K88</f>
        <v>-4.3566409120829948E-4</v>
      </c>
      <c r="F87">
        <f t="shared" si="3"/>
        <v>-59.880819676291679</v>
      </c>
    </row>
    <row r="88" spans="1:6" x14ac:dyDescent="0.25">
      <c r="A88">
        <f>'10'!H89+'20'!H89+'30'!H89+'40'!H89+'50'!H89</f>
        <v>8.8843073085220076E-4</v>
      </c>
      <c r="B88">
        <f>'10'!I89+'20'!I89+'30'!I89+'40'!I89+'50'!I89</f>
        <v>-7.7033575860289364E-5</v>
      </c>
      <c r="C88">
        <f t="shared" si="2"/>
        <v>-60.994999618817012</v>
      </c>
      <c r="D88">
        <f>'10'!J89+'20'!J89+'30'!J89+'40'!J89+'50'!J89</f>
        <v>8.7326697363455268E-4</v>
      </c>
      <c r="E88">
        <f>'10'!K89+'20'!K89+'30'!K89+'40'!K89+'50'!K89</f>
        <v>-1.0557859919342778E-4</v>
      </c>
      <c r="F88">
        <f t="shared" si="3"/>
        <v>-61.114038014203089</v>
      </c>
    </row>
    <row r="89" spans="1:6" x14ac:dyDescent="0.25">
      <c r="A89">
        <f>'10'!H90+'20'!H90+'30'!H90+'40'!H90+'50'!H90</f>
        <v>6.9343498914126254E-4</v>
      </c>
      <c r="B89">
        <f>'10'!I90+'20'!I90+'30'!I90+'40'!I90+'50'!I90</f>
        <v>2.3408227905328573E-4</v>
      </c>
      <c r="C89">
        <f t="shared" si="2"/>
        <v>-62.711216494143144</v>
      </c>
      <c r="D89">
        <f>'10'!J90+'20'!J90+'30'!J90+'40'!J90+'50'!J90</f>
        <v>6.7845580754820182E-4</v>
      </c>
      <c r="E89">
        <f>'10'!K90+'20'!K90+'30'!K90+'40'!K90+'50'!K90</f>
        <v>2.0191042230697175E-4</v>
      </c>
      <c r="F89">
        <f t="shared" si="3"/>
        <v>-63.00101510589117</v>
      </c>
    </row>
    <row r="90" spans="1:6" x14ac:dyDescent="0.25">
      <c r="A90">
        <f>'10'!H91+'20'!H91+'30'!H91+'40'!H91+'50'!H91</f>
        <v>4.292467713169529E-4</v>
      </c>
      <c r="B90">
        <f>'10'!I91+'20'!I91+'30'!I91+'40'!I91+'50'!I91</f>
        <v>4.7178104899590705E-4</v>
      </c>
      <c r="C90">
        <f t="shared" si="2"/>
        <v>-63.905868703853471</v>
      </c>
      <c r="D90">
        <f>'10'!J91+'20'!J91+'30'!J91+'40'!J91+'50'!J91</f>
        <v>4.3077870989644722E-4</v>
      </c>
      <c r="E90">
        <f>'10'!K91+'20'!K91+'30'!K91+'40'!K91+'50'!K91</f>
        <v>4.4788409830019021E-4</v>
      </c>
      <c r="F90">
        <f t="shared" si="3"/>
        <v>-64.132209478089138</v>
      </c>
    </row>
    <row r="91" spans="1:6" x14ac:dyDescent="0.25">
      <c r="A91">
        <f>'10'!H92+'20'!H92+'30'!H92+'40'!H92+'50'!H92</f>
        <v>7.6384146570613589E-5</v>
      </c>
      <c r="B91">
        <f>'10'!I92+'20'!I92+'30'!I92+'40'!I92+'50'!I92</f>
        <v>6.4039187727534213E-4</v>
      </c>
      <c r="C91">
        <f t="shared" si="2"/>
        <v>-63.809731817306343</v>
      </c>
      <c r="D91">
        <f>'10'!J92+'20'!J92+'30'!J92+'40'!J92+'50'!J92</f>
        <v>1.1390113204922574E-4</v>
      </c>
      <c r="E91">
        <f>'10'!K92+'20'!K92+'30'!K92+'40'!K92+'50'!K92</f>
        <v>5.9315121206498307E-4</v>
      </c>
      <c r="F91">
        <f t="shared" si="3"/>
        <v>-64.379429938095953</v>
      </c>
    </row>
    <row r="92" spans="1:6" x14ac:dyDescent="0.25">
      <c r="A92">
        <f>'10'!H93+'20'!H93+'30'!H93+'40'!H93+'50'!H93</f>
        <v>-3.4053862458936659E-4</v>
      </c>
      <c r="B92">
        <f>'10'!I93+'20'!I93+'30'!I93+'40'!I93+'50'!I93</f>
        <v>7.1591269599567599E-4</v>
      </c>
      <c r="C92">
        <f t="shared" si="2"/>
        <v>-62.016964156857952</v>
      </c>
      <c r="D92">
        <f>'10'!J93+'20'!J93+'30'!J93+'40'!J93+'50'!J93</f>
        <v>-2.7306191877628531E-4</v>
      </c>
      <c r="E92">
        <f>'10'!K93+'20'!K93+'30'!K93+'40'!K93+'50'!K93</f>
        <v>6.8220127227008594E-4</v>
      </c>
      <c r="F92">
        <f t="shared" si="3"/>
        <v>-62.676372954557976</v>
      </c>
    </row>
    <row r="93" spans="1:6" x14ac:dyDescent="0.25">
      <c r="A93">
        <f>'10'!H94+'20'!H94+'30'!H94+'40'!H94+'50'!H94</f>
        <v>-6.8410651509598461E-4</v>
      </c>
      <c r="B93">
        <f>'10'!I94+'20'!I94+'30'!I94+'40'!I94+'50'!I94</f>
        <v>7.3188565057034406E-4</v>
      </c>
      <c r="C93">
        <f t="shared" si="2"/>
        <v>-59.984141067763865</v>
      </c>
      <c r="D93">
        <f>'10'!J94+'20'!J94+'30'!J94+'40'!J94+'50'!J94</f>
        <v>-6.5138496415868418E-4</v>
      </c>
      <c r="E93">
        <f>'10'!K94+'20'!K94+'30'!K94+'40'!K94+'50'!K94</f>
        <v>6.8997480658586601E-4</v>
      </c>
      <c r="F93">
        <f t="shared" si="3"/>
        <v>-60.455801390735566</v>
      </c>
    </row>
    <row r="94" spans="1:6" x14ac:dyDescent="0.25">
      <c r="A94">
        <f>'10'!H95+'20'!H95+'30'!H95+'40'!H95+'50'!H95</f>
        <v>-1.0328649693177973E-3</v>
      </c>
      <c r="B94">
        <f>'10'!I95+'20'!I95+'30'!I95+'40'!I95+'50'!I95</f>
        <v>5.8981257853446165E-4</v>
      </c>
      <c r="C94">
        <f t="shared" si="2"/>
        <v>-58.493390470886489</v>
      </c>
      <c r="D94">
        <f>'10'!J95+'20'!J95+'30'!J95+'40'!J95+'50'!J95</f>
        <v>-1.0032022707331138E-3</v>
      </c>
      <c r="E94">
        <f>'10'!K95+'20'!K95+'30'!K95+'40'!K95+'50'!K95</f>
        <v>5.8077564589702527E-4</v>
      </c>
      <c r="F94">
        <f t="shared" si="3"/>
        <v>-58.716927872745153</v>
      </c>
    </row>
    <row r="95" spans="1:6" x14ac:dyDescent="0.25">
      <c r="A95">
        <f>'10'!H96+'20'!H96+'30'!H96+'40'!H96+'50'!H96</f>
        <v>-1.3094549412495473E-3</v>
      </c>
      <c r="B95">
        <f>'10'!I96+'20'!I96+'30'!I96+'40'!I96+'50'!I96</f>
        <v>4.6980524201750045E-4</v>
      </c>
      <c r="C95">
        <f t="shared" si="2"/>
        <v>-57.132316848333716</v>
      </c>
      <c r="D95">
        <f>'10'!J96+'20'!J96+'30'!J96+'40'!J96+'50'!J96</f>
        <v>-1.2837426749293542E-3</v>
      </c>
      <c r="E95">
        <f>'10'!K96+'20'!K96+'30'!K96+'40'!K96+'50'!K96</f>
        <v>4.3940111428358061E-4</v>
      </c>
      <c r="F95">
        <f t="shared" si="3"/>
        <v>-57.34930030218954</v>
      </c>
    </row>
    <row r="96" spans="1:6" x14ac:dyDescent="0.25">
      <c r="A96">
        <f>'10'!H97+'20'!H97+'30'!H97+'40'!H97+'50'!H97</f>
        <v>-1.5157322958246611E-3</v>
      </c>
      <c r="B96">
        <f>'10'!I97+'20'!I97+'30'!I97+'40'!I97+'50'!I97</f>
        <v>1.3432417259546018E-4</v>
      </c>
      <c r="C96">
        <f t="shared" si="2"/>
        <v>-56.353575824396756</v>
      </c>
      <c r="D96">
        <f>'10'!J97+'20'!J97+'30'!J97+'40'!J97+'50'!J97</f>
        <v>-1.4672386017618745E-3</v>
      </c>
      <c r="E96">
        <f>'10'!K97+'20'!K97+'30'!K97+'40'!K97+'50'!K97</f>
        <v>1.6166155622168851E-4</v>
      </c>
      <c r="F96">
        <f t="shared" si="3"/>
        <v>-56.617580025639711</v>
      </c>
    </row>
    <row r="97" spans="1:6" x14ac:dyDescent="0.25">
      <c r="A97">
        <f>'10'!H98+'20'!H98+'30'!H98+'40'!H98+'50'!H98</f>
        <v>-1.6373138386998577E-3</v>
      </c>
      <c r="B97">
        <f>'10'!I98+'20'!I98+'30'!I98+'40'!I98+'50'!I98</f>
        <v>-2.1236699021301886E-4</v>
      </c>
      <c r="C97">
        <f t="shared" si="2"/>
        <v>-55.644906626909012</v>
      </c>
      <c r="D97">
        <f>'10'!J98+'20'!J98+'30'!J98+'40'!J98+'50'!J98</f>
        <v>-1.5734914176367891E-3</v>
      </c>
      <c r="E97">
        <f>'10'!K98+'20'!K98+'30'!K98+'40'!K98+'50'!K98</f>
        <v>-1.8998803214330829E-4</v>
      </c>
      <c r="F97">
        <f t="shared" si="3"/>
        <v>-55.999854316640274</v>
      </c>
    </row>
    <row r="98" spans="1:6" x14ac:dyDescent="0.25">
      <c r="A98">
        <f>'10'!H99+'20'!H99+'30'!H99+'40'!H99+'50'!H99</f>
        <v>-1.631788876121833E-3</v>
      </c>
      <c r="B98">
        <f>'10'!I99+'20'!I99+'30'!I99+'40'!I99+'50'!I99</f>
        <v>-5.9186965698339398E-4</v>
      </c>
      <c r="C98">
        <f t="shared" si="2"/>
        <v>-55.2099443581535</v>
      </c>
      <c r="D98">
        <f>'10'!J99+'20'!J99+'30'!J99+'40'!J99+'50'!J99</f>
        <v>-1.5719572777674537E-3</v>
      </c>
      <c r="E98">
        <f>'10'!K99+'20'!K99+'30'!K99+'40'!K99+'50'!K99</f>
        <v>-6.0599067033331429E-4</v>
      </c>
      <c r="F98">
        <f t="shared" si="3"/>
        <v>-55.469456236515995</v>
      </c>
    </row>
    <row r="99" spans="1:6" x14ac:dyDescent="0.25">
      <c r="A99">
        <f>'10'!H100+'20'!H100+'30'!H100+'40'!H100+'50'!H100</f>
        <v>-1.4720786447499025E-3</v>
      </c>
      <c r="B99">
        <f>'10'!I100+'20'!I100+'30'!I100+'40'!I100+'50'!I100</f>
        <v>-1.1525868627697286E-3</v>
      </c>
      <c r="C99">
        <f t="shared" si="2"/>
        <v>-54.564941708172654</v>
      </c>
      <c r="D99">
        <f>'10'!J100+'20'!J100+'30'!J100+'40'!J100+'50'!J100</f>
        <v>-1.4181450396235796E-3</v>
      </c>
      <c r="E99">
        <f>'10'!K100+'20'!K100+'30'!K100+'40'!K100+'50'!K100</f>
        <v>-1.1346734593440698E-3</v>
      </c>
      <c r="F99">
        <f t="shared" si="3"/>
        <v>-54.816678158116886</v>
      </c>
    </row>
    <row r="100" spans="1:6" x14ac:dyDescent="0.25">
      <c r="A100">
        <f>'10'!H101+'20'!H101+'30'!H101+'40'!H101+'50'!H101</f>
        <v>-1.2101511032837329E-3</v>
      </c>
      <c r="B100">
        <f>'10'!I101+'20'!I101+'30'!I101+'40'!I101+'50'!I101</f>
        <v>-1.6529267290254488E-3</v>
      </c>
      <c r="C100">
        <f t="shared" si="2"/>
        <v>-53.770990640773775</v>
      </c>
      <c r="D100">
        <f>'10'!J101+'20'!J101+'30'!J101+'40'!J101+'50'!J101</f>
        <v>-1.1800693940231094E-3</v>
      </c>
      <c r="E100">
        <f>'10'!K101+'20'!K101+'30'!K101+'40'!K101+'50'!K101</f>
        <v>-1.5997204355078561E-3</v>
      </c>
      <c r="F100">
        <f t="shared" si="3"/>
        <v>-54.032194128786742</v>
      </c>
    </row>
    <row r="101" spans="1:6" x14ac:dyDescent="0.25">
      <c r="A101">
        <f>'10'!H102+'20'!H102+'30'!H102+'40'!H102+'50'!H102</f>
        <v>-8.2123542236692054E-4</v>
      </c>
      <c r="B101">
        <f>'10'!I102+'20'!I102+'30'!I102+'40'!I102+'50'!I102</f>
        <v>-2.1255792820405973E-3</v>
      </c>
      <c r="C101">
        <f t="shared" si="2"/>
        <v>-52.84622248309654</v>
      </c>
      <c r="D101">
        <f>'10'!J102+'20'!J102+'30'!J102+'40'!J102+'50'!J102</f>
        <v>-7.9262790600698511E-4</v>
      </c>
      <c r="E101">
        <f>'10'!K102+'20'!K102+'30'!K102+'40'!K102+'50'!K102</f>
        <v>-2.0877991456634548E-3</v>
      </c>
      <c r="F101">
        <f t="shared" si="3"/>
        <v>-53.02146326510794</v>
      </c>
    </row>
    <row r="102" spans="1:6" x14ac:dyDescent="0.25">
      <c r="A102">
        <f>'10'!H103+'20'!H103+'30'!H103+'40'!H103+'50'!H103</f>
        <v>-3.4206828337259671E-4</v>
      </c>
      <c r="B102">
        <f>'10'!I103+'20'!I103+'30'!I103+'40'!I103+'50'!I103</f>
        <v>-2.5049438728458433E-3</v>
      </c>
      <c r="C102">
        <f t="shared" si="2"/>
        <v>-51.943799130017005</v>
      </c>
      <c r="D102">
        <f>'10'!J103+'20'!J103+'30'!J103+'40'!J103+'50'!J103</f>
        <v>-3.5631400304720002E-4</v>
      </c>
      <c r="E102">
        <f>'10'!K103+'20'!K103+'30'!K103+'40'!K103+'50'!K103</f>
        <v>-2.4786582731930388E-3</v>
      </c>
      <c r="F102">
        <f t="shared" si="3"/>
        <v>-52.026835255937428</v>
      </c>
    </row>
    <row r="103" spans="1:6" x14ac:dyDescent="0.25">
      <c r="A103">
        <f>'10'!H104+'20'!H104+'30'!H104+'40'!H104+'50'!H104</f>
        <v>2.0086977202281265E-4</v>
      </c>
      <c r="B103">
        <f>'10'!I104+'20'!I104+'30'!I104+'40'!I104+'50'!I104</f>
        <v>-2.7674632318691701E-3</v>
      </c>
      <c r="C103">
        <f t="shared" si="2"/>
        <v>-51.135543194200004</v>
      </c>
      <c r="D103">
        <f>'10'!J104+'20'!J104+'30'!J104+'40'!J104+'50'!J104</f>
        <v>1.7443386561307242E-4</v>
      </c>
      <c r="E103">
        <f>'10'!K104+'20'!K104+'30'!K104+'40'!K104+'50'!K104</f>
        <v>-2.6947844050842886E-3</v>
      </c>
      <c r="F103">
        <f t="shared" si="3"/>
        <v>-51.371360589092497</v>
      </c>
    </row>
    <row r="104" spans="1:6" x14ac:dyDescent="0.25">
      <c r="A104">
        <f>'10'!H105+'20'!H105+'30'!H105+'40'!H105+'50'!H105</f>
        <v>8.3201313432782658E-4</v>
      </c>
      <c r="B104">
        <f>'10'!I105+'20'!I105+'30'!I105+'40'!I105+'50'!I105</f>
        <v>-2.8964483600506818E-3</v>
      </c>
      <c r="C104">
        <f t="shared" si="2"/>
        <v>-50.418348111095028</v>
      </c>
      <c r="D104">
        <f>'10'!J105+'20'!J105+'30'!J105+'40'!J105+'50'!J105</f>
        <v>8.2818728900960377E-4</v>
      </c>
      <c r="E104">
        <f>'10'!K105+'20'!K105+'30'!K105+'40'!K105+'50'!K105</f>
        <v>-2.8455526872992634E-3</v>
      </c>
      <c r="F104">
        <f t="shared" si="3"/>
        <v>-50.563539387028833</v>
      </c>
    </row>
    <row r="105" spans="1:6" x14ac:dyDescent="0.25">
      <c r="A105">
        <f>'10'!H106+'20'!H106+'30'!H106+'40'!H106+'50'!H106</f>
        <v>1.5263129768856034E-3</v>
      </c>
      <c r="B105">
        <f>'10'!I106+'20'!I106+'30'!I106+'40'!I106+'50'!I106</f>
        <v>-2.8648419983063555E-3</v>
      </c>
      <c r="C105">
        <f t="shared" si="2"/>
        <v>-49.772850404237658</v>
      </c>
      <c r="D105">
        <f>'10'!J106+'20'!J106+'30'!J106+'40'!J106+'50'!J106</f>
        <v>1.5022922962091337E-3</v>
      </c>
      <c r="E105">
        <f>'10'!K106+'20'!K106+'30'!K106+'40'!K106+'50'!K106</f>
        <v>-2.8132833907779965E-3</v>
      </c>
      <c r="F105">
        <f t="shared" si="3"/>
        <v>-49.926173201514061</v>
      </c>
    </row>
    <row r="106" spans="1:6" x14ac:dyDescent="0.25">
      <c r="A106">
        <f>'10'!H107+'20'!H107+'30'!H107+'40'!H107+'50'!H107</f>
        <v>2.254472109692077E-3</v>
      </c>
      <c r="B106">
        <f>'10'!I107+'20'!I107+'30'!I107+'40'!I107+'50'!I107</f>
        <v>-2.5972214564131454E-3</v>
      </c>
      <c r="C106">
        <f t="shared" si="2"/>
        <v>-49.270812016618841</v>
      </c>
      <c r="D106">
        <f>'10'!J107+'20'!J107+'30'!J107+'40'!J107+'50'!J107</f>
        <v>2.2211976744574242E-3</v>
      </c>
      <c r="E106">
        <f>'10'!K107+'20'!K107+'30'!K107+'40'!K107+'50'!K107</f>
        <v>-2.6500884333032658E-3</v>
      </c>
      <c r="F106">
        <f t="shared" si="3"/>
        <v>-49.223891099469597</v>
      </c>
    </row>
    <row r="107" spans="1:6" x14ac:dyDescent="0.25">
      <c r="A107">
        <f>'10'!H108+'20'!H108+'30'!H108+'40'!H108+'50'!H108</f>
        <v>2.9797668403955643E-3</v>
      </c>
      <c r="B107">
        <f>'10'!I108+'20'!I108+'30'!I108+'40'!I108+'50'!I108</f>
        <v>-2.2333956268103966E-3</v>
      </c>
      <c r="C107">
        <f t="shared" si="2"/>
        <v>-48.580154033658673</v>
      </c>
      <c r="D107">
        <f>'10'!J108+'20'!J108+'30'!J108+'40'!J108+'50'!J108</f>
        <v>2.9005051771334427E-3</v>
      </c>
      <c r="E107">
        <f>'10'!K108+'20'!K108+'30'!K108+'40'!K108+'50'!K108</f>
        <v>-2.1927223920939895E-3</v>
      </c>
      <c r="F107">
        <f t="shared" si="3"/>
        <v>-48.787369505383481</v>
      </c>
    </row>
    <row r="108" spans="1:6" x14ac:dyDescent="0.25">
      <c r="A108">
        <f>'10'!H109+'20'!H109+'30'!H109+'40'!H109+'50'!H109</f>
        <v>3.6509574425719398E-3</v>
      </c>
      <c r="B108">
        <f>'10'!I109+'20'!I109+'30'!I109+'40'!I109+'50'!I109</f>
        <v>-1.6020876444369802E-3</v>
      </c>
      <c r="C108">
        <f t="shared" si="2"/>
        <v>-47.987073628951663</v>
      </c>
      <c r="D108">
        <f>'10'!J109+'20'!J109+'30'!J109+'40'!J109+'50'!J109</f>
        <v>3.6155583373221928E-3</v>
      </c>
      <c r="E108">
        <f>'10'!K109+'20'!K109+'30'!K109+'40'!K109+'50'!K109</f>
        <v>-1.556912095911497E-3</v>
      </c>
      <c r="F108">
        <f t="shared" si="3"/>
        <v>-48.097737398941625</v>
      </c>
    </row>
    <row r="109" spans="1:6" x14ac:dyDescent="0.25">
      <c r="A109">
        <f>'10'!H110+'20'!H110+'30'!H110+'40'!H110+'50'!H110</f>
        <v>4.2594593467604747E-3</v>
      </c>
      <c r="B109">
        <f>'10'!I110+'20'!I110+'30'!I110+'40'!I110+'50'!I110</f>
        <v>-7.2778612807213039E-4</v>
      </c>
      <c r="C109">
        <f t="shared" si="2"/>
        <v>-47.287936576224993</v>
      </c>
      <c r="D109">
        <f>'10'!J110+'20'!J110+'30'!J110+'40'!J110+'50'!J110</f>
        <v>4.1976942070754576E-3</v>
      </c>
      <c r="E109">
        <f>'10'!K110+'20'!K110+'30'!K110+'40'!K110+'50'!K110</f>
        <v>-7.4742028419895945E-4</v>
      </c>
      <c r="F109">
        <f t="shared" si="3"/>
        <v>-47.404234708479855</v>
      </c>
    </row>
    <row r="110" spans="1:6" x14ac:dyDescent="0.25">
      <c r="A110">
        <f>'10'!H111+'20'!H111+'30'!H111+'40'!H111+'50'!H111</f>
        <v>4.7147955980299675E-3</v>
      </c>
      <c r="B110">
        <f>'10'!I111+'20'!I111+'30'!I111+'40'!I111+'50'!I111</f>
        <v>3.4424663132516867E-4</v>
      </c>
      <c r="C110">
        <f t="shared" si="2"/>
        <v>-46.507651603486828</v>
      </c>
      <c r="D110">
        <f>'10'!J111+'20'!J111+'30'!J111+'40'!J111+'50'!J111</f>
        <v>4.6527979637242065E-3</v>
      </c>
      <c r="E110">
        <f>'10'!K111+'20'!K111+'30'!K111+'40'!K111+'50'!K111</f>
        <v>2.7400214069632674E-4</v>
      </c>
      <c r="F110">
        <f t="shared" si="3"/>
        <v>-46.63068081299847</v>
      </c>
    </row>
    <row r="111" spans="1:6" x14ac:dyDescent="0.25">
      <c r="A111">
        <f>'10'!H112+'20'!H112+'30'!H112+'40'!H112+'50'!H112</f>
        <v>4.9032259175299867E-3</v>
      </c>
      <c r="B111">
        <f>'10'!I112+'20'!I112+'30'!I112+'40'!I112+'50'!I112</f>
        <v>1.5161848224889887E-3</v>
      </c>
      <c r="C111">
        <f t="shared" si="2"/>
        <v>-45.793769612797384</v>
      </c>
      <c r="D111">
        <f>'10'!J112+'20'!J112+'30'!J112+'40'!J112+'50'!J112</f>
        <v>4.8006806559734534E-3</v>
      </c>
      <c r="E111">
        <f>'10'!K112+'20'!K112+'30'!K112+'40'!K112+'50'!K112</f>
        <v>1.3846889555156946E-3</v>
      </c>
      <c r="F111">
        <f t="shared" si="3"/>
        <v>-46.026875959758627</v>
      </c>
    </row>
    <row r="112" spans="1:6" x14ac:dyDescent="0.25">
      <c r="A112">
        <f>'10'!H113+'20'!H113+'30'!H113+'40'!H113+'50'!H113</f>
        <v>4.731137128395191E-3</v>
      </c>
      <c r="B112">
        <f>'10'!I113+'20'!I113+'30'!I113+'40'!I113+'50'!I113</f>
        <v>2.7770298967517756E-3</v>
      </c>
      <c r="C112">
        <f t="shared" si="2"/>
        <v>-45.214976638888061</v>
      </c>
      <c r="D112">
        <f>'10'!J113+'20'!J113+'30'!J113+'40'!J113+'50'!J113</f>
        <v>4.6744131359117702E-3</v>
      </c>
      <c r="E112">
        <f>'10'!K113+'20'!K113+'30'!K113+'40'!K113+'50'!K113</f>
        <v>2.7241352758327628E-3</v>
      </c>
      <c r="F112">
        <f t="shared" si="3"/>
        <v>-45.335616811366847</v>
      </c>
    </row>
    <row r="113" spans="1:6" x14ac:dyDescent="0.25">
      <c r="A113">
        <f>'10'!H114+'20'!H114+'30'!H114+'40'!H114+'50'!H114</f>
        <v>4.3282733365394592E-3</v>
      </c>
      <c r="B113">
        <f>'10'!I114+'20'!I114+'30'!I114+'40'!I114+'50'!I114</f>
        <v>4.1166889455874645E-3</v>
      </c>
      <c r="C113">
        <f t="shared" si="2"/>
        <v>-44.475620337552428</v>
      </c>
      <c r="D113">
        <f>'10'!J114+'20'!J114+'30'!J114+'40'!J114+'50'!J114</f>
        <v>4.2880208488670028E-3</v>
      </c>
      <c r="E113">
        <f>'10'!K114+'20'!K114+'30'!K114+'40'!K114+'50'!K114</f>
        <v>3.9507317830670763E-3</v>
      </c>
      <c r="F113">
        <f t="shared" si="3"/>
        <v>-44.685797879294384</v>
      </c>
    </row>
    <row r="114" spans="1:6" x14ac:dyDescent="0.25">
      <c r="A114">
        <f>'10'!H115+'20'!H115+'30'!H115+'40'!H115+'50'!H115</f>
        <v>3.5234998598957946E-3</v>
      </c>
      <c r="B114">
        <f>'10'!I115+'20'!I115+'30'!I115+'40'!I115+'50'!I115</f>
        <v>5.283982172603543E-3</v>
      </c>
      <c r="C114">
        <f t="shared" si="2"/>
        <v>-43.943123520612382</v>
      </c>
      <c r="D114">
        <f>'10'!J115+'20'!J115+'30'!J115+'40'!J115+'50'!J115</f>
        <v>3.513559987443602E-3</v>
      </c>
      <c r="E114">
        <f>'10'!K115+'20'!K115+'30'!K115+'40'!K115+'50'!K115</f>
        <v>5.1613673765436409E-3</v>
      </c>
      <c r="F114">
        <f t="shared" si="3"/>
        <v>-44.09104500287026</v>
      </c>
    </row>
    <row r="115" spans="1:6" x14ac:dyDescent="0.25">
      <c r="A115">
        <f>'10'!H116+'20'!H116+'30'!H116+'40'!H116+'50'!H116</f>
        <v>2.3446606680056505E-3</v>
      </c>
      <c r="B115">
        <f>'10'!I116+'20'!I116+'30'!I116+'40'!I116+'50'!I116</f>
        <v>6.3961218295680985E-3</v>
      </c>
      <c r="C115">
        <f t="shared" si="2"/>
        <v>-43.334089433158233</v>
      </c>
      <c r="D115">
        <f>'10'!J116+'20'!J116+'30'!J116+'40'!J116+'50'!J116</f>
        <v>2.3672808301860374E-3</v>
      </c>
      <c r="E115">
        <f>'10'!K116+'20'!K116+'30'!K116+'40'!K116+'50'!K116</f>
        <v>6.1758988749017283E-3</v>
      </c>
      <c r="F115">
        <f t="shared" si="3"/>
        <v>-43.590641785484237</v>
      </c>
    </row>
    <row r="116" spans="1:6" x14ac:dyDescent="0.25">
      <c r="A116">
        <f>'10'!H117+'20'!H117+'30'!H117+'40'!H117+'50'!H117</f>
        <v>9.4637359811826707E-4</v>
      </c>
      <c r="B116">
        <f>'10'!I117+'20'!I117+'30'!I117+'40'!I117+'50'!I117</f>
        <v>7.316526138755909E-3</v>
      </c>
      <c r="C116">
        <f t="shared" si="2"/>
        <v>-42.641841850594929</v>
      </c>
      <c r="D116">
        <f>'10'!J117+'20'!J117+'30'!J117+'40'!J117+'50'!J117</f>
        <v>9.3954032646952328E-4</v>
      </c>
      <c r="E116">
        <f>'10'!K117+'20'!K117+'30'!K117+'40'!K117+'50'!K117</f>
        <v>7.1081608743457803E-3</v>
      </c>
      <c r="F116">
        <f t="shared" si="3"/>
        <v>-42.889634877160304</v>
      </c>
    </row>
    <row r="117" spans="1:6" x14ac:dyDescent="0.25">
      <c r="A117">
        <f>'10'!H118+'20'!H118+'30'!H118+'40'!H118+'50'!H118</f>
        <v>-7.9387957622695845E-4</v>
      </c>
      <c r="B117">
        <f>'10'!I118+'20'!I118+'30'!I118+'40'!I118+'50'!I118</f>
        <v>7.9669497588769744E-3</v>
      </c>
      <c r="C117">
        <f t="shared" si="2"/>
        <v>-41.931248074345092</v>
      </c>
      <c r="D117">
        <f>'10'!J118+'20'!J118+'30'!J118+'40'!J118+'50'!J118</f>
        <v>-7.0271127529794673E-4</v>
      </c>
      <c r="E117">
        <f>'10'!K118+'20'!K118+'30'!K118+'40'!K118+'50'!K118</f>
        <v>7.7500236699616634E-3</v>
      </c>
      <c r="F117">
        <f t="shared" si="3"/>
        <v>-42.17838014470567</v>
      </c>
    </row>
    <row r="118" spans="1:6" x14ac:dyDescent="0.25">
      <c r="A118">
        <f>'10'!H119+'20'!H119+'30'!H119+'40'!H119+'50'!H119</f>
        <v>-2.6552381775615842E-3</v>
      </c>
      <c r="B118">
        <f>'10'!I119+'20'!I119+'30'!I119+'40'!I119+'50'!I119</f>
        <v>8.2357917737496556E-3</v>
      </c>
      <c r="C118">
        <f t="shared" si="2"/>
        <v>-41.25642539830325</v>
      </c>
      <c r="D118">
        <f>'10'!J119+'20'!J119+'30'!J119+'40'!J119+'50'!J119</f>
        <v>-2.6484508205108833E-3</v>
      </c>
      <c r="E118">
        <f>'10'!K119+'20'!K119+'30'!K119+'40'!K119+'50'!K119</f>
        <v>8.0837310411029286E-3</v>
      </c>
      <c r="F118">
        <f t="shared" si="3"/>
        <v>-41.404954442351034</v>
      </c>
    </row>
    <row r="119" spans="1:6" x14ac:dyDescent="0.25">
      <c r="A119">
        <f>'10'!H120+'20'!H120+'30'!H120+'40'!H120+'50'!H120</f>
        <v>-4.7016940719165502E-3</v>
      </c>
      <c r="B119">
        <f>'10'!I120+'20'!I120+'30'!I120+'40'!I120+'50'!I120</f>
        <v>8.1215871491271841E-3</v>
      </c>
      <c r="C119">
        <f t="shared" si="2"/>
        <v>-40.551912114329774</v>
      </c>
      <c r="D119">
        <f>'10'!J120+'20'!J120+'30'!J120+'40'!J120+'50'!J120</f>
        <v>-4.5562059730924875E-3</v>
      </c>
      <c r="E119">
        <f>'10'!K120+'20'!K120+'30'!K120+'40'!K120+'50'!K120</f>
        <v>8.0432201294118842E-3</v>
      </c>
      <c r="F119">
        <f t="shared" si="3"/>
        <v>-40.682757204216308</v>
      </c>
    </row>
    <row r="120" spans="1:6" x14ac:dyDescent="0.25">
      <c r="A120">
        <f>'10'!H121+'20'!H121+'30'!H121+'40'!H121+'50'!H121</f>
        <v>-6.6629082361291305E-3</v>
      </c>
      <c r="B120">
        <f>'10'!I121+'20'!I121+'30'!I121+'40'!I121+'50'!I121</f>
        <v>7.5800295182861513E-3</v>
      </c>
      <c r="C120">
        <f t="shared" si="2"/>
        <v>-39.920338768511485</v>
      </c>
      <c r="D120">
        <f>'10'!J121+'20'!J121+'30'!J121+'40'!J121+'50'!J121</f>
        <v>-6.6061710836500896E-3</v>
      </c>
      <c r="E120">
        <f>'10'!K121+'20'!K121+'30'!K121+'40'!K121+'50'!K121</f>
        <v>7.5358511439608438E-3</v>
      </c>
      <c r="F120">
        <f t="shared" si="3"/>
        <v>-39.981341638927127</v>
      </c>
    </row>
    <row r="121" spans="1:6" x14ac:dyDescent="0.25">
      <c r="A121">
        <f>'10'!H122+'20'!H122+'30'!H122+'40'!H122+'50'!H122</f>
        <v>-8.4841613480697315E-3</v>
      </c>
      <c r="B121">
        <f>'10'!I122+'20'!I122+'30'!I122+'40'!I122+'50'!I122</f>
        <v>6.4876179702290987E-3</v>
      </c>
      <c r="C121">
        <f t="shared" si="2"/>
        <v>-39.428278704514767</v>
      </c>
      <c r="D121">
        <f>'10'!J122+'20'!J122+'30'!J122+'40'!J122+'50'!J122</f>
        <v>-8.5275130710612147E-3</v>
      </c>
      <c r="E121">
        <f>'10'!K122+'20'!K122+'30'!K122+'40'!K122+'50'!K122</f>
        <v>6.4717934951388952E-3</v>
      </c>
      <c r="F121">
        <f t="shared" si="3"/>
        <v>-39.408055664357676</v>
      </c>
    </row>
    <row r="122" spans="1:6" x14ac:dyDescent="0.25">
      <c r="A122">
        <f>'10'!H123+'20'!H123+'30'!H123+'40'!H123+'50'!H123</f>
        <v>-1.0220183560175341E-2</v>
      </c>
      <c r="B122">
        <f>'10'!I123+'20'!I123+'30'!I123+'40'!I123+'50'!I123</f>
        <v>4.9714060073634296E-3</v>
      </c>
      <c r="C122">
        <f t="shared" si="2"/>
        <v>-38.888483272804734</v>
      </c>
      <c r="D122">
        <f>'10'!J123+'20'!J123+'30'!J123+'40'!J123+'50'!J123</f>
        <v>-1.0148190051455674E-2</v>
      </c>
      <c r="E122">
        <f>'10'!K123+'20'!K123+'30'!K123+'40'!K123+'50'!K123</f>
        <v>4.9639303855643453E-3</v>
      </c>
      <c r="F122">
        <f t="shared" si="3"/>
        <v>-38.940595959178509</v>
      </c>
    </row>
    <row r="123" spans="1:6" x14ac:dyDescent="0.25">
      <c r="A123">
        <f>'10'!H124+'20'!H124+'30'!H124+'40'!H124+'50'!H124</f>
        <v>-1.1472699806841034E-2</v>
      </c>
      <c r="B123">
        <f>'10'!I124+'20'!I124+'30'!I124+'40'!I124+'50'!I124</f>
        <v>3.1159364132137216E-3</v>
      </c>
      <c r="C123">
        <f t="shared" si="2"/>
        <v>-38.497598007406786</v>
      </c>
      <c r="D123">
        <f>'10'!J124+'20'!J124+'30'!J124+'40'!J124+'50'!J124</f>
        <v>-1.1315414087614556E-2</v>
      </c>
      <c r="E123">
        <f>'10'!K124+'20'!K124+'30'!K124+'40'!K124+'50'!K124</f>
        <v>3.1024820890457358E-3</v>
      </c>
      <c r="F123">
        <f t="shared" si="3"/>
        <v>-38.611796437467596</v>
      </c>
    </row>
    <row r="124" spans="1:6" x14ac:dyDescent="0.25">
      <c r="A124">
        <f>'10'!H125+'20'!H125+'30'!H125+'40'!H125+'50'!H125</f>
        <v>-1.2494797109330767E-2</v>
      </c>
      <c r="B124">
        <f>'10'!I125+'20'!I125+'30'!I125+'40'!I125+'50'!I125</f>
        <v>7.2610261038121623E-4</v>
      </c>
      <c r="C124">
        <f t="shared" si="2"/>
        <v>-38.050774195280397</v>
      </c>
      <c r="D124">
        <f>'10'!J125+'20'!J125+'30'!J125+'40'!J125+'50'!J125</f>
        <v>-1.2284364700331087E-2</v>
      </c>
      <c r="E124">
        <f>'10'!K125+'20'!K125+'30'!K125+'40'!K125+'50'!K125</f>
        <v>7.5365186470258052E-4</v>
      </c>
      <c r="F124">
        <f t="shared" si="3"/>
        <v>-38.196630320828021</v>
      </c>
    </row>
    <row r="125" spans="1:6" x14ac:dyDescent="0.25">
      <c r="A125">
        <f>'10'!H126+'20'!H126+'30'!H126+'40'!H126+'50'!H126</f>
        <v>-1.3069379851107484E-2</v>
      </c>
      <c r="B125">
        <f>'10'!I126+'20'!I126+'30'!I126+'40'!I126+'50'!I126</f>
        <v>-2.0698616705129369E-3</v>
      </c>
      <c r="C125">
        <f t="shared" si="2"/>
        <v>-37.567311738871794</v>
      </c>
      <c r="D125">
        <f>'10'!J126+'20'!J126+'30'!J126+'40'!J126+'50'!J126</f>
        <v>-1.2855973977524955E-2</v>
      </c>
      <c r="E125">
        <f>'10'!K126+'20'!K126+'30'!K126+'40'!K126+'50'!K126</f>
        <v>-1.9818264467635844E-3</v>
      </c>
      <c r="F125">
        <f t="shared" si="3"/>
        <v>-37.715901367792746</v>
      </c>
    </row>
    <row r="126" spans="1:6" x14ac:dyDescent="0.25">
      <c r="A126">
        <f>'10'!H127+'20'!H127+'30'!H127+'40'!H127+'50'!H127</f>
        <v>-1.3013340696708973E-2</v>
      </c>
      <c r="B126">
        <f>'10'!I127+'20'!I127+'30'!I127+'40'!I127+'50'!I127</f>
        <v>-4.9098703016585412E-3</v>
      </c>
      <c r="C126">
        <f t="shared" si="2"/>
        <v>-37.134225948045824</v>
      </c>
      <c r="D126">
        <f>'10'!J127+'20'!J127+'30'!J127+'40'!J127+'50'!J127</f>
        <v>-1.2900642737352908E-2</v>
      </c>
      <c r="E126">
        <f>'10'!K127+'20'!K127+'30'!K127+'40'!K127+'50'!K127</f>
        <v>-4.7603014631545327E-3</v>
      </c>
      <c r="F126">
        <f t="shared" si="3"/>
        <v>-37.233382066305168</v>
      </c>
    </row>
    <row r="127" spans="1:6" x14ac:dyDescent="0.25">
      <c r="A127">
        <f>'10'!H128+'20'!H128+'30'!H128+'40'!H128+'50'!H128</f>
        <v>-1.2417669375278521E-2</v>
      </c>
      <c r="B127">
        <f>'10'!I128+'20'!I128+'30'!I128+'40'!I128+'50'!I128</f>
        <v>-7.775813141844003E-3</v>
      </c>
      <c r="C127">
        <f t="shared" si="2"/>
        <v>-36.68245268216733</v>
      </c>
      <c r="D127">
        <f>'10'!J128+'20'!J128+'30'!J128+'40'!J128+'50'!J128</f>
        <v>-1.2327691782547844E-2</v>
      </c>
      <c r="E127">
        <f>'10'!K128+'20'!K128+'30'!K128+'40'!K128+'50'!K128</f>
        <v>-7.5649512490486995E-3</v>
      </c>
      <c r="F127">
        <f t="shared" si="3"/>
        <v>-36.794373397660195</v>
      </c>
    </row>
    <row r="128" spans="1:6" x14ac:dyDescent="0.25">
      <c r="A128">
        <f>'10'!H129+'20'!H129+'30'!H129+'40'!H129+'50'!H129</f>
        <v>-1.1222498285460921E-2</v>
      </c>
      <c r="B128">
        <f>'10'!I129+'20'!I129+'30'!I129+'40'!I129+'50'!I129</f>
        <v>-1.0666881876982601E-2</v>
      </c>
      <c r="C128">
        <f t="shared" si="2"/>
        <v>-36.2028334519987</v>
      </c>
      <c r="D128">
        <f>'10'!J129+'20'!J129+'30'!J129+'40'!J129+'50'!J129</f>
        <v>-1.1151509226676088E-2</v>
      </c>
      <c r="E128">
        <f>'10'!K129+'20'!K129+'30'!K129+'40'!K129+'50'!K129</f>
        <v>-1.0390984962252683E-2</v>
      </c>
      <c r="F128">
        <f t="shared" si="3"/>
        <v>-36.338970881028828</v>
      </c>
    </row>
    <row r="129" spans="1:6" x14ac:dyDescent="0.25">
      <c r="A129">
        <f>'10'!H130+'20'!H130+'30'!H130+'40'!H130+'50'!H130</f>
        <v>-9.3577805084311388E-3</v>
      </c>
      <c r="B129">
        <f>'10'!I130+'20'!I130+'30'!I130+'40'!I130+'50'!I130</f>
        <v>-1.3256143593964842E-2</v>
      </c>
      <c r="C129">
        <f t="shared" si="2"/>
        <v>-35.795600288610501</v>
      </c>
      <c r="D129">
        <f>'10'!J130+'20'!J130+'30'!J130+'40'!J130+'50'!J130</f>
        <v>-9.3946246911310854E-3</v>
      </c>
      <c r="E129">
        <f>'10'!K130+'20'!K130+'30'!K130+'40'!K130+'50'!K130</f>
        <v>-1.3060707159203462E-2</v>
      </c>
      <c r="F129">
        <f t="shared" si="3"/>
        <v>-35.869668561961419</v>
      </c>
    </row>
    <row r="130" spans="1:6" x14ac:dyDescent="0.25">
      <c r="A130">
        <f>'10'!H131+'20'!H131+'30'!H131+'40'!H131+'50'!H131</f>
        <v>-7.0349237313231203E-3</v>
      </c>
      <c r="B130">
        <f>'10'!I131+'20'!I131+'30'!I131+'40'!I131+'50'!I131</f>
        <v>-1.5544869801621791E-2</v>
      </c>
      <c r="C130">
        <f t="shared" si="2"/>
        <v>-35.359083718642175</v>
      </c>
      <c r="D130">
        <f>'10'!J131+'20'!J131+'30'!J131+'40'!J131+'50'!J131</f>
        <v>-7.0527891024702999E-3</v>
      </c>
      <c r="E130">
        <f>'10'!K131+'20'!K131+'30'!K131+'40'!K131+'50'!K131</f>
        <v>-1.523283162874693E-2</v>
      </c>
      <c r="F130">
        <f t="shared" si="3"/>
        <v>-35.500883038921586</v>
      </c>
    </row>
    <row r="131" spans="1:6" x14ac:dyDescent="0.25">
      <c r="A131">
        <f>'10'!H132+'20'!H132+'30'!H132+'40'!H132+'50'!H132</f>
        <v>-4.2688990208602645E-3</v>
      </c>
      <c r="B131">
        <f>'10'!I132+'20'!I132+'30'!I132+'40'!I132+'50'!I132</f>
        <v>-1.7245640591161331E-2</v>
      </c>
      <c r="C131">
        <f t="shared" ref="C131:C194" si="4">20*LOG10(SQRT((A131*A131)+(B131*B131)))</f>
        <v>-35.008139942569187</v>
      </c>
      <c r="D131">
        <f>'10'!J132+'20'!J132+'30'!J132+'40'!J132+'50'!J132</f>
        <v>-4.2918942692680472E-3</v>
      </c>
      <c r="E131">
        <f>'10'!K132+'20'!K132+'30'!K132+'40'!K132+'50'!K132</f>
        <v>-1.6945599517051577E-2</v>
      </c>
      <c r="F131">
        <f t="shared" ref="F131:F194" si="5">20*LOG10(SQRT((D131*D131)+(E131*E131)))</f>
        <v>-35.148840280160655</v>
      </c>
    </row>
    <row r="132" spans="1:6" x14ac:dyDescent="0.25">
      <c r="A132">
        <f>'10'!H133+'20'!H133+'30'!H133+'40'!H133+'50'!H133</f>
        <v>-8.6455351412673305E-4</v>
      </c>
      <c r="B132">
        <f>'10'!I133+'20'!I133+'30'!I133+'40'!I133+'50'!I133</f>
        <v>-1.8421186579462893E-2</v>
      </c>
      <c r="C132">
        <f t="shared" si="4"/>
        <v>-34.684092438266447</v>
      </c>
      <c r="D132">
        <f>'10'!J133+'20'!J133+'30'!J133+'40'!J133+'50'!J133</f>
        <v>-9.7451430217233674E-4</v>
      </c>
      <c r="E132">
        <f>'10'!K133+'20'!K133+'30'!K133+'40'!K133+'50'!K133</f>
        <v>-1.8128185674591707E-2</v>
      </c>
      <c r="F132">
        <f t="shared" si="5"/>
        <v>-34.820381043552999</v>
      </c>
    </row>
    <row r="133" spans="1:6" x14ac:dyDescent="0.25">
      <c r="A133">
        <f>'10'!H134+'20'!H134+'30'!H134+'40'!H134+'50'!H134</f>
        <v>2.7056643249329772E-3</v>
      </c>
      <c r="B133">
        <f>'10'!I134+'20'!I134+'30'!I134+'40'!I134+'50'!I134</f>
        <v>-1.8836914898610887E-2</v>
      </c>
      <c r="C133">
        <f t="shared" si="4"/>
        <v>-34.411115316452715</v>
      </c>
      <c r="D133">
        <f>'10'!J134+'20'!J134+'30'!J134+'40'!J134+'50'!J134</f>
        <v>2.5226846975574544E-3</v>
      </c>
      <c r="E133">
        <f>'10'!K134+'20'!K134+'30'!K134+'40'!K134+'50'!K134</f>
        <v>-1.8642538131747939E-2</v>
      </c>
      <c r="F133">
        <f t="shared" si="5"/>
        <v>-34.511094163360674</v>
      </c>
    </row>
    <row r="134" spans="1:6" x14ac:dyDescent="0.25">
      <c r="A134">
        <f>'10'!H135+'20'!H135+'30'!H135+'40'!H135+'50'!H135</f>
        <v>6.246440200925147E-3</v>
      </c>
      <c r="B134">
        <f>'10'!I135+'20'!I135+'30'!I135+'40'!I135+'50'!I135</f>
        <v>-1.8617850154262358E-2</v>
      </c>
      <c r="C134">
        <f t="shared" si="4"/>
        <v>-34.138152685747997</v>
      </c>
      <c r="D134">
        <f>'10'!J135+'20'!J135+'30'!J135+'40'!J135+'50'!J135</f>
        <v>6.0058682720963144E-3</v>
      </c>
      <c r="E134">
        <f>'10'!K135+'20'!K135+'30'!K135+'40'!K135+'50'!K135</f>
        <v>-1.8443464205582259E-2</v>
      </c>
      <c r="F134">
        <f t="shared" si="5"/>
        <v>-34.245444700834803</v>
      </c>
    </row>
    <row r="135" spans="1:6" x14ac:dyDescent="0.25">
      <c r="A135">
        <f>'10'!H136+'20'!H136+'30'!H136+'40'!H136+'50'!H136</f>
        <v>9.734841180574258E-3</v>
      </c>
      <c r="B135">
        <f>'10'!I136+'20'!I136+'30'!I136+'40'!I136+'50'!I136</f>
        <v>-1.7667123864238889E-2</v>
      </c>
      <c r="C135">
        <f t="shared" si="4"/>
        <v>-33.905182888663354</v>
      </c>
      <c r="D135">
        <f>'10'!J136+'20'!J136+'30'!J136+'40'!J136+'50'!J136</f>
        <v>9.5399379756773792E-3</v>
      </c>
      <c r="E135">
        <f>'10'!K136+'20'!K136+'30'!K136+'40'!K136+'50'!K136</f>
        <v>-1.7522129782601186E-2</v>
      </c>
      <c r="F135">
        <f t="shared" si="5"/>
        <v>-34.000782483071902</v>
      </c>
    </row>
    <row r="136" spans="1:6" x14ac:dyDescent="0.25">
      <c r="A136">
        <f>'10'!H137+'20'!H137+'30'!H137+'40'!H137+'50'!H137</f>
        <v>1.3202518088296398E-2</v>
      </c>
      <c r="B136">
        <f>'10'!I137+'20'!I137+'30'!I137+'40'!I137+'50'!I137</f>
        <v>-1.5948074235058791E-2</v>
      </c>
      <c r="C136">
        <f t="shared" si="4"/>
        <v>-33.678996484524973</v>
      </c>
      <c r="D136">
        <f>'10'!J137+'20'!J137+'30'!J137+'40'!J137+'50'!J137</f>
        <v>1.291674671137447E-2</v>
      </c>
      <c r="E136">
        <f>'10'!K137+'20'!K137+'30'!K137+'40'!K137+'50'!K137</f>
        <v>-1.5898870583338921E-2</v>
      </c>
      <c r="F136">
        <f t="shared" si="5"/>
        <v>-33.771475139476465</v>
      </c>
    </row>
    <row r="137" spans="1:6" x14ac:dyDescent="0.25">
      <c r="A137">
        <f>'10'!H138+'20'!H138+'30'!H138+'40'!H138+'50'!H138</f>
        <v>1.6121095048667912E-2</v>
      </c>
      <c r="B137">
        <f>'10'!I138+'20'!I138+'30'!I138+'40'!I138+'50'!I138</f>
        <v>-1.3607194304206163E-2</v>
      </c>
      <c r="C137">
        <f t="shared" si="4"/>
        <v>-33.515956421061929</v>
      </c>
      <c r="D137">
        <f>'10'!J138+'20'!J138+'30'!J138+'40'!J138+'50'!J138</f>
        <v>1.5882983671423975E-2</v>
      </c>
      <c r="E137">
        <f>'10'!K138+'20'!K138+'30'!K138+'40'!K138+'50'!K138</f>
        <v>-1.3482446244556932E-2</v>
      </c>
      <c r="F137">
        <f t="shared" si="5"/>
        <v>-33.624647149413185</v>
      </c>
    </row>
    <row r="138" spans="1:6" x14ac:dyDescent="0.25">
      <c r="A138">
        <f>'10'!H139+'20'!H139+'30'!H139+'40'!H139+'50'!H139</f>
        <v>1.858452897860691E-2</v>
      </c>
      <c r="B138">
        <f>'10'!I139+'20'!I139+'30'!I139+'40'!I139+'50'!I139</f>
        <v>-1.056719725385165E-2</v>
      </c>
      <c r="C138">
        <f t="shared" si="4"/>
        <v>-33.400359302416206</v>
      </c>
      <c r="D138">
        <f>'10'!J139+'20'!J139+'30'!J139+'40'!J139+'50'!J139</f>
        <v>1.8440983331994319E-2</v>
      </c>
      <c r="E138">
        <f>'10'!K139+'20'!K139+'30'!K139+'40'!K139+'50'!K139</f>
        <v>-1.0609659864885464E-2</v>
      </c>
      <c r="F138">
        <f t="shared" si="5"/>
        <v>-33.44252108381427</v>
      </c>
    </row>
    <row r="139" spans="1:6" x14ac:dyDescent="0.25">
      <c r="A139">
        <f>'10'!H140+'20'!H140+'30'!H140+'40'!H140+'50'!H140</f>
        <v>2.0592081132382121E-2</v>
      </c>
      <c r="B139">
        <f>'10'!I140+'20'!I140+'30'!I140+'40'!I140+'50'!I140</f>
        <v>-7.1611149838507844E-3</v>
      </c>
      <c r="C139">
        <f t="shared" si="4"/>
        <v>-33.230181390464956</v>
      </c>
      <c r="D139">
        <f>'10'!J140+'20'!J140+'30'!J140+'40'!J140+'50'!J140</f>
        <v>2.0376761093209038E-2</v>
      </c>
      <c r="E139">
        <f>'10'!K140+'20'!K140+'30'!K140+'40'!K140+'50'!K140</f>
        <v>-7.2114477981607989E-3</v>
      </c>
      <c r="F139">
        <f t="shared" si="5"/>
        <v>-33.304810177333209</v>
      </c>
    </row>
    <row r="140" spans="1:6" x14ac:dyDescent="0.25">
      <c r="A140">
        <f>'10'!H141+'20'!H141+'30'!H141+'40'!H141+'50'!H141</f>
        <v>2.1778208134593871E-2</v>
      </c>
      <c r="B140">
        <f>'10'!I141+'20'!I141+'30'!I141+'40'!I141+'50'!I141</f>
        <v>-3.370886429435273E-3</v>
      </c>
      <c r="C140">
        <f t="shared" si="4"/>
        <v>-33.136737230812521</v>
      </c>
      <c r="D140">
        <f>'10'!J141+'20'!J141+'30'!J141+'40'!J141+'50'!J141</f>
        <v>2.1571649739571028E-2</v>
      </c>
      <c r="E140">
        <f>'10'!K141+'20'!K141+'30'!K141+'40'!K141+'50'!K141</f>
        <v>-3.4437272479639876E-3</v>
      </c>
      <c r="F140">
        <f t="shared" si="5"/>
        <v>-33.213038152792009</v>
      </c>
    </row>
    <row r="141" spans="1:6" x14ac:dyDescent="0.25">
      <c r="A141">
        <f>'10'!H142+'20'!H142+'30'!H142+'40'!H142+'50'!H142</f>
        <v>2.2246494211446529E-2</v>
      </c>
      <c r="B141">
        <f>'10'!I142+'20'!I142+'30'!I142+'40'!I142+'50'!I142</f>
        <v>7.635305448174274E-4</v>
      </c>
      <c r="C141">
        <f t="shared" si="4"/>
        <v>-33.04965558668286</v>
      </c>
      <c r="D141">
        <f>'10'!J142+'20'!J142+'30'!J142+'40'!J142+'50'!J142</f>
        <v>2.1996407557619897E-2</v>
      </c>
      <c r="E141">
        <f>'10'!K142+'20'!K142+'30'!K142+'40'!K142+'50'!K142</f>
        <v>6.492890020438789E-4</v>
      </c>
      <c r="F141">
        <f t="shared" si="5"/>
        <v>-33.149182440304273</v>
      </c>
    </row>
    <row r="142" spans="1:6" x14ac:dyDescent="0.25">
      <c r="A142">
        <f>'10'!H143+'20'!H143+'30'!H143+'40'!H143+'50'!H143</f>
        <v>2.1998713245910507E-2</v>
      </c>
      <c r="B142">
        <f>'10'!I143+'20'!I143+'30'!I143+'40'!I143+'50'!I143</f>
        <v>4.7702231900969873E-3</v>
      </c>
      <c r="C142">
        <f t="shared" si="4"/>
        <v>-32.952504552844857</v>
      </c>
      <c r="D142">
        <f>'10'!J143+'20'!J143+'30'!J143+'40'!J143+'50'!J143</f>
        <v>2.1815375499017828E-2</v>
      </c>
      <c r="E142">
        <f>'10'!K143+'20'!K143+'30'!K143+'40'!K143+'50'!K143</f>
        <v>4.6201324224058159E-3</v>
      </c>
      <c r="F142">
        <f t="shared" si="5"/>
        <v>-33.034197654611759</v>
      </c>
    </row>
    <row r="143" spans="1:6" x14ac:dyDescent="0.25">
      <c r="A143">
        <f>'10'!H144+'20'!H144+'30'!H144+'40'!H144+'50'!H144</f>
        <v>2.1044161544461495E-2</v>
      </c>
      <c r="B143">
        <f>'10'!I144+'20'!I144+'30'!I144+'40'!I144+'50'!I144</f>
        <v>8.6550924605003701E-3</v>
      </c>
      <c r="C143">
        <f t="shared" si="4"/>
        <v>-32.858653304057761</v>
      </c>
      <c r="D143">
        <f>'10'!J144+'20'!J144+'30'!J144+'40'!J144+'50'!J144</f>
        <v>2.0872484364048274E-2</v>
      </c>
      <c r="E143">
        <f>'10'!K144+'20'!K144+'30'!K144+'40'!K144+'50'!K144</f>
        <v>8.5246461906296738E-3</v>
      </c>
      <c r="F143">
        <f t="shared" si="5"/>
        <v>-32.938540912519244</v>
      </c>
    </row>
    <row r="144" spans="1:6" x14ac:dyDescent="0.25">
      <c r="A144">
        <f>'10'!H145+'20'!H145+'30'!H145+'40'!H145+'50'!H145</f>
        <v>1.92846807118035E-2</v>
      </c>
      <c r="B144">
        <f>'10'!I145+'20'!I145+'30'!I145+'40'!I145+'50'!I145</f>
        <v>1.241152785727293E-2</v>
      </c>
      <c r="C144">
        <f t="shared" si="4"/>
        <v>-32.790597238153858</v>
      </c>
      <c r="D144">
        <f>'10'!J145+'20'!J145+'30'!J145+'40'!J145+'50'!J145</f>
        <v>1.9274518287648007E-2</v>
      </c>
      <c r="E144">
        <f>'10'!K145+'20'!K145+'30'!K145+'40'!K145+'50'!K145</f>
        <v>1.2257756736570511E-2</v>
      </c>
      <c r="F144">
        <f t="shared" si="5"/>
        <v>-32.825295053428583</v>
      </c>
    </row>
    <row r="145" spans="1:6" x14ac:dyDescent="0.25">
      <c r="A145">
        <f>'10'!H146+'20'!H146+'30'!H146+'40'!H146+'50'!H146</f>
        <v>1.6895001699580772E-2</v>
      </c>
      <c r="B145">
        <f>'10'!I146+'20'!I146+'30'!I146+'40'!I146+'50'!I146</f>
        <v>1.5761984210103098E-2</v>
      </c>
      <c r="C145">
        <f t="shared" si="4"/>
        <v>-32.725553487226456</v>
      </c>
      <c r="D145">
        <f>'10'!J146+'20'!J146+'30'!J146+'40'!J146+'50'!J146</f>
        <v>1.6896440360610124E-2</v>
      </c>
      <c r="E145">
        <f>'10'!K146+'20'!K146+'30'!K146+'40'!K146+'50'!K146</f>
        <v>1.5568028139343281E-2</v>
      </c>
      <c r="F145">
        <f t="shared" si="5"/>
        <v>-32.774868437438506</v>
      </c>
    </row>
    <row r="146" spans="1:6" x14ac:dyDescent="0.25">
      <c r="A146">
        <f>'10'!H147+'20'!H147+'30'!H147+'40'!H147+'50'!H147</f>
        <v>1.3940160182548568E-2</v>
      </c>
      <c r="B146">
        <f>'10'!I147+'20'!I147+'30'!I147+'40'!I147+'50'!I147</f>
        <v>1.8531447838487994E-2</v>
      </c>
      <c r="C146">
        <f t="shared" si="4"/>
        <v>-32.694255372114739</v>
      </c>
      <c r="D146">
        <f>'10'!J147+'20'!J147+'30'!J147+'40'!J147+'50'!J147</f>
        <v>1.405041213751409E-2</v>
      </c>
      <c r="E146">
        <f>'10'!K147+'20'!K147+'30'!K147+'40'!K147+'50'!K147</f>
        <v>1.835593914069969E-2</v>
      </c>
      <c r="F146">
        <f t="shared" si="5"/>
        <v>-32.721704614667388</v>
      </c>
    </row>
    <row r="147" spans="1:6" x14ac:dyDescent="0.25">
      <c r="A147">
        <f>'10'!H148+'20'!H148+'30'!H148+'40'!H148+'50'!H148</f>
        <v>1.0467030195132876E-2</v>
      </c>
      <c r="B147">
        <f>'10'!I148+'20'!I148+'30'!I148+'40'!I148+'50'!I148</f>
        <v>2.0833374511561791E-2</v>
      </c>
      <c r="C147">
        <f t="shared" si="4"/>
        <v>-32.647299676316102</v>
      </c>
      <c r="D147">
        <f>'10'!J148+'20'!J148+'30'!J148+'40'!J148+'50'!J148</f>
        <v>1.0540161597186709E-2</v>
      </c>
      <c r="E147">
        <f>'10'!K148+'20'!K148+'30'!K148+'40'!K148+'50'!K148</f>
        <v>2.0633417761918398E-2</v>
      </c>
      <c r="F147">
        <f t="shared" si="5"/>
        <v>-32.701608477865832</v>
      </c>
    </row>
    <row r="148" spans="1:6" x14ac:dyDescent="0.25">
      <c r="A148">
        <f>'10'!H149+'20'!H149+'30'!H149+'40'!H149+'50'!H149</f>
        <v>6.3835374941613229E-3</v>
      </c>
      <c r="B148">
        <f>'10'!I149+'20'!I149+'30'!I149+'40'!I149+'50'!I149</f>
        <v>2.2497198932122431E-2</v>
      </c>
      <c r="C148">
        <f t="shared" si="4"/>
        <v>-32.62113112321159</v>
      </c>
      <c r="D148">
        <f>'10'!J149+'20'!J149+'30'!J149+'40'!J149+'50'!J149</f>
        <v>6.6966121072460812E-3</v>
      </c>
      <c r="E148">
        <f>'10'!K149+'20'!K149+'30'!K149+'40'!K149+'50'!K149</f>
        <v>2.2291531467838882E-2</v>
      </c>
      <c r="F148">
        <f t="shared" si="5"/>
        <v>-32.661954773876829</v>
      </c>
    </row>
    <row r="149" spans="1:6" x14ac:dyDescent="0.25">
      <c r="A149">
        <f>'10'!H150+'20'!H150+'30'!H150+'40'!H150+'50'!H150</f>
        <v>2.2333940126164852E-3</v>
      </c>
      <c r="B149">
        <f>'10'!I150+'20'!I150+'30'!I150+'40'!I150+'50'!I150</f>
        <v>2.352559277732217E-2</v>
      </c>
      <c r="C149">
        <f t="shared" si="4"/>
        <v>-32.530222650057482</v>
      </c>
      <c r="D149">
        <f>'10'!J150+'20'!J150+'30'!J150+'40'!J150+'50'!J150</f>
        <v>2.3406662550924202E-3</v>
      </c>
      <c r="E149">
        <f>'10'!K150+'20'!K150+'30'!K150+'40'!K150+'50'!K150</f>
        <v>2.3364220077777414E-2</v>
      </c>
      <c r="F149">
        <f t="shared" si="5"/>
        <v>-32.585604133126338</v>
      </c>
    </row>
    <row r="150" spans="1:6" x14ac:dyDescent="0.25">
      <c r="A150">
        <f>'10'!H151+'20'!H151+'30'!H151+'40'!H151+'50'!H151</f>
        <v>-1.9166773298570307E-3</v>
      </c>
      <c r="B150">
        <f>'10'!I151+'20'!I151+'30'!I151+'40'!I151+'50'!I151</f>
        <v>2.3799415672204758E-2</v>
      </c>
      <c r="C150">
        <f t="shared" si="4"/>
        <v>-32.4405974730252</v>
      </c>
      <c r="D150">
        <f>'10'!J151+'20'!J151+'30'!J151+'40'!J151+'50'!J151</f>
        <v>-1.762946066847082E-3</v>
      </c>
      <c r="E150">
        <f>'10'!K151+'20'!K151+'30'!K151+'40'!K151+'50'!K151</f>
        <v>2.3678315594711338E-2</v>
      </c>
      <c r="F150">
        <f t="shared" si="5"/>
        <v>-32.488975694950298</v>
      </c>
    </row>
    <row r="151" spans="1:6" x14ac:dyDescent="0.25">
      <c r="A151">
        <f>'10'!H152+'20'!H152+'30'!H152+'40'!H152+'50'!H152</f>
        <v>-6.0761028739720283E-3</v>
      </c>
      <c r="B151">
        <f>'10'!I152+'20'!I152+'30'!I152+'40'!I152+'50'!I152</f>
        <v>2.3444710441037873E-2</v>
      </c>
      <c r="C151">
        <f t="shared" si="4"/>
        <v>-32.316775807061539</v>
      </c>
      <c r="D151">
        <f>'10'!J152+'20'!J152+'30'!J152+'40'!J152+'50'!J152</f>
        <v>-5.9568712504156941E-3</v>
      </c>
      <c r="E151">
        <f>'10'!K152+'20'!K152+'30'!K152+'40'!K152+'50'!K152</f>
        <v>2.3354120354830775E-2</v>
      </c>
      <c r="F151">
        <f t="shared" si="5"/>
        <v>-32.358991822665601</v>
      </c>
    </row>
    <row r="152" spans="1:6" x14ac:dyDescent="0.25">
      <c r="A152">
        <f>'10'!H153+'20'!H153+'30'!H153+'40'!H153+'50'!H153</f>
        <v>-1.0289509466121834E-2</v>
      </c>
      <c r="B152">
        <f>'10'!I153+'20'!I153+'30'!I153+'40'!I153+'50'!I153</f>
        <v>2.238308444818924E-2</v>
      </c>
      <c r="C152">
        <f t="shared" si="4"/>
        <v>-32.168996975839775</v>
      </c>
      <c r="D152">
        <f>'10'!J153+'20'!J153+'30'!J153+'40'!J153+'50'!J153</f>
        <v>-1.0047339489660216E-2</v>
      </c>
      <c r="E152">
        <f>'10'!K153+'20'!K153+'30'!K153+'40'!K153+'50'!K153</f>
        <v>2.2436310375441675E-2</v>
      </c>
      <c r="F152">
        <f t="shared" si="5"/>
        <v>-32.187207767747033</v>
      </c>
    </row>
    <row r="153" spans="1:6" x14ac:dyDescent="0.25">
      <c r="A153">
        <f>'10'!H154+'20'!H154+'30'!H154+'40'!H154+'50'!H154</f>
        <v>-1.3976486119630186E-2</v>
      </c>
      <c r="B153">
        <f>'10'!I154+'20'!I154+'30'!I154+'40'!I154+'50'!I154</f>
        <v>2.0872086972128123E-2</v>
      </c>
      <c r="C153">
        <f t="shared" si="4"/>
        <v>-31.999801534754862</v>
      </c>
      <c r="D153">
        <f>'10'!J154+'20'!J154+'30'!J154+'40'!J154+'50'!J154</f>
        <v>-1.3726807714115666E-2</v>
      </c>
      <c r="E153">
        <f>'10'!K154+'20'!K154+'30'!K154+'40'!K154+'50'!K154</f>
        <v>2.0948410341858847E-2</v>
      </c>
      <c r="F153">
        <f t="shared" si="5"/>
        <v>-32.02551612919126</v>
      </c>
    </row>
    <row r="154" spans="1:6" x14ac:dyDescent="0.25">
      <c r="A154">
        <f>'10'!H155+'20'!H155+'30'!H155+'40'!H155+'50'!H155</f>
        <v>-1.7260690795057293E-2</v>
      </c>
      <c r="B154">
        <f>'10'!I155+'20'!I155+'30'!I155+'40'!I155+'50'!I155</f>
        <v>1.8906283245111018E-2</v>
      </c>
      <c r="C154">
        <f t="shared" si="4"/>
        <v>-31.835074833506258</v>
      </c>
      <c r="D154">
        <f>'10'!J155+'20'!J155+'30'!J155+'40'!J155+'50'!J155</f>
        <v>-1.7079449292876324E-2</v>
      </c>
      <c r="E154">
        <f>'10'!K155+'20'!K155+'30'!K155+'40'!K155+'50'!K155</f>
        <v>1.9037690124007672E-2</v>
      </c>
      <c r="F154">
        <f t="shared" si="5"/>
        <v>-31.843284745094511</v>
      </c>
    </row>
    <row r="155" spans="1:6" x14ac:dyDescent="0.25">
      <c r="A155">
        <f>'10'!H156+'20'!H156+'30'!H156+'40'!H156+'50'!H156</f>
        <v>-2.0273777533502655E-2</v>
      </c>
      <c r="B155">
        <f>'10'!I156+'20'!I156+'30'!I156+'40'!I156+'50'!I156</f>
        <v>1.6544979104357913E-2</v>
      </c>
      <c r="C155">
        <f t="shared" si="4"/>
        <v>-31.644601015439125</v>
      </c>
      <c r="D155">
        <f>'10'!J156+'20'!J156+'30'!J156+'40'!J156+'50'!J156</f>
        <v>-2.0054492011670359E-2</v>
      </c>
      <c r="E155">
        <f>'10'!K156+'20'!K156+'30'!K156+'40'!K156+'50'!K156</f>
        <v>1.6675709749004237E-2</v>
      </c>
      <c r="F155">
        <f t="shared" si="5"/>
        <v>-31.673238232194375</v>
      </c>
    </row>
    <row r="156" spans="1:6" x14ac:dyDescent="0.25">
      <c r="A156">
        <f>'10'!H157+'20'!H157+'30'!H157+'40'!H157+'50'!H157</f>
        <v>-2.294495198629861E-2</v>
      </c>
      <c r="B156">
        <f>'10'!I157+'20'!I157+'30'!I157+'40'!I157+'50'!I157</f>
        <v>1.3656660040769351E-2</v>
      </c>
      <c r="C156">
        <f t="shared" si="4"/>
        <v>-31.469255853680856</v>
      </c>
      <c r="D156">
        <f>'10'!J157+'20'!J157+'30'!J157+'40'!J157+'50'!J157</f>
        <v>-2.2785503785537349E-2</v>
      </c>
      <c r="E156">
        <f>'10'!K157+'20'!K157+'30'!K157+'40'!K157+'50'!K157</f>
        <v>1.3799798926367802E-2</v>
      </c>
      <c r="F156">
        <f t="shared" si="5"/>
        <v>-31.489780493866508</v>
      </c>
    </row>
    <row r="157" spans="1:6" x14ac:dyDescent="0.25">
      <c r="A157">
        <f>'10'!H158+'20'!H158+'30'!H158+'40'!H158+'50'!H158</f>
        <v>-2.513259649336666E-2</v>
      </c>
      <c r="B157">
        <f>'10'!I158+'20'!I158+'30'!I158+'40'!I158+'50'!I158</f>
        <v>1.0627335770910233E-2</v>
      </c>
      <c r="C157">
        <f t="shared" si="4"/>
        <v>-31.280841585411046</v>
      </c>
      <c r="D157">
        <f>'10'!J158+'20'!J158+'30'!J158+'40'!J158+'50'!J158</f>
        <v>-2.5021433067435712E-2</v>
      </c>
      <c r="E157">
        <f>'10'!K158+'20'!K158+'30'!K158+'40'!K158+'50'!K158</f>
        <v>1.0746885529021819E-2</v>
      </c>
      <c r="F157">
        <f t="shared" si="5"/>
        <v>-31.298492173959293</v>
      </c>
    </row>
    <row r="158" spans="1:6" x14ac:dyDescent="0.25">
      <c r="A158">
        <f>'10'!H159+'20'!H159+'30'!H159+'40'!H159+'50'!H159</f>
        <v>-2.6853347577793365E-2</v>
      </c>
      <c r="B158">
        <f>'10'!I159+'20'!I159+'30'!I159+'40'!I159+'50'!I159</f>
        <v>7.410357667408685E-3</v>
      </c>
      <c r="C158">
        <f t="shared" si="4"/>
        <v>-31.101295051345652</v>
      </c>
      <c r="D158">
        <f>'10'!J159+'20'!J159+'30'!J159+'40'!J159+'50'!J159</f>
        <v>-2.6743500681766619E-2</v>
      </c>
      <c r="E158">
        <f>'10'!K159+'20'!K159+'30'!K159+'40'!K159+'50'!K159</f>
        <v>7.5320883551851063E-3</v>
      </c>
      <c r="F158">
        <f t="shared" si="5"/>
        <v>-31.124124128893072</v>
      </c>
    </row>
    <row r="159" spans="1:6" x14ac:dyDescent="0.25">
      <c r="A159">
        <f>'10'!H160+'20'!H160+'30'!H160+'40'!H160+'50'!H160</f>
        <v>-2.8097889543961245E-2</v>
      </c>
      <c r="B159">
        <f>'10'!I160+'20'!I160+'30'!I160+'40'!I160+'50'!I160</f>
        <v>4.1773038078834193E-3</v>
      </c>
      <c r="C159">
        <f t="shared" si="4"/>
        <v>-30.931580757863635</v>
      </c>
      <c r="D159">
        <f>'10'!J160+'20'!J160+'30'!J160+'40'!J160+'50'!J160</f>
        <v>-2.7994358732878685E-2</v>
      </c>
      <c r="E159">
        <f>'10'!K160+'20'!K160+'30'!K160+'40'!K160+'50'!K160</f>
        <v>4.3905684717253611E-3</v>
      </c>
      <c r="F159">
        <f t="shared" si="5"/>
        <v>-30.95305433127951</v>
      </c>
    </row>
    <row r="160" spans="1:6" x14ac:dyDescent="0.25">
      <c r="A160">
        <f>'10'!H161+'20'!H161+'30'!H161+'40'!H161+'50'!H161</f>
        <v>-2.8815434320411067E-2</v>
      </c>
      <c r="B160">
        <f>'10'!I161+'20'!I161+'30'!I161+'40'!I161+'50'!I161</f>
        <v>9.2412144932992654E-4</v>
      </c>
      <c r="C160">
        <f t="shared" si="4"/>
        <v>-30.803032143746748</v>
      </c>
      <c r="D160">
        <f>'10'!J161+'20'!J161+'30'!J161+'40'!J161+'50'!J161</f>
        <v>-2.8795108755225823E-2</v>
      </c>
      <c r="E160">
        <f>'10'!K161+'20'!K161+'30'!K161+'40'!K161+'50'!K161</f>
        <v>1.1255304055011474E-3</v>
      </c>
      <c r="F160">
        <f t="shared" si="5"/>
        <v>-30.806995289181348</v>
      </c>
    </row>
    <row r="161" spans="1:6" x14ac:dyDescent="0.25">
      <c r="A161">
        <f>'10'!H162+'20'!H162+'30'!H162+'40'!H162+'50'!H162</f>
        <v>-2.9118455708754841E-2</v>
      </c>
      <c r="B161">
        <f>'10'!I162+'20'!I162+'30'!I162+'40'!I162+'50'!I162</f>
        <v>-2.4878699457408704E-3</v>
      </c>
      <c r="C161">
        <f t="shared" si="4"/>
        <v>-30.685045193441638</v>
      </c>
      <c r="D161">
        <f>'10'!J162+'20'!J162+'30'!J162+'40'!J162+'50'!J162</f>
        <v>-2.9127948439575349E-2</v>
      </c>
      <c r="E161">
        <f>'10'!K162+'20'!K162+'30'!K162+'40'!K162+'50'!K162</f>
        <v>-2.1911464754077411E-3</v>
      </c>
      <c r="F161">
        <f t="shared" si="5"/>
        <v>-30.689295548409277</v>
      </c>
    </row>
    <row r="162" spans="1:6" x14ac:dyDescent="0.25">
      <c r="A162">
        <f>'10'!H163+'20'!H163+'30'!H163+'40'!H163+'50'!H163</f>
        <v>-2.9026704048962546E-2</v>
      </c>
      <c r="B162">
        <f>'10'!I163+'20'!I163+'30'!I163+'40'!I163+'50'!I163</f>
        <v>-5.4048816621011294E-3</v>
      </c>
      <c r="C162">
        <f t="shared" si="4"/>
        <v>-30.596019194205091</v>
      </c>
      <c r="D162">
        <f>'10'!J163+'20'!J163+'30'!J163+'40'!J163+'50'!J163</f>
        <v>-2.9015454306440088E-2</v>
      </c>
      <c r="E162">
        <f>'10'!K163+'20'!K163+'30'!K163+'40'!K163+'50'!K163</f>
        <v>-5.1722718549432958E-3</v>
      </c>
      <c r="F162">
        <f t="shared" si="5"/>
        <v>-30.611556836002972</v>
      </c>
    </row>
    <row r="163" spans="1:6" x14ac:dyDescent="0.25">
      <c r="A163">
        <f>'10'!H164+'20'!H164+'30'!H164+'40'!H164+'50'!H164</f>
        <v>-2.8669957599398214E-2</v>
      </c>
      <c r="B163">
        <f>'10'!I164+'20'!I164+'30'!I164+'40'!I164+'50'!I164</f>
        <v>-7.888285553653054E-3</v>
      </c>
      <c r="C163">
        <f t="shared" si="4"/>
        <v>-30.534536557069075</v>
      </c>
      <c r="D163">
        <f>'10'!J164+'20'!J164+'30'!J164+'40'!J164+'50'!J164</f>
        <v>-2.869132939853199E-2</v>
      </c>
      <c r="E163">
        <f>'10'!K164+'20'!K164+'30'!K164+'40'!K164+'50'!K164</f>
        <v>-7.6047399753656703E-3</v>
      </c>
      <c r="F163">
        <f t="shared" si="5"/>
        <v>-30.550120376195707</v>
      </c>
    </row>
    <row r="164" spans="1:6" x14ac:dyDescent="0.25">
      <c r="A164">
        <f>'10'!H165+'20'!H165+'30'!H165+'40'!H165+'50'!H165</f>
        <v>-2.7946057361606737E-2</v>
      </c>
      <c r="B164">
        <f>'10'!I165+'20'!I165+'30'!I165+'40'!I165+'50'!I165</f>
        <v>-1.041501612386694E-2</v>
      </c>
      <c r="C164">
        <f t="shared" si="4"/>
        <v>-30.508761740103374</v>
      </c>
      <c r="D164">
        <f>'10'!J165+'20'!J165+'30'!J165+'40'!J165+'50'!J165</f>
        <v>-2.800162332128309E-2</v>
      </c>
      <c r="E164">
        <f>'10'!K165+'20'!K165+'30'!K165+'40'!K165+'50'!K165</f>
        <v>-1.0242103959781517E-2</v>
      </c>
      <c r="F164">
        <f t="shared" si="5"/>
        <v>-30.511023415687539</v>
      </c>
    </row>
    <row r="165" spans="1:6" x14ac:dyDescent="0.25">
      <c r="A165">
        <f>'10'!H166+'20'!H166+'30'!H166+'40'!H166+'50'!H166</f>
        <v>-2.6920432148743442E-2</v>
      </c>
      <c r="B165">
        <f>'10'!I166+'20'!I166+'30'!I166+'40'!I166+'50'!I166</f>
        <v>-1.2669106856829518E-2</v>
      </c>
      <c r="C165">
        <f t="shared" si="4"/>
        <v>-30.529507765210447</v>
      </c>
      <c r="D165">
        <f>'10'!J166+'20'!J166+'30'!J166+'40'!J166+'50'!J166</f>
        <v>-2.7004438726325013E-2</v>
      </c>
      <c r="E165">
        <f>'10'!K166+'20'!K166+'30'!K166+'40'!K166+'50'!K166</f>
        <v>-1.2451484934133953E-2</v>
      </c>
      <c r="F165">
        <f t="shared" si="5"/>
        <v>-30.534105962310292</v>
      </c>
    </row>
    <row r="166" spans="1:6" x14ac:dyDescent="0.25">
      <c r="A166">
        <f>'10'!H167+'20'!H167+'30'!H167+'40'!H167+'50'!H167</f>
        <v>-2.5961175467534115E-2</v>
      </c>
      <c r="B166">
        <f>'10'!I167+'20'!I167+'30'!I167+'40'!I167+'50'!I167</f>
        <v>-1.4414254420324355E-2</v>
      </c>
      <c r="C166">
        <f t="shared" si="4"/>
        <v>-30.546528756804552</v>
      </c>
      <c r="D166">
        <f>'10'!J167+'20'!J167+'30'!J167+'40'!J167+'50'!J167</f>
        <v>-2.5925433626221756E-2</v>
      </c>
      <c r="E166">
        <f>'10'!K167+'20'!K167+'30'!K167+'40'!K167+'50'!K167</f>
        <v>-1.4245623458056272E-2</v>
      </c>
      <c r="F166">
        <f t="shared" si="5"/>
        <v>-30.579592414092037</v>
      </c>
    </row>
    <row r="167" spans="1:6" x14ac:dyDescent="0.25">
      <c r="A167">
        <f>'10'!H168+'20'!H168+'30'!H168+'40'!H168+'50'!H168</f>
        <v>-2.4587055917806799E-2</v>
      </c>
      <c r="B167">
        <f>'10'!I168+'20'!I168+'30'!I168+'40'!I168+'50'!I168</f>
        <v>-1.5832491049451704E-2</v>
      </c>
      <c r="C167">
        <f t="shared" si="4"/>
        <v>-30.679368317898845</v>
      </c>
      <c r="D167">
        <f>'10'!J168+'20'!J168+'30'!J168+'40'!J168+'50'!J168</f>
        <v>-2.4683964508437788E-2</v>
      </c>
      <c r="E167">
        <f>'10'!K168+'20'!K168+'30'!K168+'40'!K168+'50'!K168</f>
        <v>-1.5657013175280291E-2</v>
      </c>
      <c r="F167">
        <f t="shared" si="5"/>
        <v>-30.683183445707648</v>
      </c>
    </row>
    <row r="168" spans="1:6" x14ac:dyDescent="0.25">
      <c r="A168">
        <f>'10'!H169+'20'!H169+'30'!H169+'40'!H169+'50'!H169</f>
        <v>-2.3433185515768309E-2</v>
      </c>
      <c r="B168">
        <f>'10'!I169+'20'!I169+'30'!I169+'40'!I169+'50'!I169</f>
        <v>-1.6777955834995528E-2</v>
      </c>
      <c r="C168">
        <f t="shared" si="4"/>
        <v>-30.806007607550328</v>
      </c>
      <c r="D168">
        <f>'10'!J169+'20'!J169+'30'!J169+'40'!J169+'50'!J169</f>
        <v>-2.3458507031588537E-2</v>
      </c>
      <c r="E168">
        <f>'10'!K169+'20'!K169+'30'!K169+'40'!K169+'50'!K169</f>
        <v>-1.6617669399805308E-2</v>
      </c>
      <c r="F168">
        <f t="shared" si="5"/>
        <v>-30.827842103160915</v>
      </c>
    </row>
    <row r="169" spans="1:6" x14ac:dyDescent="0.25">
      <c r="A169">
        <f>'10'!H170+'20'!H170+'30'!H170+'40'!H170+'50'!H170</f>
        <v>-2.205817781846867E-2</v>
      </c>
      <c r="B169">
        <f>'10'!I170+'20'!I170+'30'!I170+'40'!I170+'50'!I170</f>
        <v>-1.736871641281193E-2</v>
      </c>
      <c r="C169">
        <f t="shared" si="4"/>
        <v>-31.03343999385476</v>
      </c>
      <c r="D169">
        <f>'10'!J170+'20'!J170+'30'!J170+'40'!J170+'50'!J170</f>
        <v>-2.2136824338463278E-2</v>
      </c>
      <c r="E169">
        <f>'10'!K170+'20'!K170+'30'!K170+'40'!K170+'50'!K170</f>
        <v>-1.7239181252488425E-2</v>
      </c>
      <c r="F169">
        <f t="shared" si="5"/>
        <v>-31.03899267652033</v>
      </c>
    </row>
    <row r="170" spans="1:6" x14ac:dyDescent="0.25">
      <c r="A170">
        <f>'10'!H171+'20'!H171+'30'!H171+'40'!H171+'50'!H171</f>
        <v>-2.0829253444204651E-2</v>
      </c>
      <c r="B170">
        <f>'10'!I171+'20'!I171+'30'!I171+'40'!I171+'50'!I171</f>
        <v>-1.7592366254043392E-2</v>
      </c>
      <c r="C170">
        <f t="shared" si="4"/>
        <v>-31.288071511560332</v>
      </c>
      <c r="D170">
        <f>'10'!J171+'20'!J171+'30'!J171+'40'!J171+'50'!J171</f>
        <v>-2.0834290088503179E-2</v>
      </c>
      <c r="E170">
        <f>'10'!K171+'20'!K171+'30'!K171+'40'!K171+'50'!K171</f>
        <v>-1.7449900674097473E-2</v>
      </c>
      <c r="F170">
        <f t="shared" si="5"/>
        <v>-31.316102909301414</v>
      </c>
    </row>
    <row r="171" spans="1:6" x14ac:dyDescent="0.25">
      <c r="A171">
        <f>'10'!H172+'20'!H172+'30'!H172+'40'!H172+'50'!H172</f>
        <v>-1.9571117144111631E-2</v>
      </c>
      <c r="B171">
        <f>'10'!I172+'20'!I172+'30'!I172+'40'!I172+'50'!I172</f>
        <v>-1.7340971028545218E-2</v>
      </c>
      <c r="C171">
        <f t="shared" si="4"/>
        <v>-31.651103446542102</v>
      </c>
      <c r="D171">
        <f>'10'!J172+'20'!J172+'30'!J172+'40'!J172+'50'!J172</f>
        <v>-1.9649148397542344E-2</v>
      </c>
      <c r="E171">
        <f>'10'!K172+'20'!K172+'30'!K172+'40'!K172+'50'!K172</f>
        <v>-1.7210735076770123E-2</v>
      </c>
      <c r="F171">
        <f t="shared" si="5"/>
        <v>-31.660256251025096</v>
      </c>
    </row>
    <row r="172" spans="1:6" x14ac:dyDescent="0.25">
      <c r="A172">
        <f>'10'!H173+'20'!H173+'30'!H173+'40'!H173+'50'!H173</f>
        <v>-1.8379918588735587E-2</v>
      </c>
      <c r="B172">
        <f>'10'!I173+'20'!I173+'30'!I173+'40'!I173+'50'!I173</f>
        <v>-1.6747043705280757E-2</v>
      </c>
      <c r="C172">
        <f t="shared" si="4"/>
        <v>-32.08811373795659</v>
      </c>
      <c r="D172">
        <f>'10'!J173+'20'!J173+'30'!J173+'40'!J173+'50'!J173</f>
        <v>-1.8507067183289001E-2</v>
      </c>
      <c r="E172">
        <f>'10'!K173+'20'!K173+'30'!K173+'40'!K173+'50'!K173</f>
        <v>-1.6661633875273429E-2</v>
      </c>
      <c r="F172">
        <f t="shared" si="5"/>
        <v>-32.075231557198663</v>
      </c>
    </row>
    <row r="173" spans="1:6" x14ac:dyDescent="0.25">
      <c r="A173">
        <f>'10'!H174+'20'!H174+'30'!H174+'40'!H174+'50'!H174</f>
        <v>-1.717281280895146E-2</v>
      </c>
      <c r="B173">
        <f>'10'!I174+'20'!I174+'30'!I174+'40'!I174+'50'!I174</f>
        <v>-1.5838234545363851E-2</v>
      </c>
      <c r="C173">
        <f t="shared" si="4"/>
        <v>-32.630021388646568</v>
      </c>
      <c r="D173">
        <f>'10'!J174+'20'!J174+'30'!J174+'40'!J174+'50'!J174</f>
        <v>-1.7319035789062621E-2</v>
      </c>
      <c r="E173">
        <f>'10'!K174+'20'!K174+'30'!K174+'40'!K174+'50'!K174</f>
        <v>-1.5836553088363532E-2</v>
      </c>
      <c r="F173">
        <f t="shared" si="5"/>
        <v>-32.590491101849686</v>
      </c>
    </row>
    <row r="174" spans="1:6" x14ac:dyDescent="0.25">
      <c r="A174">
        <f>'10'!H175+'20'!H175+'30'!H175+'40'!H175+'50'!H175</f>
        <v>-1.6205392725695801E-2</v>
      </c>
      <c r="B174">
        <f>'10'!I175+'20'!I175+'30'!I175+'40'!I175+'50'!I175</f>
        <v>-1.4549038261043621E-2</v>
      </c>
      <c r="C174">
        <f t="shared" si="4"/>
        <v>-33.239567025139259</v>
      </c>
      <c r="D174">
        <f>'10'!J175+'20'!J175+'30'!J175+'40'!J175+'50'!J175</f>
        <v>-1.6336297623979385E-2</v>
      </c>
      <c r="E174">
        <f>'10'!K175+'20'!K175+'30'!K175+'40'!K175+'50'!K175</f>
        <v>-1.4510087075017887E-2</v>
      </c>
      <c r="F174">
        <f t="shared" si="5"/>
        <v>-33.211018958977341</v>
      </c>
    </row>
    <row r="175" spans="1:6" x14ac:dyDescent="0.25">
      <c r="A175">
        <f>'10'!H176+'20'!H176+'30'!H176+'40'!H176+'50'!H176</f>
        <v>-1.5290052197721869E-2</v>
      </c>
      <c r="B175">
        <f>'10'!I176+'20'!I176+'30'!I176+'40'!I176+'50'!I176</f>
        <v>-1.2916648928730602E-2</v>
      </c>
      <c r="C175">
        <f t="shared" si="4"/>
        <v>-33.972613940348694</v>
      </c>
      <c r="D175">
        <f>'10'!J176+'20'!J176+'30'!J176+'40'!J176+'50'!J176</f>
        <v>-1.5358569791721961E-2</v>
      </c>
      <c r="E175">
        <f>'10'!K176+'20'!K176+'30'!K176+'40'!K176+'50'!K176</f>
        <v>-1.2896492366771903E-2</v>
      </c>
      <c r="F175">
        <f t="shared" si="5"/>
        <v>-33.955523388990144</v>
      </c>
    </row>
    <row r="176" spans="1:6" x14ac:dyDescent="0.25">
      <c r="A176">
        <f>'10'!H177+'20'!H177+'30'!H177+'40'!H177+'50'!H177</f>
        <v>-1.4317087699564104E-2</v>
      </c>
      <c r="B176">
        <f>'10'!I177+'20'!I177+'30'!I177+'40'!I177+'50'!I177</f>
        <v>-1.1040527992593871E-2</v>
      </c>
      <c r="C176">
        <f t="shared" si="4"/>
        <v>-34.856219361614819</v>
      </c>
      <c r="D176">
        <f>'10'!J177+'20'!J177+'30'!J177+'40'!J177+'50'!J177</f>
        <v>-1.4453027656441339E-2</v>
      </c>
      <c r="E176">
        <f>'10'!K177+'20'!K177+'30'!K177+'40'!K177+'50'!K177</f>
        <v>-1.0992702260869243E-2</v>
      </c>
      <c r="F176">
        <f t="shared" si="5"/>
        <v>-34.818421809146123</v>
      </c>
    </row>
    <row r="177" spans="1:6" x14ac:dyDescent="0.25">
      <c r="A177">
        <f>'10'!H178+'20'!H178+'30'!H178+'40'!H178+'50'!H178</f>
        <v>-1.3359843648384172E-2</v>
      </c>
      <c r="B177">
        <f>'10'!I178+'20'!I178+'30'!I178+'40'!I178+'50'!I178</f>
        <v>-8.7998211714582324E-3</v>
      </c>
      <c r="C177">
        <f t="shared" si="4"/>
        <v>-35.91891912351457</v>
      </c>
      <c r="D177">
        <f>'10'!J178+'20'!J178+'30'!J178+'40'!J178+'50'!J178</f>
        <v>-1.3458269601867683E-2</v>
      </c>
      <c r="E177">
        <f>'10'!K178+'20'!K178+'30'!K178+'40'!K178+'50'!K178</f>
        <v>-8.820506637881597E-3</v>
      </c>
      <c r="F177">
        <f t="shared" si="5"/>
        <v>-35.868237372733141</v>
      </c>
    </row>
    <row r="178" spans="1:6" x14ac:dyDescent="0.25">
      <c r="A178">
        <f>'10'!H179+'20'!H179+'30'!H179+'40'!H179+'50'!H179</f>
        <v>-1.2431793967578686E-2</v>
      </c>
      <c r="B178">
        <f>'10'!I179+'20'!I179+'30'!I179+'40'!I179+'50'!I179</f>
        <v>-6.4659240263491543E-3</v>
      </c>
      <c r="C178">
        <f t="shared" si="4"/>
        <v>-37.069521193808228</v>
      </c>
      <c r="D178">
        <f>'10'!J179+'20'!J179+'30'!J179+'40'!J179+'50'!J179</f>
        <v>-1.2551682454403735E-2</v>
      </c>
      <c r="E178">
        <f>'10'!K179+'20'!K179+'30'!K179+'40'!K179+'50'!K179</f>
        <v>-6.4636443335346957E-3</v>
      </c>
      <c r="F178">
        <f t="shared" si="5"/>
        <v>-37.004416469009648</v>
      </c>
    </row>
    <row r="179" spans="1:6" x14ac:dyDescent="0.25">
      <c r="A179">
        <f>'10'!H180+'20'!H180+'30'!H180+'40'!H180+'50'!H180</f>
        <v>-1.143771067287066E-2</v>
      </c>
      <c r="B179">
        <f>'10'!I180+'20'!I180+'30'!I180+'40'!I180+'50'!I180</f>
        <v>-4.0106424973988444E-3</v>
      </c>
      <c r="C179">
        <f t="shared" si="4"/>
        <v>-38.329590510976459</v>
      </c>
      <c r="D179">
        <f>'10'!J180+'20'!J180+'30'!J180+'40'!J180+'50'!J180</f>
        <v>-1.1518849581268266E-2</v>
      </c>
      <c r="E179">
        <f>'10'!K180+'20'!K180+'30'!K180+'40'!K180+'50'!K180</f>
        <v>-3.9875354568141164E-3</v>
      </c>
      <c r="F179">
        <f t="shared" si="5"/>
        <v>-38.280269759997026</v>
      </c>
    </row>
    <row r="180" spans="1:6" x14ac:dyDescent="0.25">
      <c r="A180">
        <f>'10'!H181+'20'!H181+'30'!H181+'40'!H181+'50'!H181</f>
        <v>-1.0316223334743576E-2</v>
      </c>
      <c r="B180">
        <f>'10'!I181+'20'!I181+'30'!I181+'40'!I181+'50'!I181</f>
        <v>-1.4201407006732558E-3</v>
      </c>
      <c r="C180">
        <f t="shared" si="4"/>
        <v>-39.648054308853837</v>
      </c>
      <c r="D180">
        <f>'10'!J181+'20'!J181+'30'!J181+'40'!J181+'50'!J181</f>
        <v>-1.0470096589987616E-2</v>
      </c>
      <c r="E180">
        <f>'10'!K181+'20'!K181+'30'!K181+'40'!K181+'50'!K181</f>
        <v>-1.4157849766835806E-3</v>
      </c>
      <c r="F180">
        <f t="shared" si="5"/>
        <v>-39.522293084985407</v>
      </c>
    </row>
    <row r="181" spans="1:6" x14ac:dyDescent="0.25">
      <c r="A181">
        <f>'10'!H182+'20'!H182+'30'!H182+'40'!H182+'50'!H182</f>
        <v>-9.1100614525974465E-3</v>
      </c>
      <c r="B181">
        <f>'10'!I182+'20'!I182+'30'!I182+'40'!I182+'50'!I182</f>
        <v>1.2002149615737887E-3</v>
      </c>
      <c r="C181">
        <f t="shared" si="4"/>
        <v>-40.734839956961288</v>
      </c>
      <c r="D181">
        <f>'10'!J182+'20'!J182+'30'!J182+'40'!J182+'50'!J182</f>
        <v>-9.1665912128430938E-3</v>
      </c>
      <c r="E181">
        <f>'10'!K182+'20'!K182+'30'!K182+'40'!K182+'50'!K182</f>
        <v>1.1603445301580154E-3</v>
      </c>
      <c r="F181">
        <f t="shared" si="5"/>
        <v>-40.686805057161806</v>
      </c>
    </row>
    <row r="182" spans="1:6" x14ac:dyDescent="0.25">
      <c r="A182">
        <f>'10'!H183+'20'!H183+'30'!H183+'40'!H183+'50'!H183</f>
        <v>-7.7373503988382771E-3</v>
      </c>
      <c r="B182">
        <f>'10'!I183+'20'!I183+'30'!I183+'40'!I183+'50'!I183</f>
        <v>3.6140576696515013E-3</v>
      </c>
      <c r="C182">
        <f t="shared" si="4"/>
        <v>-41.371056724769737</v>
      </c>
      <c r="D182">
        <f>'10'!J183+'20'!J183+'30'!J183+'40'!J183+'50'!J183</f>
        <v>-7.8811917553457227E-3</v>
      </c>
      <c r="E182">
        <f>'10'!K183+'20'!K183+'30'!K183+'40'!K183+'50'!K183</f>
        <v>3.5823584408661274E-3</v>
      </c>
      <c r="F182">
        <f t="shared" si="5"/>
        <v>-41.252487859526347</v>
      </c>
    </row>
    <row r="183" spans="1:6" x14ac:dyDescent="0.25">
      <c r="A183">
        <f>'10'!H184+'20'!H184+'30'!H184+'40'!H184+'50'!H184</f>
        <v>-6.1986502487192379E-3</v>
      </c>
      <c r="B183">
        <f>'10'!I184+'20'!I184+'30'!I184+'40'!I184+'50'!I184</f>
        <v>5.8959910157087899E-3</v>
      </c>
      <c r="C183">
        <f t="shared" si="4"/>
        <v>-41.355721372428462</v>
      </c>
      <c r="D183">
        <f>'10'!J184+'20'!J184+'30'!J184+'40'!J184+'50'!J184</f>
        <v>-6.2968962712908663E-3</v>
      </c>
      <c r="E183">
        <f>'10'!K184+'20'!K184+'30'!K184+'40'!K184+'50'!K184</f>
        <v>5.9041225476743498E-3</v>
      </c>
      <c r="F183">
        <f t="shared" si="5"/>
        <v>-41.277879679482872</v>
      </c>
    </row>
    <row r="184" spans="1:6" x14ac:dyDescent="0.25">
      <c r="A184">
        <f>'10'!H185+'20'!H185+'30'!H185+'40'!H185+'50'!H185</f>
        <v>-4.4017836571315604E-3</v>
      </c>
      <c r="B184">
        <f>'10'!I185+'20'!I185+'30'!I185+'40'!I185+'50'!I185</f>
        <v>8.2308608048495928E-3</v>
      </c>
      <c r="C184">
        <f t="shared" si="4"/>
        <v>-40.598683302001859</v>
      </c>
      <c r="D184">
        <f>'10'!J185+'20'!J185+'30'!J185+'40'!J185+'50'!J185</f>
        <v>-4.536639613003577E-3</v>
      </c>
      <c r="E184">
        <f>'10'!K185+'20'!K185+'30'!K185+'40'!K185+'50'!K185</f>
        <v>8.2642364439671299E-3</v>
      </c>
      <c r="F184">
        <f t="shared" si="5"/>
        <v>-40.512022917439396</v>
      </c>
    </row>
    <row r="185" spans="1:6" x14ac:dyDescent="0.25">
      <c r="A185">
        <f>'10'!H186+'20'!H186+'30'!H186+'40'!H186+'50'!H186</f>
        <v>-2.3905215925628907E-3</v>
      </c>
      <c r="B185">
        <f>'10'!I186+'20'!I186+'30'!I186+'40'!I186+'50'!I186</f>
        <v>1.0434584983139733E-2</v>
      </c>
      <c r="C185">
        <f t="shared" si="4"/>
        <v>-39.408337350904816</v>
      </c>
      <c r="D185">
        <f>'10'!J186+'20'!J186+'30'!J186+'40'!J186+'50'!J186</f>
        <v>-2.5225479007502886E-3</v>
      </c>
      <c r="E185">
        <f>'10'!K186+'20'!K186+'30'!K186+'40'!K186+'50'!K186</f>
        <v>1.0474199320937651E-2</v>
      </c>
      <c r="F185">
        <f t="shared" si="5"/>
        <v>-39.352721606647407</v>
      </c>
    </row>
    <row r="186" spans="1:6" x14ac:dyDescent="0.25">
      <c r="A186">
        <f>'10'!H187+'20'!H187+'30'!H187+'40'!H187+'50'!H187</f>
        <v>-2.5080485095126982E-4</v>
      </c>
      <c r="B186">
        <f>'10'!I187+'20'!I187+'30'!I187+'40'!I187+'50'!I187</f>
        <v>1.2302290017745793E-2</v>
      </c>
      <c r="C186">
        <f t="shared" si="4"/>
        <v>-38.198476125867195</v>
      </c>
      <c r="D186">
        <f>'10'!J187+'20'!J187+'30'!J187+'40'!J187+'50'!J187</f>
        <v>-2.6370743702457122E-4</v>
      </c>
      <c r="E186">
        <f>'10'!K187+'20'!K187+'30'!K187+'40'!K187+'50'!K187</f>
        <v>1.2389802882820856E-2</v>
      </c>
      <c r="F186">
        <f t="shared" si="5"/>
        <v>-38.136745071720696</v>
      </c>
    </row>
    <row r="187" spans="1:6" x14ac:dyDescent="0.25">
      <c r="A187">
        <f>'10'!H188+'20'!H188+'30'!H188+'40'!H188+'50'!H188</f>
        <v>2.1713705632329088E-3</v>
      </c>
      <c r="B187">
        <f>'10'!I188+'20'!I188+'30'!I188+'40'!I188+'50'!I188</f>
        <v>1.3890675226551866E-2</v>
      </c>
      <c r="C187">
        <f t="shared" si="4"/>
        <v>-37.04068666833885</v>
      </c>
      <c r="D187">
        <f>'10'!J188+'20'!J188+'30'!J188+'40'!J188+'50'!J188</f>
        <v>2.1231912408624194E-3</v>
      </c>
      <c r="E187">
        <f>'10'!K188+'20'!K188+'30'!K188+'40'!K188+'50'!K188</f>
        <v>1.3914883409589391E-2</v>
      </c>
      <c r="F187">
        <f t="shared" si="5"/>
        <v>-37.03045548952354</v>
      </c>
    </row>
    <row r="188" spans="1:6" x14ac:dyDescent="0.25">
      <c r="A188">
        <f>'10'!H189+'20'!H189+'30'!H189+'40'!H189+'50'!H189</f>
        <v>4.6553990829236638E-3</v>
      </c>
      <c r="B188">
        <f>'10'!I189+'20'!I189+'30'!I189+'40'!I189+'50'!I189</f>
        <v>1.5154758911783613E-2</v>
      </c>
      <c r="C188">
        <f t="shared" si="4"/>
        <v>-35.99739325276056</v>
      </c>
      <c r="D188">
        <f>'10'!J189+'20'!J189+'30'!J189+'40'!J189+'50'!J189</f>
        <v>4.6342343612241661E-3</v>
      </c>
      <c r="E188">
        <f>'10'!K189+'20'!K189+'30'!K189+'40'!K189+'50'!K189</f>
        <v>1.5156992068375888E-2</v>
      </c>
      <c r="F188">
        <f t="shared" si="5"/>
        <v>-35.99962148676542</v>
      </c>
    </row>
    <row r="189" spans="1:6" x14ac:dyDescent="0.25">
      <c r="A189">
        <f>'10'!H190+'20'!H190+'30'!H190+'40'!H190+'50'!H190</f>
        <v>7.3008747369781371E-3</v>
      </c>
      <c r="B189">
        <f>'10'!I190+'20'!I190+'30'!I190+'40'!I190+'50'!I190</f>
        <v>1.59662536859254E-2</v>
      </c>
      <c r="C189">
        <f t="shared" si="4"/>
        <v>-35.111335073437914</v>
      </c>
      <c r="D189">
        <f>'10'!J190+'20'!J190+'30'!J190+'40'!J190+'50'!J190</f>
        <v>7.2716155352752394E-3</v>
      </c>
      <c r="E189">
        <f>'10'!K190+'20'!K190+'30'!K190+'40'!K190+'50'!K190</f>
        <v>1.5844375216949647E-2</v>
      </c>
      <c r="F189">
        <f t="shared" si="5"/>
        <v>-35.172398356204603</v>
      </c>
    </row>
    <row r="190" spans="1:6" x14ac:dyDescent="0.25">
      <c r="A190">
        <f>'10'!H191+'20'!H191+'30'!H191+'40'!H191+'50'!H191</f>
        <v>9.9191108498007906E-3</v>
      </c>
      <c r="B190">
        <f>'10'!I191+'20'!I191+'30'!I191+'40'!I191+'50'!I191</f>
        <v>1.6284653915355482E-2</v>
      </c>
      <c r="C190">
        <f t="shared" si="4"/>
        <v>-34.394015517790272</v>
      </c>
      <c r="D190">
        <f>'10'!J191+'20'!J191+'30'!J191+'40'!J191+'50'!J191</f>
        <v>9.9194461188519857E-3</v>
      </c>
      <c r="E190">
        <f>'10'!K191+'20'!K191+'30'!K191+'40'!K191+'50'!K191</f>
        <v>1.6075253536141323E-2</v>
      </c>
      <c r="F190">
        <f t="shared" si="5"/>
        <v>-34.475639714105014</v>
      </c>
    </row>
    <row r="191" spans="1:6" x14ac:dyDescent="0.25">
      <c r="A191">
        <f>'10'!H192+'20'!H192+'30'!H192+'40'!H192+'50'!H192</f>
        <v>1.2446926339588688E-2</v>
      </c>
      <c r="B191">
        <f>'10'!I192+'20'!I192+'30'!I192+'40'!I192+'50'!I192</f>
        <v>1.6214758098289064E-2</v>
      </c>
      <c r="C191">
        <f t="shared" si="4"/>
        <v>-33.789854601869131</v>
      </c>
      <c r="D191">
        <f>'10'!J192+'20'!J192+'30'!J192+'40'!J192+'50'!J192</f>
        <v>1.2418929042072159E-2</v>
      </c>
      <c r="E191">
        <f>'10'!K192+'20'!K192+'30'!K192+'40'!K192+'50'!K192</f>
        <v>1.5974501825862915E-2</v>
      </c>
      <c r="F191">
        <f t="shared" si="5"/>
        <v>-33.878367726707907</v>
      </c>
    </row>
    <row r="192" spans="1:6" x14ac:dyDescent="0.25">
      <c r="A192">
        <f>'10'!H193+'20'!H193+'30'!H193+'40'!H193+'50'!H193</f>
        <v>1.5048699428499885E-2</v>
      </c>
      <c r="B192">
        <f>'10'!I193+'20'!I193+'30'!I193+'40'!I193+'50'!I193</f>
        <v>1.5589503899907355E-2</v>
      </c>
      <c r="C192">
        <f t="shared" si="4"/>
        <v>-33.283681161139597</v>
      </c>
      <c r="D192">
        <f>'10'!J193+'20'!J193+'30'!J193+'40'!J193+'50'!J193</f>
        <v>1.5007161912098305E-2</v>
      </c>
      <c r="E192">
        <f>'10'!K193+'20'!K193+'30'!K193+'40'!K193+'50'!K193</f>
        <v>1.5493812300817977E-2</v>
      </c>
      <c r="F192">
        <f t="shared" si="5"/>
        <v>-33.322920293096942</v>
      </c>
    </row>
    <row r="193" spans="1:6" x14ac:dyDescent="0.25">
      <c r="A193">
        <f>'10'!H194+'20'!H194+'30'!H194+'40'!H194+'50'!H194</f>
        <v>1.744017046322844E-2</v>
      </c>
      <c r="B193">
        <f>'10'!I194+'20'!I194+'30'!I194+'40'!I194+'50'!I194</f>
        <v>1.4583431386370227E-2</v>
      </c>
      <c r="C193">
        <f t="shared" si="4"/>
        <v>-32.866472292486399</v>
      </c>
      <c r="D193">
        <f>'10'!J194+'20'!J194+'30'!J194+'40'!J194+'50'!J194</f>
        <v>1.7383243670176702E-2</v>
      </c>
      <c r="E193">
        <f>'10'!K194+'20'!K194+'30'!K194+'40'!K194+'50'!K194</f>
        <v>1.4493086580382569E-2</v>
      </c>
      <c r="F193">
        <f t="shared" si="5"/>
        <v>-32.905377713085961</v>
      </c>
    </row>
    <row r="194" spans="1:6" x14ac:dyDescent="0.25">
      <c r="A194">
        <f>'10'!H195+'20'!H195+'30'!H195+'40'!H195+'50'!H195</f>
        <v>1.9675251121399191E-2</v>
      </c>
      <c r="B194">
        <f>'10'!I195+'20'!I195+'30'!I195+'40'!I195+'50'!I195</f>
        <v>1.2953128482114447E-2</v>
      </c>
      <c r="C194">
        <f t="shared" si="4"/>
        <v>-32.557860232747409</v>
      </c>
      <c r="D194">
        <f>'10'!J195+'20'!J195+'30'!J195+'40'!J195+'50'!J195</f>
        <v>1.960853863023522E-2</v>
      </c>
      <c r="E194">
        <f>'10'!K195+'20'!K195+'30'!K195+'40'!K195+'50'!K195</f>
        <v>1.281743976933716E-2</v>
      </c>
      <c r="F194">
        <f t="shared" si="5"/>
        <v>-32.606004984401721</v>
      </c>
    </row>
    <row r="195" spans="1:6" x14ac:dyDescent="0.25">
      <c r="A195">
        <f>'10'!H196+'20'!H196+'30'!H196+'40'!H196+'50'!H196</f>
        <v>2.2086073486735996E-2</v>
      </c>
      <c r="B195">
        <f>'10'!I196+'20'!I196+'30'!I196+'40'!I196+'50'!I196</f>
        <v>1.0291608807897517E-2</v>
      </c>
      <c r="C195">
        <f t="shared" ref="C195:C258" si="6">20*LOG10(SQRT((A195*A195)+(B195*B195)))</f>
        <v>-32.264242799621961</v>
      </c>
      <c r="D195">
        <f>'10'!J196+'20'!J196+'30'!J196+'40'!J196+'50'!J196</f>
        <v>2.2115637383952842E-2</v>
      </c>
      <c r="E195">
        <f>'10'!K196+'20'!K196+'30'!K196+'40'!K196+'50'!K196</f>
        <v>1.0295972088609728E-2</v>
      </c>
      <c r="F195">
        <f t="shared" ref="F195:F258" si="7">20*LOG10(SQRT((D195*D195)+(E195*E195)))</f>
        <v>-32.254038771577129</v>
      </c>
    </row>
    <row r="196" spans="1:6" x14ac:dyDescent="0.25">
      <c r="A196">
        <f>'10'!H197+'20'!H197+'30'!H197+'40'!H197+'50'!H197</f>
        <v>2.3611191079428641E-2</v>
      </c>
      <c r="B196">
        <f>'10'!I197+'20'!I197+'30'!I197+'40'!I197+'50'!I197</f>
        <v>7.7631940079849618E-3</v>
      </c>
      <c r="C196">
        <f t="shared" si="6"/>
        <v>-32.091833614454529</v>
      </c>
      <c r="D196">
        <f>'10'!J197+'20'!J197+'30'!J197+'40'!J197+'50'!J197</f>
        <v>2.3581309923720147E-2</v>
      </c>
      <c r="E196">
        <f>'10'!K197+'20'!K197+'30'!K197+'40'!K197+'50'!K197</f>
        <v>7.7032385350959028E-3</v>
      </c>
      <c r="F196">
        <f t="shared" si="7"/>
        <v>-32.108297619745294</v>
      </c>
    </row>
    <row r="197" spans="1:6" x14ac:dyDescent="0.25">
      <c r="A197">
        <f>'10'!H198+'20'!H198+'30'!H198+'40'!H198+'50'!H198</f>
        <v>2.4529257501539E-2</v>
      </c>
      <c r="B197">
        <f>'10'!I198+'20'!I198+'30'!I198+'40'!I198+'50'!I198</f>
        <v>5.0694831783839002E-3</v>
      </c>
      <c r="C197">
        <f t="shared" si="6"/>
        <v>-32.024664689331999</v>
      </c>
      <c r="D197">
        <f>'10'!J198+'20'!J198+'30'!J198+'40'!J198+'50'!J198</f>
        <v>2.449040043760841E-2</v>
      </c>
      <c r="E197">
        <f>'10'!K198+'20'!K198+'30'!K198+'40'!K198+'50'!K198</f>
        <v>4.9569451244981981E-3</v>
      </c>
      <c r="F197">
        <f t="shared" si="7"/>
        <v>-32.045711754411002</v>
      </c>
    </row>
    <row r="198" spans="1:6" x14ac:dyDescent="0.25">
      <c r="A198">
        <f>'10'!H199+'20'!H199+'30'!H199+'40'!H199+'50'!H199</f>
        <v>2.4877885250885256E-2</v>
      </c>
      <c r="B198">
        <f>'10'!I199+'20'!I199+'30'!I199+'40'!I199+'50'!I199</f>
        <v>2.5724490713316638E-3</v>
      </c>
      <c r="C198">
        <f t="shared" si="6"/>
        <v>-32.037541698115774</v>
      </c>
      <c r="D198">
        <f>'10'!J199+'20'!J199+'30'!J199+'40'!J199+'50'!J199</f>
        <v>2.4801408840109673E-2</v>
      </c>
      <c r="E198">
        <f>'10'!K199+'20'!K199+'30'!K199+'40'!K199+'50'!K199</f>
        <v>2.2344085999264881E-3</v>
      </c>
      <c r="F198">
        <f t="shared" si="7"/>
        <v>-32.075365441931304</v>
      </c>
    </row>
    <row r="199" spans="1:6" x14ac:dyDescent="0.25">
      <c r="A199">
        <f>'10'!H200+'20'!H200+'30'!H200+'40'!H200+'50'!H200</f>
        <v>2.4768383761512146E-2</v>
      </c>
      <c r="B199">
        <f>'10'!I200+'20'!I200+'30'!I200+'40'!I200+'50'!I200</f>
        <v>-2.5262116040179142E-4</v>
      </c>
      <c r="C199">
        <f t="shared" si="6"/>
        <v>-32.121594881680295</v>
      </c>
      <c r="D199">
        <f>'10'!J200+'20'!J200+'30'!J200+'40'!J200+'50'!J200</f>
        <v>2.4592657574472546E-2</v>
      </c>
      <c r="E199">
        <f>'10'!K200+'20'!K200+'30'!K200+'40'!K200+'50'!K200</f>
        <v>-6.4509073996390186E-4</v>
      </c>
      <c r="F199">
        <f t="shared" si="7"/>
        <v>-32.180903535655077</v>
      </c>
    </row>
    <row r="200" spans="1:6" x14ac:dyDescent="0.25">
      <c r="A200">
        <f>'10'!H201+'20'!H201+'30'!H201+'40'!H201+'50'!H201</f>
        <v>2.3857403494129389E-2</v>
      </c>
      <c r="B200">
        <f>'10'!I201+'20'!I201+'30'!I201+'40'!I201+'50'!I201</f>
        <v>-3.2249174778573326E-3</v>
      </c>
      <c r="C200">
        <f t="shared" si="6"/>
        <v>-32.368897609784803</v>
      </c>
      <c r="D200">
        <f>'10'!J201+'20'!J201+'30'!J201+'40'!J201+'50'!J201</f>
        <v>2.3875971268243916E-2</v>
      </c>
      <c r="E200">
        <f>'10'!K201+'20'!K201+'30'!K201+'40'!K201+'50'!K201</f>
        <v>-3.2570283198602992E-3</v>
      </c>
      <c r="F200">
        <f t="shared" si="7"/>
        <v>-32.360704333607814</v>
      </c>
    </row>
    <row r="201" spans="1:6" x14ac:dyDescent="0.25">
      <c r="A201">
        <f>'10'!H202+'20'!H202+'30'!H202+'40'!H202+'50'!H202</f>
        <v>2.2631026863490306E-2</v>
      </c>
      <c r="B201">
        <f>'10'!I202+'20'!I202+'30'!I202+'40'!I202+'50'!I202</f>
        <v>-6.1435656445229482E-3</v>
      </c>
      <c r="C201">
        <f t="shared" si="6"/>
        <v>-32.59710929087592</v>
      </c>
      <c r="D201">
        <f>'10'!J202+'20'!J202+'30'!J202+'40'!J202+'50'!J202</f>
        <v>2.2610986993666603E-2</v>
      </c>
      <c r="E201">
        <f>'10'!K202+'20'!K202+'30'!K202+'40'!K202+'50'!K202</f>
        <v>-6.1439705405632559E-3</v>
      </c>
      <c r="F201">
        <f t="shared" si="7"/>
        <v>-32.604236157352666</v>
      </c>
    </row>
    <row r="202" spans="1:6" x14ac:dyDescent="0.25">
      <c r="A202">
        <f>'10'!H203+'20'!H203+'30'!H203+'40'!H203+'50'!H203</f>
        <v>2.0739171713552256E-2</v>
      </c>
      <c r="B202">
        <f>'10'!I203+'20'!I203+'30'!I203+'40'!I203+'50'!I203</f>
        <v>-9.005210344691511E-3</v>
      </c>
      <c r="C202">
        <f t="shared" si="6"/>
        <v>-32.914031597952423</v>
      </c>
      <c r="D202">
        <f>'10'!J203+'20'!J203+'30'!J203+'40'!J203+'50'!J203</f>
        <v>2.0727823500426297E-2</v>
      </c>
      <c r="E202">
        <f>'10'!K203+'20'!K203+'30'!K203+'40'!K203+'50'!K203</f>
        <v>-8.9804021453834156E-3</v>
      </c>
      <c r="F202">
        <f t="shared" si="7"/>
        <v>-32.921826957179384</v>
      </c>
    </row>
    <row r="203" spans="1:6" x14ac:dyDescent="0.25">
      <c r="A203">
        <f>'10'!H204+'20'!H204+'30'!H204+'40'!H204+'50'!H204</f>
        <v>1.8316308082224543E-2</v>
      </c>
      <c r="B203">
        <f>'10'!I204+'20'!I204+'30'!I204+'40'!I204+'50'!I204</f>
        <v>-1.1527799909421427E-2</v>
      </c>
      <c r="C203">
        <f t="shared" si="6"/>
        <v>-33.294041496550506</v>
      </c>
      <c r="D203">
        <f>'10'!J204+'20'!J204+'30'!J204+'40'!J204+'50'!J204</f>
        <v>1.8268773028519716E-2</v>
      </c>
      <c r="E203">
        <f>'10'!K204+'20'!K204+'30'!K204+'40'!K204+'50'!K204</f>
        <v>-1.1484477775826887E-2</v>
      </c>
      <c r="F203">
        <f t="shared" si="7"/>
        <v>-33.319485090497075</v>
      </c>
    </row>
    <row r="204" spans="1:6" x14ac:dyDescent="0.25">
      <c r="A204">
        <f>'10'!H205+'20'!H205+'30'!H205+'40'!H205+'50'!H205</f>
        <v>1.5389078618851101E-2</v>
      </c>
      <c r="B204">
        <f>'10'!I205+'20'!I205+'30'!I205+'40'!I205+'50'!I205</f>
        <v>-1.351861891558772E-2</v>
      </c>
      <c r="C204">
        <f t="shared" si="6"/>
        <v>-33.771885355551156</v>
      </c>
      <c r="D204">
        <f>'10'!J205+'20'!J205+'30'!J205+'40'!J205+'50'!J205</f>
        <v>1.5447182240397674E-2</v>
      </c>
      <c r="E204">
        <f>'10'!K205+'20'!K205+'30'!K205+'40'!K205+'50'!K205</f>
        <v>-1.3497962807714953E-2</v>
      </c>
      <c r="F204">
        <f t="shared" si="7"/>
        <v>-33.759134950928946</v>
      </c>
    </row>
    <row r="205" spans="1:6" x14ac:dyDescent="0.25">
      <c r="A205">
        <f>'10'!H206+'20'!H206+'30'!H206+'40'!H206+'50'!H206</f>
        <v>1.2089552087361222E-2</v>
      </c>
      <c r="B205">
        <f>'10'!I206+'20'!I206+'30'!I206+'40'!I206+'50'!I206</f>
        <v>-1.485401250585076E-2</v>
      </c>
      <c r="C205">
        <f t="shared" si="6"/>
        <v>-34.355719076918646</v>
      </c>
      <c r="D205">
        <f>'10'!J206+'20'!J206+'30'!J206+'40'!J206+'50'!J206</f>
        <v>1.2141807790964441E-2</v>
      </c>
      <c r="E205">
        <f>'10'!K206+'20'!K206+'30'!K206+'40'!K206+'50'!K206</f>
        <v>-1.4907367486991927E-2</v>
      </c>
      <c r="F205">
        <f t="shared" si="7"/>
        <v>-34.322056452089036</v>
      </c>
    </row>
    <row r="206" spans="1:6" x14ac:dyDescent="0.25">
      <c r="A206">
        <f>'10'!H207+'20'!H207+'30'!H207+'40'!H207+'50'!H207</f>
        <v>8.6708440372535792E-3</v>
      </c>
      <c r="B206">
        <f>'10'!I207+'20'!I207+'30'!I207+'40'!I207+'50'!I207</f>
        <v>-1.5594498052099864E-2</v>
      </c>
      <c r="C206">
        <f t="shared" si="6"/>
        <v>-34.970652628178421</v>
      </c>
      <c r="D206">
        <f>'10'!J207+'20'!J207+'30'!J207+'40'!J207+'50'!J207</f>
        <v>8.6616431245821277E-3</v>
      </c>
      <c r="E206">
        <f>'10'!K207+'20'!K207+'30'!K207+'40'!K207+'50'!K207</f>
        <v>-1.5680250221609134E-2</v>
      </c>
      <c r="F206">
        <f t="shared" si="7"/>
        <v>-34.936379854677575</v>
      </c>
    </row>
    <row r="207" spans="1:6" x14ac:dyDescent="0.25">
      <c r="A207">
        <f>'10'!H208+'20'!H208+'30'!H208+'40'!H208+'50'!H208</f>
        <v>5.1807593791307754E-3</v>
      </c>
      <c r="B207">
        <f>'10'!I208+'20'!I208+'30'!I208+'40'!I208+'50'!I208</f>
        <v>-1.5640922020663965E-2</v>
      </c>
      <c r="C207">
        <f t="shared" si="6"/>
        <v>-35.662642240944699</v>
      </c>
      <c r="D207">
        <f>'10'!J208+'20'!J208+'30'!J208+'40'!J208+'50'!J208</f>
        <v>5.1388488255133778E-3</v>
      </c>
      <c r="E207">
        <f>'10'!K208+'20'!K208+'30'!K208+'40'!K208+'50'!K208</f>
        <v>-1.5689876694453053E-2</v>
      </c>
      <c r="F207">
        <f t="shared" si="7"/>
        <v>-35.645060160860702</v>
      </c>
    </row>
    <row r="208" spans="1:6" x14ac:dyDescent="0.25">
      <c r="A208">
        <f>'10'!H209+'20'!H209+'30'!H209+'40'!H209+'50'!H209</f>
        <v>1.5123353646729247E-3</v>
      </c>
      <c r="B208">
        <f>'10'!I209+'20'!I209+'30'!I209+'40'!I209+'50'!I209</f>
        <v>-1.4863943288054911E-2</v>
      </c>
      <c r="C208">
        <f t="shared" si="6"/>
        <v>-36.512591755375361</v>
      </c>
      <c r="D208">
        <f>'10'!J209+'20'!J209+'30'!J209+'40'!J209+'50'!J209</f>
        <v>1.6168221206383782E-3</v>
      </c>
      <c r="E208">
        <f>'10'!K209+'20'!K209+'30'!K209+'40'!K209+'50'!K209</f>
        <v>-1.4990346122714028E-2</v>
      </c>
      <c r="F208">
        <f t="shared" si="7"/>
        <v>-36.433535822894385</v>
      </c>
    </row>
    <row r="209" spans="1:6" x14ac:dyDescent="0.25">
      <c r="A209">
        <f>'10'!H210+'20'!H210+'30'!H210+'40'!H210+'50'!H210</f>
        <v>-1.581939065320238E-3</v>
      </c>
      <c r="B209">
        <f>'10'!I210+'20'!I210+'30'!I210+'40'!I210+'50'!I210</f>
        <v>-1.3438031748665117E-2</v>
      </c>
      <c r="C209">
        <f t="shared" si="6"/>
        <v>-37.373514378404963</v>
      </c>
      <c r="D209">
        <f>'10'!J210+'20'!J210+'30'!J210+'40'!J210+'50'!J210</f>
        <v>-1.5459673864412927E-3</v>
      </c>
      <c r="E209">
        <f>'10'!K210+'20'!K210+'30'!K210+'40'!K210+'50'!K210</f>
        <v>-1.3545346889880946E-2</v>
      </c>
      <c r="F209">
        <f t="shared" si="7"/>
        <v>-37.307990250355026</v>
      </c>
    </row>
    <row r="210" spans="1:6" x14ac:dyDescent="0.25">
      <c r="A210">
        <f>'10'!H211+'20'!H211+'30'!H211+'40'!H211+'50'!H211</f>
        <v>-4.3341654937481327E-3</v>
      </c>
      <c r="B210">
        <f>'10'!I211+'20'!I211+'30'!I211+'40'!I211+'50'!I211</f>
        <v>-1.1361933043714941E-2</v>
      </c>
      <c r="C210">
        <f t="shared" si="6"/>
        <v>-38.300949250973957</v>
      </c>
      <c r="D210">
        <f>'10'!J211+'20'!J211+'30'!J211+'40'!J211+'50'!J211</f>
        <v>-4.2966199332021273E-3</v>
      </c>
      <c r="E210">
        <f>'10'!K211+'20'!K211+'30'!K211+'40'!K211+'50'!K211</f>
        <v>-1.1439362949529665E-2</v>
      </c>
      <c r="F210">
        <f t="shared" si="7"/>
        <v>-38.258821131508057</v>
      </c>
    </row>
    <row r="211" spans="1:6" x14ac:dyDescent="0.25">
      <c r="A211">
        <f>'10'!H212+'20'!H212+'30'!H212+'40'!H212+'50'!H212</f>
        <v>-6.3398892926502456E-3</v>
      </c>
      <c r="B211">
        <f>'10'!I212+'20'!I212+'30'!I212+'40'!I212+'50'!I212</f>
        <v>-8.8365867921779175E-3</v>
      </c>
      <c r="C211">
        <f t="shared" si="6"/>
        <v>-39.270906581607228</v>
      </c>
      <c r="D211">
        <f>'10'!J212+'20'!J212+'30'!J212+'40'!J212+'50'!J212</f>
        <v>-6.3798083539381139E-3</v>
      </c>
      <c r="E211">
        <f>'10'!K212+'20'!K212+'30'!K212+'40'!K212+'50'!K212</f>
        <v>-8.7941780892453678E-3</v>
      </c>
      <c r="F211">
        <f t="shared" si="7"/>
        <v>-39.279725545349734</v>
      </c>
    </row>
    <row r="212" spans="1:6" x14ac:dyDescent="0.25">
      <c r="A212">
        <f>'10'!H213+'20'!H213+'30'!H213+'40'!H213+'50'!H213</f>
        <v>-7.7132948689236014E-3</v>
      </c>
      <c r="B212">
        <f>'10'!I213+'20'!I213+'30'!I213+'40'!I213+'50'!I213</f>
        <v>-5.8581014703640664E-3</v>
      </c>
      <c r="C212">
        <f t="shared" si="6"/>
        <v>-40.27740352525025</v>
      </c>
      <c r="D212">
        <f>'10'!J213+'20'!J213+'30'!J213+'40'!J213+'50'!J213</f>
        <v>-7.7332835049991385E-3</v>
      </c>
      <c r="E212">
        <f>'10'!K213+'20'!K213+'30'!K213+'40'!K213+'50'!K213</f>
        <v>-5.8297767377400861E-3</v>
      </c>
      <c r="F212">
        <f t="shared" si="7"/>
        <v>-40.278436003670834</v>
      </c>
    </row>
    <row r="213" spans="1:6" x14ac:dyDescent="0.25">
      <c r="A213">
        <f>'10'!H214+'20'!H214+'30'!H214+'40'!H214+'50'!H214</f>
        <v>-8.2641254239934469E-3</v>
      </c>
      <c r="B213">
        <f>'10'!I214+'20'!I214+'30'!I214+'40'!I214+'50'!I214</f>
        <v>-2.8282050920187055E-3</v>
      </c>
      <c r="C213">
        <f t="shared" si="6"/>
        <v>-41.175066944283188</v>
      </c>
      <c r="D213">
        <f>'10'!J214+'20'!J214+'30'!J214+'40'!J214+'50'!J214</f>
        <v>-8.2679011315231442E-3</v>
      </c>
      <c r="E213">
        <f>'10'!K214+'20'!K214+'30'!K214+'40'!K214+'50'!K214</f>
        <v>-2.8178415319186881E-3</v>
      </c>
      <c r="F213">
        <f t="shared" si="7"/>
        <v>-41.174844552804174</v>
      </c>
    </row>
    <row r="214" spans="1:6" x14ac:dyDescent="0.25">
      <c r="A214">
        <f>'10'!H215+'20'!H215+'30'!H215+'40'!H215+'50'!H215</f>
        <v>-7.9269287085026695E-3</v>
      </c>
      <c r="B214">
        <f>'10'!I215+'20'!I215+'30'!I215+'40'!I215+'50'!I215</f>
        <v>1.9230800054640556E-4</v>
      </c>
      <c r="C214">
        <f t="shared" si="6"/>
        <v>-42.015345656319411</v>
      </c>
      <c r="D214">
        <f>'10'!J215+'20'!J215+'30'!J215+'40'!J215+'50'!J215</f>
        <v>-7.9641418295917556E-3</v>
      </c>
      <c r="E214">
        <f>'10'!K215+'20'!K215+'30'!K215+'40'!K215+'50'!K215</f>
        <v>8.9163588384476083E-5</v>
      </c>
      <c r="F214">
        <f t="shared" si="7"/>
        <v>-41.976675968776576</v>
      </c>
    </row>
    <row r="215" spans="1:6" x14ac:dyDescent="0.25">
      <c r="A215">
        <f>'10'!H216+'20'!H216+'30'!H216+'40'!H216+'50'!H216</f>
        <v>-6.8932914791848855E-3</v>
      </c>
      <c r="B215">
        <f>'10'!I216+'20'!I216+'30'!I216+'40'!I216+'50'!I216</f>
        <v>2.8056334150801661E-3</v>
      </c>
      <c r="C215">
        <f t="shared" si="6"/>
        <v>-42.565761127424921</v>
      </c>
      <c r="D215">
        <f>'10'!J216+'20'!J216+'30'!J216+'40'!J216+'50'!J216</f>
        <v>-6.910207484000664E-3</v>
      </c>
      <c r="E215">
        <f>'10'!K216+'20'!K216+'30'!K216+'40'!K216+'50'!K216</f>
        <v>2.7389157250576339E-3</v>
      </c>
      <c r="F215">
        <f t="shared" si="7"/>
        <v>-42.576470699196648</v>
      </c>
    </row>
    <row r="216" spans="1:6" x14ac:dyDescent="0.25">
      <c r="A216">
        <f>'10'!H217+'20'!H217+'30'!H217+'40'!H217+'50'!H217</f>
        <v>-5.1152047453032071E-3</v>
      </c>
      <c r="B216">
        <f>'10'!I217+'20'!I217+'30'!I217+'40'!I217+'50'!I217</f>
        <v>5.0521978085789499E-3</v>
      </c>
      <c r="C216">
        <f t="shared" si="6"/>
        <v>-42.865932806094818</v>
      </c>
      <c r="D216">
        <f>'10'!J217+'20'!J217+'30'!J217+'40'!J217+'50'!J217</f>
        <v>-5.1463300150324885E-3</v>
      </c>
      <c r="E216">
        <f>'10'!K217+'20'!K217+'30'!K217+'40'!K217+'50'!K217</f>
        <v>4.9838727388208113E-3</v>
      </c>
      <c r="F216">
        <f t="shared" si="7"/>
        <v>-42.896820413997219</v>
      </c>
    </row>
    <row r="217" spans="1:6" x14ac:dyDescent="0.25">
      <c r="A217">
        <f>'10'!H218+'20'!H218+'30'!H218+'40'!H218+'50'!H218</f>
        <v>-2.7932184677493819E-3</v>
      </c>
      <c r="B217">
        <f>'10'!I218+'20'!I218+'30'!I218+'40'!I218+'50'!I218</f>
        <v>6.6898364274829989E-3</v>
      </c>
      <c r="C217">
        <f t="shared" si="6"/>
        <v>-42.793778544052508</v>
      </c>
      <c r="D217">
        <f>'10'!J218+'20'!J218+'30'!J218+'40'!J218+'50'!J218</f>
        <v>-2.88911046975054E-3</v>
      </c>
      <c r="E217">
        <f>'10'!K218+'20'!K218+'30'!K218+'40'!K218+'50'!K218</f>
        <v>6.5662281661925635E-3</v>
      </c>
      <c r="F217">
        <f t="shared" si="7"/>
        <v>-42.885107096023219</v>
      </c>
    </row>
    <row r="218" spans="1:6" x14ac:dyDescent="0.25">
      <c r="A218">
        <f>'10'!H219+'20'!H219+'30'!H219+'40'!H219+'50'!H219</f>
        <v>-1.8108392506352086E-4</v>
      </c>
      <c r="B218">
        <f>'10'!I219+'20'!I219+'30'!I219+'40'!I219+'50'!I219</f>
        <v>7.4809947200881509E-3</v>
      </c>
      <c r="C218">
        <f t="shared" si="6"/>
        <v>-42.518269146103577</v>
      </c>
      <c r="D218">
        <f>'10'!J219+'20'!J219+'30'!J219+'40'!J219+'50'!J219</f>
        <v>-3.3038634441196618E-4</v>
      </c>
      <c r="E218">
        <f>'10'!K219+'20'!K219+'30'!K219+'40'!K219+'50'!K219</f>
        <v>7.3512634538177926E-3</v>
      </c>
      <c r="F218">
        <f t="shared" si="7"/>
        <v>-42.66399698371729</v>
      </c>
    </row>
    <row r="219" spans="1:6" x14ac:dyDescent="0.25">
      <c r="A219">
        <f>'10'!H220+'20'!H220+'30'!H220+'40'!H220+'50'!H220</f>
        <v>2.5511757634471936E-3</v>
      </c>
      <c r="B219">
        <f>'10'!I220+'20'!I220+'30'!I220+'40'!I220+'50'!I220</f>
        <v>7.529388871785025E-3</v>
      </c>
      <c r="C219">
        <f t="shared" si="6"/>
        <v>-41.992815847622474</v>
      </c>
      <c r="D219">
        <f>'10'!J220+'20'!J220+'30'!J220+'40'!J220+'50'!J220</f>
        <v>2.3596737603772382E-3</v>
      </c>
      <c r="E219">
        <f>'10'!K220+'20'!K220+'30'!K220+'40'!K220+'50'!K220</f>
        <v>7.4753106052914972E-3</v>
      </c>
      <c r="F219">
        <f t="shared" si="7"/>
        <v>-42.114899233380534</v>
      </c>
    </row>
    <row r="220" spans="1:6" x14ac:dyDescent="0.25">
      <c r="A220">
        <f>'10'!H221+'20'!H221+'30'!H221+'40'!H221+'50'!H221</f>
        <v>5.2028476966935137E-3</v>
      </c>
      <c r="B220">
        <f>'10'!I221+'20'!I221+'30'!I221+'40'!I221+'50'!I221</f>
        <v>6.7423188613331617E-3</v>
      </c>
      <c r="C220">
        <f t="shared" si="6"/>
        <v>-41.394913774727371</v>
      </c>
      <c r="D220">
        <f>'10'!J221+'20'!J221+'30'!J221+'40'!J221+'50'!J221</f>
        <v>4.970375479874686E-3</v>
      </c>
      <c r="E220">
        <f>'10'!K221+'20'!K221+'30'!K221+'40'!K221+'50'!K221</f>
        <v>6.6895611591023876E-3</v>
      </c>
      <c r="F220">
        <f t="shared" si="7"/>
        <v>-41.582973540513677</v>
      </c>
    </row>
    <row r="221" spans="1:6" x14ac:dyDescent="0.25">
      <c r="A221">
        <f>'10'!H222+'20'!H222+'30'!H222+'40'!H222+'50'!H222</f>
        <v>7.5250714341128086E-3</v>
      </c>
      <c r="B221">
        <f>'10'!I222+'20'!I222+'30'!I222+'40'!I222+'50'!I222</f>
        <v>5.2130731757918519E-3</v>
      </c>
      <c r="C221">
        <f t="shared" si="6"/>
        <v>-40.767413046167327</v>
      </c>
      <c r="D221">
        <f>'10'!J222+'20'!J222+'30'!J222+'40'!J222+'50'!J222</f>
        <v>7.3538126774305096E-3</v>
      </c>
      <c r="E221">
        <f>'10'!K222+'20'!K222+'30'!K222+'40'!K222+'50'!K222</f>
        <v>5.2373484803471563E-3</v>
      </c>
      <c r="F221">
        <f t="shared" si="7"/>
        <v>-40.88797738494668</v>
      </c>
    </row>
    <row r="222" spans="1:6" x14ac:dyDescent="0.25">
      <c r="A222">
        <f>'10'!H223+'20'!H223+'30'!H223+'40'!H223+'50'!H223</f>
        <v>9.22297467922387E-3</v>
      </c>
      <c r="B222">
        <f>'10'!I223+'20'!I223+'30'!I223+'40'!I223+'50'!I223</f>
        <v>3.0406108848912497E-3</v>
      </c>
      <c r="C222">
        <f t="shared" si="6"/>
        <v>-40.254488104272994</v>
      </c>
      <c r="D222">
        <f>'10'!J223+'20'!J223+'30'!J223+'40'!J223+'50'!J223</f>
        <v>9.1396170714174857E-3</v>
      </c>
      <c r="E222">
        <f>'10'!K223+'20'!K223+'30'!K223+'40'!K223+'50'!K223</f>
        <v>3.1271725029803801E-3</v>
      </c>
      <c r="F222">
        <f t="shared" si="7"/>
        <v>-40.3006339529353</v>
      </c>
    </row>
    <row r="223" spans="1:6" x14ac:dyDescent="0.25">
      <c r="A223">
        <f>'10'!H224+'20'!H224+'30'!H224+'40'!H224+'50'!H224</f>
        <v>1.0317139735472282E-2</v>
      </c>
      <c r="B223">
        <f>'10'!I224+'20'!I224+'30'!I224+'40'!I224+'50'!I224</f>
        <v>5.2415012850675485E-4</v>
      </c>
      <c r="C223">
        <f t="shared" si="6"/>
        <v>-39.717618923919851</v>
      </c>
      <c r="D223">
        <f>'10'!J224+'20'!J224+'30'!J224+'40'!J224+'50'!J224</f>
        <v>1.0233960092854327E-2</v>
      </c>
      <c r="E223">
        <f>'10'!K224+'20'!K224+'30'!K224+'40'!K224+'50'!K224</f>
        <v>5.7184696947096443E-4</v>
      </c>
      <c r="F223">
        <f t="shared" si="7"/>
        <v>-39.785586841581129</v>
      </c>
    </row>
    <row r="224" spans="1:6" x14ac:dyDescent="0.25">
      <c r="A224">
        <f>'10'!H225+'20'!H225+'30'!H225+'40'!H225+'50'!H225</f>
        <v>1.0583559788193569E-2</v>
      </c>
      <c r="B224">
        <f>'10'!I225+'20'!I225+'30'!I225+'40'!I225+'50'!I225</f>
        <v>-2.3273356906718451E-3</v>
      </c>
      <c r="C224">
        <f t="shared" si="6"/>
        <v>-39.302274881372895</v>
      </c>
      <c r="D224">
        <f>'10'!J225+'20'!J225+'30'!J225+'40'!J225+'50'!J225</f>
        <v>1.0516377417766159E-2</v>
      </c>
      <c r="E224">
        <f>'10'!K225+'20'!K225+'30'!K225+'40'!K225+'50'!K225</f>
        <v>-2.323813104137133E-3</v>
      </c>
      <c r="F224">
        <f t="shared" si="7"/>
        <v>-39.355633466281077</v>
      </c>
    </row>
    <row r="225" spans="1:6" x14ac:dyDescent="0.25">
      <c r="A225">
        <f>'10'!H226+'20'!H226+'30'!H226+'40'!H226+'50'!H226</f>
        <v>9.9896539859398968E-3</v>
      </c>
      <c r="B225">
        <f>'10'!I226+'20'!I226+'30'!I226+'40'!I226+'50'!I226</f>
        <v>-5.145998266938092E-3</v>
      </c>
      <c r="C225">
        <f t="shared" si="6"/>
        <v>-38.986843943137785</v>
      </c>
      <c r="D225">
        <f>'10'!J226+'20'!J226+'30'!J226+'40'!J226+'50'!J226</f>
        <v>9.9764952651438948E-3</v>
      </c>
      <c r="E225">
        <f>'10'!K226+'20'!K226+'30'!K226+'40'!K226+'50'!K226</f>
        <v>-5.046296760081375E-3</v>
      </c>
      <c r="F225">
        <f t="shared" si="7"/>
        <v>-39.031053829477756</v>
      </c>
    </row>
    <row r="226" spans="1:6" x14ac:dyDescent="0.25">
      <c r="A226">
        <f>'10'!H227+'20'!H227+'30'!H227+'40'!H227+'50'!H227</f>
        <v>8.7324683069278045E-3</v>
      </c>
      <c r="B226">
        <f>'10'!I227+'20'!I227+'30'!I227+'40'!I227+'50'!I227</f>
        <v>-7.5448783545213538E-3</v>
      </c>
      <c r="C226">
        <f t="shared" si="6"/>
        <v>-38.755571020197344</v>
      </c>
      <c r="D226">
        <f>'10'!J227+'20'!J227+'30'!J227+'40'!J227+'50'!J227</f>
        <v>8.6700540886499641E-3</v>
      </c>
      <c r="E226">
        <f>'10'!K227+'20'!K227+'30'!K227+'40'!K227+'50'!K227</f>
        <v>-7.4414548865352819E-3</v>
      </c>
      <c r="F226">
        <f t="shared" si="7"/>
        <v>-38.842394622420493</v>
      </c>
    </row>
    <row r="227" spans="1:6" x14ac:dyDescent="0.25">
      <c r="A227">
        <f>'10'!H228+'20'!H228+'30'!H228+'40'!H228+'50'!H228</f>
        <v>6.8916591404740799E-3</v>
      </c>
      <c r="B227">
        <f>'10'!I228+'20'!I228+'30'!I228+'40'!I228+'50'!I228</f>
        <v>-9.4409734234836597E-3</v>
      </c>
      <c r="C227">
        <f t="shared" si="6"/>
        <v>-38.644636427945329</v>
      </c>
      <c r="D227">
        <f>'10'!J228+'20'!J228+'30'!J228+'40'!J228+'50'!J228</f>
        <v>6.8448021048547608E-3</v>
      </c>
      <c r="E227">
        <f>'10'!K228+'20'!K228+'30'!K228+'40'!K228+'50'!K228</f>
        <v>-9.3469865048680083E-3</v>
      </c>
      <c r="F227">
        <f t="shared" si="7"/>
        <v>-38.721909435578738</v>
      </c>
    </row>
    <row r="228" spans="1:6" x14ac:dyDescent="0.25">
      <c r="A228">
        <f>'10'!H229+'20'!H229+'30'!H229+'40'!H229+'50'!H229</f>
        <v>4.3701856591417008E-3</v>
      </c>
      <c r="B228">
        <f>'10'!I229+'20'!I229+'30'!I229+'40'!I229+'50'!I229</f>
        <v>-1.0918915847887952E-2</v>
      </c>
      <c r="C228">
        <f t="shared" si="6"/>
        <v>-38.591111076205728</v>
      </c>
      <c r="D228">
        <f>'10'!J229+'20'!J229+'30'!J229+'40'!J229+'50'!J229</f>
        <v>4.3134356588494698E-3</v>
      </c>
      <c r="E228">
        <f>'10'!K229+'20'!K229+'30'!K229+'40'!K229+'50'!K229</f>
        <v>-1.0780138302567625E-2</v>
      </c>
      <c r="F228">
        <f t="shared" si="7"/>
        <v>-38.702549900322055</v>
      </c>
    </row>
    <row r="229" spans="1:6" x14ac:dyDescent="0.25">
      <c r="A229">
        <f>'10'!H230+'20'!H230+'30'!H230+'40'!H230+'50'!H230</f>
        <v>1.5142376177012004E-3</v>
      </c>
      <c r="B229">
        <f>'10'!I230+'20'!I230+'30'!I230+'40'!I230+'50'!I230</f>
        <v>-1.1602462291762893E-2</v>
      </c>
      <c r="C229">
        <f t="shared" si="6"/>
        <v>-38.635646811035855</v>
      </c>
      <c r="D229">
        <f>'10'!J230+'20'!J230+'30'!J230+'40'!J230+'50'!J230</f>
        <v>1.5687952311439703E-3</v>
      </c>
      <c r="E229">
        <f>'10'!K230+'20'!K230+'30'!K230+'40'!K230+'50'!K230</f>
        <v>-1.149519360407622E-2</v>
      </c>
      <c r="F229">
        <f t="shared" si="7"/>
        <v>-38.709530220174159</v>
      </c>
    </row>
    <row r="230" spans="1:6" x14ac:dyDescent="0.25">
      <c r="A230">
        <f>'10'!H231+'20'!H231+'30'!H231+'40'!H231+'50'!H231</f>
        <v>-1.3126710835903229E-3</v>
      </c>
      <c r="B230">
        <f>'10'!I231+'20'!I231+'30'!I231+'40'!I231+'50'!I231</f>
        <v>-1.1533444217681165E-2</v>
      </c>
      <c r="C230">
        <f t="shared" si="6"/>
        <v>-38.70492366415656</v>
      </c>
      <c r="D230">
        <f>'10'!J231+'20'!J231+'30'!J231+'40'!J231+'50'!J231</f>
        <v>-1.3158264834164778E-3</v>
      </c>
      <c r="E230">
        <f>'10'!K231+'20'!K231+'30'!K231+'40'!K231+'50'!K231</f>
        <v>-1.1448707816734304E-2</v>
      </c>
      <c r="F230">
        <f t="shared" si="7"/>
        <v>-38.767878302235545</v>
      </c>
    </row>
    <row r="231" spans="1:6" x14ac:dyDescent="0.25">
      <c r="A231">
        <f>'10'!H232+'20'!H232+'30'!H232+'40'!H232+'50'!H232</f>
        <v>-4.0535355228049838E-3</v>
      </c>
      <c r="B231">
        <f>'10'!I232+'20'!I232+'30'!I232+'40'!I232+'50'!I232</f>
        <v>-1.0727868051752533E-2</v>
      </c>
      <c r="C231">
        <f t="shared" si="6"/>
        <v>-38.810138029705556</v>
      </c>
      <c r="D231">
        <f>'10'!J232+'20'!J232+'30'!J232+'40'!J232+'50'!J232</f>
        <v>-4.0375738956184657E-3</v>
      </c>
      <c r="E231">
        <f>'10'!K232+'20'!K232+'30'!K232+'40'!K232+'50'!K232</f>
        <v>-1.0664274752409834E-2</v>
      </c>
      <c r="F231">
        <f t="shared" si="7"/>
        <v>-38.859605824991931</v>
      </c>
    </row>
    <row r="232" spans="1:6" x14ac:dyDescent="0.25">
      <c r="A232">
        <f>'10'!H233+'20'!H233+'30'!H233+'40'!H233+'50'!H233</f>
        <v>-6.620863431919346E-3</v>
      </c>
      <c r="B232">
        <f>'10'!I233+'20'!I233+'30'!I233+'40'!I233+'50'!I233</f>
        <v>-9.1480752551100393E-3</v>
      </c>
      <c r="C232">
        <f t="shared" si="6"/>
        <v>-38.944110925852641</v>
      </c>
      <c r="D232">
        <f>'10'!J233+'20'!J233+'30'!J233+'40'!J233+'50'!J233</f>
        <v>-6.606162171521747E-3</v>
      </c>
      <c r="E232">
        <f>'10'!K233+'20'!K233+'30'!K233+'40'!K233+'50'!K233</f>
        <v>-9.0602247694792741E-3</v>
      </c>
      <c r="F232">
        <f t="shared" si="7"/>
        <v>-39.005643607175259</v>
      </c>
    </row>
    <row r="233" spans="1:6" x14ac:dyDescent="0.25">
      <c r="A233">
        <f>'10'!H234+'20'!H234+'30'!H234+'40'!H234+'50'!H234</f>
        <v>-8.5233863499250724E-3</v>
      </c>
      <c r="B233">
        <f>'10'!I234+'20'!I234+'30'!I234+'40'!I234+'50'!I234</f>
        <v>-6.9477908410116532E-3</v>
      </c>
      <c r="C233">
        <f t="shared" si="6"/>
        <v>-39.175021759716145</v>
      </c>
      <c r="D233">
        <f>'10'!J234+'20'!J234+'30'!J234+'40'!J234+'50'!J234</f>
        <v>-8.5201594210906409E-3</v>
      </c>
      <c r="E233">
        <f>'10'!K234+'20'!K234+'30'!K234+'40'!K234+'50'!K234</f>
        <v>-7.0035323027398807E-3</v>
      </c>
      <c r="F233">
        <f t="shared" si="7"/>
        <v>-39.149143726271497</v>
      </c>
    </row>
    <row r="234" spans="1:6" x14ac:dyDescent="0.25">
      <c r="A234">
        <f>'10'!H235+'20'!H235+'30'!H235+'40'!H235+'50'!H235</f>
        <v>-9.7511560590258853E-3</v>
      </c>
      <c r="B234">
        <f>'10'!I235+'20'!I235+'30'!I235+'40'!I235+'50'!I235</f>
        <v>-4.6047952159758883E-3</v>
      </c>
      <c r="C234">
        <f t="shared" si="6"/>
        <v>-39.344606788948035</v>
      </c>
      <c r="D234">
        <f>'10'!J235+'20'!J235+'30'!J235+'40'!J235+'50'!J235</f>
        <v>-9.7666372576165061E-3</v>
      </c>
      <c r="E234">
        <f>'10'!K235+'20'!K235+'30'!K235+'40'!K235+'50'!K235</f>
        <v>-4.6476999024168148E-3</v>
      </c>
      <c r="F234">
        <f t="shared" si="7"/>
        <v>-39.318575041483449</v>
      </c>
    </row>
    <row r="235" spans="1:6" x14ac:dyDescent="0.25">
      <c r="A235">
        <f>'10'!H236+'20'!H236+'30'!H236+'40'!H236+'50'!H236</f>
        <v>-1.0312615912103291E-2</v>
      </c>
      <c r="B235">
        <f>'10'!I236+'20'!I236+'30'!I236+'40'!I236+'50'!I236</f>
        <v>-2.1799356538915963E-3</v>
      </c>
      <c r="C235">
        <f t="shared" si="6"/>
        <v>-39.542774725725742</v>
      </c>
      <c r="D235">
        <f>'10'!J236+'20'!J236+'30'!J236+'40'!J236+'50'!J236</f>
        <v>-1.0395450303733679E-2</v>
      </c>
      <c r="E235">
        <f>'10'!K236+'20'!K236+'30'!K236+'40'!K236+'50'!K236</f>
        <v>-2.1857341940287539E-3</v>
      </c>
      <c r="F235">
        <f t="shared" si="7"/>
        <v>-39.475260653505963</v>
      </c>
    </row>
    <row r="236" spans="1:6" x14ac:dyDescent="0.25">
      <c r="A236">
        <f>'10'!H237+'20'!H237+'30'!H237+'40'!H237+'50'!H237</f>
        <v>-1.0298712581157714E-2</v>
      </c>
      <c r="B236">
        <f>'10'!I237+'20'!I237+'30'!I237+'40'!I237+'50'!I237</f>
        <v>4.681785813442931E-4</v>
      </c>
      <c r="C236">
        <f t="shared" si="6"/>
        <v>-39.735375356876567</v>
      </c>
      <c r="D236">
        <f>'10'!J237+'20'!J237+'30'!J237+'40'!J237+'50'!J237</f>
        <v>-1.0420704658790192E-2</v>
      </c>
      <c r="E236">
        <f>'10'!K237+'20'!K237+'30'!K237+'40'!K237+'50'!K237</f>
        <v>4.6000664598501396E-4</v>
      </c>
      <c r="F236">
        <f t="shared" si="7"/>
        <v>-39.633603603728346</v>
      </c>
    </row>
    <row r="237" spans="1:6" x14ac:dyDescent="0.25">
      <c r="A237">
        <f>'10'!H238+'20'!H238+'30'!H238+'40'!H238+'50'!H238</f>
        <v>-9.5361451874634157E-3</v>
      </c>
      <c r="B237">
        <f>'10'!I238+'20'!I238+'30'!I238+'40'!I238+'50'!I238</f>
        <v>2.8483477367808397E-3</v>
      </c>
      <c r="C237">
        <f t="shared" si="6"/>
        <v>-40.041404784539267</v>
      </c>
      <c r="D237">
        <f>'10'!J238+'20'!J238+'30'!J238+'40'!J238+'50'!J238</f>
        <v>-9.6701354160562119E-3</v>
      </c>
      <c r="E237">
        <f>'10'!K238+'20'!K238+'30'!K238+'40'!K238+'50'!K238</f>
        <v>2.8554419213576475E-3</v>
      </c>
      <c r="F237">
        <f t="shared" si="7"/>
        <v>-39.928282465323143</v>
      </c>
    </row>
    <row r="238" spans="1:6" x14ac:dyDescent="0.25">
      <c r="A238">
        <f>'10'!H239+'20'!H239+'30'!H239+'40'!H239+'50'!H239</f>
        <v>-8.3425471960602363E-3</v>
      </c>
      <c r="B238">
        <f>'10'!I239+'20'!I239+'30'!I239+'40'!I239+'50'!I239</f>
        <v>4.9293028537494166E-3</v>
      </c>
      <c r="C238">
        <f t="shared" si="6"/>
        <v>-40.273523518091139</v>
      </c>
      <c r="D238">
        <f>'10'!J239+'20'!J239+'30'!J239+'40'!J239+'50'!J239</f>
        <v>-8.4298877290846612E-3</v>
      </c>
      <c r="E238">
        <f>'10'!K239+'20'!K239+'30'!K239+'40'!K239+'50'!K239</f>
        <v>4.9418221673660293E-3</v>
      </c>
      <c r="F238">
        <f t="shared" si="7"/>
        <v>-40.200666056758216</v>
      </c>
    </row>
    <row r="239" spans="1:6" x14ac:dyDescent="0.25">
      <c r="A239">
        <f>'10'!H240+'20'!H240+'30'!H240+'40'!H240+'50'!H240</f>
        <v>-6.7080500885039751E-3</v>
      </c>
      <c r="B239">
        <f>'10'!I240+'20'!I240+'30'!I240+'40'!I240+'50'!I240</f>
        <v>6.5370494198765516E-3</v>
      </c>
      <c r="C239">
        <f t="shared" si="6"/>
        <v>-40.568471623475311</v>
      </c>
      <c r="D239">
        <f>'10'!J240+'20'!J240+'30'!J240+'40'!J240+'50'!J240</f>
        <v>-6.6848606504093973E-3</v>
      </c>
      <c r="E239">
        <f>'10'!K240+'20'!K240+'30'!K240+'40'!K240+'50'!K240</f>
        <v>6.5074634791424711E-3</v>
      </c>
      <c r="F239">
        <f t="shared" si="7"/>
        <v>-40.603088464785955</v>
      </c>
    </row>
    <row r="240" spans="1:6" x14ac:dyDescent="0.25">
      <c r="A240">
        <f>'10'!H241+'20'!H241+'30'!H241+'40'!H241+'50'!H241</f>
        <v>-4.6453807363566087E-3</v>
      </c>
      <c r="B240">
        <f>'10'!I241+'20'!I241+'30'!I241+'40'!I241+'50'!I241</f>
        <v>7.7113334184426216E-3</v>
      </c>
      <c r="C240">
        <f t="shared" si="6"/>
        <v>-40.912779249249162</v>
      </c>
      <c r="D240">
        <f>'10'!J241+'20'!J241+'30'!J241+'40'!J241+'50'!J241</f>
        <v>-4.6455672068597834E-3</v>
      </c>
      <c r="E240">
        <f>'10'!K241+'20'!K241+'30'!K241+'40'!K241+'50'!K241</f>
        <v>7.6697847189342756E-3</v>
      </c>
      <c r="F240">
        <f t="shared" si="7"/>
        <v>-40.947067228541975</v>
      </c>
    </row>
    <row r="241" spans="1:6" x14ac:dyDescent="0.25">
      <c r="A241">
        <f>'10'!H242+'20'!H242+'30'!H242+'40'!H242+'50'!H242</f>
        <v>-2.4791002074686149E-3</v>
      </c>
      <c r="B241">
        <f>'10'!I242+'20'!I242+'30'!I242+'40'!I242+'50'!I242</f>
        <v>8.2636728148342935E-3</v>
      </c>
      <c r="C241">
        <f t="shared" si="6"/>
        <v>-41.282273219196128</v>
      </c>
      <c r="D241">
        <f>'10'!J242+'20'!J242+'30'!J242+'40'!J242+'50'!J242</f>
        <v>-2.3656238679511748E-3</v>
      </c>
      <c r="E241">
        <f>'10'!K242+'20'!K242+'30'!K242+'40'!K242+'50'!K242</f>
        <v>8.1082315003071712E-3</v>
      </c>
      <c r="F241">
        <f t="shared" si="7"/>
        <v>-41.466693644856967</v>
      </c>
    </row>
    <row r="242" spans="1:6" x14ac:dyDescent="0.25">
      <c r="A242">
        <f>'10'!H243+'20'!H243+'30'!H243+'40'!H243+'50'!H243</f>
        <v>-3.4850700721813024E-4</v>
      </c>
      <c r="B242">
        <f>'10'!I243+'20'!I243+'30'!I243+'40'!I243+'50'!I243</f>
        <v>8.2529611333912543E-3</v>
      </c>
      <c r="C242">
        <f t="shared" si="6"/>
        <v>-41.660066500559296</v>
      </c>
      <c r="D242">
        <f>'10'!J243+'20'!J243+'30'!J243+'40'!J243+'50'!J243</f>
        <v>-2.5483145533568025E-4</v>
      </c>
      <c r="E242">
        <f>'10'!K243+'20'!K243+'30'!K243+'40'!K243+'50'!K243</f>
        <v>8.1199842726881674E-3</v>
      </c>
      <c r="F242">
        <f t="shared" si="7"/>
        <v>-41.804620942226535</v>
      </c>
    </row>
    <row r="243" spans="1:6" x14ac:dyDescent="0.25">
      <c r="A243">
        <f>'10'!H244+'20'!H244+'30'!H244+'40'!H244+'50'!H244</f>
        <v>1.6473864284602489E-3</v>
      </c>
      <c r="B243">
        <f>'10'!I244+'20'!I244+'30'!I244+'40'!I244+'50'!I244</f>
        <v>7.7052360856256844E-3</v>
      </c>
      <c r="C243">
        <f t="shared" si="6"/>
        <v>-42.07016496094365</v>
      </c>
      <c r="D243">
        <f>'10'!J244+'20'!J244+'30'!J244+'40'!J244+'50'!J244</f>
        <v>1.6165467406351781E-3</v>
      </c>
      <c r="E243">
        <f>'10'!K244+'20'!K244+'30'!K244+'40'!K244+'50'!K244</f>
        <v>7.5576646026159454E-3</v>
      </c>
      <c r="F243">
        <f t="shared" si="7"/>
        <v>-42.237964509083319</v>
      </c>
    </row>
    <row r="244" spans="1:6" x14ac:dyDescent="0.25">
      <c r="A244">
        <f>'10'!H245+'20'!H245+'30'!H245+'40'!H245+'50'!H245</f>
        <v>3.4772643922000458E-3</v>
      </c>
      <c r="B244">
        <f>'10'!I245+'20'!I245+'30'!I245+'40'!I245+'50'!I245</f>
        <v>6.6071797555668985E-3</v>
      </c>
      <c r="C244">
        <f t="shared" si="6"/>
        <v>-42.537847939381507</v>
      </c>
      <c r="D244">
        <f>'10'!J245+'20'!J245+'30'!J245+'40'!J245+'50'!J245</f>
        <v>3.5103804468997538E-3</v>
      </c>
      <c r="E244">
        <f>'10'!K245+'20'!K245+'30'!K245+'40'!K245+'50'!K245</f>
        <v>6.5745892381239967E-3</v>
      </c>
      <c r="F244">
        <f t="shared" si="7"/>
        <v>-42.553316159201309</v>
      </c>
    </row>
    <row r="245" spans="1:6" x14ac:dyDescent="0.25">
      <c r="A245">
        <f>'10'!H246+'20'!H246+'30'!H246+'40'!H246+'50'!H246</f>
        <v>4.8400468410888658E-3</v>
      </c>
      <c r="B245">
        <f>'10'!I246+'20'!I246+'30'!I246+'40'!I246+'50'!I246</f>
        <v>5.1488551890904984E-3</v>
      </c>
      <c r="C245">
        <f t="shared" si="6"/>
        <v>-43.015796113175725</v>
      </c>
      <c r="D245">
        <f>'10'!J246+'20'!J246+'30'!J246+'40'!J246+'50'!J246</f>
        <v>4.8279119765241183E-3</v>
      </c>
      <c r="E245">
        <f>'10'!K246+'20'!K246+'30'!K246+'40'!K246+'50'!K246</f>
        <v>5.1650616672030657E-3</v>
      </c>
      <c r="F245">
        <f t="shared" si="7"/>
        <v>-43.011464362501499</v>
      </c>
    </row>
    <row r="246" spans="1:6" x14ac:dyDescent="0.25">
      <c r="A246">
        <f>'10'!H247+'20'!H247+'30'!H247+'40'!H247+'50'!H247</f>
        <v>5.7428461634562887E-3</v>
      </c>
      <c r="B246">
        <f>'10'!I247+'20'!I247+'30'!I247+'40'!I247+'50'!I247</f>
        <v>3.4943326842306359E-3</v>
      </c>
      <c r="C246">
        <f t="shared" si="6"/>
        <v>-43.449514795527328</v>
      </c>
      <c r="D246">
        <f>'10'!J247+'20'!J247+'30'!J247+'40'!J247+'50'!J247</f>
        <v>5.738440421405787E-3</v>
      </c>
      <c r="E246">
        <f>'10'!K247+'20'!K247+'30'!K247+'40'!K247+'50'!K247</f>
        <v>3.4885194652487374E-3</v>
      </c>
      <c r="F246">
        <f t="shared" si="7"/>
        <v>-43.458285952548408</v>
      </c>
    </row>
    <row r="247" spans="1:6" x14ac:dyDescent="0.25">
      <c r="A247">
        <f>'10'!H248+'20'!H248+'30'!H248+'40'!H248+'50'!H248</f>
        <v>6.1397271380086568E-3</v>
      </c>
      <c r="B247">
        <f>'10'!I248+'20'!I248+'30'!I248+'40'!I248+'50'!I248</f>
        <v>1.6982829415621934E-3</v>
      </c>
      <c r="C247">
        <f t="shared" si="6"/>
        <v>-43.916835236388259</v>
      </c>
      <c r="D247">
        <f>'10'!J248+'20'!J248+'30'!J248+'40'!J248+'50'!J248</f>
        <v>6.1605410071518098E-3</v>
      </c>
      <c r="E247">
        <f>'10'!K248+'20'!K248+'30'!K248+'40'!K248+'50'!K248</f>
        <v>1.7037367410961367E-3</v>
      </c>
      <c r="F247">
        <f t="shared" si="7"/>
        <v>-43.887549511680618</v>
      </c>
    </row>
    <row r="248" spans="1:6" x14ac:dyDescent="0.25">
      <c r="A248">
        <f>'10'!H249+'20'!H249+'30'!H249+'40'!H249+'50'!H249</f>
        <v>6.0969229813801207E-3</v>
      </c>
      <c r="B248">
        <f>'10'!I249+'20'!I249+'30'!I249+'40'!I249+'50'!I249</f>
        <v>-6.5152131824772197E-5</v>
      </c>
      <c r="C248">
        <f t="shared" si="6"/>
        <v>-44.29728992085829</v>
      </c>
      <c r="D248">
        <f>'10'!J249+'20'!J249+'30'!J249+'40'!J249+'50'!J249</f>
        <v>6.1285687239600942E-3</v>
      </c>
      <c r="E248">
        <f>'10'!K249+'20'!K249+'30'!K249+'40'!K249+'50'!K249</f>
        <v>-1.0120605810157862E-4</v>
      </c>
      <c r="F248">
        <f t="shared" si="7"/>
        <v>-44.251634603568363</v>
      </c>
    </row>
    <row r="249" spans="1:6" x14ac:dyDescent="0.25">
      <c r="A249">
        <f>'10'!H250+'20'!H250+'30'!H250+'40'!H250+'50'!H250</f>
        <v>5.6510461874607404E-3</v>
      </c>
      <c r="B249">
        <f>'10'!I250+'20'!I250+'30'!I250+'40'!I250+'50'!I250</f>
        <v>-1.655095160317067E-3</v>
      </c>
      <c r="C249">
        <f t="shared" si="6"/>
        <v>-44.60000276089508</v>
      </c>
      <c r="D249">
        <f>'10'!J250+'20'!J250+'30'!J250+'40'!J250+'50'!J250</f>
        <v>5.7096443071024397E-3</v>
      </c>
      <c r="E249">
        <f>'10'!K250+'20'!K250+'30'!K250+'40'!K250+'50'!K250</f>
        <v>-1.6698378269348118E-3</v>
      </c>
      <c r="F249">
        <f t="shared" si="7"/>
        <v>-44.511391156570411</v>
      </c>
    </row>
    <row r="250" spans="1:6" x14ac:dyDescent="0.25">
      <c r="A250">
        <f>'10'!H251+'20'!H251+'30'!H251+'40'!H251+'50'!H251</f>
        <v>4.8401510023411299E-3</v>
      </c>
      <c r="B250">
        <f>'10'!I251+'20'!I251+'30'!I251+'40'!I251+'50'!I251</f>
        <v>-2.9473560009544938E-3</v>
      </c>
      <c r="C250">
        <f t="shared" si="6"/>
        <v>-44.933060145462861</v>
      </c>
      <c r="D250">
        <f>'10'!J251+'20'!J251+'30'!J251+'40'!J251+'50'!J251</f>
        <v>4.9094050086364791E-3</v>
      </c>
      <c r="E250">
        <f>'10'!K251+'20'!K251+'30'!K251+'40'!K251+'50'!K251</f>
        <v>-3.0294295529041068E-3</v>
      </c>
      <c r="F250">
        <f t="shared" si="7"/>
        <v>-44.778205848527399</v>
      </c>
    </row>
    <row r="251" spans="1:6" x14ac:dyDescent="0.25">
      <c r="A251">
        <f>'10'!H252+'20'!H252+'30'!H252+'40'!H252+'50'!H252</f>
        <v>3.8733458768112632E-3</v>
      </c>
      <c r="B251">
        <f>'10'!I252+'20'!I252+'30'!I252+'40'!I252+'50'!I252</f>
        <v>-3.9200437723374108E-3</v>
      </c>
      <c r="C251">
        <f t="shared" si="6"/>
        <v>-45.175616223246607</v>
      </c>
      <c r="D251">
        <f>'10'!J252+'20'!J252+'30'!J252+'40'!J252+'50'!J252</f>
        <v>3.8490829994687363E-3</v>
      </c>
      <c r="E251">
        <f>'10'!K252+'20'!K252+'30'!K252+'40'!K252+'50'!K252</f>
        <v>-3.9348721540781208E-3</v>
      </c>
      <c r="F251">
        <f t="shared" si="7"/>
        <v>-45.185765954633219</v>
      </c>
    </row>
    <row r="252" spans="1:6" x14ac:dyDescent="0.25">
      <c r="A252">
        <f>'10'!H253+'20'!H253+'30'!H253+'40'!H253+'50'!H253</f>
        <v>2.5814975827610628E-3</v>
      </c>
      <c r="B252">
        <f>'10'!I253+'20'!I253+'30'!I253+'40'!I253+'50'!I253</f>
        <v>-4.5231701601124875E-3</v>
      </c>
      <c r="C252">
        <f t="shared" si="6"/>
        <v>-45.666591045902443</v>
      </c>
      <c r="D252">
        <f>'10'!J253+'20'!J253+'30'!J253+'40'!J253+'50'!J253</f>
        <v>2.6048091672226203E-3</v>
      </c>
      <c r="E252">
        <f>'10'!K253+'20'!K253+'30'!K253+'40'!K253+'50'!K253</f>
        <v>-4.5961702492063094E-3</v>
      </c>
      <c r="F252">
        <f t="shared" si="7"/>
        <v>-45.542430926774685</v>
      </c>
    </row>
    <row r="253" spans="1:6" x14ac:dyDescent="0.25">
      <c r="A253">
        <f>'10'!H254+'20'!H254+'30'!H254+'40'!H254+'50'!H254</f>
        <v>1.3606569857978145E-3</v>
      </c>
      <c r="B253">
        <f>'10'!I254+'20'!I254+'30'!I254+'40'!I254+'50'!I254</f>
        <v>-4.7272884372314104E-3</v>
      </c>
      <c r="C253">
        <f t="shared" si="6"/>
        <v>-46.16208980285451</v>
      </c>
      <c r="D253">
        <f>'10'!J254+'20'!J254+'30'!J254+'40'!J254+'50'!J254</f>
        <v>1.3627992457538839E-3</v>
      </c>
      <c r="E253">
        <f>'10'!K254+'20'!K254+'30'!K254+'40'!K254+'50'!K254</f>
        <v>-4.7591930960924882E-3</v>
      </c>
      <c r="F253">
        <f t="shared" si="7"/>
        <v>-46.107073556697252</v>
      </c>
    </row>
    <row r="254" spans="1:6" x14ac:dyDescent="0.25">
      <c r="A254">
        <f>'10'!H255+'20'!H255+'30'!H255+'40'!H255+'50'!H255</f>
        <v>1.3857838788274707E-4</v>
      </c>
      <c r="B254">
        <f>'10'!I255+'20'!I255+'30'!I255+'40'!I255+'50'!I255</f>
        <v>-4.5841983698275222E-3</v>
      </c>
      <c r="C254">
        <f t="shared" si="6"/>
        <v>-46.770765062337922</v>
      </c>
      <c r="D254">
        <f>'10'!J255+'20'!J255+'30'!J255+'40'!J255+'50'!J255</f>
        <v>1.247454086620429E-4</v>
      </c>
      <c r="E254">
        <f>'10'!K255+'20'!K255+'30'!K255+'40'!K255+'50'!K255</f>
        <v>-4.6194444992561012E-3</v>
      </c>
      <c r="F254">
        <f t="shared" si="7"/>
        <v>-46.705039039211933</v>
      </c>
    </row>
    <row r="255" spans="1:6" x14ac:dyDescent="0.25">
      <c r="A255">
        <f>'10'!H256+'20'!H256+'30'!H256+'40'!H256+'50'!H256</f>
        <v>-9.8302902271581302E-4</v>
      </c>
      <c r="B255">
        <f>'10'!I256+'20'!I256+'30'!I256+'40'!I256+'50'!I256</f>
        <v>-4.0941712382379074E-3</v>
      </c>
      <c r="C255">
        <f t="shared" si="6"/>
        <v>-47.513259459614503</v>
      </c>
      <c r="D255">
        <f>'10'!J256+'20'!J256+'30'!J256+'40'!J256+'50'!J256</f>
        <v>-9.8810747335619951E-4</v>
      </c>
      <c r="E255">
        <f>'10'!K256+'20'!K256+'30'!K256+'40'!K256+'50'!K256</f>
        <v>-4.1469859577809168E-3</v>
      </c>
      <c r="F255">
        <f t="shared" si="7"/>
        <v>-47.405530867463376</v>
      </c>
    </row>
    <row r="256" spans="1:6" x14ac:dyDescent="0.25">
      <c r="A256">
        <f>'10'!H257+'20'!H257+'30'!H257+'40'!H257+'50'!H257</f>
        <v>-1.9447552550922384E-3</v>
      </c>
      <c r="B256">
        <f>'10'!I257+'20'!I257+'30'!I257+'40'!I257+'50'!I257</f>
        <v>-3.3594155904310865E-3</v>
      </c>
      <c r="C256">
        <f t="shared" si="6"/>
        <v>-48.219517061837571</v>
      </c>
      <c r="D256">
        <f>'10'!J257+'20'!J257+'30'!J257+'40'!J257+'50'!J257</f>
        <v>-1.9511920368270462E-3</v>
      </c>
      <c r="E256">
        <f>'10'!K257+'20'!K257+'30'!K257+'40'!K257+'50'!K257</f>
        <v>-3.4101881852512121E-3</v>
      </c>
      <c r="F256">
        <f t="shared" si="7"/>
        <v>-48.114502111481883</v>
      </c>
    </row>
    <row r="257" spans="1:6" x14ac:dyDescent="0.25">
      <c r="A257">
        <f>'10'!H258+'20'!H258+'30'!H258+'40'!H258+'50'!H258</f>
        <v>-2.6420845538456584E-3</v>
      </c>
      <c r="B257">
        <f>'10'!I258+'20'!I258+'30'!I258+'40'!I258+'50'!I258</f>
        <v>-2.4371944260235738E-3</v>
      </c>
      <c r="C257">
        <f t="shared" si="6"/>
        <v>-48.887197566000225</v>
      </c>
      <c r="D257">
        <f>'10'!J258+'20'!J258+'30'!J258+'40'!J258+'50'!J258</f>
        <v>-2.6577591744424652E-3</v>
      </c>
      <c r="E257">
        <f>'10'!K258+'20'!K258+'30'!K258+'40'!K258+'50'!K258</f>
        <v>-2.4640841688421755E-3</v>
      </c>
      <c r="F257">
        <f t="shared" si="7"/>
        <v>-48.815568753774215</v>
      </c>
    </row>
    <row r="258" spans="1:6" x14ac:dyDescent="0.25">
      <c r="A258">
        <f>'10'!H259+'20'!H259+'30'!H259+'40'!H259+'50'!H259</f>
        <v>-3.0647289566357464E-3</v>
      </c>
      <c r="B258">
        <f>'10'!I259+'20'!I259+'30'!I259+'40'!I259+'50'!I259</f>
        <v>-1.4644037717262773E-3</v>
      </c>
      <c r="C258">
        <f t="shared" si="6"/>
        <v>-49.379055269319934</v>
      </c>
      <c r="D258">
        <f>'10'!J259+'20'!J259+'30'!J259+'40'!J259+'50'!J259</f>
        <v>-3.0505780865235799E-3</v>
      </c>
      <c r="E258">
        <f>'10'!K259+'20'!K259+'30'!K259+'40'!K259+'50'!K259</f>
        <v>-1.4559684211824938E-3</v>
      </c>
      <c r="F258">
        <f t="shared" si="7"/>
        <v>-49.421106947007814</v>
      </c>
    </row>
    <row r="259" spans="1:6" x14ac:dyDescent="0.25">
      <c r="A259">
        <f>'10'!H260+'20'!H260+'30'!H260+'40'!H260+'50'!H260</f>
        <v>-3.1607128952462578E-3</v>
      </c>
      <c r="B259">
        <f>'10'!I260+'20'!I260+'30'!I260+'40'!I260+'50'!I260</f>
        <v>-4.3504981948583842E-4</v>
      </c>
      <c r="C259">
        <f t="shared" ref="C259:C322" si="8">20*LOG10(SQRT((A259*A259)+(B259*B259)))</f>
        <v>-49.922789139435707</v>
      </c>
      <c r="D259">
        <f>'10'!J260+'20'!J260+'30'!J260+'40'!J260+'50'!J260</f>
        <v>-3.132333656452488E-3</v>
      </c>
      <c r="E259">
        <f>'10'!K260+'20'!K260+'30'!K260+'40'!K260+'50'!K260</f>
        <v>-4.152410032426234E-4</v>
      </c>
      <c r="F259">
        <f t="shared" ref="F259:F322" si="9">20*LOG10(SQRT((D259*D259)+(E259*E259)))</f>
        <v>-50.006980712755848</v>
      </c>
    </row>
    <row r="260" spans="1:6" x14ac:dyDescent="0.25">
      <c r="A260">
        <f>'10'!H261+'20'!H261+'30'!H261+'40'!H261+'50'!H261</f>
        <v>-2.9827102570821884E-3</v>
      </c>
      <c r="B260">
        <f>'10'!I261+'20'!I261+'30'!I261+'40'!I261+'50'!I261</f>
        <v>5.8306927112639637E-4</v>
      </c>
      <c r="C260">
        <f t="shared" si="8"/>
        <v>-50.344911429719261</v>
      </c>
      <c r="D260">
        <f>'10'!J261+'20'!J261+'30'!J261+'40'!J261+'50'!J261</f>
        <v>-2.9707266158585681E-3</v>
      </c>
      <c r="E260">
        <f>'10'!K261+'20'!K261+'30'!K261+'40'!K261+'50'!K261</f>
        <v>5.6786510355170267E-4</v>
      </c>
      <c r="F260">
        <f t="shared" si="9"/>
        <v>-50.386886846758102</v>
      </c>
    </row>
    <row r="261" spans="1:6" x14ac:dyDescent="0.25">
      <c r="A261">
        <f>'10'!H262+'20'!H262+'30'!H262+'40'!H262+'50'!H262</f>
        <v>-2.5757920097474116E-3</v>
      </c>
      <c r="B261">
        <f>'10'!I262+'20'!I262+'30'!I262+'40'!I262+'50'!I262</f>
        <v>1.4021857574470034E-3</v>
      </c>
      <c r="C261">
        <f t="shared" si="8"/>
        <v>-50.654596678268142</v>
      </c>
      <c r="D261">
        <f>'10'!J262+'20'!J262+'30'!J262+'40'!J262+'50'!J262</f>
        <v>-2.54370958446885E-3</v>
      </c>
      <c r="E261">
        <f>'10'!K262+'20'!K262+'30'!K262+'40'!K262+'50'!K262</f>
        <v>1.3803435803232912E-3</v>
      </c>
      <c r="F261">
        <f t="shared" si="9"/>
        <v>-50.769733462537445</v>
      </c>
    </row>
    <row r="262" spans="1:6" x14ac:dyDescent="0.25">
      <c r="A262">
        <f>'10'!H263+'20'!H263+'30'!H263+'40'!H263+'50'!H263</f>
        <v>-1.9219441031629579E-3</v>
      </c>
      <c r="B262">
        <f>'10'!I263+'20'!I263+'30'!I263+'40'!I263+'50'!I263</f>
        <v>2.0432028863977989E-3</v>
      </c>
      <c r="C262">
        <f t="shared" si="8"/>
        <v>-51.041054473115679</v>
      </c>
      <c r="D262">
        <f>'10'!J263+'20'!J263+'30'!J263+'40'!J263+'50'!J263</f>
        <v>-1.9077232643117466E-3</v>
      </c>
      <c r="E262">
        <f>'10'!K263+'20'!K263+'30'!K263+'40'!K263+'50'!K263</f>
        <v>2.0101798141671629E-3</v>
      </c>
      <c r="F262">
        <f t="shared" si="9"/>
        <v>-51.146257208799184</v>
      </c>
    </row>
    <row r="263" spans="1:6" x14ac:dyDescent="0.25">
      <c r="A263">
        <f>'10'!H264+'20'!H264+'30'!H264+'40'!H264+'50'!H264</f>
        <v>-1.1952691897186157E-3</v>
      </c>
      <c r="B263">
        <f>'10'!I264+'20'!I264+'30'!I264+'40'!I264+'50'!I264</f>
        <v>2.4211852703234916E-3</v>
      </c>
      <c r="C263">
        <f t="shared" si="8"/>
        <v>-51.372244249800467</v>
      </c>
      <c r="D263">
        <f>'10'!J264+'20'!J264+'30'!J264+'40'!J264+'50'!J264</f>
        <v>-1.1557279932316086E-3</v>
      </c>
      <c r="E263">
        <f>'10'!K264+'20'!K264+'30'!K264+'40'!K264+'50'!K264</f>
        <v>2.4090729473896207E-3</v>
      </c>
      <c r="F263">
        <f t="shared" si="9"/>
        <v>-51.463419556188789</v>
      </c>
    </row>
    <row r="264" spans="1:6" x14ac:dyDescent="0.25">
      <c r="A264">
        <f>'10'!H265+'20'!H265+'30'!H265+'40'!H265+'50'!H265</f>
        <v>-4.0611755804282246E-4</v>
      </c>
      <c r="B264">
        <f>'10'!I265+'20'!I265+'30'!I265+'40'!I265+'50'!I265</f>
        <v>2.5744149187533361E-3</v>
      </c>
      <c r="C264">
        <f t="shared" si="8"/>
        <v>-51.679675623827549</v>
      </c>
      <c r="D264">
        <f>'10'!J265+'20'!J265+'30'!J265+'40'!J265+'50'!J265</f>
        <v>-3.6738189188445839E-4</v>
      </c>
      <c r="E264">
        <f>'10'!K265+'20'!K265+'30'!K265+'40'!K265+'50'!K265</f>
        <v>2.5582671368548689E-3</v>
      </c>
      <c r="F264">
        <f t="shared" si="9"/>
        <v>-51.752430293325048</v>
      </c>
    </row>
    <row r="265" spans="1:6" x14ac:dyDescent="0.25">
      <c r="A265">
        <f>'10'!H266+'20'!H266+'30'!H266+'40'!H266+'50'!H266</f>
        <v>3.4499290062233769E-4</v>
      </c>
      <c r="B265">
        <f>'10'!I266+'20'!I266+'30'!I266+'40'!I266+'50'!I266</f>
        <v>2.4686353963614617E-3</v>
      </c>
      <c r="C265">
        <f t="shared" si="8"/>
        <v>-52.06686006969305</v>
      </c>
      <c r="D265">
        <f>'10'!J266+'20'!J266+'30'!J266+'40'!J266+'50'!J266</f>
        <v>3.7592661785664666E-4</v>
      </c>
      <c r="E265">
        <f>'10'!K266+'20'!K266+'30'!K266+'40'!K266+'50'!K266</f>
        <v>2.4477678674023075E-3</v>
      </c>
      <c r="F265">
        <f t="shared" si="9"/>
        <v>-52.123349412930857</v>
      </c>
    </row>
    <row r="266" spans="1:6" x14ac:dyDescent="0.25">
      <c r="A266">
        <f>'10'!H267+'20'!H267+'30'!H267+'40'!H267+'50'!H267</f>
        <v>9.6053145536373428E-4</v>
      </c>
      <c r="B266">
        <f>'10'!I267+'20'!I267+'30'!I267+'40'!I267+'50'!I267</f>
        <v>2.1564395714725056E-3</v>
      </c>
      <c r="C266">
        <f t="shared" si="8"/>
        <v>-52.539224669399907</v>
      </c>
      <c r="D266">
        <f>'10'!J267+'20'!J267+'30'!J267+'40'!J267+'50'!J267</f>
        <v>9.4586724274533292E-4</v>
      </c>
      <c r="E266">
        <f>'10'!K267+'20'!K267+'30'!K267+'40'!K267+'50'!K267</f>
        <v>2.1391165172739077E-3</v>
      </c>
      <c r="F266">
        <f t="shared" si="9"/>
        <v>-52.619742228104741</v>
      </c>
    </row>
    <row r="267" spans="1:6" x14ac:dyDescent="0.25">
      <c r="A267">
        <f>'10'!H268+'20'!H268+'30'!H268+'40'!H268+'50'!H268</f>
        <v>1.379692898794518E-3</v>
      </c>
      <c r="B267">
        <f>'10'!I268+'20'!I268+'30'!I268+'40'!I268+'50'!I268</f>
        <v>1.6803516144511372E-3</v>
      </c>
      <c r="C267">
        <f t="shared" si="8"/>
        <v>-53.25402082616737</v>
      </c>
      <c r="D267">
        <f>'10'!J268+'20'!J268+'30'!J268+'40'!J268+'50'!J268</f>
        <v>1.3571018186420499E-3</v>
      </c>
      <c r="E267">
        <f>'10'!K268+'20'!K268+'30'!K268+'40'!K268+'50'!K268</f>
        <v>1.6383706686743525E-3</v>
      </c>
      <c r="F267">
        <f t="shared" si="9"/>
        <v>-53.442870054256502</v>
      </c>
    </row>
    <row r="268" spans="1:6" x14ac:dyDescent="0.25">
      <c r="A268">
        <f>'10'!H269+'20'!H269+'30'!H269+'40'!H269+'50'!H269</f>
        <v>1.6185311039002047E-3</v>
      </c>
      <c r="B268">
        <f>'10'!I269+'20'!I269+'30'!I269+'40'!I269+'50'!I269</f>
        <v>1.0936763970069382E-3</v>
      </c>
      <c r="C268">
        <f t="shared" si="8"/>
        <v>-54.184176974649205</v>
      </c>
      <c r="D268">
        <f>'10'!J269+'20'!J269+'30'!J269+'40'!J269+'50'!J269</f>
        <v>1.6337905556506245E-3</v>
      </c>
      <c r="E268">
        <f>'10'!K269+'20'!K269+'30'!K269+'40'!K269+'50'!K269</f>
        <v>1.1094685484794367E-3</v>
      </c>
      <c r="F268">
        <f t="shared" si="9"/>
        <v>-54.089140084167425</v>
      </c>
    </row>
    <row r="269" spans="1:6" x14ac:dyDescent="0.25">
      <c r="A269">
        <f>'10'!H270+'20'!H270+'30'!H270+'40'!H270+'50'!H270</f>
        <v>1.696732767687224E-3</v>
      </c>
      <c r="B269">
        <f>'10'!I270+'20'!I270+'30'!I270+'40'!I270+'50'!I270</f>
        <v>4.5649231650837611E-4</v>
      </c>
      <c r="C269">
        <f t="shared" si="8"/>
        <v>-55.104229507987732</v>
      </c>
      <c r="D269">
        <f>'10'!J270+'20'!J270+'30'!J270+'40'!J270+'50'!J270</f>
        <v>1.6743861843246462E-3</v>
      </c>
      <c r="E269">
        <f>'10'!K270+'20'!K270+'30'!K270+'40'!K270+'50'!K270</f>
        <v>4.8314810067969882E-4</v>
      </c>
      <c r="F269">
        <f t="shared" si="9"/>
        <v>-55.175550391333992</v>
      </c>
    </row>
    <row r="270" spans="1:6" x14ac:dyDescent="0.25">
      <c r="A270">
        <f>'10'!H271+'20'!H271+'30'!H271+'40'!H271+'50'!H271</f>
        <v>1.565793601681026E-3</v>
      </c>
      <c r="B270">
        <f>'10'!I271+'20'!I271+'30'!I271+'40'!I271+'50'!I271</f>
        <v>-1.2506374539885594E-4</v>
      </c>
      <c r="C270">
        <f t="shared" si="8"/>
        <v>-56.077691446799776</v>
      </c>
      <c r="D270">
        <f>'10'!J271+'20'!J271+'30'!J271+'40'!J271+'50'!J271</f>
        <v>1.5688608025370906E-3</v>
      </c>
      <c r="E270">
        <f>'10'!K271+'20'!K271+'30'!K271+'40'!K271+'50'!K271</f>
        <v>-7.3005406303438712E-5</v>
      </c>
      <c r="F270">
        <f t="shared" si="9"/>
        <v>-56.078917639075094</v>
      </c>
    </row>
    <row r="271" spans="1:6" x14ac:dyDescent="0.25">
      <c r="A271">
        <f>'10'!H272+'20'!H272+'30'!H272+'40'!H272+'50'!H272</f>
        <v>1.3070230693802767E-3</v>
      </c>
      <c r="B271">
        <f>'10'!I272+'20'!I272+'30'!I272+'40'!I272+'50'!I272</f>
        <v>-6.359501273762668E-4</v>
      </c>
      <c r="C271">
        <f t="shared" si="8"/>
        <v>-56.751535611477337</v>
      </c>
      <c r="D271">
        <f>'10'!J272+'20'!J272+'30'!J272+'40'!J272+'50'!J272</f>
        <v>1.2643256990810051E-3</v>
      </c>
      <c r="E271">
        <f>'10'!K272+'20'!K272+'30'!K272+'40'!K272+'50'!K272</f>
        <v>-5.9405372418909409E-4</v>
      </c>
      <c r="F271">
        <f t="shared" si="9"/>
        <v>-57.096494039203385</v>
      </c>
    </row>
    <row r="272" spans="1:6" x14ac:dyDescent="0.25">
      <c r="A272">
        <f>'10'!H273+'20'!H273+'30'!H273+'40'!H273+'50'!H273</f>
        <v>8.3499345531031725E-4</v>
      </c>
      <c r="B272">
        <f>'10'!I273+'20'!I273+'30'!I273+'40'!I273+'50'!I273</f>
        <v>-1.0193671451535903E-3</v>
      </c>
      <c r="C272">
        <f t="shared" si="8"/>
        <v>-57.603693700721614</v>
      </c>
      <c r="D272">
        <f>'10'!J273+'20'!J273+'30'!J273+'40'!J273+'50'!J273</f>
        <v>8.2616831636494787E-4</v>
      </c>
      <c r="E272">
        <f>'10'!K273+'20'!K273+'30'!K273+'40'!K273+'50'!K273</f>
        <v>-9.8703793419394883E-4</v>
      </c>
      <c r="F272">
        <f t="shared" si="9"/>
        <v>-57.80730446103874</v>
      </c>
    </row>
    <row r="273" spans="1:6" x14ac:dyDescent="0.25">
      <c r="A273">
        <f>'10'!H274+'20'!H274+'30'!H274+'40'!H274+'50'!H274</f>
        <v>3.2542898096777305E-4</v>
      </c>
      <c r="B273">
        <f>'10'!I274+'20'!I274+'30'!I274+'40'!I274+'50'!I274</f>
        <v>-1.2733651117402128E-3</v>
      </c>
      <c r="C273">
        <f t="shared" si="8"/>
        <v>-57.62616455219019</v>
      </c>
      <c r="D273">
        <f>'10'!J274+'20'!J274+'30'!J274+'40'!J274+'50'!J274</f>
        <v>3.2952905119883256E-4</v>
      </c>
      <c r="E273">
        <f>'10'!K274+'20'!K274+'30'!K274+'40'!K274+'50'!K274</f>
        <v>-1.2292899358474793E-3</v>
      </c>
      <c r="F273">
        <f t="shared" si="9"/>
        <v>-57.905538501943511</v>
      </c>
    </row>
    <row r="274" spans="1:6" x14ac:dyDescent="0.25">
      <c r="A274">
        <f>'10'!H275+'20'!H275+'30'!H275+'40'!H275+'50'!H275</f>
        <v>-2.1005100055451826E-4</v>
      </c>
      <c r="B274">
        <f>'10'!I275+'20'!I275+'30'!I275+'40'!I275+'50'!I275</f>
        <v>-1.3315500996944371E-3</v>
      </c>
      <c r="C274">
        <f t="shared" si="8"/>
        <v>-57.406099168579601</v>
      </c>
      <c r="D274">
        <f>'10'!J275+'20'!J275+'30'!J275+'40'!J275+'50'!J275</f>
        <v>-2.1648292095553201E-4</v>
      </c>
      <c r="E274">
        <f>'10'!K275+'20'!K275+'30'!K275+'40'!K275+'50'!K275</f>
        <v>-1.2977057121942544E-3</v>
      </c>
      <c r="F274">
        <f t="shared" si="9"/>
        <v>-57.617267749372125</v>
      </c>
    </row>
    <row r="275" spans="1:6" x14ac:dyDescent="0.25">
      <c r="A275">
        <f>'10'!H276+'20'!H276+'30'!H276+'40'!H276+'50'!H276</f>
        <v>-7.0103139407110026E-4</v>
      </c>
      <c r="B275">
        <f>'10'!I276+'20'!I276+'30'!I276+'40'!I276+'50'!I276</f>
        <v>-1.2428400884424288E-3</v>
      </c>
      <c r="C275">
        <f t="shared" si="8"/>
        <v>-56.912016424350938</v>
      </c>
      <c r="D275">
        <f>'10'!J276+'20'!J276+'30'!J276+'40'!J276+'50'!J276</f>
        <v>-7.1705273275002399E-4</v>
      </c>
      <c r="E275">
        <f>'10'!K276+'20'!K276+'30'!K276+'40'!K276+'50'!K276</f>
        <v>-1.2207892621575297E-3</v>
      </c>
      <c r="F275">
        <f t="shared" si="9"/>
        <v>-56.979958797915046</v>
      </c>
    </row>
    <row r="276" spans="1:6" x14ac:dyDescent="0.25">
      <c r="A276">
        <f>'10'!H277+'20'!H277+'30'!H277+'40'!H277+'50'!H277</f>
        <v>-1.1789255058911089E-3</v>
      </c>
      <c r="B276">
        <f>'10'!I277+'20'!I277+'30'!I277+'40'!I277+'50'!I277</f>
        <v>-9.8330895655352867E-4</v>
      </c>
      <c r="C276">
        <f t="shared" si="8"/>
        <v>-56.276843001144584</v>
      </c>
      <c r="D276">
        <f>'10'!J277+'20'!J277+'30'!J277+'40'!J277+'50'!J277</f>
        <v>-1.1531001346544003E-3</v>
      </c>
      <c r="E276">
        <f>'10'!K277+'20'!K277+'30'!K277+'40'!K277+'50'!K277</f>
        <v>-9.6953892798095254E-4</v>
      </c>
      <c r="F276">
        <f t="shared" si="9"/>
        <v>-56.440419413887859</v>
      </c>
    </row>
    <row r="277" spans="1:6" x14ac:dyDescent="0.25">
      <c r="A277">
        <f>'10'!H278+'20'!H278+'30'!H278+'40'!H278+'50'!H278</f>
        <v>-1.4971237540400534E-3</v>
      </c>
      <c r="B277">
        <f>'10'!I278+'20'!I278+'30'!I278+'40'!I278+'50'!I278</f>
        <v>-6.5506501297903953E-4</v>
      </c>
      <c r="C277">
        <f t="shared" si="8"/>
        <v>-55.734090917540541</v>
      </c>
      <c r="D277">
        <f>'10'!J278+'20'!J278+'30'!J278+'40'!J278+'50'!J278</f>
        <v>-1.4635108392974893E-3</v>
      </c>
      <c r="E277">
        <f>'10'!K278+'20'!K278+'30'!K278+'40'!K278+'50'!K278</f>
        <v>-6.1162076914056678E-4</v>
      </c>
      <c r="F277">
        <f t="shared" si="9"/>
        <v>-55.992990396805268</v>
      </c>
    </row>
    <row r="278" spans="1:6" x14ac:dyDescent="0.25">
      <c r="A278">
        <f>'10'!H279+'20'!H279+'30'!H279+'40'!H279+'50'!H279</f>
        <v>-1.69460648308379E-3</v>
      </c>
      <c r="B278">
        <f>'10'!I279+'20'!I279+'30'!I279+'40'!I279+'50'!I279</f>
        <v>-2.4784547825702427E-4</v>
      </c>
      <c r="C278">
        <f t="shared" si="8"/>
        <v>-55.326703888559408</v>
      </c>
      <c r="D278">
        <f>'10'!J279+'20'!J279+'30'!J279+'40'!J279+'50'!J279</f>
        <v>-1.6389908948674543E-3</v>
      </c>
      <c r="E278">
        <f>'10'!K279+'20'!K279+'30'!K279+'40'!K279+'50'!K279</f>
        <v>-2.5405910391563863E-4</v>
      </c>
      <c r="F278">
        <f t="shared" si="9"/>
        <v>-55.605351141410736</v>
      </c>
    </row>
    <row r="279" spans="1:6" x14ac:dyDescent="0.25">
      <c r="A279">
        <f>'10'!H280+'20'!H280+'30'!H280+'40'!H280+'50'!H280</f>
        <v>-1.7268672073986119E-3</v>
      </c>
      <c r="B279">
        <f>'10'!I280+'20'!I280+'30'!I280+'40'!I280+'50'!I280</f>
        <v>1.5686567858226542E-4</v>
      </c>
      <c r="C279">
        <f t="shared" si="8"/>
        <v>-55.219131967010888</v>
      </c>
      <c r="D279">
        <f>'10'!J280+'20'!J280+'30'!J280+'40'!J280+'50'!J280</f>
        <v>-1.6666217514983547E-3</v>
      </c>
      <c r="E279">
        <f>'10'!K280+'20'!K280+'30'!K280+'40'!K280+'50'!K280</f>
        <v>1.2913538710525001E-4</v>
      </c>
      <c r="F279">
        <f t="shared" si="9"/>
        <v>-55.537263458891644</v>
      </c>
    </row>
    <row r="280" spans="1:6" x14ac:dyDescent="0.25">
      <c r="A280">
        <f>'10'!H281+'20'!H281+'30'!H281+'40'!H281+'50'!H281</f>
        <v>-1.5507513748611416E-3</v>
      </c>
      <c r="B280">
        <f>'10'!I281+'20'!I281+'30'!I281+'40'!I281+'50'!I281</f>
        <v>5.4389095789058803E-4</v>
      </c>
      <c r="C280">
        <f t="shared" si="8"/>
        <v>-55.685321462060323</v>
      </c>
      <c r="D280">
        <f>'10'!J281+'20'!J281+'30'!J281+'40'!J281+'50'!J281</f>
        <v>-1.526058261205459E-3</v>
      </c>
      <c r="E280">
        <f>'10'!K281+'20'!K281+'30'!K281+'40'!K281+'50'!K281</f>
        <v>5.0391837462628454E-4</v>
      </c>
      <c r="F280">
        <f t="shared" si="9"/>
        <v>-55.879113165836749</v>
      </c>
    </row>
    <row r="281" spans="1:6" x14ac:dyDescent="0.25">
      <c r="A281">
        <f>'10'!H282+'20'!H282+'30'!H282+'40'!H282+'50'!H282</f>
        <v>-1.3111837984321082E-3</v>
      </c>
      <c r="B281">
        <f>'10'!I282+'20'!I282+'30'!I282+'40'!I282+'50'!I282</f>
        <v>8.5745541798420229E-4</v>
      </c>
      <c r="C281">
        <f t="shared" si="8"/>
        <v>-56.100488633249348</v>
      </c>
      <c r="D281">
        <f>'10'!J282+'20'!J282+'30'!J282+'40'!J282+'50'!J282</f>
        <v>-1.3005673195268486E-3</v>
      </c>
      <c r="E281">
        <f>'10'!K282+'20'!K282+'30'!K282+'40'!K282+'50'!K282</f>
        <v>8.1420511941634902E-4</v>
      </c>
      <c r="F281">
        <f t="shared" si="9"/>
        <v>-56.281187678986356</v>
      </c>
    </row>
    <row r="282" spans="1:6" x14ac:dyDescent="0.25">
      <c r="A282">
        <f>'10'!H283+'20'!H283+'30'!H283+'40'!H283+'50'!H283</f>
        <v>-9.7515342271657234E-4</v>
      </c>
      <c r="B282">
        <f>'10'!I283+'20'!I283+'30'!I283+'40'!I283+'50'!I283</f>
        <v>1.0568102638058275E-3</v>
      </c>
      <c r="C282">
        <f t="shared" si="8"/>
        <v>-56.844973221910323</v>
      </c>
      <c r="D282">
        <f>'10'!J283+'20'!J283+'30'!J283+'40'!J283+'50'!J283</f>
        <v>-9.7954900552942861E-4</v>
      </c>
      <c r="E282">
        <f>'10'!K283+'20'!K283+'30'!K283+'40'!K283+'50'!K283</f>
        <v>9.9520985260050533E-4</v>
      </c>
      <c r="F282">
        <f t="shared" si="9"/>
        <v>-57.099745412235833</v>
      </c>
    </row>
    <row r="283" spans="1:6" x14ac:dyDescent="0.25">
      <c r="A283">
        <f>'10'!H284+'20'!H284+'30'!H284+'40'!H284+'50'!H284</f>
        <v>-5.9179134990966129E-4</v>
      </c>
      <c r="B283">
        <f>'10'!I284+'20'!I284+'30'!I284+'40'!I284+'50'!I284</f>
        <v>1.0945324197620121E-3</v>
      </c>
      <c r="C283">
        <f t="shared" si="8"/>
        <v>-58.101678259859717</v>
      </c>
      <c r="D283">
        <f>'10'!J284+'20'!J284+'30'!J284+'40'!J284+'50'!J284</f>
        <v>-6.0495748349095033E-4</v>
      </c>
      <c r="E283">
        <f>'10'!K284+'20'!K284+'30'!K284+'40'!K284+'50'!K284</f>
        <v>1.0723053008966569E-3</v>
      </c>
      <c r="F283">
        <f t="shared" si="9"/>
        <v>-58.193545974968387</v>
      </c>
    </row>
    <row r="284" spans="1:6" x14ac:dyDescent="0.25">
      <c r="A284">
        <f>'10'!H285+'20'!H285+'30'!H285+'40'!H285+'50'!H285</f>
        <v>-1.8826541765957496E-4</v>
      </c>
      <c r="B284">
        <f>'10'!I285+'20'!I285+'30'!I285+'40'!I285+'50'!I285</f>
        <v>1.0586158489112665E-3</v>
      </c>
      <c r="C284">
        <f t="shared" si="8"/>
        <v>-59.370003227365338</v>
      </c>
      <c r="D284">
        <f>'10'!J285+'20'!J285+'30'!J285+'40'!J285+'50'!J285</f>
        <v>-2.112468597512382E-4</v>
      </c>
      <c r="E284">
        <f>'10'!K285+'20'!K285+'30'!K285+'40'!K285+'50'!K285</f>
        <v>1.0108348581479151E-3</v>
      </c>
      <c r="F284">
        <f t="shared" si="9"/>
        <v>-59.720748355969903</v>
      </c>
    </row>
    <row r="285" spans="1:6" x14ac:dyDescent="0.25">
      <c r="A285">
        <f>'10'!H286+'20'!H286+'30'!H286+'40'!H286+'50'!H286</f>
        <v>1.7847629344026368E-4</v>
      </c>
      <c r="B285">
        <f>'10'!I286+'20'!I286+'30'!I286+'40'!I286+'50'!I286</f>
        <v>9.1499703705801624E-4</v>
      </c>
      <c r="C285">
        <f t="shared" si="8"/>
        <v>-60.609435598772343</v>
      </c>
      <c r="D285">
        <f>'10'!J286+'20'!J286+'30'!J286+'40'!J286+'50'!J286</f>
        <v>1.3827256165992662E-4</v>
      </c>
      <c r="E285">
        <f>'10'!K286+'20'!K286+'30'!K286+'40'!K286+'50'!K286</f>
        <v>8.8435314303341372E-4</v>
      </c>
      <c r="F285">
        <f t="shared" si="9"/>
        <v>-60.962591770580389</v>
      </c>
    </row>
    <row r="286" spans="1:6" x14ac:dyDescent="0.25">
      <c r="A286">
        <f>'10'!H287+'20'!H287+'30'!H287+'40'!H287+'50'!H287</f>
        <v>4.5809666417848756E-4</v>
      </c>
      <c r="B286">
        <f>'10'!I287+'20'!I287+'30'!I287+'40'!I287+'50'!I287</f>
        <v>6.5191782394730981E-4</v>
      </c>
      <c r="C286">
        <f t="shared" si="8"/>
        <v>-61.973292845367745</v>
      </c>
      <c r="D286">
        <f>'10'!J287+'20'!J287+'30'!J287+'40'!J287+'50'!J287</f>
        <v>4.0414334831959976E-4</v>
      </c>
      <c r="E286">
        <f>'10'!K287+'20'!K287+'30'!K287+'40'!K287+'50'!K287</f>
        <v>6.5680537122846929E-4</v>
      </c>
      <c r="F286">
        <f t="shared" si="9"/>
        <v>-62.256837015615709</v>
      </c>
    </row>
    <row r="287" spans="1:6" x14ac:dyDescent="0.25">
      <c r="A287">
        <f>'10'!H288+'20'!H288+'30'!H288+'40'!H288+'50'!H288</f>
        <v>6.5629196509034535E-4</v>
      </c>
      <c r="B287">
        <f>'10'!I288+'20'!I288+'30'!I288+'40'!I288+'50'!I288</f>
        <v>3.1888483894418687E-4</v>
      </c>
      <c r="C287">
        <f t="shared" si="8"/>
        <v>-62.737565009346945</v>
      </c>
      <c r="D287">
        <f>'10'!J288+'20'!J288+'30'!J288+'40'!J288+'50'!J288</f>
        <v>5.9284687842455701E-4</v>
      </c>
      <c r="E287">
        <f>'10'!K288+'20'!K288+'30'!K288+'40'!K288+'50'!K288</f>
        <v>3.1069680761830216E-4</v>
      </c>
      <c r="F287">
        <f t="shared" si="9"/>
        <v>-63.487220562626177</v>
      </c>
    </row>
    <row r="288" spans="1:6" x14ac:dyDescent="0.25">
      <c r="A288">
        <f>'10'!H289+'20'!H289+'30'!H289+'40'!H289+'50'!H289</f>
        <v>7.0991138836795013E-4</v>
      </c>
      <c r="B288">
        <f>'10'!I289+'20'!I289+'30'!I289+'40'!I289+'50'!I289</f>
        <v>-2.3716493241247773E-5</v>
      </c>
      <c r="C288">
        <f t="shared" si="8"/>
        <v>-62.971072795428242</v>
      </c>
      <c r="D288">
        <f>'10'!J289+'20'!J289+'30'!J289+'40'!J289+'50'!J289</f>
        <v>6.5982996838537776E-4</v>
      </c>
      <c r="E288">
        <f>'10'!K289+'20'!K289+'30'!K289+'40'!K289+'50'!K289</f>
        <v>-3.9177384354380836E-5</v>
      </c>
      <c r="F288">
        <f t="shared" si="9"/>
        <v>-63.596075631381751</v>
      </c>
    </row>
    <row r="289" spans="1:6" x14ac:dyDescent="0.25">
      <c r="A289">
        <f>'10'!H290+'20'!H290+'30'!H290+'40'!H290+'50'!H290</f>
        <v>6.2771040804648339E-4</v>
      </c>
      <c r="B289">
        <f>'10'!I290+'20'!I290+'30'!I290+'40'!I290+'50'!I290</f>
        <v>-4.1759252999989688E-4</v>
      </c>
      <c r="C289">
        <f t="shared" si="8"/>
        <v>-62.453429681071341</v>
      </c>
      <c r="D289">
        <f>'10'!J290+'20'!J290+'30'!J290+'40'!J290+'50'!J290</f>
        <v>6.1408286403112416E-4</v>
      </c>
      <c r="E289">
        <f>'10'!K290+'20'!K290+'30'!K290+'40'!K290+'50'!K290</f>
        <v>-4.3504887279987681E-4</v>
      </c>
      <c r="F289">
        <f t="shared" si="9"/>
        <v>-62.46903373830331</v>
      </c>
    </row>
    <row r="290" spans="1:6" x14ac:dyDescent="0.25">
      <c r="A290">
        <f>'10'!H291+'20'!H291+'30'!H291+'40'!H291+'50'!H291</f>
        <v>4.8579428868228934E-4</v>
      </c>
      <c r="B290">
        <f>'10'!I291+'20'!I291+'30'!I291+'40'!I291+'50'!I291</f>
        <v>-8.0273075519091629E-4</v>
      </c>
      <c r="C290">
        <f t="shared" si="8"/>
        <v>-60.553334054590174</v>
      </c>
      <c r="D290">
        <f>'10'!J291+'20'!J291+'30'!J291+'40'!J291+'50'!J291</f>
        <v>4.5400577017282303E-4</v>
      </c>
      <c r="E290">
        <f>'10'!K291+'20'!K291+'30'!K291+'40'!K291+'50'!K291</f>
        <v>-7.6896986231471246E-4</v>
      </c>
      <c r="F290">
        <f t="shared" si="9"/>
        <v>-60.983042228670769</v>
      </c>
    </row>
    <row r="291" spans="1:6" x14ac:dyDescent="0.25">
      <c r="A291">
        <f>'10'!H292+'20'!H292+'30'!H292+'40'!H292+'50'!H292</f>
        <v>2.4647273084945969E-4</v>
      </c>
      <c r="B291">
        <f>'10'!I292+'20'!I292+'30'!I292+'40'!I292+'50'!I292</f>
        <v>-1.1275071466312566E-3</v>
      </c>
      <c r="C291">
        <f t="shared" si="8"/>
        <v>-58.754888719086395</v>
      </c>
      <c r="D291">
        <f>'10'!J292+'20'!J292+'30'!J292+'40'!J292+'50'!J292</f>
        <v>2.3204931856657136E-4</v>
      </c>
      <c r="E291">
        <f>'10'!K292+'20'!K292+'30'!K292+'40'!K292+'50'!K292</f>
        <v>-1.099127522278062E-3</v>
      </c>
      <c r="F291">
        <f t="shared" si="9"/>
        <v>-58.989653556792668</v>
      </c>
    </row>
    <row r="292" spans="1:6" x14ac:dyDescent="0.25">
      <c r="A292">
        <f>'10'!H293+'20'!H293+'30'!H293+'40'!H293+'50'!H293</f>
        <v>-6.2316422472456518E-5</v>
      </c>
      <c r="B292">
        <f>'10'!I293+'20'!I293+'30'!I293+'40'!I293+'50'!I293</f>
        <v>-1.3784295419787072E-3</v>
      </c>
      <c r="C292">
        <f t="shared" si="8"/>
        <v>-57.203441555314043</v>
      </c>
      <c r="D292">
        <f>'10'!J293+'20'!J293+'30'!J293+'40'!J293+'50'!J293</f>
        <v>-8.3883409326934635E-5</v>
      </c>
      <c r="E292">
        <f>'10'!K293+'20'!K293+'30'!K293+'40'!K293+'50'!K293</f>
        <v>-1.3626091029244776E-3</v>
      </c>
      <c r="F292">
        <f t="shared" si="9"/>
        <v>-57.296146752241135</v>
      </c>
    </row>
    <row r="293" spans="1:6" x14ac:dyDescent="0.25">
      <c r="A293">
        <f>'10'!H294+'20'!H294+'30'!H294+'40'!H294+'50'!H294</f>
        <v>-4.089782367832015E-4</v>
      </c>
      <c r="B293">
        <f>'10'!I294+'20'!I294+'30'!I294+'40'!I294+'50'!I294</f>
        <v>-1.5004923461869445E-3</v>
      </c>
      <c r="C293">
        <f t="shared" si="8"/>
        <v>-56.164107271441367</v>
      </c>
      <c r="D293">
        <f>'10'!J294+'20'!J294+'30'!J294+'40'!J294+'50'!J294</f>
        <v>-4.2539514352785482E-4</v>
      </c>
      <c r="E293">
        <f>'10'!K294+'20'!K294+'30'!K294+'40'!K294+'50'!K294</f>
        <v>-1.5028601072945244E-3</v>
      </c>
      <c r="F293">
        <f t="shared" si="9"/>
        <v>-56.126903599706054</v>
      </c>
    </row>
    <row r="294" spans="1:6" x14ac:dyDescent="0.25">
      <c r="A294">
        <f>'10'!H295+'20'!H295+'30'!H295+'40'!H295+'50'!H295</f>
        <v>-7.2208150794748687E-4</v>
      </c>
      <c r="B294">
        <f>'10'!I295+'20'!I295+'30'!I295+'40'!I295+'50'!I295</f>
        <v>-1.5406488518847257E-3</v>
      </c>
      <c r="C294">
        <f t="shared" si="8"/>
        <v>-55.383513435874889</v>
      </c>
      <c r="D294">
        <f>'10'!J295+'20'!J295+'30'!J295+'40'!J295+'50'!J295</f>
        <v>-7.4317462065445479E-4</v>
      </c>
      <c r="E294">
        <f>'10'!K295+'20'!K295+'30'!K295+'40'!K295+'50'!K295</f>
        <v>-1.5193393826935489E-3</v>
      </c>
      <c r="F294">
        <f t="shared" si="9"/>
        <v>-55.43527581309219</v>
      </c>
    </row>
    <row r="295" spans="1:6" x14ac:dyDescent="0.25">
      <c r="A295">
        <f>'10'!H296+'20'!H296+'30'!H296+'40'!H296+'50'!H296</f>
        <v>-1.0210082292653323E-3</v>
      </c>
      <c r="B295">
        <f>'10'!I296+'20'!I296+'30'!I296+'40'!I296+'50'!I296</f>
        <v>-1.4741502079664234E-3</v>
      </c>
      <c r="C295">
        <f t="shared" si="8"/>
        <v>-54.927411350073072</v>
      </c>
      <c r="D295">
        <f>'10'!J296+'20'!J296+'30'!J296+'40'!J296+'50'!J296</f>
        <v>-1.0080321689350667E-3</v>
      </c>
      <c r="E295">
        <f>'10'!K296+'20'!K296+'30'!K296+'40'!K296+'50'!K296</f>
        <v>-1.4648241279597094E-3</v>
      </c>
      <c r="F295">
        <f t="shared" si="9"/>
        <v>-55.000603057633562</v>
      </c>
    </row>
    <row r="296" spans="1:6" x14ac:dyDescent="0.25">
      <c r="A296">
        <f>'10'!H297+'20'!H297+'30'!H297+'40'!H297+'50'!H297</f>
        <v>-1.2251191319564436E-3</v>
      </c>
      <c r="B296">
        <f>'10'!I297+'20'!I297+'30'!I297+'40'!I297+'50'!I297</f>
        <v>-1.290003620653209E-3</v>
      </c>
      <c r="C296">
        <f t="shared" si="8"/>
        <v>-54.996226866042875</v>
      </c>
      <c r="D296">
        <f>'10'!J297+'20'!J297+'30'!J297+'40'!J297+'50'!J297</f>
        <v>-1.2174380203918032E-3</v>
      </c>
      <c r="E296">
        <f>'10'!K297+'20'!K297+'30'!K297+'40'!K297+'50'!K297</f>
        <v>-1.2815680503149714E-3</v>
      </c>
      <c r="F296">
        <f t="shared" si="9"/>
        <v>-55.052094632151594</v>
      </c>
    </row>
    <row r="297" spans="1:6" x14ac:dyDescent="0.25">
      <c r="A297">
        <f>'10'!H298+'20'!H298+'30'!H298+'40'!H298+'50'!H298</f>
        <v>-1.3589029123693215E-3</v>
      </c>
      <c r="B297">
        <f>'10'!I298+'20'!I298+'30'!I298+'40'!I298+'50'!I298</f>
        <v>-9.9937060241009584E-4</v>
      </c>
      <c r="C297">
        <f t="shared" si="8"/>
        <v>-55.458629725057378</v>
      </c>
      <c r="D297">
        <f>'10'!J298+'20'!J298+'30'!J298+'40'!J298+'50'!J298</f>
        <v>-1.3549152304797615E-3</v>
      </c>
      <c r="E297">
        <f>'10'!K298+'20'!K298+'30'!K298+'40'!K298+'50'!K298</f>
        <v>-1.0160631901505344E-3</v>
      </c>
      <c r="F297">
        <f t="shared" si="9"/>
        <v>-55.423936441011875</v>
      </c>
    </row>
    <row r="298" spans="1:6" x14ac:dyDescent="0.25">
      <c r="A298">
        <f>'10'!H299+'20'!H299+'30'!H299+'40'!H299+'50'!H299</f>
        <v>-1.4012933887250813E-3</v>
      </c>
      <c r="B298">
        <f>'10'!I299+'20'!I299+'30'!I299+'40'!I299+'50'!I299</f>
        <v>-6.813406256074247E-4</v>
      </c>
      <c r="C298">
        <f t="shared" si="8"/>
        <v>-56.147784691149035</v>
      </c>
      <c r="D298">
        <f>'10'!J299+'20'!J299+'30'!J299+'40'!J299+'50'!J299</f>
        <v>-1.3997114046380517E-3</v>
      </c>
      <c r="E298">
        <f>'10'!K299+'20'!K299+'30'!K299+'40'!K299+'50'!K299</f>
        <v>-6.8481170095158216E-4</v>
      </c>
      <c r="F298">
        <f t="shared" si="9"/>
        <v>-56.147228636485444</v>
      </c>
    </row>
    <row r="299" spans="1:6" x14ac:dyDescent="0.25">
      <c r="A299">
        <f>'10'!H300+'20'!H300+'30'!H300+'40'!H300+'50'!H300</f>
        <v>-1.325782083708261E-3</v>
      </c>
      <c r="B299">
        <f>'10'!I300+'20'!I300+'30'!I300+'40'!I300+'50'!I300</f>
        <v>-3.0870911362291609E-4</v>
      </c>
      <c r="C299">
        <f t="shared" si="8"/>
        <v>-57.321247095126779</v>
      </c>
      <c r="D299">
        <f>'10'!J300+'20'!J300+'30'!J300+'40'!J300+'50'!J300</f>
        <v>-1.323277048196948E-3</v>
      </c>
      <c r="E299">
        <f>'10'!K300+'20'!K300+'30'!K300+'40'!K300+'50'!K300</f>
        <v>-3.3228332263990964E-4</v>
      </c>
      <c r="F299">
        <f t="shared" si="9"/>
        <v>-57.301429430710265</v>
      </c>
    </row>
    <row r="300" spans="1:6" x14ac:dyDescent="0.25">
      <c r="A300">
        <f>'10'!H301+'20'!H301+'30'!H301+'40'!H301+'50'!H301</f>
        <v>-1.2063415187393847E-3</v>
      </c>
      <c r="B300">
        <f>'10'!I301+'20'!I301+'30'!I301+'40'!I301+'50'!I301</f>
        <v>6.9885968576145286E-5</v>
      </c>
      <c r="C300">
        <f t="shared" si="8"/>
        <v>-58.356043390370161</v>
      </c>
      <c r="D300">
        <f>'10'!J301+'20'!J301+'30'!J301+'40'!J301+'50'!J301</f>
        <v>-1.1882302187702747E-3</v>
      </c>
      <c r="E300">
        <f>'10'!K301+'20'!K301+'30'!K301+'40'!K301+'50'!K301</f>
        <v>2.8249057247479482E-5</v>
      </c>
      <c r="F300">
        <f t="shared" si="9"/>
        <v>-58.499534174174755</v>
      </c>
    </row>
    <row r="301" spans="1:6" x14ac:dyDescent="0.25">
      <c r="A301">
        <f>'10'!H302+'20'!H302+'30'!H302+'40'!H302+'50'!H302</f>
        <v>-1.0015339795518142E-3</v>
      </c>
      <c r="B301">
        <f>'10'!I302+'20'!I302+'30'!I302+'40'!I302+'50'!I302</f>
        <v>3.8740080972203398E-4</v>
      </c>
      <c r="C301">
        <f t="shared" si="8"/>
        <v>-59.381143098110101</v>
      </c>
      <c r="D301">
        <f>'10'!J302+'20'!J302+'30'!J302+'40'!J302+'50'!J302</f>
        <v>-9.8706235659013646E-4</v>
      </c>
      <c r="E301">
        <f>'10'!K302+'20'!K302+'30'!K302+'40'!K302+'50'!K302</f>
        <v>3.5990401269640868E-4</v>
      </c>
      <c r="F301">
        <f t="shared" si="9"/>
        <v>-59.571005632247108</v>
      </c>
    </row>
    <row r="302" spans="1:6" x14ac:dyDescent="0.25">
      <c r="A302">
        <f>'10'!H303+'20'!H303+'30'!H303+'40'!H303+'50'!H303</f>
        <v>-7.5168883985244879E-4</v>
      </c>
      <c r="B302">
        <f>'10'!I303+'20'!I303+'30'!I303+'40'!I303+'50'!I303</f>
        <v>6.0989738632696161E-4</v>
      </c>
      <c r="C302">
        <f t="shared" si="8"/>
        <v>-60.282553413807172</v>
      </c>
      <c r="D302">
        <f>'10'!J303+'20'!J303+'30'!J303+'40'!J303+'50'!J303</f>
        <v>-7.0264695553272426E-4</v>
      </c>
      <c r="E302">
        <f>'10'!K303+'20'!K303+'30'!K303+'40'!K303+'50'!K303</f>
        <v>5.9407295065575709E-4</v>
      </c>
      <c r="F302">
        <f t="shared" si="9"/>
        <v>-60.723035689126554</v>
      </c>
    </row>
    <row r="303" spans="1:6" x14ac:dyDescent="0.25">
      <c r="A303">
        <f>'10'!H304+'20'!H304+'30'!H304+'40'!H304+'50'!H304</f>
        <v>-4.1539190099614117E-4</v>
      </c>
      <c r="B303">
        <f>'10'!I304+'20'!I304+'30'!I304+'40'!I304+'50'!I304</f>
        <v>7.6716305625800776E-4</v>
      </c>
      <c r="C303">
        <f t="shared" si="8"/>
        <v>-61.185642203043699</v>
      </c>
      <c r="D303">
        <f>'10'!J304+'20'!J304+'30'!J304+'40'!J304+'50'!J304</f>
        <v>-4.0419685654834473E-4</v>
      </c>
      <c r="E303">
        <f>'10'!K304+'20'!K304+'30'!K304+'40'!K304+'50'!K304</f>
        <v>7.5384118045948524E-4</v>
      </c>
      <c r="F303">
        <f t="shared" si="9"/>
        <v>-61.356956589716475</v>
      </c>
    </row>
    <row r="304" spans="1:6" x14ac:dyDescent="0.25">
      <c r="A304">
        <f>'10'!H305+'20'!H305+'30'!H305+'40'!H305+'50'!H305</f>
        <v>-6.0241446704579083E-5</v>
      </c>
      <c r="B304">
        <f>'10'!I305+'20'!I305+'30'!I305+'40'!I305+'50'!I305</f>
        <v>8.082881580981884E-4</v>
      </c>
      <c r="C304">
        <f t="shared" si="8"/>
        <v>-61.824618798544371</v>
      </c>
      <c r="D304">
        <f>'10'!J305+'20'!J305+'30'!J305+'40'!J305+'50'!J305</f>
        <v>-6.9178554586692143E-5</v>
      </c>
      <c r="E304">
        <f>'10'!K305+'20'!K305+'30'!K305+'40'!K305+'50'!K305</f>
        <v>7.7536921707991495E-4</v>
      </c>
      <c r="F304">
        <f t="shared" si="9"/>
        <v>-62.175394909483892</v>
      </c>
    </row>
    <row r="305" spans="1:6" x14ac:dyDescent="0.25">
      <c r="A305">
        <f>'10'!H306+'20'!H306+'30'!H306+'40'!H306+'50'!H306</f>
        <v>2.4147559905283609E-4</v>
      </c>
      <c r="B305">
        <f>'10'!I306+'20'!I306+'30'!I306+'40'!I306+'50'!I306</f>
        <v>7.1894272055243291E-4</v>
      </c>
      <c r="C305">
        <f t="shared" si="8"/>
        <v>-62.401893522715554</v>
      </c>
      <c r="D305">
        <f>'10'!J306+'20'!J306+'30'!J306+'40'!J306+'50'!J306</f>
        <v>2.6765278586351961E-4</v>
      </c>
      <c r="E305">
        <f>'10'!K306+'20'!K306+'30'!K306+'40'!K306+'50'!K306</f>
        <v>7.1930541694343393E-4</v>
      </c>
      <c r="F305">
        <f t="shared" si="9"/>
        <v>-62.298564684181805</v>
      </c>
    </row>
    <row r="306" spans="1:6" x14ac:dyDescent="0.25">
      <c r="A306">
        <f>'10'!H307+'20'!H307+'30'!H307+'40'!H307+'50'!H307</f>
        <v>4.8865084801670545E-4</v>
      </c>
      <c r="B306">
        <f>'10'!I307+'20'!I307+'30'!I307+'40'!I307+'50'!I307</f>
        <v>5.5123838696105642E-4</v>
      </c>
      <c r="C306">
        <f t="shared" si="8"/>
        <v>-62.654854663832033</v>
      </c>
      <c r="D306">
        <f>'10'!J307+'20'!J307+'30'!J307+'40'!J307+'50'!J307</f>
        <v>5.3026940438278126E-4</v>
      </c>
      <c r="E306">
        <f>'10'!K307+'20'!K307+'30'!K307+'40'!K307+'50'!K307</f>
        <v>5.2813211417568643E-4</v>
      </c>
      <c r="F306">
        <f t="shared" si="9"/>
        <v>-62.517273161192357</v>
      </c>
    </row>
    <row r="307" spans="1:6" x14ac:dyDescent="0.25">
      <c r="A307">
        <f>'10'!H308+'20'!H308+'30'!H308+'40'!H308+'50'!H308</f>
        <v>6.8602064534245403E-4</v>
      </c>
      <c r="B307">
        <f>'10'!I308+'20'!I308+'30'!I308+'40'!I308+'50'!I308</f>
        <v>3.1581877747553755E-4</v>
      </c>
      <c r="C307">
        <f t="shared" si="8"/>
        <v>-62.438465035031442</v>
      </c>
      <c r="D307">
        <f>'10'!J308+'20'!J308+'30'!J308+'40'!J308+'50'!J308</f>
        <v>7.0382899763950582E-4</v>
      </c>
      <c r="E307">
        <f>'10'!K308+'20'!K308+'30'!K308+'40'!K308+'50'!K308</f>
        <v>3.0431375817528954E-4</v>
      </c>
      <c r="F307">
        <f t="shared" si="9"/>
        <v>-62.306358792375846</v>
      </c>
    </row>
    <row r="308" spans="1:6" x14ac:dyDescent="0.25">
      <c r="A308">
        <f>'10'!H309+'20'!H309+'30'!H309+'40'!H309+'50'!H309</f>
        <v>7.831143225799917E-4</v>
      </c>
      <c r="B308">
        <f>'10'!I309+'20'!I309+'30'!I309+'40'!I309+'50'!I309</f>
        <v>3.6362737726994363E-5</v>
      </c>
      <c r="C308">
        <f t="shared" si="8"/>
        <v>-62.114143048525612</v>
      </c>
      <c r="D308">
        <f>'10'!J309+'20'!J309+'30'!J309+'40'!J309+'50'!J309</f>
        <v>7.8208916302874277E-4</v>
      </c>
      <c r="E308">
        <f>'10'!K309+'20'!K309+'30'!K309+'40'!K309+'50'!K309</f>
        <v>-5.54009089308782E-7</v>
      </c>
      <c r="F308">
        <f t="shared" si="9"/>
        <v>-62.13487245766963</v>
      </c>
    </row>
    <row r="309" spans="1:6" x14ac:dyDescent="0.25">
      <c r="A309">
        <f>'10'!H310+'20'!H310+'30'!H310+'40'!H310+'50'!H310</f>
        <v>7.9074838426702182E-4</v>
      </c>
      <c r="B309">
        <f>'10'!I310+'20'!I310+'30'!I310+'40'!I310+'50'!I310</f>
        <v>-2.6011210634970341E-4</v>
      </c>
      <c r="C309">
        <f t="shared" si="8"/>
        <v>-61.593035440483973</v>
      </c>
      <c r="D309">
        <f>'10'!J310+'20'!J310+'30'!J310+'40'!J310+'50'!J310</f>
        <v>7.7785661047596356E-4</v>
      </c>
      <c r="E309">
        <f>'10'!K310+'20'!K310+'30'!K310+'40'!K310+'50'!K310</f>
        <v>-2.6205464591319821E-4</v>
      </c>
      <c r="F309">
        <f t="shared" si="9"/>
        <v>-61.715118294165812</v>
      </c>
    </row>
    <row r="310" spans="1:6" x14ac:dyDescent="0.25">
      <c r="A310">
        <f>'10'!H311+'20'!H311+'30'!H311+'40'!H311+'50'!H311</f>
        <v>7.1074957973768309E-4</v>
      </c>
      <c r="B310">
        <f>'10'!I311+'20'!I311+'30'!I311+'40'!I311+'50'!I311</f>
        <v>-5.1301513376290865E-4</v>
      </c>
      <c r="C310">
        <f t="shared" si="8"/>
        <v>-61.144411912079931</v>
      </c>
      <c r="D310">
        <f>'10'!J311+'20'!J311+'30'!J311+'40'!J311+'50'!J311</f>
        <v>6.7958703552366262E-4</v>
      </c>
      <c r="E310">
        <f>'10'!K311+'20'!K311+'30'!K311+'40'!K311+'50'!K311</f>
        <v>-5.227471919269052E-4</v>
      </c>
      <c r="F310">
        <f t="shared" si="9"/>
        <v>-61.336517070768082</v>
      </c>
    </row>
    <row r="311" spans="1:6" x14ac:dyDescent="0.25">
      <c r="A311">
        <f>'10'!H312+'20'!H312+'30'!H312+'40'!H312+'50'!H312</f>
        <v>5.3084879103105641E-4</v>
      </c>
      <c r="B311">
        <f>'10'!I312+'20'!I312+'30'!I312+'40'!I312+'50'!I312</f>
        <v>-7.6267613343911577E-4</v>
      </c>
      <c r="C311">
        <f t="shared" si="8"/>
        <v>-60.637500692600298</v>
      </c>
      <c r="D311">
        <f>'10'!J312+'20'!J312+'30'!J312+'40'!J312+'50'!J312</f>
        <v>5.2257891911635442E-4</v>
      </c>
      <c r="E311">
        <f>'10'!K312+'20'!K312+'30'!K312+'40'!K312+'50'!K312</f>
        <v>-7.5673332961562873E-4</v>
      </c>
      <c r="F311">
        <f t="shared" si="9"/>
        <v>-60.727661794295855</v>
      </c>
    </row>
    <row r="312" spans="1:6" x14ac:dyDescent="0.25">
      <c r="A312">
        <f>'10'!H313+'20'!H313+'30'!H313+'40'!H313+'50'!H313</f>
        <v>3.199152883102144E-4</v>
      </c>
      <c r="B312">
        <f>'10'!I313+'20'!I313+'30'!I313+'40'!I313+'50'!I313</f>
        <v>-9.0936017785122388E-4</v>
      </c>
      <c r="C312">
        <f t="shared" si="8"/>
        <v>-60.318526035963686</v>
      </c>
      <c r="D312">
        <f>'10'!J313+'20'!J313+'30'!J313+'40'!J313+'50'!J313</f>
        <v>3.0523414232013499E-4</v>
      </c>
      <c r="E312">
        <f>'10'!K313+'20'!K313+'30'!K313+'40'!K313+'50'!K313</f>
        <v>-9.1981367409164319E-4</v>
      </c>
      <c r="F312">
        <f t="shared" si="9"/>
        <v>-60.272303205683059</v>
      </c>
    </row>
    <row r="313" spans="1:6" x14ac:dyDescent="0.25">
      <c r="A313">
        <f>'10'!H314+'20'!H314+'30'!H314+'40'!H314+'50'!H314</f>
        <v>7.8750835842236831E-5</v>
      </c>
      <c r="B313">
        <f>'10'!I314+'20'!I314+'30'!I314+'40'!I314+'50'!I314</f>
        <v>-1.0546071828111615E-3</v>
      </c>
      <c r="C313">
        <f t="shared" si="8"/>
        <v>-59.514036166101903</v>
      </c>
      <c r="D313">
        <f>'10'!J314+'20'!J314+'30'!J314+'40'!J314+'50'!J314</f>
        <v>4.9335389642328996E-5</v>
      </c>
      <c r="E313">
        <f>'10'!K314+'20'!K314+'30'!K314+'40'!K314+'50'!K314</f>
        <v>-1.0426205632101467E-3</v>
      </c>
      <c r="F313">
        <f t="shared" si="9"/>
        <v>-59.62776106050115</v>
      </c>
    </row>
    <row r="314" spans="1:6" x14ac:dyDescent="0.25">
      <c r="A314">
        <f>'10'!H315+'20'!H315+'30'!H315+'40'!H315+'50'!H315</f>
        <v>-2.3013062534657123E-4</v>
      </c>
      <c r="B314">
        <f>'10'!I315+'20'!I315+'30'!I315+'40'!I315+'50'!I315</f>
        <v>-1.1258981151496725E-3</v>
      </c>
      <c r="C314">
        <f t="shared" si="8"/>
        <v>-58.79226513424301</v>
      </c>
      <c r="D314">
        <f>'10'!J315+'20'!J315+'30'!J315+'40'!J315+'50'!J315</f>
        <v>-2.5569702579531796E-4</v>
      </c>
      <c r="E314">
        <f>'10'!K315+'20'!K315+'30'!K315+'40'!K315+'50'!K315</f>
        <v>-1.0953732268777863E-3</v>
      </c>
      <c r="F314">
        <f t="shared" si="9"/>
        <v>-58.978327587114201</v>
      </c>
    </row>
    <row r="315" spans="1:6" x14ac:dyDescent="0.25">
      <c r="A315">
        <f>'10'!H316+'20'!H316+'30'!H316+'40'!H316+'50'!H316</f>
        <v>-4.9984907011758179E-4</v>
      </c>
      <c r="B315">
        <f>'10'!I316+'20'!I316+'30'!I316+'40'!I316+'50'!I316</f>
        <v>-1.1146904586300972E-3</v>
      </c>
      <c r="C315">
        <f t="shared" si="8"/>
        <v>-58.261194414876186</v>
      </c>
      <c r="D315">
        <f>'10'!J316+'20'!J316+'30'!J316+'40'!J316+'50'!J316</f>
        <v>-5.2543582612619706E-4</v>
      </c>
      <c r="E315">
        <f>'10'!K316+'20'!K316+'30'!K316+'40'!K316+'50'!K316</f>
        <v>-1.086756787959888E-3</v>
      </c>
      <c r="F315">
        <f t="shared" si="9"/>
        <v>-58.365037497943035</v>
      </c>
    </row>
    <row r="316" spans="1:6" x14ac:dyDescent="0.25">
      <c r="A316">
        <f>'10'!H317+'20'!H317+'30'!H317+'40'!H317+'50'!H317</f>
        <v>-7.7853876946878508E-4</v>
      </c>
      <c r="B316">
        <f>'10'!I317+'20'!I317+'30'!I317+'40'!I317+'50'!I317</f>
        <v>-1.0502753336509272E-3</v>
      </c>
      <c r="C316">
        <f t="shared" si="8"/>
        <v>-57.672068891940555</v>
      </c>
      <c r="D316">
        <f>'10'!J317+'20'!J317+'30'!J317+'40'!J317+'50'!J317</f>
        <v>-7.8536266816129166E-4</v>
      </c>
      <c r="E316">
        <f>'10'!K317+'20'!K317+'30'!K317+'40'!K317+'50'!K317</f>
        <v>-1.0227637419748183E-3</v>
      </c>
      <c r="F316">
        <f t="shared" si="9"/>
        <v>-57.791494867254556</v>
      </c>
    </row>
    <row r="317" spans="1:6" x14ac:dyDescent="0.25">
      <c r="A317">
        <f>'10'!H318+'20'!H318+'30'!H318+'40'!H318+'50'!H318</f>
        <v>-1.0249129023142713E-3</v>
      </c>
      <c r="B317">
        <f>'10'!I318+'20'!I318+'30'!I318+'40'!I318+'50'!I318</f>
        <v>-9.0547114005590018E-4</v>
      </c>
      <c r="C317">
        <f t="shared" si="8"/>
        <v>-57.280830504165806</v>
      </c>
      <c r="D317">
        <f>'10'!J318+'20'!J318+'30'!J318+'40'!J318+'50'!J318</f>
        <v>-1.0211111352604716E-3</v>
      </c>
      <c r="E317">
        <f>'10'!K318+'20'!K318+'30'!K318+'40'!K318+'50'!K318</f>
        <v>-8.7807966463003735E-4</v>
      </c>
      <c r="F317">
        <f t="shared" si="9"/>
        <v>-57.414364990212192</v>
      </c>
    </row>
    <row r="318" spans="1:6" x14ac:dyDescent="0.25">
      <c r="A318">
        <f>'10'!H319+'20'!H319+'30'!H319+'40'!H319+'50'!H319</f>
        <v>-1.2031829003591198E-3</v>
      </c>
      <c r="B318">
        <f>'10'!I319+'20'!I319+'30'!I319+'40'!I319+'50'!I319</f>
        <v>-7.2970122206311532E-4</v>
      </c>
      <c r="C318">
        <f t="shared" si="8"/>
        <v>-57.033100325858257</v>
      </c>
      <c r="D318">
        <f>'10'!J319+'20'!J319+'30'!J319+'40'!J319+'50'!J319</f>
        <v>-1.2169993934498732E-3</v>
      </c>
      <c r="E318">
        <f>'10'!K319+'20'!K319+'30'!K319+'40'!K319+'50'!K319</f>
        <v>-6.8027242583038137E-4</v>
      </c>
      <c r="F318">
        <f t="shared" si="9"/>
        <v>-57.113354420528267</v>
      </c>
    </row>
    <row r="319" spans="1:6" x14ac:dyDescent="0.25">
      <c r="A319">
        <f>'10'!H320+'20'!H320+'30'!H320+'40'!H320+'50'!H320</f>
        <v>-1.3626946889122183E-3</v>
      </c>
      <c r="B319">
        <f>'10'!I320+'20'!I320+'30'!I320+'40'!I320+'50'!I320</f>
        <v>-4.5668168814150408E-4</v>
      </c>
      <c r="C319">
        <f t="shared" si="8"/>
        <v>-56.849758563105731</v>
      </c>
      <c r="D319">
        <f>'10'!J320+'20'!J320+'30'!J320+'40'!J320+'50'!J320</f>
        <v>-1.3508401104426865E-3</v>
      </c>
      <c r="E319">
        <f>'10'!K320+'20'!K320+'30'!K320+'40'!K320+'50'!K320</f>
        <v>-4.2523751708080154E-4</v>
      </c>
      <c r="F319">
        <f t="shared" si="9"/>
        <v>-56.977565560601313</v>
      </c>
    </row>
    <row r="320" spans="1:6" x14ac:dyDescent="0.25">
      <c r="A320">
        <f>'10'!H321+'20'!H321+'30'!H321+'40'!H321+'50'!H321</f>
        <v>-1.4177901839822885E-3</v>
      </c>
      <c r="B320">
        <f>'10'!I321+'20'!I321+'30'!I321+'40'!I321+'50'!I321</f>
        <v>-1.5905411454083607E-4</v>
      </c>
      <c r="C320">
        <f t="shared" si="8"/>
        <v>-56.913444225185508</v>
      </c>
      <c r="D320">
        <f>'10'!J321+'20'!J321+'30'!J321+'40'!J321+'50'!J321</f>
        <v>-1.4018794465099254E-3</v>
      </c>
      <c r="E320">
        <f>'10'!K321+'20'!K321+'30'!K321+'40'!K321+'50'!K321</f>
        <v>-1.2129525090600712E-4</v>
      </c>
      <c r="F320">
        <f t="shared" si="9"/>
        <v>-57.03339521104769</v>
      </c>
    </row>
    <row r="321" spans="1:6" x14ac:dyDescent="0.25">
      <c r="A321">
        <f>'10'!H322+'20'!H322+'30'!H322+'40'!H322+'50'!H322</f>
        <v>-1.4206518522640094E-3</v>
      </c>
      <c r="B321">
        <f>'10'!I322+'20'!I322+'30'!I322+'40'!I322+'50'!I322</f>
        <v>2.0867157294490691E-4</v>
      </c>
      <c r="C321">
        <f t="shared" si="8"/>
        <v>-56.857544103328202</v>
      </c>
      <c r="D321">
        <f>'10'!J322+'20'!J322+'30'!J322+'40'!J322+'50'!J322</f>
        <v>-1.4087794723826035E-3</v>
      </c>
      <c r="E321">
        <f>'10'!K322+'20'!K322+'30'!K322+'40'!K322+'50'!K322</f>
        <v>2.1622378524201245E-4</v>
      </c>
      <c r="F321">
        <f t="shared" si="9"/>
        <v>-56.922019164700075</v>
      </c>
    </row>
    <row r="322" spans="1:6" x14ac:dyDescent="0.25">
      <c r="A322">
        <f>'10'!H323+'20'!H323+'30'!H323+'40'!H323+'50'!H323</f>
        <v>-1.3291907726640986E-3</v>
      </c>
      <c r="B322">
        <f>'10'!I323+'20'!I323+'30'!I323+'40'!I323+'50'!I323</f>
        <v>5.4295204335836548E-4</v>
      </c>
      <c r="C322">
        <f t="shared" si="8"/>
        <v>-56.858071742130498</v>
      </c>
      <c r="D322">
        <f>'10'!J323+'20'!J323+'30'!J323+'40'!J323+'50'!J323</f>
        <v>-1.3202327481849389E-3</v>
      </c>
      <c r="E322">
        <f>'10'!K323+'20'!K323+'30'!K323+'40'!K323+'50'!K323</f>
        <v>5.7405998464457684E-4</v>
      </c>
      <c r="F322">
        <f t="shared" si="9"/>
        <v>-56.834930187909421</v>
      </c>
    </row>
    <row r="323" spans="1:6" x14ac:dyDescent="0.25">
      <c r="A323">
        <f>'10'!H324+'20'!H324+'30'!H324+'40'!H324+'50'!H324</f>
        <v>-1.1765046672436363E-3</v>
      </c>
      <c r="B323">
        <f>'10'!I324+'20'!I324+'30'!I324+'40'!I324+'50'!I324</f>
        <v>9.030989624497878E-4</v>
      </c>
      <c r="C323">
        <f t="shared" ref="C323:C362" si="10">20*LOG10(SQRT((A323*A323)+(B323*B323)))</f>
        <v>-56.576264825117732</v>
      </c>
      <c r="D323">
        <f>'10'!J324+'20'!J324+'30'!J324+'40'!J324+'50'!J324</f>
        <v>-1.1646371308395432E-3</v>
      </c>
      <c r="E323">
        <f>'10'!K324+'20'!K324+'30'!K324+'40'!K324+'50'!K324</f>
        <v>8.9996365160028083E-4</v>
      </c>
      <c r="F323">
        <f t="shared" ref="F323:F362" si="11">20*LOG10(SQRT((D323*D323)+(E323*E323)))</f>
        <v>-56.642785493577449</v>
      </c>
    </row>
    <row r="324" spans="1:6" x14ac:dyDescent="0.25">
      <c r="A324">
        <f>'10'!H325+'20'!H325+'30'!H325+'40'!H325+'50'!H325</f>
        <v>-9.5084212626156102E-4</v>
      </c>
      <c r="B324">
        <f>'10'!I325+'20'!I325+'30'!I325+'40'!I325+'50'!I325</f>
        <v>1.1857272579121297E-3</v>
      </c>
      <c r="C324">
        <f t="shared" si="10"/>
        <v>-56.363786426012624</v>
      </c>
      <c r="D324">
        <f>'10'!J325+'20'!J325+'30'!J325+'40'!J325+'50'!J325</f>
        <v>-9.2148181310459129E-4</v>
      </c>
      <c r="E324">
        <f>'10'!K325+'20'!K325+'30'!K325+'40'!K325+'50'!K325</f>
        <v>1.1833038408278437E-3</v>
      </c>
      <c r="F324">
        <f t="shared" si="11"/>
        <v>-56.479455285374591</v>
      </c>
    </row>
    <row r="325" spans="1:6" x14ac:dyDescent="0.25">
      <c r="A325">
        <f>'10'!H326+'20'!H326+'30'!H326+'40'!H326+'50'!H326</f>
        <v>-6.8105971722602307E-4</v>
      </c>
      <c r="B325">
        <f>'10'!I326+'20'!I326+'30'!I326+'40'!I326+'50'!I326</f>
        <v>1.4027763577106611E-3</v>
      </c>
      <c r="C325">
        <f t="shared" si="10"/>
        <v>-56.141036059183833</v>
      </c>
      <c r="D325">
        <f>'10'!J326+'20'!J326+'30'!J326+'40'!J326+'50'!J326</f>
        <v>-6.5837282968760958E-4</v>
      </c>
      <c r="E325">
        <f>'10'!K326+'20'!K326+'30'!K326+'40'!K326+'50'!K326</f>
        <v>1.3990099884326991E-3</v>
      </c>
      <c r="F325">
        <f t="shared" si="11"/>
        <v>-56.214778739628322</v>
      </c>
    </row>
    <row r="326" spans="1:6" x14ac:dyDescent="0.25">
      <c r="A326">
        <f>'10'!H327+'20'!H327+'30'!H327+'40'!H327+'50'!H327</f>
        <v>-3.9050081623135226E-4</v>
      </c>
      <c r="B326">
        <f>'10'!I327+'20'!I327+'30'!I327+'40'!I327+'50'!I327</f>
        <v>1.5526570161300997E-3</v>
      </c>
      <c r="C326">
        <f t="shared" si="10"/>
        <v>-55.912116267306935</v>
      </c>
      <c r="D326">
        <f>'10'!J327+'20'!J327+'30'!J327+'40'!J327+'50'!J327</f>
        <v>-3.7064121646196695E-4</v>
      </c>
      <c r="E326">
        <f>'10'!K327+'20'!K327+'30'!K327+'40'!K327+'50'!K327</f>
        <v>1.5419195494827044E-3</v>
      </c>
      <c r="F326">
        <f t="shared" si="11"/>
        <v>-55.994808664057743</v>
      </c>
    </row>
    <row r="327" spans="1:6" x14ac:dyDescent="0.25">
      <c r="A327">
        <f>'10'!H328+'20'!H328+'30'!H328+'40'!H328+'50'!H328</f>
        <v>-7.4730647834335721E-5</v>
      </c>
      <c r="B327">
        <f>'10'!I328+'20'!I328+'30'!I328+'40'!I328+'50'!I328</f>
        <v>1.5874026679126986E-3</v>
      </c>
      <c r="C327">
        <f t="shared" si="10"/>
        <v>-55.976643380723374</v>
      </c>
      <c r="D327">
        <f>'10'!J328+'20'!J328+'30'!J328+'40'!J328+'50'!J328</f>
        <v>-2.2623116429479817E-5</v>
      </c>
      <c r="E327">
        <f>'10'!K328+'20'!K328+'30'!K328+'40'!K328+'50'!K328</f>
        <v>1.5937695746852619E-3</v>
      </c>
      <c r="F327">
        <f t="shared" si="11"/>
        <v>-55.950614391236414</v>
      </c>
    </row>
    <row r="328" spans="1:6" x14ac:dyDescent="0.25">
      <c r="A328">
        <f>'10'!H329+'20'!H329+'30'!H329+'40'!H329+'50'!H329</f>
        <v>2.3948503702071007E-4</v>
      </c>
      <c r="B328">
        <f>'10'!I329+'20'!I329+'30'!I329+'40'!I329+'50'!I329</f>
        <v>1.5165899969452753E-3</v>
      </c>
      <c r="C328">
        <f t="shared" si="10"/>
        <v>-56.275670336589414</v>
      </c>
      <c r="D328">
        <f>'10'!J329+'20'!J329+'30'!J329+'40'!J329+'50'!J329</f>
        <v>2.6963701192249607E-4</v>
      </c>
      <c r="E328">
        <f>'10'!K329+'20'!K329+'30'!K329+'40'!K329+'50'!K329</f>
        <v>1.5149097043610392E-3</v>
      </c>
      <c r="F328">
        <f t="shared" si="11"/>
        <v>-56.25681482716292</v>
      </c>
    </row>
    <row r="329" spans="1:6" x14ac:dyDescent="0.25">
      <c r="A329">
        <f>'10'!H330+'20'!H330+'30'!H330+'40'!H330+'50'!H330</f>
        <v>5.2807773317158514E-4</v>
      </c>
      <c r="B329">
        <f>'10'!I330+'20'!I330+'30'!I330+'40'!I330+'50'!I330</f>
        <v>1.4106405523966825E-3</v>
      </c>
      <c r="C329">
        <f t="shared" si="10"/>
        <v>-56.442089816116663</v>
      </c>
      <c r="D329">
        <f>'10'!J330+'20'!J330+'30'!J330+'40'!J330+'50'!J330</f>
        <v>5.3856486961882601E-4</v>
      </c>
      <c r="E329">
        <f>'10'!K330+'20'!K330+'30'!K330+'40'!K330+'50'!K330</f>
        <v>1.398870312327207E-3</v>
      </c>
      <c r="F329">
        <f t="shared" si="11"/>
        <v>-56.484181365328851</v>
      </c>
    </row>
    <row r="330" spans="1:6" x14ac:dyDescent="0.25">
      <c r="A330">
        <f>'10'!H331+'20'!H331+'30'!H331+'40'!H331+'50'!H331</f>
        <v>7.7923119044586613E-4</v>
      </c>
      <c r="B330">
        <f>'10'!I331+'20'!I331+'30'!I331+'40'!I331+'50'!I331</f>
        <v>1.2377261418186369E-3</v>
      </c>
      <c r="C330">
        <f t="shared" si="10"/>
        <v>-56.697552588857214</v>
      </c>
      <c r="D330">
        <f>'10'!J331+'20'!J331+'30'!J331+'40'!J331+'50'!J331</f>
        <v>7.8862437305027744E-4</v>
      </c>
      <c r="E330">
        <f>'10'!K331+'20'!K331+'30'!K331+'40'!K331+'50'!K331</f>
        <v>1.229476720211778E-3</v>
      </c>
      <c r="F330">
        <f t="shared" si="11"/>
        <v>-56.708989240292034</v>
      </c>
    </row>
    <row r="331" spans="1:6" x14ac:dyDescent="0.25">
      <c r="A331">
        <f>'10'!H332+'20'!H332+'30'!H332+'40'!H332+'50'!H332</f>
        <v>9.7487447454745345E-4</v>
      </c>
      <c r="B331">
        <f>'10'!I332+'20'!I332+'30'!I332+'40'!I332+'50'!I332</f>
        <v>1.0009045077358099E-3</v>
      </c>
      <c r="C331">
        <f t="shared" si="10"/>
        <v>-57.094778995855073</v>
      </c>
      <c r="D331">
        <f>'10'!J332+'20'!J332+'30'!J332+'40'!J332+'50'!J332</f>
        <v>9.8831638622181054E-4</v>
      </c>
      <c r="E331">
        <f>'10'!K332+'20'!K332+'30'!K332+'40'!K332+'50'!K332</f>
        <v>1.0365639563437693E-3</v>
      </c>
      <c r="F331">
        <f t="shared" si="11"/>
        <v>-56.879847691822064</v>
      </c>
    </row>
    <row r="332" spans="1:6" x14ac:dyDescent="0.25">
      <c r="A332">
        <f>'10'!H333+'20'!H333+'30'!H333+'40'!H333+'50'!H333</f>
        <v>1.1098429486882703E-3</v>
      </c>
      <c r="B332">
        <f>'10'!I333+'20'!I333+'30'!I333+'40'!I333+'50'!I333</f>
        <v>7.8179149910382868E-4</v>
      </c>
      <c r="C332">
        <f t="shared" si="10"/>
        <v>-57.34486607731376</v>
      </c>
      <c r="D332">
        <f>'10'!J333+'20'!J333+'30'!J333+'40'!J333+'50'!J333</f>
        <v>1.1271123210867923E-3</v>
      </c>
      <c r="E332">
        <f>'10'!K333+'20'!K333+'30'!K333+'40'!K333+'50'!K333</f>
        <v>7.7621549402082644E-4</v>
      </c>
      <c r="F332">
        <f t="shared" si="11"/>
        <v>-57.274871083179598</v>
      </c>
    </row>
    <row r="333" spans="1:6" x14ac:dyDescent="0.25">
      <c r="A333">
        <f>'10'!H334+'20'!H334+'30'!H334+'40'!H334+'50'!H334</f>
        <v>1.2073860460059234E-3</v>
      </c>
      <c r="B333">
        <f>'10'!I334+'20'!I334+'30'!I334+'40'!I334+'50'!I334</f>
        <v>5.8507150807222302E-4</v>
      </c>
      <c r="C333">
        <f t="shared" si="10"/>
        <v>-57.447058449763091</v>
      </c>
      <c r="D333">
        <f>'10'!J334+'20'!J334+'30'!J334+'40'!J334+'50'!J334</f>
        <v>1.2224669089967444E-3</v>
      </c>
      <c r="E333">
        <f>'10'!K334+'20'!K334+'30'!K334+'40'!K334+'50'!K334</f>
        <v>5.5723157133981817E-4</v>
      </c>
      <c r="F333">
        <f t="shared" si="11"/>
        <v>-57.435390668272277</v>
      </c>
    </row>
    <row r="334" spans="1:6" x14ac:dyDescent="0.25">
      <c r="A334">
        <f>'10'!H335+'20'!H335+'30'!H335+'40'!H335+'50'!H335</f>
        <v>1.2852833446917475E-3</v>
      </c>
      <c r="B334">
        <f>'10'!I335+'20'!I335+'30'!I335+'40'!I335+'50'!I335</f>
        <v>3.6728889331588926E-4</v>
      </c>
      <c r="C334">
        <f t="shared" si="10"/>
        <v>-57.479108323204414</v>
      </c>
      <c r="D334">
        <f>'10'!J335+'20'!J335+'30'!J335+'40'!J335+'50'!J335</f>
        <v>1.2863153255089185E-3</v>
      </c>
      <c r="E334">
        <f>'10'!K335+'20'!K335+'30'!K335+'40'!K335+'50'!K335</f>
        <v>3.3491798176674354E-4</v>
      </c>
      <c r="F334">
        <f t="shared" si="11"/>
        <v>-57.528182209756302</v>
      </c>
    </row>
    <row r="335" spans="1:6" x14ac:dyDescent="0.25">
      <c r="A335">
        <f>'10'!H336+'20'!H336+'30'!H336+'40'!H336+'50'!H336</f>
        <v>1.3123535872535477E-3</v>
      </c>
      <c r="B335">
        <f>'10'!I336+'20'!I336+'30'!I336+'40'!I336+'50'!I336</f>
        <v>1.2768675254120308E-4</v>
      </c>
      <c r="C335">
        <f t="shared" si="10"/>
        <v>-57.59806358625422</v>
      </c>
      <c r="D335">
        <f>'10'!J336+'20'!J336+'30'!J336+'40'!J336+'50'!J336</f>
        <v>1.306839032639794E-3</v>
      </c>
      <c r="E335">
        <f>'10'!K336+'20'!K336+'30'!K336+'40'!K336+'50'!K336</f>
        <v>1.1940802649796018E-4</v>
      </c>
      <c r="F335">
        <f t="shared" si="11"/>
        <v>-57.639450292444593</v>
      </c>
    </row>
    <row r="336" spans="1:6" x14ac:dyDescent="0.25">
      <c r="A336">
        <f>'10'!H337+'20'!H337+'30'!H337+'40'!H337+'50'!H337</f>
        <v>1.2965696914069755E-3</v>
      </c>
      <c r="B336">
        <f>'10'!I337+'20'!I337+'30'!I337+'40'!I337+'50'!I337</f>
        <v>-4.9908764431548427E-5</v>
      </c>
      <c r="C336">
        <f t="shared" si="10"/>
        <v>-57.737652490749703</v>
      </c>
      <c r="D336">
        <f>'10'!J337+'20'!J337+'30'!J337+'40'!J337+'50'!J337</f>
        <v>1.2800193120568845E-3</v>
      </c>
      <c r="E336">
        <f>'10'!K337+'20'!K337+'30'!K337+'40'!K337+'50'!K337</f>
        <v>-4.8336889370026578E-5</v>
      </c>
      <c r="F336">
        <f t="shared" si="11"/>
        <v>-57.849480862668329</v>
      </c>
    </row>
    <row r="337" spans="1:6" x14ac:dyDescent="0.25">
      <c r="A337">
        <f>'10'!H338+'20'!H338+'30'!H338+'40'!H338+'50'!H338</f>
        <v>1.2166618935913762E-3</v>
      </c>
      <c r="B337">
        <f>'10'!I338+'20'!I338+'30'!I338+'40'!I338+'50'!I338</f>
        <v>-2.048001067448727E-4</v>
      </c>
      <c r="C337">
        <f t="shared" si="10"/>
        <v>-58.175256441563683</v>
      </c>
      <c r="D337">
        <f>'10'!J338+'20'!J338+'30'!J338+'40'!J338+'50'!J338</f>
        <v>1.2182189352655149E-3</v>
      </c>
      <c r="E337">
        <f>'10'!K338+'20'!K338+'30'!K338+'40'!K338+'50'!K338</f>
        <v>-2.2475633998090975E-4</v>
      </c>
      <c r="F337">
        <f t="shared" si="11"/>
        <v>-58.140125076430316</v>
      </c>
    </row>
    <row r="338" spans="1:6" x14ac:dyDescent="0.25">
      <c r="A338">
        <f>'10'!H339+'20'!H339+'30'!H339+'40'!H339+'50'!H339</f>
        <v>1.1396321123102013E-3</v>
      </c>
      <c r="B338">
        <f>'10'!I339+'20'!I339+'30'!I339+'40'!I339+'50'!I339</f>
        <v>-3.310469332930225E-4</v>
      </c>
      <c r="C338">
        <f t="shared" si="10"/>
        <v>-58.512883461924226</v>
      </c>
      <c r="D338">
        <f>'10'!J339+'20'!J339+'30'!J339+'40'!J339+'50'!J339</f>
        <v>1.1113494449578282E-3</v>
      </c>
      <c r="E338">
        <f>'10'!K339+'20'!K339+'30'!K339+'40'!K339+'50'!K339</f>
        <v>-3.5396977457037852E-4</v>
      </c>
      <c r="F338">
        <f t="shared" si="11"/>
        <v>-58.663358699755847</v>
      </c>
    </row>
    <row r="339" spans="1:6" x14ac:dyDescent="0.25">
      <c r="A339">
        <f>'10'!H340+'20'!H340+'30'!H340+'40'!H340+'50'!H340</f>
        <v>9.9164187935857221E-4</v>
      </c>
      <c r="B339">
        <f>'10'!I340+'20'!I340+'30'!I340+'40'!I340+'50'!I340</f>
        <v>-4.3852397872943378E-4</v>
      </c>
      <c r="C339">
        <f t="shared" si="10"/>
        <v>-59.297194040758029</v>
      </c>
      <c r="D339">
        <f>'10'!J340+'20'!J340+'30'!J340+'40'!J340+'50'!J340</f>
        <v>9.8158930443103371E-4</v>
      </c>
      <c r="E339">
        <f>'10'!K340+'20'!K340+'30'!K340+'40'!K340+'50'!K340</f>
        <v>-4.478525184963833E-4</v>
      </c>
      <c r="F339">
        <f t="shared" si="11"/>
        <v>-59.340136501021789</v>
      </c>
    </row>
    <row r="340" spans="1:6" x14ac:dyDescent="0.25">
      <c r="A340">
        <f>'10'!H341+'20'!H341+'30'!H341+'40'!H341+'50'!H341</f>
        <v>7.986293136182101E-4</v>
      </c>
      <c r="B340">
        <f>'10'!I341+'20'!I341+'30'!I341+'40'!I341+'50'!I341</f>
        <v>-5.1742458876177029E-4</v>
      </c>
      <c r="C340">
        <f t="shared" si="10"/>
        <v>-60.43093806724783</v>
      </c>
      <c r="D340">
        <f>'10'!J341+'20'!J341+'30'!J341+'40'!J341+'50'!J341</f>
        <v>7.9577521932344783E-4</v>
      </c>
      <c r="E340">
        <f>'10'!K341+'20'!K341+'30'!K341+'40'!K341+'50'!K341</f>
        <v>-5.2565283728910528E-4</v>
      </c>
      <c r="F340">
        <f t="shared" si="11"/>
        <v>-60.411642995722914</v>
      </c>
    </row>
    <row r="341" spans="1:6" x14ac:dyDescent="0.25">
      <c r="A341">
        <f>'10'!H342+'20'!H342+'30'!H342+'40'!H342+'50'!H342</f>
        <v>5.884169052040129E-4</v>
      </c>
      <c r="B341">
        <f>'10'!I342+'20'!I342+'30'!I342+'40'!I342+'50'!I342</f>
        <v>-5.896712379736003E-4</v>
      </c>
      <c r="C341">
        <f t="shared" si="10"/>
        <v>-61.586739331923106</v>
      </c>
      <c r="D341">
        <f>'10'!J342+'20'!J342+'30'!J342+'40'!J342+'50'!J342</f>
        <v>5.8397929046382095E-4</v>
      </c>
      <c r="E341">
        <f>'10'!K342+'20'!K342+'30'!K342+'40'!K342+'50'!K342</f>
        <v>-6.1577881098082187E-4</v>
      </c>
      <c r="F341">
        <f t="shared" si="11"/>
        <v>-61.425376232540856</v>
      </c>
    </row>
    <row r="342" spans="1:6" x14ac:dyDescent="0.25">
      <c r="A342">
        <f>'10'!H343+'20'!H343+'30'!H343+'40'!H343+'50'!H343</f>
        <v>3.3600550915872116E-4</v>
      </c>
      <c r="B342">
        <f>'10'!I343+'20'!I343+'30'!I343+'40'!I343+'50'!I343</f>
        <v>-6.2527127632702002E-4</v>
      </c>
      <c r="C342">
        <f t="shared" si="10"/>
        <v>-62.976867809728134</v>
      </c>
      <c r="D342">
        <f>'10'!J343+'20'!J343+'30'!J343+'40'!J343+'50'!J343</f>
        <v>3.2654409148190453E-4</v>
      </c>
      <c r="E342">
        <f>'10'!K343+'20'!K343+'30'!K343+'40'!K343+'50'!K343</f>
        <v>-6.3246522573777312E-4</v>
      </c>
      <c r="F342">
        <f t="shared" si="11"/>
        <v>-62.952976915414169</v>
      </c>
    </row>
    <row r="343" spans="1:6" x14ac:dyDescent="0.25">
      <c r="A343">
        <f>'10'!H344+'20'!H344+'30'!H344+'40'!H344+'50'!H344</f>
        <v>1.1561102563853584E-4</v>
      </c>
      <c r="B343">
        <f>'10'!I344+'20'!I344+'30'!I344+'40'!I344+'50'!I344</f>
        <v>-6.3623146053345579E-4</v>
      </c>
      <c r="C343">
        <f t="shared" si="10"/>
        <v>-63.786612719566371</v>
      </c>
      <c r="D343">
        <f>'10'!J344+'20'!J344+'30'!J344+'40'!J344+'50'!J344</f>
        <v>1.1204926742267333E-4</v>
      </c>
      <c r="E343">
        <f>'10'!K344+'20'!K344+'30'!K344+'40'!K344+'50'!K344</f>
        <v>-6.4972358564202668E-4</v>
      </c>
      <c r="F343">
        <f t="shared" si="11"/>
        <v>-63.618145798198029</v>
      </c>
    </row>
    <row r="344" spans="1:6" x14ac:dyDescent="0.25">
      <c r="A344">
        <f>'10'!H345+'20'!H345+'30'!H345+'40'!H345+'50'!H345</f>
        <v>-1.4636780267556718E-4</v>
      </c>
      <c r="B344">
        <f>'10'!I345+'20'!I345+'30'!I345+'40'!I345+'50'!I345</f>
        <v>-6.2415663899188681E-4</v>
      </c>
      <c r="C344">
        <f t="shared" si="10"/>
        <v>-63.861634154112316</v>
      </c>
      <c r="D344">
        <f>'10'!J345+'20'!J345+'30'!J345+'40'!J345+'50'!J345</f>
        <v>-1.7965116697676821E-4</v>
      </c>
      <c r="E344">
        <f>'10'!K345+'20'!K345+'30'!K345+'40'!K345+'50'!K345</f>
        <v>-6.3353889425625531E-4</v>
      </c>
      <c r="F344">
        <f t="shared" si="11"/>
        <v>-63.628645827971432</v>
      </c>
    </row>
    <row r="345" spans="1:6" x14ac:dyDescent="0.25">
      <c r="A345">
        <f>'10'!H346+'20'!H346+'30'!H346+'40'!H346+'50'!H346</f>
        <v>-3.9267838233135737E-4</v>
      </c>
      <c r="B345">
        <f>'10'!I346+'20'!I346+'30'!I346+'40'!I346+'50'!I346</f>
        <v>-5.9717585644784897E-4</v>
      </c>
      <c r="C345">
        <f t="shared" si="10"/>
        <v>-62.917360900178821</v>
      </c>
      <c r="D345">
        <f>'10'!J346+'20'!J346+'30'!J346+'40'!J346+'50'!J346</f>
        <v>-4.07010968766336E-4</v>
      </c>
      <c r="E345">
        <f>'10'!K346+'20'!K346+'30'!K346+'40'!K346+'50'!K346</f>
        <v>-6.0762215919524015E-4</v>
      </c>
      <c r="F345">
        <f t="shared" si="11"/>
        <v>-62.717577550309002</v>
      </c>
    </row>
    <row r="346" spans="1:6" x14ac:dyDescent="0.25">
      <c r="A346">
        <f>'10'!H347+'20'!H347+'30'!H347+'40'!H347+'50'!H347</f>
        <v>-6.2807588608324028E-4</v>
      </c>
      <c r="B346">
        <f>'10'!I347+'20'!I347+'30'!I347+'40'!I347+'50'!I347</f>
        <v>-5.5647894576647198E-4</v>
      </c>
      <c r="C346">
        <f t="shared" si="10"/>
        <v>-61.523359661764758</v>
      </c>
      <c r="D346">
        <f>'10'!J347+'20'!J347+'30'!J347+'40'!J347+'50'!J347</f>
        <v>-6.2940616667467894E-4</v>
      </c>
      <c r="E346">
        <f>'10'!K347+'20'!K347+'30'!K347+'40'!K347+'50'!K347</f>
        <v>-5.6176649226716692E-4</v>
      </c>
      <c r="F346">
        <f t="shared" si="11"/>
        <v>-61.476824613659751</v>
      </c>
    </row>
    <row r="347" spans="1:6" x14ac:dyDescent="0.25">
      <c r="A347">
        <f>'10'!H348+'20'!H348+'30'!H348+'40'!H348+'50'!H348</f>
        <v>-8.0786600807482745E-4</v>
      </c>
      <c r="B347">
        <f>'10'!I348+'20'!I348+'30'!I348+'40'!I348+'50'!I348</f>
        <v>-5.0817290675277983E-4</v>
      </c>
      <c r="C347">
        <f t="shared" si="10"/>
        <v>-60.40535405381037</v>
      </c>
      <c r="D347">
        <f>'10'!J348+'20'!J348+'30'!J348+'40'!J348+'50'!J348</f>
        <v>-8.1778372873145819E-4</v>
      </c>
      <c r="E347">
        <f>'10'!K348+'20'!K348+'30'!K348+'40'!K348+'50'!K348</f>
        <v>-4.9455872118188535E-4</v>
      </c>
      <c r="F347">
        <f t="shared" si="11"/>
        <v>-60.393586987176455</v>
      </c>
    </row>
    <row r="348" spans="1:6" x14ac:dyDescent="0.25">
      <c r="A348">
        <f>'10'!H349+'20'!H349+'30'!H349+'40'!H349+'50'!H349</f>
        <v>-9.7233197877642492E-4</v>
      </c>
      <c r="B348">
        <f>'10'!I349+'20'!I349+'30'!I349+'40'!I349+'50'!I349</f>
        <v>-4.5578081484356543E-4</v>
      </c>
      <c r="C348">
        <f t="shared" si="10"/>
        <v>-59.381083109036858</v>
      </c>
      <c r="D348">
        <f>'10'!J349+'20'!J349+'30'!J349+'40'!J349+'50'!J349</f>
        <v>-9.6856456487739669E-4</v>
      </c>
      <c r="E348">
        <f>'10'!K349+'20'!K349+'30'!K349+'40'!K349+'50'!K349</f>
        <v>-4.3877869960051995E-4</v>
      </c>
      <c r="F348">
        <f t="shared" si="11"/>
        <v>-59.466740931835773</v>
      </c>
    </row>
    <row r="349" spans="1:6" x14ac:dyDescent="0.25">
      <c r="A349">
        <f>'10'!H350+'20'!H350+'30'!H350+'40'!H350+'50'!H350</f>
        <v>-1.0692957560211854E-3</v>
      </c>
      <c r="B349">
        <f>'10'!I350+'20'!I350+'30'!I350+'40'!I350+'50'!I350</f>
        <v>-3.6032099890518136E-4</v>
      </c>
      <c r="C349">
        <f t="shared" si="10"/>
        <v>-58.950949666443066</v>
      </c>
      <c r="D349">
        <f>'10'!J350+'20'!J350+'30'!J350+'40'!J350+'50'!J350</f>
        <v>-1.069075589251432E-3</v>
      </c>
      <c r="E349">
        <f>'10'!K350+'20'!K350+'30'!K350+'40'!K350+'50'!K350</f>
        <v>-3.5919842345874086E-4</v>
      </c>
      <c r="F349">
        <f t="shared" si="11"/>
        <v>-58.955312841291921</v>
      </c>
    </row>
    <row r="350" spans="1:6" x14ac:dyDescent="0.25">
      <c r="A350">
        <f>'10'!H351+'20'!H351+'30'!H351+'40'!H351+'50'!H351</f>
        <v>-1.1017195793229487E-3</v>
      </c>
      <c r="B350">
        <f>'10'!I351+'20'!I351+'30'!I351+'40'!I351+'50'!I351</f>
        <v>-2.9701106062543275E-4</v>
      </c>
      <c r="C350">
        <f t="shared" si="10"/>
        <v>-58.853884815401187</v>
      </c>
      <c r="D350">
        <f>'10'!J351+'20'!J351+'30'!J351+'40'!J351+'50'!J351</f>
        <v>-1.1163206102025372E-3</v>
      </c>
      <c r="E350">
        <f>'10'!K351+'20'!K351+'30'!K351+'40'!K351+'50'!K351</f>
        <v>-2.9238658447645741E-4</v>
      </c>
      <c r="F350">
        <f t="shared" si="11"/>
        <v>-58.756061170831757</v>
      </c>
    </row>
    <row r="351" spans="1:6" x14ac:dyDescent="0.25">
      <c r="A351">
        <f>'10'!H352+'20'!H352+'30'!H352+'40'!H352+'50'!H352</f>
        <v>-1.0845523826642576E-3</v>
      </c>
      <c r="B351">
        <f>'10'!I352+'20'!I352+'30'!I352+'40'!I352+'50'!I352</f>
        <v>-2.2961436213056279E-4</v>
      </c>
      <c r="C351">
        <f t="shared" si="10"/>
        <v>-59.104563769009062</v>
      </c>
      <c r="D351">
        <f>'10'!J352+'20'!J352+'30'!J352+'40'!J352+'50'!J352</f>
        <v>-1.0866117721105208E-3</v>
      </c>
      <c r="E351">
        <f>'10'!K352+'20'!K352+'30'!K352+'40'!K352+'50'!K352</f>
        <v>-2.1437918090022102E-4</v>
      </c>
      <c r="F351">
        <f t="shared" si="11"/>
        <v>-59.112674492579799</v>
      </c>
    </row>
    <row r="352" spans="1:6" x14ac:dyDescent="0.25">
      <c r="A352">
        <f>'10'!H353+'20'!H353+'30'!H353+'40'!H353+'50'!H353</f>
        <v>-1.0371785952546814E-3</v>
      </c>
      <c r="B352">
        <f>'10'!I353+'20'!I353+'30'!I353+'40'!I353+'50'!I353</f>
        <v>-1.2690864864759084E-4</v>
      </c>
      <c r="C352">
        <f t="shared" si="10"/>
        <v>-59.61838913492582</v>
      </c>
      <c r="D352">
        <f>'10'!J353+'20'!J353+'30'!J353+'40'!J353+'50'!J353</f>
        <v>-1.0379787180882236E-3</v>
      </c>
      <c r="E352">
        <f>'10'!K353+'20'!K353+'30'!K353+'40'!K353+'50'!K353</f>
        <v>-1.4159800280700836E-4</v>
      </c>
      <c r="F352">
        <f t="shared" si="11"/>
        <v>-59.596153309251406</v>
      </c>
    </row>
    <row r="353" spans="1:6" x14ac:dyDescent="0.25">
      <c r="A353">
        <f>'10'!H354+'20'!H354+'30'!H354+'40'!H354+'50'!H354</f>
        <v>-9.3878234082085189E-4</v>
      </c>
      <c r="B353">
        <f>'10'!I354+'20'!I354+'30'!I354+'40'!I354+'50'!I354</f>
        <v>-6.1592636110890161E-5</v>
      </c>
      <c r="C353">
        <f t="shared" si="10"/>
        <v>-60.530047465000877</v>
      </c>
      <c r="D353">
        <f>'10'!J354+'20'!J354+'30'!J354+'40'!J354+'50'!J354</f>
        <v>-9.3468816898090916E-4</v>
      </c>
      <c r="E353">
        <f>'10'!K354+'20'!K354+'30'!K354+'40'!K354+'50'!K354</f>
        <v>-5.2987496798761633E-5</v>
      </c>
      <c r="F353">
        <f t="shared" si="11"/>
        <v>-60.572730290307931</v>
      </c>
    </row>
    <row r="354" spans="1:6" x14ac:dyDescent="0.25">
      <c r="A354">
        <f>'10'!H355+'20'!H355+'30'!H355+'40'!H355+'50'!H355</f>
        <v>-7.9888748603783918E-4</v>
      </c>
      <c r="B354">
        <f>'10'!I355+'20'!I355+'30'!I355+'40'!I355+'50'!I355</f>
        <v>1.5774779046271044E-5</v>
      </c>
      <c r="C354">
        <f t="shared" si="10"/>
        <v>-61.948594641252029</v>
      </c>
      <c r="D354">
        <f>'10'!J355+'20'!J355+'30'!J355+'40'!J355+'50'!J355</f>
        <v>-7.9716738808699894E-4</v>
      </c>
      <c r="E354">
        <f>'10'!K355+'20'!K355+'30'!K355+'40'!K355+'50'!K355</f>
        <v>1.2934150100175922E-5</v>
      </c>
      <c r="F354">
        <f t="shared" si="11"/>
        <v>-61.967866377891411</v>
      </c>
    </row>
    <row r="355" spans="1:6" x14ac:dyDescent="0.25">
      <c r="A355">
        <f>'10'!H356+'20'!H356+'30'!H356+'40'!H356+'50'!H356</f>
        <v>-6.5010291037772498E-4</v>
      </c>
      <c r="B355">
        <f>'10'!I356+'20'!I356+'30'!I356+'40'!I356+'50'!I356</f>
        <v>7.5656070759738464E-5</v>
      </c>
      <c r="C355">
        <f t="shared" si="10"/>
        <v>-63.681934877503181</v>
      </c>
      <c r="D355">
        <f>'10'!J356+'20'!J356+'30'!J356+'40'!J356+'50'!J356</f>
        <v>-6.5510029163467717E-4</v>
      </c>
      <c r="E355">
        <f>'10'!K356+'20'!K356+'30'!K356+'40'!K356+'50'!K356</f>
        <v>1.0206027445983979E-4</v>
      </c>
      <c r="F355">
        <f t="shared" si="11"/>
        <v>-63.569692957811824</v>
      </c>
    </row>
    <row r="356" spans="1:6" x14ac:dyDescent="0.25">
      <c r="A356">
        <f>'10'!H357+'20'!H357+'30'!H357+'40'!H357+'50'!H357</f>
        <v>-4.7072125991049521E-4</v>
      </c>
      <c r="B356">
        <f>'10'!I357+'20'!I357+'30'!I357+'40'!I357+'50'!I357</f>
        <v>1.5805513157059149E-4</v>
      </c>
      <c r="C356">
        <f t="shared" si="10"/>
        <v>-66.080775034262928</v>
      </c>
      <c r="D356">
        <f>'10'!J357+'20'!J357+'30'!J357+'40'!J357+'50'!J357</f>
        <v>-4.88320867618036E-4</v>
      </c>
      <c r="E356">
        <f>'10'!K357+'20'!K357+'30'!K357+'40'!K357+'50'!K357</f>
        <v>1.6051044751870514E-4</v>
      </c>
      <c r="F356">
        <f t="shared" si="11"/>
        <v>-65.780328759954855</v>
      </c>
    </row>
    <row r="357" spans="1:6" x14ac:dyDescent="0.25">
      <c r="A357">
        <f>'10'!H358+'20'!H358+'30'!H358+'40'!H358+'50'!H358</f>
        <v>-3.1529264611194292E-4</v>
      </c>
      <c r="B357">
        <f>'10'!I358+'20'!I358+'30'!I358+'40'!I358+'50'!I358</f>
        <v>2.1337068624680618E-4</v>
      </c>
      <c r="C357">
        <f t="shared" si="10"/>
        <v>-68.388222231377597</v>
      </c>
      <c r="D357">
        <f>'10'!J358+'20'!J358+'30'!J358+'40'!J358+'50'!J358</f>
        <v>-3.0100686275718442E-4</v>
      </c>
      <c r="E357">
        <f>'10'!K358+'20'!K358+'30'!K358+'40'!K358+'50'!K358</f>
        <v>2.1476816809287073E-4</v>
      </c>
      <c r="F357">
        <f t="shared" si="11"/>
        <v>-68.641346061470912</v>
      </c>
    </row>
    <row r="358" spans="1:6" x14ac:dyDescent="0.25">
      <c r="A358">
        <f>'10'!H359+'20'!H359+'30'!H359+'40'!H359+'50'!H359</f>
        <v>-1.4855669438155163E-4</v>
      </c>
      <c r="B358">
        <f>'10'!I359+'20'!I359+'30'!I359+'40'!I359+'50'!I359</f>
        <v>2.7908852880020462E-4</v>
      </c>
      <c r="C358">
        <f t="shared" si="10"/>
        <v>-70.001759320461986</v>
      </c>
      <c r="D358">
        <f>'10'!J359+'20'!J359+'30'!J359+'40'!J359+'50'!J359</f>
        <v>-1.358843639096933E-4</v>
      </c>
      <c r="E358">
        <f>'10'!K359+'20'!K359+'30'!K359+'40'!K359+'50'!K359</f>
        <v>2.7066007325679065E-4</v>
      </c>
      <c r="F358">
        <f t="shared" si="11"/>
        <v>-70.375291563751034</v>
      </c>
    </row>
    <row r="359" spans="1:6" x14ac:dyDescent="0.25">
      <c r="A359">
        <f>'10'!H360+'20'!H360+'30'!H360+'40'!H360+'50'!H360</f>
        <v>2.6196290586825149E-5</v>
      </c>
      <c r="B359">
        <f>'10'!I360+'20'!I360+'30'!I360+'40'!I360+'50'!I360</f>
        <v>3.5102081802093122E-4</v>
      </c>
      <c r="C359">
        <f t="shared" si="10"/>
        <v>-69.069221728600951</v>
      </c>
      <c r="D359">
        <f>'10'!J360+'20'!J360+'30'!J360+'40'!J360+'50'!J360</f>
        <v>3.5424513090266853E-5</v>
      </c>
      <c r="E359">
        <f>'10'!K360+'20'!K360+'30'!K360+'40'!K360+'50'!K360</f>
        <v>3.3251349572440808E-4</v>
      </c>
      <c r="F359">
        <f t="shared" si="11"/>
        <v>-69.514800422591023</v>
      </c>
    </row>
    <row r="360" spans="1:6" x14ac:dyDescent="0.25">
      <c r="A360">
        <f>'10'!H361+'20'!H361+'30'!H361+'40'!H361+'50'!H361</f>
        <v>1.9190653016230066E-4</v>
      </c>
      <c r="B360">
        <f>'10'!I361+'20'!I361+'30'!I361+'40'!I361+'50'!I361</f>
        <v>4.354855382146592E-4</v>
      </c>
      <c r="C360">
        <f t="shared" si="10"/>
        <v>-66.449782544997959</v>
      </c>
      <c r="D360">
        <f>'10'!J361+'20'!J361+'30'!J361+'40'!J361+'50'!J361</f>
        <v>1.9662846949303702E-4</v>
      </c>
      <c r="E360">
        <f>'10'!K361+'20'!K361+'30'!K361+'40'!K361+'50'!K361</f>
        <v>4.3475197473448875E-4</v>
      </c>
      <c r="F360">
        <f t="shared" si="11"/>
        <v>-66.426903114410379</v>
      </c>
    </row>
    <row r="361" spans="1:6" x14ac:dyDescent="0.25">
      <c r="A361">
        <f>'10'!H362+'20'!H362+'30'!H362+'40'!H362+'50'!H362</f>
        <v>3.294900128993785E-4</v>
      </c>
      <c r="B361">
        <f>'10'!I362+'20'!I362+'30'!I362+'40'!I362+'50'!I362</f>
        <v>5.3595937837651873E-4</v>
      </c>
      <c r="C361">
        <f t="shared" si="10"/>
        <v>-64.025065184539869</v>
      </c>
      <c r="D361">
        <f>'10'!J362+'20'!J362+'30'!J362+'40'!J362+'50'!J362</f>
        <v>3.3458062259176413E-4</v>
      </c>
      <c r="E361">
        <f>'10'!K362+'20'!K362+'30'!K362+'40'!K362+'50'!K362</f>
        <v>5.3288049050568198E-4</v>
      </c>
      <c r="F361">
        <f t="shared" si="11"/>
        <v>-64.024081246468128</v>
      </c>
    </row>
    <row r="362" spans="1:6" x14ac:dyDescent="0.25">
      <c r="A362">
        <f>'10'!H363+'20'!H363+'30'!H363+'40'!H363+'50'!H363</f>
        <v>4.320346170537516E-4</v>
      </c>
      <c r="B362">
        <f>'10'!I363+'20'!I363+'30'!I363+'40'!I363+'50'!I363</f>
        <v>6.6217578589671249E-4</v>
      </c>
      <c r="C362">
        <f t="shared" si="10"/>
        <v>-62.040291851599562</v>
      </c>
      <c r="D362">
        <f>'10'!J363+'20'!J363+'30'!J363+'40'!J363+'50'!J363</f>
        <v>4.4176828964179421E-4</v>
      </c>
      <c r="E362">
        <f>'10'!K363+'20'!K363+'30'!K363+'40'!K363+'50'!K363</f>
        <v>6.6724607447720004E-4</v>
      </c>
      <c r="F362">
        <f t="shared" si="11"/>
        <v>-61.935645828839235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R 2 E x T /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B H Y T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2 E x T 0 G p t F v o A Q A A n S w A A B M A H A B G b 3 J t d W x h c y 9 T Z W N 0 a W 9 u M S 5 t I K I Y A C i g F A A A A A A A A A A A A A A A A A A A A A A A A A A A A O 3 Y T 2 v C M B g G 8 H v B 7 x D i x U K Q / t F A N 3 Z y D H b a Q Y + F k m m m Q k 0 l S c d E / O 6 L K 4 J 0 a 2 S X v h 5 e L 2 J e S 6 M / g s + j k U u 7 r R S Z N 8 / x 4 y A Y B G Y j t F y R I Y 0 j I / e 2 i I o 4 o u S J l N I O A u I e 8 6 r W S + l W Z u Z z / F w t 6 5 1 U d v S y L e V 4 V i n r X p g R f X v I L y O T 7 z e r X C h b C K 3 F o b D S 2 E J v 1 / l y I 3 b v U h d a m r p 0 b 4 u j u b t h f n X f 8 U p Y G j L O K G W q L k s W J 9 M k Z M 0 + h n S 2 E W r t 9 r o 4 7 O V 5 i w v x 7 j a x 0 E K Z j 0 r v Z l V Z 7 9 R 5 a E b N p t n x S J v V m D J i 3 Y R Y + W V P j F z W E 7 f + q i y f j M / X X Q 3 S y w W q P m / 6 a j L p n E w 7 J 7 w 1 O Y W D Y K v + / F w d K A k Q S o I o 3 S g p E E q K K N 0 o E y C U C a J 0 o 8 Q R G S U h / q 7 c H c w U 6 L R M E c V / W l I 8 L f c H I 8 o S R s X d G F l + s S Q / 3 0 7 a Y 2 V J G p a r G y N L N 0 t v p a X N g q 3 F x 9 J b b W m z Y G / x s f R W X N o s 2 F x 8 L L 0 l 5 D Y L R m Q f S 3 9 R r O 2 C W a w b h k N l M Y 5 Z z M 8 C k 8 U 4 Z j E / C 0 w W 4 5 j F b r H 0 + H 8 l 0 v y H B i Y m c 4 z J t 1 g A T w z S + G h g G g z H B u N n A W o w H B u M D y a D a j A Z N h g / C 0 y D y b D B + F l g G k y G M d n P A h O T M 8 x i f h a Y L J Z h F v O z A G W x D L P Y B e Y b U E s B A i 0 A F A A C A A g A R 2 E x T / C j b 7 C p A A A A + A A A A B I A A A A A A A A A A A A A A A A A A A A A A E N v b m Z p Z y 9 Q Y W N r Y W d l L n h t b F B L A Q I t A B Q A A g A I A E d h M U 8 P y u m r p A A A A O k A A A A T A A A A A A A A A A A A A A A A A P U A A A B b Q 2 9 u d G V u d F 9 U e X B l c 1 0 u e G 1 s U E s B A i 0 A F A A C A A g A R 2 E x T 0 G p t F v o A Q A A n S w A A B M A A A A A A A A A A A A A A A A A 5 g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v 4 A A A A A A A B Q /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Q 6 N T U 6 N D Y u M D c 4 N z Y x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I w L 0 N o Y W 5 n Z W Q g V H l w Z S 5 7 Q 2 9 s d W 1 u M S w w f S Z x d W 9 0 O y w m c X V v d D t T Z W N 0 a W 9 u M S 8 x M H N l c H R f M F 8 y M C 9 D a G F u Z 2 V k I F R 5 c G U u e 0 N v b H V t b j I s M X 0 m c X V v d D s s J n F 1 b 3 Q 7 U 2 V j d G l v b j E v M T B z Z X B 0 X z B f M j A v Q 2 h h b m d l Z C B U e X B l L n t D b 2 x 1 b W 4 z L D J 9 J n F 1 b 3 Q 7 L C Z x d W 9 0 O 1 N l Y 3 R p b 2 4 x L z E w c 2 V w d F 8 w X z I w L 0 N o Y W 5 n Z W Q g V H l w Z S 5 7 Q 2 9 s d W 1 u N C w z f S Z x d W 9 0 O y w m c X V v d D t T Z W N 0 a W 9 u M S 8 x M H N l c H R f M F 8 y M C 9 D a G F u Z 2 V k I F R 5 c G U u e 0 N v b H V t b j U s N H 0 m c X V v d D s s J n F 1 b 3 Q 7 U 2 V j d G l v b j E v M T B z Z X B 0 X z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I w L 0 N o Y W 5 n Z W Q g V H l w Z S 5 7 Q 2 9 s d W 1 u M S w w f S Z x d W 9 0 O y w m c X V v d D t T Z W N 0 a W 9 u M S 8 x M H N l c H R f M F 8 y M C 9 D a G F u Z 2 V k I F R 5 c G U u e 0 N v b H V t b j I s M X 0 m c X V v d D s s J n F 1 b 3 Q 7 U 2 V j d G l v b j E v M T B z Z X B 0 X z B f M j A v Q 2 h h b m d l Z C B U e X B l L n t D b 2 x 1 b W 4 z L D J 9 J n F 1 b 3 Q 7 L C Z x d W 9 0 O 1 N l Y 3 R p b 2 4 x L z E w c 2 V w d F 8 w X z I w L 0 N o Y W 5 n Z W Q g V H l w Z S 5 7 Q 2 9 s d W 1 u N C w z f S Z x d W 9 0 O y w m c X V v d D t T Z W N 0 a W 9 u M S 8 x M H N l c H R f M F 8 y M C 9 D a G F u Z 2 V k I F R 5 c G U u e 0 N v b H V t b j U s N H 0 m c X V v d D s s J n F 1 b 3 Q 7 U 2 V j d G l v b j E v M T B z Z X B 0 X z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c 2 V w d F 8 w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N D o 1 O D o 1 N C 4 z M z Y y M z M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z A v Q 2 h h b m d l Z C B U e X B l L n t D b 2 x 1 b W 4 x L D B 9 J n F 1 b 3 Q 7 L C Z x d W 9 0 O 1 N l Y 3 R p b 2 4 x L z E w c 2 V w d F 8 w X z M w L 0 N o Y W 5 n Z W Q g V H l w Z S 5 7 Q 2 9 s d W 1 u M i w x f S Z x d W 9 0 O y w m c X V v d D t T Z W N 0 a W 9 u M S 8 x M H N l c H R f M F 8 z M C 9 D a G F u Z 2 V k I F R 5 c G U u e 0 N v b H V t b j M s M n 0 m c X V v d D s s J n F 1 b 3 Q 7 U 2 V j d G l v b j E v M T B z Z X B 0 X z B f M z A v Q 2 h h b m d l Z C B U e X B l L n t D b 2 x 1 b W 4 0 L D N 9 J n F 1 b 3 Q 7 L C Z x d W 9 0 O 1 N l Y 3 R p b 2 4 x L z E w c 2 V w d F 8 w X z M w L 0 N o Y W 5 n Z W Q g V H l w Z S 5 7 Q 2 9 s d W 1 u N S w 0 f S Z x d W 9 0 O y w m c X V v d D t T Z W N 0 a W 9 u M S 8 x M H N l c H R f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z A v Q 2 h h b m d l Z C B U e X B l L n t D b 2 x 1 b W 4 x L D B 9 J n F 1 b 3 Q 7 L C Z x d W 9 0 O 1 N l Y 3 R p b 2 4 x L z E w c 2 V w d F 8 w X z M w L 0 N o Y W 5 n Z W Q g V H l w Z S 5 7 Q 2 9 s d W 1 u M i w x f S Z x d W 9 0 O y w m c X V v d D t T Z W N 0 a W 9 u M S 8 x M H N l c H R f M F 8 z M C 9 D a G F u Z 2 V k I F R 5 c G U u e 0 N v b H V t b j M s M n 0 m c X V v d D s s J n F 1 b 3 Q 7 U 2 V j d G l v b j E v M T B z Z X B 0 X z B f M z A v Q 2 h h b m d l Z C B U e X B l L n t D b 2 x 1 b W 4 0 L D N 9 J n F 1 b 3 Q 7 L C Z x d W 9 0 O 1 N l Y 3 R p b 2 4 x L z E w c 2 V w d F 8 w X z M w L 0 N o Y W 5 n Z W Q g V H l w Z S 5 7 Q 2 9 s d W 1 u N S w 0 f S Z x d W 9 0 O y w m c X V v d D t T Z W N 0 a W 9 u M S 8 x M H N l c H R f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U 6 M j U 6 M j M u M z k 4 N z Q 3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Q w L 0 N o Y W 5 n Z W Q g V H l w Z S 5 7 Q 2 9 s d W 1 u M S w w f S Z x d W 9 0 O y w m c X V v d D t T Z W N 0 a W 9 u M S 8 x M H N l c H R f M F 8 0 M C 9 D a G F u Z 2 V k I F R 5 c G U u e 0 N v b H V t b j I s M X 0 m c X V v d D s s J n F 1 b 3 Q 7 U 2 V j d G l v b j E v M T B z Z X B 0 X z B f N D A v Q 2 h h b m d l Z C B U e X B l L n t D b 2 x 1 b W 4 z L D J 9 J n F 1 b 3 Q 7 L C Z x d W 9 0 O 1 N l Y 3 R p b 2 4 x L z E w c 2 V w d F 8 w X z Q w L 0 N o Y W 5 n Z W Q g V H l w Z S 5 7 Q 2 9 s d W 1 u N C w z f S Z x d W 9 0 O y w m c X V v d D t T Z W N 0 a W 9 u M S 8 x M H N l c H R f M F 8 0 M C 9 D a G F u Z 2 V k I F R 5 c G U u e 0 N v b H V t b j U s N H 0 m c X V v d D s s J n F 1 b 3 Q 7 U 2 V j d G l v b j E v M T B z Z X B 0 X z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Q w L 0 N o Y W 5 n Z W Q g V H l w Z S 5 7 Q 2 9 s d W 1 u M S w w f S Z x d W 9 0 O y w m c X V v d D t T Z W N 0 a W 9 u M S 8 x M H N l c H R f M F 8 0 M C 9 D a G F u Z 2 V k I F R 5 c G U u e 0 N v b H V t b j I s M X 0 m c X V v d D s s J n F 1 b 3 Q 7 U 2 V j d G l v b j E v M T B z Z X B 0 X z B f N D A v Q 2 h h b m d l Z C B U e X B l L n t D b 2 x 1 b W 4 z L D J 9 J n F 1 b 3 Q 7 L C Z x d W 9 0 O 1 N l Y 3 R p b 2 4 x L z E w c 2 V w d F 8 w X z Q w L 0 N o Y W 5 n Z W Q g V H l w Z S 5 7 Q 2 9 s d W 1 u N C w z f S Z x d W 9 0 O y w m c X V v d D t T Z W N 0 a W 9 u M S 8 x M H N l c H R f M F 8 0 M C 9 D a G F u Z 2 V k I F R 5 c G U u e 0 N v b H V t b j U s N H 0 m c X V v d D s s J n F 1 b 3 Q 7 U 2 V j d G l v b j E v M T B z Z X B 0 X z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E w c 2 V w d F 8 w X z E w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z Y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N T o y O T o y O C 4 0 N z I 4 M j Y 0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N T A v Q 2 h h b m d l Z C B U e X B l L n t D b 2 x 1 b W 4 x L D B 9 J n F 1 b 3 Q 7 L C Z x d W 9 0 O 1 N l Y 3 R p b 2 4 x L z E w c 2 V w d F 8 w X z U w L 0 N o Y W 5 n Z W Q g V H l w Z S 5 7 Q 2 9 s d W 1 u M i w x f S Z x d W 9 0 O y w m c X V v d D t T Z W N 0 a W 9 u M S 8 x M H N l c H R f M F 8 1 M C 9 D a G F u Z 2 V k I F R 5 c G U u e 0 N v b H V t b j M s M n 0 m c X V v d D s s J n F 1 b 3 Q 7 U 2 V j d G l v b j E v M T B z Z X B 0 X z B f N T A v Q 2 h h b m d l Z C B U e X B l L n t D b 2 x 1 b W 4 0 L D N 9 J n F 1 b 3 Q 7 L C Z x d W 9 0 O 1 N l Y 3 R p b 2 4 x L z E w c 2 V w d F 8 w X z U w L 0 N o Y W 5 n Z W Q g V H l w Z S 5 7 Q 2 9 s d W 1 u N S w 0 f S Z x d W 9 0 O y w m c X V v d D t T Z W N 0 a W 9 u M S 8 x M H N l c H R f M F 8 1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N T A v Q 2 h h b m d l Z C B U e X B l L n t D b 2 x 1 b W 4 x L D B 9 J n F 1 b 3 Q 7 L C Z x d W 9 0 O 1 N l Y 3 R p b 2 4 x L z E w c 2 V w d F 8 w X z U w L 0 N o Y W 5 n Z W Q g V H l w Z S 5 7 Q 2 9 s d W 1 u M i w x f S Z x d W 9 0 O y w m c X V v d D t T Z W N 0 a W 9 u M S 8 x M H N l c H R f M F 8 1 M C 9 D a G F u Z 2 V k I F R 5 c G U u e 0 N v b H V t b j M s M n 0 m c X V v d D s s J n F 1 b 3 Q 7 U 2 V j d G l v b j E v M T B z Z X B 0 X z B f N T A v Q 2 h h b m d l Z C B U e X B l L n t D b 2 x 1 b W 4 0 L D N 9 J n F 1 b 3 Q 7 L C Z x d W 9 0 O 1 N l Y 3 R p b 2 4 x L z E w c 2 V w d F 8 w X z U w L 0 N o Y W 5 n Z W Q g V H l w Z S 5 7 Q 2 9 s d W 1 u N S w 0 f S Z x d W 9 0 O y w m c X V v d D t T Z W N 0 a W 9 u M S 8 x M H N l c H R f M F 8 1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T B z Z X B 0 X z B f M T A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M 6 N T A 6 N D Y u N j M x N z Y 4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z N j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E w L 0 N o Y W 5 n Z W Q g V H l w Z S 5 7 Q 2 9 s d W 1 u M S w w f S Z x d W 9 0 O y w m c X V v d D t T Z W N 0 a W 9 u M S 8 x M H N l c H R f M F 8 x M C 9 D a G F u Z 2 V k I F R 5 c G U u e 0 N v b H V t b j I s M X 0 m c X V v d D s s J n F 1 b 3 Q 7 U 2 V j d G l v b j E v M T B z Z X B 0 X z B f M T A v Q 2 h h b m d l Z C B U e X B l L n t D b 2 x 1 b W 4 z L D J 9 J n F 1 b 3 Q 7 L C Z x d W 9 0 O 1 N l Y 3 R p b 2 4 x L z E w c 2 V w d F 8 w X z E w L 0 N o Y W 5 n Z W Q g V H l w Z S 5 7 Q 2 9 s d W 1 u N C w z f S Z x d W 9 0 O y w m c X V v d D t T Z W N 0 a W 9 u M S 8 x M H N l c H R f M F 8 x M C 9 D a G F u Z 2 V k I F R 5 c G U u e 0 N v b H V t b j U s N H 0 m c X V v d D s s J n F 1 b 3 Q 7 U 2 V j d G l v b j E v M T B z Z X B 0 X z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E w L 0 N o Y W 5 n Z W Q g V H l w Z S 5 7 Q 2 9 s d W 1 u M S w w f S Z x d W 9 0 O y w m c X V v d D t T Z W N 0 a W 9 u M S 8 x M H N l c H R f M F 8 x M C 9 D a G F u Z 2 V k I F R 5 c G U u e 0 N v b H V t b j I s M X 0 m c X V v d D s s J n F 1 b 3 Q 7 U 2 V j d G l v b j E v M T B z Z X B 0 X z B f M T A v Q 2 h h b m d l Z C B U e X B l L n t D b 2 x 1 b W 4 z L D J 9 J n F 1 b 3 Q 7 L C Z x d W 9 0 O 1 N l Y 3 R p b 2 4 x L z E w c 2 V w d F 8 w X z E w L 0 N o Y W 5 n Z W Q g V H l w Z S 5 7 Q 2 9 s d W 1 u N C w z f S Z x d W 9 0 O y w m c X V v d D t T Z W N 0 a W 9 u M S 8 x M H N l c H R f M F 8 x M C 9 D a G F u Z 2 V k I F R 5 c G U u e 0 N v b H V t b j U s N H 0 m c X V v d D s s J n F 1 b 3 Q 7 U 2 V j d G l v b j E v M T B z Z X B 0 X z B f M T A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H N l c H R f M F 8 x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9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x V D E z O j I w O j Q w L j Y y O T Y 0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9 h b G w v Q 2 h h b m d l Z C B U e X B l L n t D b 2 x 1 b W 4 x L D B 9 J n F 1 b 3 Q 7 L C Z x d W 9 0 O 1 N l Y 3 R p b 2 4 x L z E w c 2 V w d F 8 w X 2 F s b C 9 D a G F u Z 2 V k I F R 5 c G U u e 0 N v b H V t b j I s M X 0 m c X V v d D s s J n F 1 b 3 Q 7 U 2 V j d G l v b j E v M T B z Z X B 0 X z B f Y W x s L 0 N o Y W 5 n Z W Q g V H l w Z S 5 7 Q 2 9 s d W 1 u M y w y f S Z x d W 9 0 O y w m c X V v d D t T Z W N 0 a W 9 u M S 8 x M H N l c H R f M F 9 h b G w v Q 2 h h b m d l Z C B U e X B l L n t D b 2 x 1 b W 4 0 L D N 9 J n F 1 b 3 Q 7 L C Z x d W 9 0 O 1 N l Y 3 R p b 2 4 x L z E w c 2 V w d F 8 w X 2 F s b C 9 D a G F u Z 2 V k I F R 5 c G U u e 0 N v b H V t b j U s N H 0 m c X V v d D s s J n F 1 b 3 Q 7 U 2 V j d G l v b j E v M T B z Z X B 0 X z B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9 h b G w v Q 2 h h b m d l Z C B U e X B l L n t D b 2 x 1 b W 4 x L D B 9 J n F 1 b 3 Q 7 L C Z x d W 9 0 O 1 N l Y 3 R p b 2 4 x L z E w c 2 V w d F 8 w X 2 F s b C 9 D a G F u Z 2 V k I F R 5 c G U u e 0 N v b H V t b j I s M X 0 m c X V v d D s s J n F 1 b 3 Q 7 U 2 V j d G l v b j E v M T B z Z X B 0 X z B f Y W x s L 0 N o Y W 5 n Z W Q g V H l w Z S 5 7 Q 2 9 s d W 1 u M y w y f S Z x d W 9 0 O y w m c X V v d D t T Z W N 0 a W 9 u M S 8 x M H N l c H R f M F 9 h b G w v Q 2 h h b m d l Z C B U e X B l L n t D b 2 x 1 b W 4 0 L D N 9 J n F 1 b 3 Q 7 L C Z x d W 9 0 O 1 N l Y 3 R p b 2 4 x L z E w c 2 V w d F 8 w X 2 F s b C 9 D a G F u Z 2 V k I F R 5 c G U u e 0 N v b H V t b j U s N H 0 m c X V v d D s s J n F 1 b 3 Q 7 U 2 V j d G l v b j E v M T B z Z X B 0 X z B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z N T o w N y 4 w O D E 4 O D U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E w L 0 N o Y W 5 n Z W Q g V H l w Z S 5 7 Q 2 9 s d W 1 u M S w w f S Z x d W 9 0 O y w m c X V v d D t T Z W N 0 a W 9 u M S 8 x M n N l c H R f M z B f M T A v Q 2 h h b m d l Z C B U e X B l L n t D b 2 x 1 b W 4 y L D F 9 J n F 1 b 3 Q 7 L C Z x d W 9 0 O 1 N l Y 3 R p b 2 4 x L z E y c 2 V w d F 8 z M F 8 x M C 9 D a G F u Z 2 V k I F R 5 c G U u e 0 N v b H V t b j M s M n 0 m c X V v d D s s J n F 1 b 3 Q 7 U 2 V j d G l v b j E v M T J z Z X B 0 X z M w X z E w L 0 N o Y W 5 n Z W Q g V H l w Z S 5 7 Q 2 9 s d W 1 u N C w z f S Z x d W 9 0 O y w m c X V v d D t T Z W N 0 a W 9 u M S 8 x M n N l c H R f M z B f M T A v Q 2 h h b m d l Z C B U e X B l L n t D b 2 x 1 b W 4 1 L D R 9 J n F 1 b 3 Q 7 L C Z x d W 9 0 O 1 N l Y 3 R p b 2 4 x L z E y c 2 V w d F 8 z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E w L 0 N o Y W 5 n Z W Q g V H l w Z S 5 7 Q 2 9 s d W 1 u M S w w f S Z x d W 9 0 O y w m c X V v d D t T Z W N 0 a W 9 u M S 8 x M n N l c H R f M z B f M T A v Q 2 h h b m d l Z C B U e X B l L n t D b 2 x 1 b W 4 y L D F 9 J n F 1 b 3 Q 7 L C Z x d W 9 0 O 1 N l Y 3 R p b 2 4 x L z E y c 2 V w d F 8 z M F 8 x M C 9 D a G F u Z 2 V k I F R 5 c G U u e 0 N v b H V t b j M s M n 0 m c X V v d D s s J n F 1 b 3 Q 7 U 2 V j d G l v b j E v M T J z Z X B 0 X z M w X z E w L 0 N o Y W 5 n Z W Q g V H l w Z S 5 7 Q 2 9 s d W 1 u N C w z f S Z x d W 9 0 O y w m c X V v d D t T Z W N 0 a W 9 u M S 8 x M n N l c H R f M z B f M T A v Q 2 h h b m d l Z C B U e X B l L n t D b 2 x 1 b W 4 1 L D R 9 J n F 1 b 3 Q 7 L C Z x d W 9 0 O 1 N l Y 3 R p b 2 4 x L z E y c 2 V w d F 8 z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M z c 6 N D Y u N z U 1 M z g x M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y M C 9 D a G F u Z 2 V k I F R 5 c G U u e 0 N v b H V t b j E s M H 0 m c X V v d D s s J n F 1 b 3 Q 7 U 2 V j d G l v b j E v M T J z Z X B 0 X z M w X z I w L 0 N o Y W 5 n Z W Q g V H l w Z S 5 7 Q 2 9 s d W 1 u M i w x f S Z x d W 9 0 O y w m c X V v d D t T Z W N 0 a W 9 u M S 8 x M n N l c H R f M z B f M j A v Q 2 h h b m d l Z C B U e X B l L n t D b 2 x 1 b W 4 z L D J 9 J n F 1 b 3 Q 7 L C Z x d W 9 0 O 1 N l Y 3 R p b 2 4 x L z E y c 2 V w d F 8 z M F 8 y M C 9 D a G F u Z 2 V k I F R 5 c G U u e 0 N v b H V t b j Q s M 3 0 m c X V v d D s s J n F 1 b 3 Q 7 U 2 V j d G l v b j E v M T J z Z X B 0 X z M w X z I w L 0 N o Y W 5 n Z W Q g V H l w Z S 5 7 Q 2 9 s d W 1 u N S w 0 f S Z x d W 9 0 O y w m c X V v d D t T Z W N 0 a W 9 u M S 8 x M n N l c H R f M z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y M C 9 D a G F u Z 2 V k I F R 5 c G U u e 0 N v b H V t b j E s M H 0 m c X V v d D s s J n F 1 b 3 Q 7 U 2 V j d G l v b j E v M T J z Z X B 0 X z M w X z I w L 0 N o Y W 5 n Z W Q g V H l w Z S 5 7 Q 2 9 s d W 1 u M i w x f S Z x d W 9 0 O y w m c X V v d D t T Z W N 0 a W 9 u M S 8 x M n N l c H R f M z B f M j A v Q 2 h h b m d l Z C B U e X B l L n t D b 2 x 1 b W 4 z L D J 9 J n F 1 b 3 Q 7 L C Z x d W 9 0 O 1 N l Y 3 R p b 2 4 x L z E y c 2 V w d F 8 z M F 8 y M C 9 D a G F u Z 2 V k I F R 5 c G U u e 0 N v b H V t b j Q s M 3 0 m c X V v d D s s J n F 1 b 3 Q 7 U 2 V j d G l v b j E v M T J z Z X B 0 X z M w X z I w L 0 N o Y W 5 n Z W Q g V H l w Z S 5 7 Q 2 9 s d W 1 u N S w 0 f S Z x d W 9 0 O y w m c X V v d D t T Z W N 0 a W 9 u M S 8 x M n N l c H R f M z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M 5 O j M w L j Q x M j M z M T d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z A v Q 2 h h b m d l Z C B U e X B l L n t D b 2 x 1 b W 4 x L D B 9 J n F 1 b 3 Q 7 L C Z x d W 9 0 O 1 N l Y 3 R p b 2 4 x L z E y c 2 V w d F 8 z M F 8 z M C 9 D a G F u Z 2 V k I F R 5 c G U u e 0 N v b H V t b j I s M X 0 m c X V v d D s s J n F 1 b 3 Q 7 U 2 V j d G l v b j E v M T J z Z X B 0 X z M w X z M w L 0 N o Y W 5 n Z W Q g V H l w Z S 5 7 Q 2 9 s d W 1 u M y w y f S Z x d W 9 0 O y w m c X V v d D t T Z W N 0 a W 9 u M S 8 x M n N l c H R f M z B f M z A v Q 2 h h b m d l Z C B U e X B l L n t D b 2 x 1 b W 4 0 L D N 9 J n F 1 b 3 Q 7 L C Z x d W 9 0 O 1 N l Y 3 R p b 2 4 x L z E y c 2 V w d F 8 z M F 8 z M C 9 D a G F u Z 2 V k I F R 5 c G U u e 0 N v b H V t b j U s N H 0 m c X V v d D s s J n F 1 b 3 Q 7 U 2 V j d G l v b j E v M T J z Z X B 0 X z M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z A v Q 2 h h b m d l Z C B U e X B l L n t D b 2 x 1 b W 4 x L D B 9 J n F 1 b 3 Q 7 L C Z x d W 9 0 O 1 N l Y 3 R p b 2 4 x L z E y c 2 V w d F 8 z M F 8 z M C 9 D a G F u Z 2 V k I F R 5 c G U u e 0 N v b H V t b j I s M X 0 m c X V v d D s s J n F 1 b 3 Q 7 U 2 V j d G l v b j E v M T J z Z X B 0 X z M w X z M w L 0 N o Y W 5 n Z W Q g V H l w Z S 5 7 Q 2 9 s d W 1 u M y w y f S Z x d W 9 0 O y w m c X V v d D t T Z W N 0 a W 9 u M S 8 x M n N l c H R f M z B f M z A v Q 2 h h b m d l Z C B U e X B l L n t D b 2 x 1 b W 4 0 L D N 9 J n F 1 b 3 Q 7 L C Z x d W 9 0 O 1 N l Y 3 R p b 2 4 x L z E y c 2 V w d F 8 z M F 8 z M C 9 D a G F u Z 2 V k I F R 5 c G U u e 0 N v b H V t b j U s N H 0 m c X V v d D s s J n F 1 b 3 Q 7 U 2 V j d G l v b j E v M T J z Z X B 0 X z M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0 M D o z O C 4 x N j I 3 N z g 1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Q w L 0 N o Y W 5 n Z W Q g V H l w Z S 5 7 Q 2 9 s d W 1 u M S w w f S Z x d W 9 0 O y w m c X V v d D t T Z W N 0 a W 9 u M S 8 x M n N l c H R f M z B f N D A v Q 2 h h b m d l Z C B U e X B l L n t D b 2 x 1 b W 4 y L D F 9 J n F 1 b 3 Q 7 L C Z x d W 9 0 O 1 N l Y 3 R p b 2 4 x L z E y c 2 V w d F 8 z M F 8 0 M C 9 D a G F u Z 2 V k I F R 5 c G U u e 0 N v b H V t b j M s M n 0 m c X V v d D s s J n F 1 b 3 Q 7 U 2 V j d G l v b j E v M T J z Z X B 0 X z M w X z Q w L 0 N o Y W 5 n Z W Q g V H l w Z S 5 7 Q 2 9 s d W 1 u N C w z f S Z x d W 9 0 O y w m c X V v d D t T Z W N 0 a W 9 u M S 8 x M n N l c H R f M z B f N D A v Q 2 h h b m d l Z C B U e X B l L n t D b 2 x 1 b W 4 1 L D R 9 J n F 1 b 3 Q 7 L C Z x d W 9 0 O 1 N l Y 3 R p b 2 4 x L z E y c 2 V w d F 8 z M F 8 0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Q w L 0 N o Y W 5 n Z W Q g V H l w Z S 5 7 Q 2 9 s d W 1 u M S w w f S Z x d W 9 0 O y w m c X V v d D t T Z W N 0 a W 9 u M S 8 x M n N l c H R f M z B f N D A v Q 2 h h b m d l Z C B U e X B l L n t D b 2 x 1 b W 4 y L D F 9 J n F 1 b 3 Q 7 L C Z x d W 9 0 O 1 N l Y 3 R p b 2 4 x L z E y c 2 V w d F 8 z M F 8 0 M C 9 D a G F u Z 2 V k I F R 5 c G U u e 0 N v b H V t b j M s M n 0 m c X V v d D s s J n F 1 b 3 Q 7 U 2 V j d G l v b j E v M T J z Z X B 0 X z M w X z Q w L 0 N o Y W 5 n Z W Q g V H l w Z S 5 7 Q 2 9 s d W 1 u N C w z f S Z x d W 9 0 O y w m c X V v d D t T Z W N 0 a W 9 u M S 8 x M n N l c H R f M z B f N D A v Q 2 h h b m d l Z C B U e X B l L n t D b 2 x 1 b W 4 1 L D R 9 J n F 1 b 3 Q 7 L C Z x d W 9 0 O 1 N l Y 3 R p b 2 4 x L z E y c 2 V w d F 8 z M F 8 0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E 6 N T M u M T M x N j k 2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1 M C 9 D a G F u Z 2 V k I F R 5 c G U u e 0 N v b H V t b j E s M H 0 m c X V v d D s s J n F 1 b 3 Q 7 U 2 V j d G l v b j E v M T J z Z X B 0 X z M w X z U w L 0 N o Y W 5 n Z W Q g V H l w Z S 5 7 Q 2 9 s d W 1 u M i w x f S Z x d W 9 0 O y w m c X V v d D t T Z W N 0 a W 9 u M S 8 x M n N l c H R f M z B f N T A v Q 2 h h b m d l Z C B U e X B l L n t D b 2 x 1 b W 4 z L D J 9 J n F 1 b 3 Q 7 L C Z x d W 9 0 O 1 N l Y 3 R p b 2 4 x L z E y c 2 V w d F 8 z M F 8 1 M C 9 D a G F u Z 2 V k I F R 5 c G U u e 0 N v b H V t b j Q s M 3 0 m c X V v d D s s J n F 1 b 3 Q 7 U 2 V j d G l v b j E v M T J z Z X B 0 X z M w X z U w L 0 N o Y W 5 n Z W Q g V H l w Z S 5 7 Q 2 9 s d W 1 u N S w 0 f S Z x d W 9 0 O y w m c X V v d D t T Z W N 0 a W 9 u M S 8 x M n N l c H R f M z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1 M C 9 D a G F u Z 2 V k I F R 5 c G U u e 0 N v b H V t b j E s M H 0 m c X V v d D s s J n F 1 b 3 Q 7 U 2 V j d G l v b j E v M T J z Z X B 0 X z M w X z U w L 0 N o Y W 5 n Z W Q g V H l w Z S 5 7 Q 2 9 s d W 1 u M i w x f S Z x d W 9 0 O y w m c X V v d D t T Z W N 0 a W 9 u M S 8 x M n N l c H R f M z B f N T A v Q 2 h h b m d l Z C B U e X B l L n t D b 2 x 1 b W 4 z L D J 9 J n F 1 b 3 Q 7 L C Z x d W 9 0 O 1 N l Y 3 R p b 2 4 x L z E y c 2 V w d F 8 z M F 8 1 M C 9 D a G F u Z 2 V k I F R 5 c G U u e 0 N v b H V t b j Q s M 3 0 m c X V v d D s s J n F 1 b 3 Q 7 U 2 V j d G l v b j E v M T J z Z X B 0 X z M w X z U w L 0 N o Y W 5 n Z W Q g V H l w Z S 5 7 Q 2 9 s d W 1 u N S w 0 f S Z x d W 9 0 O y w m c X V v d D t T Z W N 0 a W 9 u M S 8 x M n N l c H R f M z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0 M z o x M S 4 y N D E 1 M z M 2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2 F s b C 9 D a G F u Z 2 V k I F R 5 c G U u e 0 N v b H V t b j E s M H 0 m c X V v d D s s J n F 1 b 3 Q 7 U 2 V j d G l v b j E v M T J z Z X B 0 X z M w X 2 F s b C 9 D a G F u Z 2 V k I F R 5 c G U u e 0 N v b H V t b j I s M X 0 m c X V v d D s s J n F 1 b 3 Q 7 U 2 V j d G l v b j E v M T J z Z X B 0 X z M w X 2 F s b C 9 D a G F u Z 2 V k I F R 5 c G U u e 0 N v b H V t b j M s M n 0 m c X V v d D s s J n F 1 b 3 Q 7 U 2 V j d G l v b j E v M T J z Z X B 0 X z M w X 2 F s b C 9 D a G F u Z 2 V k I F R 5 c G U u e 0 N v b H V t b j Q s M 3 0 m c X V v d D s s J n F 1 b 3 Q 7 U 2 V j d G l v b j E v M T J z Z X B 0 X z M w X 2 F s b C 9 D a G F u Z 2 V k I F R 5 c G U u e 0 N v b H V t b j U s N H 0 m c X V v d D s s J n F 1 b 3 Q 7 U 2 V j d G l v b j E v M T J z Z X B 0 X z M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2 F s b C 9 D a G F u Z 2 V k I F R 5 c G U u e 0 N v b H V t b j E s M H 0 m c X V v d D s s J n F 1 b 3 Q 7 U 2 V j d G l v b j E v M T J z Z X B 0 X z M w X 2 F s b C 9 D a G F u Z 2 V k I F R 5 c G U u e 0 N v b H V t b j I s M X 0 m c X V v d D s s J n F 1 b 3 Q 7 U 2 V j d G l v b j E v M T J z Z X B 0 X z M w X 2 F s b C 9 D a G F u Z 2 V k I F R 5 c G U u e 0 N v b H V t b j M s M n 0 m c X V v d D s s J n F 1 b 3 Q 7 U 2 V j d G l v b j E v M T J z Z X B 0 X z M w X 2 F s b C 9 D a G F u Z 2 V k I F R 5 c G U u e 0 N v b H V t b j Q s M 3 0 m c X V v d D s s J n F 1 b 3 Q 7 U 2 V j d G l v b j E v M T J z Z X B 0 X z M w X 2 F s b C 9 D a G F u Z 2 V k I F R 5 c G U u e 0 N v b H V t b j U s N H 0 m c X V v d D s s J n F 1 b 3 Q 7 U 2 V j d G l v b j E v M T J z Z X B 0 X z M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M j o w N C 4 5 M T Y w N T Q w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E w L 0 N o Y W 5 n Z W Q g V H l w Z S 5 7 Q 2 9 s d W 1 u M S w w f S Z x d W 9 0 O y w m c X V v d D t T Z W N 0 a W 9 u M S 8 x M n N l c H R f N j B f M T A v Q 2 h h b m d l Z C B U e X B l L n t D b 2 x 1 b W 4 y L D F 9 J n F 1 b 3 Q 7 L C Z x d W 9 0 O 1 N l Y 3 R p b 2 4 x L z E y c 2 V w d F 8 2 M F 8 x M C 9 D a G F u Z 2 V k I F R 5 c G U u e 0 N v b H V t b j M s M n 0 m c X V v d D s s J n F 1 b 3 Q 7 U 2 V j d G l v b j E v M T J z Z X B 0 X z Y w X z E w L 0 N o Y W 5 n Z W Q g V H l w Z S 5 7 Q 2 9 s d W 1 u N C w z f S Z x d W 9 0 O y w m c X V v d D t T Z W N 0 a W 9 u M S 8 x M n N l c H R f N j B f M T A v Q 2 h h b m d l Z C B U e X B l L n t D b 2 x 1 b W 4 1 L D R 9 J n F 1 b 3 Q 7 L C Z x d W 9 0 O 1 N l Y 3 R p b 2 4 x L z E y c 2 V w d F 8 2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E w L 0 N o Y W 5 n Z W Q g V H l w Z S 5 7 Q 2 9 s d W 1 u M S w w f S Z x d W 9 0 O y w m c X V v d D t T Z W N 0 a W 9 u M S 8 x M n N l c H R f N j B f M T A v Q 2 h h b m d l Z C B U e X B l L n t D b 2 x 1 b W 4 y L D F 9 J n F 1 b 3 Q 7 L C Z x d W 9 0 O 1 N l Y 3 R p b 2 4 x L z E y c 2 V w d F 8 2 M F 8 x M C 9 D a G F u Z 2 V k I F R 5 c G U u e 0 N v b H V t b j M s M n 0 m c X V v d D s s J n F 1 b 3 Q 7 U 2 V j d G l v b j E v M T J z Z X B 0 X z Y w X z E w L 0 N o Y W 5 n Z W Q g V H l w Z S 5 7 Q 2 9 s d W 1 u N C w z f S Z x d W 9 0 O y w m c X V v d D t T Z W N 0 a W 9 u M S 8 x M n N l c H R f N j B f M T A v Q 2 h h b m d l Z C B U e X B l L n t D b 2 x 1 b W 4 1 L D R 9 J n F 1 b 3 Q 7 L C Z x d W 9 0 O 1 N l Y 3 R p b 2 4 x L z E y c 2 V w d F 8 2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M 6 N D Y u O T U 3 N D c 0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y M C 9 D a G F u Z 2 V k I F R 5 c G U u e 0 N v b H V t b j E s M H 0 m c X V v d D s s J n F 1 b 3 Q 7 U 2 V j d G l v b j E v M T J z Z X B 0 X z Y w X z I w L 0 N o Y W 5 n Z W Q g V H l w Z S 5 7 Q 2 9 s d W 1 u M i w x f S Z x d W 9 0 O y w m c X V v d D t T Z W N 0 a W 9 u M S 8 x M n N l c H R f N j B f M j A v Q 2 h h b m d l Z C B U e X B l L n t D b 2 x 1 b W 4 z L D J 9 J n F 1 b 3 Q 7 L C Z x d W 9 0 O 1 N l Y 3 R p b 2 4 x L z E y c 2 V w d F 8 2 M F 8 y M C 9 D a G F u Z 2 V k I F R 5 c G U u e 0 N v b H V t b j Q s M 3 0 m c X V v d D s s J n F 1 b 3 Q 7 U 2 V j d G l v b j E v M T J z Z X B 0 X z Y w X z I w L 0 N o Y W 5 n Z W Q g V H l w Z S 5 7 Q 2 9 s d W 1 u N S w 0 f S Z x d W 9 0 O y w m c X V v d D t T Z W N 0 a W 9 u M S 8 x M n N l c H R f N j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y M C 9 D a G F u Z 2 V k I F R 5 c G U u e 0 N v b H V t b j E s M H 0 m c X V v d D s s J n F 1 b 3 Q 7 U 2 V j d G l v b j E v M T J z Z X B 0 X z Y w X z I w L 0 N o Y W 5 n Z W Q g V H l w Z S 5 7 Q 2 9 s d W 1 u M i w x f S Z x d W 9 0 O y w m c X V v d D t T Z W N 0 a W 9 u M S 8 x M n N l c H R f N j B f M j A v Q 2 h h b m d l Z C B U e X B l L n t D b 2 x 1 b W 4 z L D J 9 J n F 1 b 3 Q 7 L C Z x d W 9 0 O 1 N l Y 3 R p b 2 4 x L z E y c 2 V w d F 8 2 M F 8 y M C 9 D a G F u Z 2 V k I F R 5 c G U u e 0 N v b H V t b j Q s M 3 0 m c X V v d D s s J n F 1 b 3 Q 7 U 2 V j d G l v b j E v M T J z Z X B 0 X z Y w X z I w L 0 N o Y W 5 n Z W Q g V H l w Z S 5 7 Q 2 9 s d W 1 u N S w 0 f S Z x d W 9 0 O y w m c X V v d D t T Z W N 0 a W 9 u M S 8 x M n N l c H R f N j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0 O j Q 2 L j M 4 N j c z O T h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M z A v Q 2 h h b m d l Z C B U e X B l L n t D b 2 x 1 b W 4 x L D B 9 J n F 1 b 3 Q 7 L C Z x d W 9 0 O 1 N l Y 3 R p b 2 4 x L z E y c 2 V w d F 8 2 M F 8 z M C 9 D a G F u Z 2 V k I F R 5 c G U u e 0 N v b H V t b j I s M X 0 m c X V v d D s s J n F 1 b 3 Q 7 U 2 V j d G l v b j E v M T J z Z X B 0 X z Y w X z M w L 0 N o Y W 5 n Z W Q g V H l w Z S 5 7 Q 2 9 s d W 1 u M y w y f S Z x d W 9 0 O y w m c X V v d D t T Z W N 0 a W 9 u M S 8 x M n N l c H R f N j B f M z A v Q 2 h h b m d l Z C B U e X B l L n t D b 2 x 1 b W 4 0 L D N 9 J n F 1 b 3 Q 7 L C Z x d W 9 0 O 1 N l Y 3 R p b 2 4 x L z E y c 2 V w d F 8 2 M F 8 z M C 9 D a G F u Z 2 V k I F R 5 c G U u e 0 N v b H V t b j U s N H 0 m c X V v d D s s J n F 1 b 3 Q 7 U 2 V j d G l v b j E v M T J z Z X B 0 X z Y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M z A v Q 2 h h b m d l Z C B U e X B l L n t D b 2 x 1 b W 4 x L D B 9 J n F 1 b 3 Q 7 L C Z x d W 9 0 O 1 N l Y 3 R p b 2 4 x L z E y c 2 V w d F 8 2 M F 8 z M C 9 D a G F u Z 2 V k I F R 5 c G U u e 0 N v b H V t b j I s M X 0 m c X V v d D s s J n F 1 b 3 Q 7 U 2 V j d G l v b j E v M T J z Z X B 0 X z Y w X z M w L 0 N o Y W 5 n Z W Q g V H l w Z S 5 7 Q 2 9 s d W 1 u M y w y f S Z x d W 9 0 O y w m c X V v d D t T Z W N 0 a W 9 u M S 8 x M n N l c H R f N j B f M z A v Q 2 h h b m d l Z C B U e X B l L n t D b 2 x 1 b W 4 0 L D N 9 J n F 1 b 3 Q 7 L C Z x d W 9 0 O 1 N l Y 3 R p b 2 4 x L z E y c 2 V w d F 8 2 M F 8 z M C 9 D a G F u Z 2 V k I F R 5 c G U u e 0 N v b H V t b j U s N H 0 m c X V v d D s s J n F 1 b 3 Q 7 U 2 V j d G l v b j E v M T J z Z X B 0 X z Y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z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N j o 1 O C 4 x O D M 4 O T Q 4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M w I C g y K S 9 D a G F u Z 2 V k I F R 5 c G U u e 0 N v b H V t b j E s M H 0 m c X V v d D s s J n F 1 b 3 Q 7 U 2 V j d G l v b j E v M T J z Z X B 0 X z Y w X z M w I C g y K S 9 D a G F u Z 2 V k I F R 5 c G U u e 0 N v b H V t b j I s M X 0 m c X V v d D s s J n F 1 b 3 Q 7 U 2 V j d G l v b j E v M T J z Z X B 0 X z Y w X z M w I C g y K S 9 D a G F u Z 2 V k I F R 5 c G U u e 0 N v b H V t b j M s M n 0 m c X V v d D s s J n F 1 b 3 Q 7 U 2 V j d G l v b j E v M T J z Z X B 0 X z Y w X z M w I C g y K S 9 D a G F u Z 2 V k I F R 5 c G U u e 0 N v b H V t b j Q s M 3 0 m c X V v d D s s J n F 1 b 3 Q 7 U 2 V j d G l v b j E v M T J z Z X B 0 X z Y w X z M w I C g y K S 9 D a G F u Z 2 V k I F R 5 c G U u e 0 N v b H V t b j U s N H 0 m c X V v d D s s J n F 1 b 3 Q 7 U 2 V j d G l v b j E v M T J z Z X B 0 X z Y w X z M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M w I C g y K S 9 D a G F u Z 2 V k I F R 5 c G U u e 0 N v b H V t b j E s M H 0 m c X V v d D s s J n F 1 b 3 Q 7 U 2 V j d G l v b j E v M T J z Z X B 0 X z Y w X z M w I C g y K S 9 D a G F u Z 2 V k I F R 5 c G U u e 0 N v b H V t b j I s M X 0 m c X V v d D s s J n F 1 b 3 Q 7 U 2 V j d G l v b j E v M T J z Z X B 0 X z Y w X z M w I C g y K S 9 D a G F u Z 2 V k I F R 5 c G U u e 0 N v b H V t b j M s M n 0 m c X V v d D s s J n F 1 b 3 Q 7 U 2 V j d G l v b j E v M T J z Z X B 0 X z Y w X z M w I C g y K S 9 D a G F u Z 2 V k I F R 5 c G U u e 0 N v b H V t b j Q s M 3 0 m c X V v d D s s J n F 1 b 3 Q 7 U 2 V j d G l v b j E v M T J z Z X B 0 X z Y w X z M w I C g y K S 9 D a G F u Z 2 V k I F R 5 c G U u e 0 N v b H V t b j U s N H 0 m c X V v d D s s J n F 1 b 3 Q 7 U 2 V j d G l v b j E v M T J z Z X B 0 X z Y w X z M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z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c 6 N T c u M j Y y N j A z M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0 M C 9 D a G F u Z 2 V k I F R 5 c G U u e 0 N v b H V t b j E s M H 0 m c X V v d D s s J n F 1 b 3 Q 7 U 2 V j d G l v b j E v M T J z Z X B 0 X z Y w X z Q w L 0 N o Y W 5 n Z W Q g V H l w Z S 5 7 Q 2 9 s d W 1 u M i w x f S Z x d W 9 0 O y w m c X V v d D t T Z W N 0 a W 9 u M S 8 x M n N l c H R f N j B f N D A v Q 2 h h b m d l Z C B U e X B l L n t D b 2 x 1 b W 4 z L D J 9 J n F 1 b 3 Q 7 L C Z x d W 9 0 O 1 N l Y 3 R p b 2 4 x L z E y c 2 V w d F 8 2 M F 8 0 M C 9 D a G F u Z 2 V k I F R 5 c G U u e 0 N v b H V t b j Q s M 3 0 m c X V v d D s s J n F 1 b 3 Q 7 U 2 V j d G l v b j E v M T J z Z X B 0 X z Y w X z Q w L 0 N o Y W 5 n Z W Q g V H l w Z S 5 7 Q 2 9 s d W 1 u N S w 0 f S Z x d W 9 0 O y w m c X V v d D t T Z W N 0 a W 9 u M S 8 x M n N l c H R f N j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0 M C 9 D a G F u Z 2 V k I F R 5 c G U u e 0 N v b H V t b j E s M H 0 m c X V v d D s s J n F 1 b 3 Q 7 U 2 V j d G l v b j E v M T J z Z X B 0 X z Y w X z Q w L 0 N o Y W 5 n Z W Q g V H l w Z S 5 7 Q 2 9 s d W 1 u M i w x f S Z x d W 9 0 O y w m c X V v d D t T Z W N 0 a W 9 u M S 8 x M n N l c H R f N j B f N D A v Q 2 h h b m d l Z C B U e X B l L n t D b 2 x 1 b W 4 z L D J 9 J n F 1 b 3 Q 7 L C Z x d W 9 0 O 1 N l Y 3 R p b 2 4 x L z E y c 2 V w d F 8 2 M F 8 0 M C 9 D a G F u Z 2 V k I F R 5 c G U u e 0 N v b H V t b j Q s M 3 0 m c X V v d D s s J n F 1 b 3 Q 7 U 2 V j d G l v b j E v M T J z Z X B 0 X z Y w X z Q w L 0 N o Y W 5 n Z W Q g V H l w Z S 5 7 Q 2 9 s d W 1 u N S w 0 f S Z x d W 9 0 O y w m c X V v d D t T Z W N 0 a W 9 u M S 8 x M n N l c H R f N j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4 O j Q w L j Q 4 M T g 3 N z N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N D A g K D I p L 0 N o Y W 5 n Z W Q g V H l w Z S 5 7 Q 2 9 s d W 1 u M S w w f S Z x d W 9 0 O y w m c X V v d D t T Z W N 0 a W 9 u M S 8 x M n N l c H R f N j B f N D A g K D I p L 0 N o Y W 5 n Z W Q g V H l w Z S 5 7 Q 2 9 s d W 1 u M i w x f S Z x d W 9 0 O y w m c X V v d D t T Z W N 0 a W 9 u M S 8 x M n N l c H R f N j B f N D A g K D I p L 0 N o Y W 5 n Z W Q g V H l w Z S 5 7 Q 2 9 s d W 1 u M y w y f S Z x d W 9 0 O y w m c X V v d D t T Z W N 0 a W 9 u M S 8 x M n N l c H R f N j B f N D A g K D I p L 0 N o Y W 5 n Z W Q g V H l w Z S 5 7 Q 2 9 s d W 1 u N C w z f S Z x d W 9 0 O y w m c X V v d D t T Z W N 0 a W 9 u M S 8 x M n N l c H R f N j B f N D A g K D I p L 0 N o Y W 5 n Z W Q g V H l w Z S 5 7 Q 2 9 s d W 1 u N S w 0 f S Z x d W 9 0 O y w m c X V v d D t T Z W N 0 a W 9 u M S 8 x M n N l c H R f N j B f N D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N D A g K D I p L 0 N o Y W 5 n Z W Q g V H l w Z S 5 7 Q 2 9 s d W 1 u M S w w f S Z x d W 9 0 O y w m c X V v d D t T Z W N 0 a W 9 u M S 8 x M n N l c H R f N j B f N D A g K D I p L 0 N o Y W 5 n Z W Q g V H l w Z S 5 7 Q 2 9 s d W 1 u M i w x f S Z x d W 9 0 O y w m c X V v d D t T Z W N 0 a W 9 u M S 8 x M n N l c H R f N j B f N D A g K D I p L 0 N o Y W 5 n Z W Q g V H l w Z S 5 7 Q 2 9 s d W 1 u M y w y f S Z x d W 9 0 O y w m c X V v d D t T Z W N 0 a W 9 u M S 8 x M n N l c H R f N j B f N D A g K D I p L 0 N o Y W 5 n Z W Q g V H l w Z S 5 7 Q 2 9 s d W 1 u N C w z f S Z x d W 9 0 O y w m c X V v d D t T Z W N 0 a W 9 u M S 8 x M n N l c H R f N j B f N D A g K D I p L 0 N o Y W 5 n Z W Q g V H l w Z S 5 7 Q 2 9 s d W 1 u N S w 0 f S Z x d W 9 0 O y w m c X V v d D t T Z W N 0 a W 9 u M S 8 x M n N l c H R f N j B f N D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Q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O T o x N y 4 y M z E 5 N D g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U w L 0 N o Y W 5 n Z W Q g V H l w Z S 5 7 Q 2 9 s d W 1 u M S w w f S Z x d W 9 0 O y w m c X V v d D t T Z W N 0 a W 9 u M S 8 x M n N l c H R f N j B f N T A v Q 2 h h b m d l Z C B U e X B l L n t D b 2 x 1 b W 4 y L D F 9 J n F 1 b 3 Q 7 L C Z x d W 9 0 O 1 N l Y 3 R p b 2 4 x L z E y c 2 V w d F 8 2 M F 8 1 M C 9 D a G F u Z 2 V k I F R 5 c G U u e 0 N v b H V t b j M s M n 0 m c X V v d D s s J n F 1 b 3 Q 7 U 2 V j d G l v b j E v M T J z Z X B 0 X z Y w X z U w L 0 N o Y W 5 n Z W Q g V H l w Z S 5 7 Q 2 9 s d W 1 u N C w z f S Z x d W 9 0 O y w m c X V v d D t T Z W N 0 a W 9 u M S 8 x M n N l c H R f N j B f N T A v Q 2 h h b m d l Z C B U e X B l L n t D b 2 x 1 b W 4 1 L D R 9 J n F 1 b 3 Q 7 L C Z x d W 9 0 O 1 N l Y 3 R p b 2 4 x L z E y c 2 V w d F 8 2 M F 8 1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U w L 0 N o Y W 5 n Z W Q g V H l w Z S 5 7 Q 2 9 s d W 1 u M S w w f S Z x d W 9 0 O y w m c X V v d D t T Z W N 0 a W 9 u M S 8 x M n N l c H R f N j B f N T A v Q 2 h h b m d l Z C B U e X B l L n t D b 2 x 1 b W 4 y L D F 9 J n F 1 b 3 Q 7 L C Z x d W 9 0 O 1 N l Y 3 R p b 2 4 x L z E y c 2 V w d F 8 2 M F 8 1 M C 9 D a G F u Z 2 V k I F R 5 c G U u e 0 N v b H V t b j M s M n 0 m c X V v d D s s J n F 1 b 3 Q 7 U 2 V j d G l v b j E v M T J z Z X B 0 X z Y w X z U w L 0 N o Y W 5 n Z W Q g V H l w Z S 5 7 Q 2 9 s d W 1 u N C w z f S Z x d W 9 0 O y w m c X V v d D t T Z W N 0 a W 9 u M S 8 x M n N l c H R f N j B f N T A v Q 2 h h b m d l Z C B U e X B l L n t D b 2 x 1 b W 4 1 L D R 9 J n F 1 b 3 Q 7 L C Z x d W 9 0 O 1 N l Y 3 R p b 2 4 x L z E y c 2 V w d F 8 2 M F 8 1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w O j M x L j M 3 M j U 3 M j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Y W x s L 0 N o Y W 5 n Z W Q g V H l w Z S 5 7 Q 2 9 s d W 1 u M S w w f S Z x d W 9 0 O y w m c X V v d D t T Z W N 0 a W 9 u M S 8 x M n N l c H R f N j B f Y W x s L 0 N o Y W 5 n Z W Q g V H l w Z S 5 7 Q 2 9 s d W 1 u M i w x f S Z x d W 9 0 O y w m c X V v d D t T Z W N 0 a W 9 u M S 8 x M n N l c H R f N j B f Y W x s L 0 N o Y W 5 n Z W Q g V H l w Z S 5 7 Q 2 9 s d W 1 u M y w y f S Z x d W 9 0 O y w m c X V v d D t T Z W N 0 a W 9 u M S 8 x M n N l c H R f N j B f Y W x s L 0 N o Y W 5 n Z W Q g V H l w Z S 5 7 Q 2 9 s d W 1 u N C w z f S Z x d W 9 0 O y w m c X V v d D t T Z W N 0 a W 9 u M S 8 x M n N l c H R f N j B f Y W x s L 0 N o Y W 5 n Z W Q g V H l w Z S 5 7 Q 2 9 s d W 1 u N S w 0 f S Z x d W 9 0 O y w m c X V v d D t T Z W N 0 a W 9 u M S 8 x M n N l c H R f N j B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Y W x s L 0 N o Y W 5 n Z W Q g V H l w Z S 5 7 Q 2 9 s d W 1 u M S w w f S Z x d W 9 0 O y w m c X V v d D t T Z W N 0 a W 9 u M S 8 x M n N l c H R f N j B f Y W x s L 0 N o Y W 5 n Z W Q g V H l w Z S 5 7 Q 2 9 s d W 1 u M i w x f S Z x d W 9 0 O y w m c X V v d D t T Z W N 0 a W 9 u M S 8 x M n N l c H R f N j B f Y W x s L 0 N o Y W 5 n Z W Q g V H l w Z S 5 7 Q 2 9 s d W 1 u M y w y f S Z x d W 9 0 O y w m c X V v d D t T Z W N 0 a W 9 u M S 8 x M n N l c H R f N j B f Y W x s L 0 N o Y W 5 n Z W Q g V H l w Z S 5 7 Q 2 9 s d W 1 u N C w z f S Z x d W 9 0 O y w m c X V v d D t T Z W N 0 a W 9 u M S 8 x M n N l c H R f N j B f Y W x s L 0 N o Y W 5 n Z W Q g V H l w Z S 5 7 Q 2 9 s d W 1 u N S w 0 f S Z x d W 9 0 O y w m c X V v d D t T Z W N 0 a W 9 u M S 8 x M n N l c H R f N j B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0 O j Q 2 L j g 5 M D I 1 O D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M T A v Q 2 h h b m d l Z C B U e X B l L n t D b 2 x 1 b W 4 x L D B 9 J n F 1 b 3 Q 7 L C Z x d W 9 0 O 1 N l Y 3 R p b 2 4 x L z E y c 2 V w d F 8 5 M F 8 x M C 9 D a G F u Z 2 V k I F R 5 c G U u e 0 N v b H V t b j I s M X 0 m c X V v d D s s J n F 1 b 3 Q 7 U 2 V j d G l v b j E v M T J z Z X B 0 X z k w X z E w L 0 N o Y W 5 n Z W Q g V H l w Z S 5 7 Q 2 9 s d W 1 u M y w y f S Z x d W 9 0 O y w m c X V v d D t T Z W N 0 a W 9 u M S 8 x M n N l c H R f O T B f M T A v Q 2 h h b m d l Z C B U e X B l L n t D b 2 x 1 b W 4 0 L D N 9 J n F 1 b 3 Q 7 L C Z x d W 9 0 O 1 N l Y 3 R p b 2 4 x L z E y c 2 V w d F 8 5 M F 8 x M C 9 D a G F u Z 2 V k I F R 5 c G U u e 0 N v b H V t b j U s N H 0 m c X V v d D s s J n F 1 b 3 Q 7 U 2 V j d G l v b j E v M T J z Z X B 0 X z k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M T A v Q 2 h h b m d l Z C B U e X B l L n t D b 2 x 1 b W 4 x L D B 9 J n F 1 b 3 Q 7 L C Z x d W 9 0 O 1 N l Y 3 R p b 2 4 x L z E y c 2 V w d F 8 5 M F 8 x M C 9 D a G F u Z 2 V k I F R 5 c G U u e 0 N v b H V t b j I s M X 0 m c X V v d D s s J n F 1 b 3 Q 7 U 2 V j d G l v b j E v M T J z Z X B 0 X z k w X z E w L 0 N o Y W 5 n Z W Q g V H l w Z S 5 7 Q 2 9 s d W 1 u M y w y f S Z x d W 9 0 O y w m c X V v d D t T Z W N 0 a W 9 u M S 8 x M n N l c H R f O T B f M T A v Q 2 h h b m d l Z C B U e X B l L n t D b 2 x 1 b W 4 0 L D N 9 J n F 1 b 3 Q 7 L C Z x d W 9 0 O 1 N l Y 3 R p b 2 4 x L z E y c 2 V w d F 8 5 M F 8 x M C 9 D a G F u Z 2 V k I F R 5 c G U u e 0 N v b H V t b j U s N H 0 m c X V v d D s s J n F 1 b 3 Q 7 U 2 V j d G l v b j E v M T J z Z X B 0 X z k w X z E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j o x O C 4 0 N j g z M z g 0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I w L 0 N o Y W 5 n Z W Q g V H l w Z S 5 7 Q 2 9 s d W 1 u M S w w f S Z x d W 9 0 O y w m c X V v d D t T Z W N 0 a W 9 u M S 8 x M n N l c H R f O T B f M j A v Q 2 h h b m d l Z C B U e X B l L n t D b 2 x 1 b W 4 y L D F 9 J n F 1 b 3 Q 7 L C Z x d W 9 0 O 1 N l Y 3 R p b 2 4 x L z E y c 2 V w d F 8 5 M F 8 y M C 9 D a G F u Z 2 V k I F R 5 c G U u e 0 N v b H V t b j M s M n 0 m c X V v d D s s J n F 1 b 3 Q 7 U 2 V j d G l v b j E v M T J z Z X B 0 X z k w X z I w L 0 N o Y W 5 n Z W Q g V H l w Z S 5 7 Q 2 9 s d W 1 u N C w z f S Z x d W 9 0 O y w m c X V v d D t T Z W N 0 a W 9 u M S 8 x M n N l c H R f O T B f M j A v Q 2 h h b m d l Z C B U e X B l L n t D b 2 x 1 b W 4 1 L D R 9 J n F 1 b 3 Q 7 L C Z x d W 9 0 O 1 N l Y 3 R p b 2 4 x L z E y c 2 V w d F 8 5 M F 8 y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I w L 0 N o Y W 5 n Z W Q g V H l w Z S 5 7 Q 2 9 s d W 1 u M S w w f S Z x d W 9 0 O y w m c X V v d D t T Z W N 0 a W 9 u M S 8 x M n N l c H R f O T B f M j A v Q 2 h h b m d l Z C B U e X B l L n t D b 2 x 1 b W 4 y L D F 9 J n F 1 b 3 Q 7 L C Z x d W 9 0 O 1 N l Y 3 R p b 2 4 x L z E y c 2 V w d F 8 5 M F 8 y M C 9 D a G F u Z 2 V k I F R 5 c G U u e 0 N v b H V t b j M s M n 0 m c X V v d D s s J n F 1 b 3 Q 7 U 2 V j d G l v b j E v M T J z Z X B 0 X z k w X z I w L 0 N o Y W 5 n Z W Q g V H l w Z S 5 7 Q 2 9 s d W 1 u N C w z f S Z x d W 9 0 O y w m c X V v d D t T Z W N 0 a W 9 u M S 8 x M n N l c H R f O T B f M j A v Q 2 h h b m d l Z C B U e X B l L n t D b 2 x 1 b W 4 1 L D R 9 J n F 1 b 3 Q 7 L C Z x d W 9 0 O 1 N l Y 3 R p b 2 4 x L z E y c 2 V w d F 8 5 M F 8 y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c 6 M D A u N z A z M j U 0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z M C 9 D a G F u Z 2 V k I F R 5 c G U u e 0 N v b H V t b j E s M H 0 m c X V v d D s s J n F 1 b 3 Q 7 U 2 V j d G l v b j E v M T J z Z X B 0 X z k w X z M w L 0 N o Y W 5 n Z W Q g V H l w Z S 5 7 Q 2 9 s d W 1 u M i w x f S Z x d W 9 0 O y w m c X V v d D t T Z W N 0 a W 9 u M S 8 x M n N l c H R f O T B f M z A v Q 2 h h b m d l Z C B U e X B l L n t D b 2 x 1 b W 4 z L D J 9 J n F 1 b 3 Q 7 L C Z x d W 9 0 O 1 N l Y 3 R p b 2 4 x L z E y c 2 V w d F 8 5 M F 8 z M C 9 D a G F u Z 2 V k I F R 5 c G U u e 0 N v b H V t b j Q s M 3 0 m c X V v d D s s J n F 1 b 3 Q 7 U 2 V j d G l v b j E v M T J z Z X B 0 X z k w X z M w L 0 N o Y W 5 n Z W Q g V H l w Z S 5 7 Q 2 9 s d W 1 u N S w 0 f S Z x d W 9 0 O y w m c X V v d D t T Z W N 0 a W 9 u M S 8 x M n N l c H R f O T B f M z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z M C 9 D a G F u Z 2 V k I F R 5 c G U u e 0 N v b H V t b j E s M H 0 m c X V v d D s s J n F 1 b 3 Q 7 U 2 V j d G l v b j E v M T J z Z X B 0 X z k w X z M w L 0 N o Y W 5 n Z W Q g V H l w Z S 5 7 Q 2 9 s d W 1 u M i w x f S Z x d W 9 0 O y w m c X V v d D t T Z W N 0 a W 9 u M S 8 x M n N l c H R f O T B f M z A v Q 2 h h b m d l Z C B U e X B l L n t D b 2 x 1 b W 4 z L D J 9 J n F 1 b 3 Q 7 L C Z x d W 9 0 O 1 N l Y 3 R p b 2 4 x L z E y c 2 V w d F 8 5 M F 8 z M C 9 D a G F u Z 2 V k I F R 5 c G U u e 0 N v b H V t b j Q s M 3 0 m c X V v d D s s J n F 1 b 3 Q 7 U 2 V j d G l v b j E v M T J z Z X B 0 X z k w X z M w L 0 N o Y W 5 n Z W Q g V H l w Z S 5 7 Q 2 9 s d W 1 u N S w 0 f S Z x d W 9 0 O y w m c X V v d D t T Z W N 0 a W 9 u M S 8 x M n N l c H R f O T B f M z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3 O j Q 0 L j E 1 N j c 3 M z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N D A v Q 2 h h b m d l Z C B U e X B l L n t D b 2 x 1 b W 4 x L D B 9 J n F 1 b 3 Q 7 L C Z x d W 9 0 O 1 N l Y 3 R p b 2 4 x L z E y c 2 V w d F 8 5 M F 8 0 M C 9 D a G F u Z 2 V k I F R 5 c G U u e 0 N v b H V t b j I s M X 0 m c X V v d D s s J n F 1 b 3 Q 7 U 2 V j d G l v b j E v M T J z Z X B 0 X z k w X z Q w L 0 N o Y W 5 n Z W Q g V H l w Z S 5 7 Q 2 9 s d W 1 u M y w y f S Z x d W 9 0 O y w m c X V v d D t T Z W N 0 a W 9 u M S 8 x M n N l c H R f O T B f N D A v Q 2 h h b m d l Z C B U e X B l L n t D b 2 x 1 b W 4 0 L D N 9 J n F 1 b 3 Q 7 L C Z x d W 9 0 O 1 N l Y 3 R p b 2 4 x L z E y c 2 V w d F 8 5 M F 8 0 M C 9 D a G F u Z 2 V k I F R 5 c G U u e 0 N v b H V t b j U s N H 0 m c X V v d D s s J n F 1 b 3 Q 7 U 2 V j d G l v b j E v M T J z Z X B 0 X z k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N D A v Q 2 h h b m d l Z C B U e X B l L n t D b 2 x 1 b W 4 x L D B 9 J n F 1 b 3 Q 7 L C Z x d W 9 0 O 1 N l Y 3 R p b 2 4 x L z E y c 2 V w d F 8 5 M F 8 0 M C 9 D a G F u Z 2 V k I F R 5 c G U u e 0 N v b H V t b j I s M X 0 m c X V v d D s s J n F 1 b 3 Q 7 U 2 V j d G l v b j E v M T J z Z X B 0 X z k w X z Q w L 0 N o Y W 5 n Z W Q g V H l w Z S 5 7 Q 2 9 s d W 1 u M y w y f S Z x d W 9 0 O y w m c X V v d D t T Z W N 0 a W 9 u M S 8 x M n N l c H R f O T B f N D A v Q 2 h h b m d l Z C B U e X B l L n t D b 2 x 1 b W 4 0 L D N 9 J n F 1 b 3 Q 7 L C Z x d W 9 0 O 1 N l Y 3 R p b 2 4 x L z E y c 2 V w d F 8 5 M F 8 0 M C 9 D a G F u Z 2 V k I F R 5 c G U u e 0 N v b H V t b j U s N H 0 m c X V v d D s s J n F 1 b 3 Q 7 U 2 V j d G l v b j E v M T J z Z X B 0 X z k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O D o x N y 4 1 N D A 0 M z A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U w L 0 N o Y W 5 n Z W Q g V H l w Z S 5 7 Q 2 9 s d W 1 u M S w w f S Z x d W 9 0 O y w m c X V v d D t T Z W N 0 a W 9 u M S 8 x M n N l c H R f O T B f N T A v Q 2 h h b m d l Z C B U e X B l L n t D b 2 x 1 b W 4 y L D F 9 J n F 1 b 3 Q 7 L C Z x d W 9 0 O 1 N l Y 3 R p b 2 4 x L z E y c 2 V w d F 8 5 M F 8 1 M C 9 D a G F u Z 2 V k I F R 5 c G U u e 0 N v b H V t b j M s M n 0 m c X V v d D s s J n F 1 b 3 Q 7 U 2 V j d G l v b j E v M T J z Z X B 0 X z k w X z U w L 0 N o Y W 5 n Z W Q g V H l w Z S 5 7 Q 2 9 s d W 1 u N C w z f S Z x d W 9 0 O y w m c X V v d D t T Z W N 0 a W 9 u M S 8 x M n N l c H R f O T B f N T A v Q 2 h h b m d l Z C B U e X B l L n t D b 2 x 1 b W 4 1 L D R 9 J n F 1 b 3 Q 7 L C Z x d W 9 0 O 1 N l Y 3 R p b 2 4 x L z E y c 2 V w d F 8 5 M F 8 1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U w L 0 N o Y W 5 n Z W Q g V H l w Z S 5 7 Q 2 9 s d W 1 u M S w w f S Z x d W 9 0 O y w m c X V v d D t T Z W N 0 a W 9 u M S 8 x M n N l c H R f O T B f N T A v Q 2 h h b m d l Z C B U e X B l L n t D b 2 x 1 b W 4 y L D F 9 J n F 1 b 3 Q 7 L C Z x d W 9 0 O 1 N l Y 3 R p b 2 4 x L z E y c 2 V w d F 8 5 M F 8 1 M C 9 D a G F u Z 2 V k I F R 5 c G U u e 0 N v b H V t b j M s M n 0 m c X V v d D s s J n F 1 b 3 Q 7 U 2 V j d G l v b j E v M T J z Z X B 0 X z k w X z U w L 0 N o Y W 5 n Z W Q g V H l w Z S 5 7 Q 2 9 s d W 1 u N C w z f S Z x d W 9 0 O y w m c X V v d D t T Z W N 0 a W 9 u M S 8 x M n N l c H R f O T B f N T A v Q 2 h h b m d l Z C B U e X B l L n t D b 2 x 1 b W 4 1 L D R 9 J n F 1 b 3 Q 7 L C Z x d W 9 0 O 1 N l Y 3 R p b 2 4 x L z E y c 2 V w d F 8 5 M F 8 1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5 O j A 4 L j U 5 O D Y 1 O T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Y W x s L 0 N o Y W 5 n Z W Q g V H l w Z S 5 7 Q 2 9 s d W 1 u M S w w f S Z x d W 9 0 O y w m c X V v d D t T Z W N 0 a W 9 u M S 8 x M n N l c H R f O T B f Y W x s L 0 N o Y W 5 n Z W Q g V H l w Z S 5 7 Q 2 9 s d W 1 u M i w x f S Z x d W 9 0 O y w m c X V v d D t T Z W N 0 a W 9 u M S 8 x M n N l c H R f O T B f Y W x s L 0 N o Y W 5 n Z W Q g V H l w Z S 5 7 Q 2 9 s d W 1 u M y w y f S Z x d W 9 0 O y w m c X V v d D t T Z W N 0 a W 9 u M S 8 x M n N l c H R f O T B f Y W x s L 0 N o Y W 5 n Z W Q g V H l w Z S 5 7 Q 2 9 s d W 1 u N C w z f S Z x d W 9 0 O y w m c X V v d D t T Z W N 0 a W 9 u M S 8 x M n N l c H R f O T B f Y W x s L 0 N o Y W 5 n Z W Q g V H l w Z S 5 7 Q 2 9 s d W 1 u N S w 0 f S Z x d W 9 0 O y w m c X V v d D t T Z W N 0 a W 9 u M S 8 x M n N l c H R f O T B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Y W x s L 0 N o Y W 5 n Z W Q g V H l w Z S 5 7 Q 2 9 s d W 1 u M S w w f S Z x d W 9 0 O y w m c X V v d D t T Z W N 0 a W 9 u M S 8 x M n N l c H R f O T B f Y W x s L 0 N o Y W 5 n Z W Q g V H l w Z S 5 7 Q 2 9 s d W 1 u M i w x f S Z x d W 9 0 O y w m c X V v d D t T Z W N 0 a W 9 u M S 8 x M n N l c H R f O T B f Y W x s L 0 N o Y W 5 n Z W Q g V H l w Z S 5 7 Q 2 9 s d W 1 u M y w y f S Z x d W 9 0 O y w m c X V v d D t T Z W N 0 a W 9 u M S 8 x M n N l c H R f O T B f Y W x s L 0 N o Y W 5 n Z W Q g V H l w Z S 5 7 Q 2 9 s d W 1 u N C w z f S Z x d W 9 0 O y w m c X V v d D t T Z W N 0 a W 9 u M S 8 x M n N l c H R f O T B f Y W x s L 0 N o Y W 5 n Z W Q g V H l w Z S 5 7 Q 2 9 s d W 1 u N S w 0 f S Z x d W 9 0 O y w m c X V v d D t T Z W N 0 a W 9 u M S 8 x M n N l c H R f O T B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Y W x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w s I g t G Z K t I j r r j A i h L Y w 4 A A A A A A g A A A A A A A 2 Y A A M A A A A A Q A A A A 6 n l i N M c + E J q 4 R X W S m O O 0 6 Q A A A A A E g A A A o A A A A B A A A A D m h s S B Z T B 3 z g 8 2 T 4 A W C J 8 w U A A A A E i Q 8 D H e E a T b D u E O E l 1 L z k 2 p 3 w G y t Z h a u K G W I J Z 8 d F J S X + w Q 3 + 7 d y + X G i l 4 0 P 1 H p U C U A / e d 2 n 3 k 2 O k J 9 5 4 O J k 1 l W V J a V m Z k + R W E h / j n e C s c M F A A A A N l q z h I 7 d W f l o 1 r I p R g 5 w P A l F P T X < / D a t a M a s h u p > 
</file>

<file path=customXml/itemProps1.xml><?xml version="1.0" encoding="utf-8"?>
<ds:datastoreItem xmlns:ds="http://schemas.openxmlformats.org/officeDocument/2006/customXml" ds:itemID="{C836DC43-7249-4D81-98CB-BFF41F371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</vt:lpstr>
      <vt:lpstr>20</vt:lpstr>
      <vt:lpstr>30</vt:lpstr>
      <vt:lpstr>40</vt:lpstr>
      <vt:lpstr>50</vt:lpstr>
      <vt:lpstr>all</vt:lpstr>
      <vt:lpstr>results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Green</dc:creator>
  <cp:lastModifiedBy>Roger Green</cp:lastModifiedBy>
  <cp:lastPrinted>2019-09-17T10:55:12Z</cp:lastPrinted>
  <dcterms:created xsi:type="dcterms:W3CDTF">2019-09-10T13:49:20Z</dcterms:created>
  <dcterms:modified xsi:type="dcterms:W3CDTF">2019-10-03T13:14:24Z</dcterms:modified>
</cp:coreProperties>
</file>