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D:\Engenharia Mecânica\Mestrado\2º Sem\MetNum\M-todosNum-ricos\Atividade_3\"/>
    </mc:Choice>
  </mc:AlternateContent>
  <xr:revisionPtr revIDLastSave="0" documentId="13_ncr:1_{B86DB022-EEED-471B-8D20-4366CE33CEDB}" xr6:coauthVersionLast="47" xr6:coauthVersionMax="47" xr10:uidLastSave="{00000000-0000-0000-0000-000000000000}"/>
  <bookViews>
    <workbookView xWindow="-50" yWindow="-109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0" i="1" l="1"/>
  <c r="L21" i="1"/>
  <c r="L22" i="1"/>
  <c r="N22" i="1"/>
  <c r="N21" i="1"/>
  <c r="N20" i="1"/>
  <c r="I22" i="1"/>
  <c r="I21" i="1"/>
  <c r="I20" i="1"/>
  <c r="H22" i="1"/>
  <c r="H21" i="1"/>
  <c r="H20" i="1"/>
  <c r="G22" i="1"/>
  <c r="G21" i="1"/>
  <c r="G20" i="1"/>
  <c r="L16" i="1"/>
  <c r="L15" i="1"/>
  <c r="L14" i="1"/>
  <c r="N5" i="1"/>
  <c r="N4" i="1"/>
  <c r="N3" i="1"/>
  <c r="M5" i="1"/>
  <c r="M4" i="1"/>
  <c r="M3" i="1"/>
  <c r="L5" i="1"/>
  <c r="L4" i="1"/>
  <c r="L3" i="1"/>
  <c r="E3" i="1"/>
  <c r="E7" i="1"/>
  <c r="H16" i="1"/>
  <c r="G16" i="1"/>
  <c r="G15" i="1"/>
  <c r="C16" i="1"/>
  <c r="B16" i="1"/>
  <c r="C15" i="1"/>
  <c r="B15" i="1"/>
  <c r="B14" i="1"/>
  <c r="C14" i="1"/>
  <c r="A16" i="1"/>
  <c r="A15" i="1"/>
  <c r="A14" i="1"/>
  <c r="G12" i="1"/>
  <c r="G11" i="1"/>
  <c r="E11" i="1"/>
  <c r="C12" i="1"/>
  <c r="B12" i="1"/>
  <c r="B11" i="1"/>
  <c r="C11" i="1"/>
  <c r="B10" i="1"/>
  <c r="C10" i="1"/>
  <c r="A12" i="1"/>
  <c r="A11" i="1"/>
  <c r="A10" i="1"/>
  <c r="G7" i="1"/>
  <c r="C8" i="1"/>
  <c r="B8" i="1"/>
  <c r="A8" i="1"/>
  <c r="C7" i="1"/>
  <c r="B7" i="1"/>
  <c r="A7" i="1"/>
  <c r="C6" i="1"/>
  <c r="B6" i="1"/>
  <c r="A6" i="1"/>
</calcChain>
</file>

<file path=xl/sharedStrings.xml><?xml version="1.0" encoding="utf-8"?>
<sst xmlns="http://schemas.openxmlformats.org/spreadsheetml/2006/main" count="19" uniqueCount="18">
  <si>
    <t>Matriz</t>
  </si>
  <si>
    <t>f21</t>
  </si>
  <si>
    <t>U</t>
  </si>
  <si>
    <t xml:space="preserve">Matriz </t>
  </si>
  <si>
    <t>L</t>
  </si>
  <si>
    <t>f31</t>
  </si>
  <si>
    <t>f32</t>
  </si>
  <si>
    <t>[A]=[L][U]</t>
  </si>
  <si>
    <t>{b}</t>
  </si>
  <si>
    <t>{d}</t>
  </si>
  <si>
    <t>d1</t>
  </si>
  <si>
    <t>d2</t>
  </si>
  <si>
    <t>d3</t>
  </si>
  <si>
    <t>[U]</t>
  </si>
  <si>
    <t>{x}</t>
  </si>
  <si>
    <t>x1</t>
  </si>
  <si>
    <t>x2</t>
  </si>
  <si>
    <t>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</si>
</sst>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10" xfId="0" applyNumberFormat="1" applyBorder="1"/>
    <xf numFmtId="164" fontId="1" fillId="2" borderId="1" xfId="1" applyNumberFormat="1" applyBorder="1"/>
    <xf numFmtId="164" fontId="1" fillId="2" borderId="2" xfId="1" applyNumberFormat="1" applyBorder="1"/>
    <xf numFmtId="164" fontId="1" fillId="2" borderId="3" xfId="1" applyNumberFormat="1" applyBorder="1"/>
    <xf numFmtId="164" fontId="1" fillId="2" borderId="4" xfId="1" applyNumberFormat="1" applyBorder="1"/>
    <xf numFmtId="164" fontId="1" fillId="2" borderId="0" xfId="1" applyNumberFormat="1" applyBorder="1"/>
    <xf numFmtId="164" fontId="1" fillId="2" borderId="5" xfId="1" applyNumberFormat="1" applyBorder="1"/>
    <xf numFmtId="164" fontId="1" fillId="2" borderId="6" xfId="1" applyNumberFormat="1" applyBorder="1"/>
    <xf numFmtId="164" fontId="1" fillId="2" borderId="7" xfId="1" applyNumberFormat="1" applyBorder="1"/>
    <xf numFmtId="164" fontId="1" fillId="2" borderId="8" xfId="1" applyNumberFormat="1" applyBorder="1"/>
    <xf numFmtId="0" fontId="0" fillId="0" borderId="0" xfId="0" applyAlignment="1">
      <alignment horizontal="center"/>
    </xf>
    <xf numFmtId="0" fontId="0" fillId="0" borderId="11" xfId="0" applyBorder="1"/>
    <xf numFmtId="0" fontId="0" fillId="0" borderId="0" xfId="0" applyBorder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abSelected="1" topLeftCell="A4" workbookViewId="0">
      <selection activeCell="L20" sqref="L20:L22"/>
    </sheetView>
  </sheetViews>
  <sheetFormatPr defaultRowHeight="15" x14ac:dyDescent="0.25"/>
  <cols>
    <col min="1" max="1" width="12.140625" customWidth="1"/>
    <col min="2" max="2" width="11.28515625" bestFit="1" customWidth="1"/>
    <col min="3" max="3" width="12.5703125" customWidth="1"/>
    <col min="5" max="5" width="11.28515625" bestFit="1" customWidth="1"/>
    <col min="7" max="7" width="10.7109375" bestFit="1" customWidth="1"/>
    <col min="8" max="8" width="11.28515625" bestFit="1" customWidth="1"/>
    <col min="9" max="9" width="12.85546875" customWidth="1"/>
    <col min="10" max="10" width="5.140625" customWidth="1"/>
    <col min="12" max="12" width="11.5703125" bestFit="1" customWidth="1"/>
    <col min="13" max="13" width="11.28515625" bestFit="1" customWidth="1"/>
    <col min="14" max="14" width="12.5703125" customWidth="1"/>
  </cols>
  <sheetData>
    <row r="1" spans="1:14" x14ac:dyDescent="0.25">
      <c r="A1" t="s">
        <v>0</v>
      </c>
      <c r="B1" t="s">
        <v>2</v>
      </c>
      <c r="G1" t="s">
        <v>3</v>
      </c>
      <c r="H1" t="s">
        <v>4</v>
      </c>
    </row>
    <row r="2" spans="1:14" x14ac:dyDescent="0.25">
      <c r="A2" s="9">
        <v>3</v>
      </c>
      <c r="B2" s="10">
        <v>-0.1</v>
      </c>
      <c r="C2" s="11">
        <v>-0.2</v>
      </c>
      <c r="E2" s="7" t="s">
        <v>1</v>
      </c>
      <c r="G2" s="9">
        <v>1</v>
      </c>
      <c r="H2" s="10">
        <v>0</v>
      </c>
      <c r="I2" s="11">
        <v>0</v>
      </c>
      <c r="L2" t="s">
        <v>7</v>
      </c>
    </row>
    <row r="3" spans="1:14" x14ac:dyDescent="0.25">
      <c r="A3" s="12">
        <v>0.1</v>
      </c>
      <c r="B3" s="13">
        <v>7</v>
      </c>
      <c r="C3" s="14">
        <v>-0.3</v>
      </c>
      <c r="E3" s="18">
        <f>A3/A2</f>
        <v>3.3333333333333333E-2</v>
      </c>
      <c r="G3" s="12">
        <v>0</v>
      </c>
      <c r="H3" s="13">
        <v>1</v>
      </c>
      <c r="I3" s="14">
        <v>0</v>
      </c>
      <c r="L3" s="19">
        <f>G14*A14+H14*A15+I14*A16</f>
        <v>3</v>
      </c>
      <c r="M3" s="20">
        <f>G14*B14+H14*B15+I14*B16</f>
        <v>-0.1</v>
      </c>
      <c r="N3" s="21">
        <f>G14*C14+H14*C15+I14*C16</f>
        <v>-0.2</v>
      </c>
    </row>
    <row r="4" spans="1:14" x14ac:dyDescent="0.25">
      <c r="A4" s="15">
        <v>0.3</v>
      </c>
      <c r="B4" s="16">
        <v>-0.2</v>
      </c>
      <c r="C4" s="17">
        <v>10</v>
      </c>
      <c r="G4" s="15">
        <v>0</v>
      </c>
      <c r="H4" s="16">
        <v>0</v>
      </c>
      <c r="I4" s="17">
        <v>1</v>
      </c>
      <c r="L4" s="22">
        <f>G15*A14+H15*A15+I15*A16</f>
        <v>0.1</v>
      </c>
      <c r="M4" s="23">
        <f>G15*B14+H15*B15+I15*B16</f>
        <v>7</v>
      </c>
      <c r="N4" s="24">
        <f>G15*C14+H15*C15+I15*C16</f>
        <v>-0.3</v>
      </c>
    </row>
    <row r="5" spans="1:14" x14ac:dyDescent="0.25">
      <c r="L5" s="25">
        <f>G16*A14+H16*A15+I16*A16</f>
        <v>0.3</v>
      </c>
      <c r="M5" s="26">
        <f>G16*B14+H16*B15+I16*B16</f>
        <v>-0.2</v>
      </c>
      <c r="N5" s="27">
        <f>G16*C14+H16*C15+I16*C16</f>
        <v>10</v>
      </c>
    </row>
    <row r="6" spans="1:14" x14ac:dyDescent="0.25">
      <c r="A6" s="9">
        <f>A2</f>
        <v>3</v>
      </c>
      <c r="B6" s="10">
        <f>B2</f>
        <v>-0.1</v>
      </c>
      <c r="C6" s="11">
        <f>C2</f>
        <v>-0.2</v>
      </c>
      <c r="E6" s="7" t="s">
        <v>5</v>
      </c>
      <c r="G6" s="9">
        <v>1</v>
      </c>
      <c r="H6" s="10">
        <v>0</v>
      </c>
      <c r="I6" s="11">
        <v>0</v>
      </c>
    </row>
    <row r="7" spans="1:14" x14ac:dyDescent="0.25">
      <c r="A7" s="12">
        <f>A3-(A2*E3)</f>
        <v>0</v>
      </c>
      <c r="B7" s="13">
        <f>B3-(B2*E3)</f>
        <v>7.003333333333333</v>
      </c>
      <c r="C7" s="14">
        <f>C3-(C2*E3)</f>
        <v>-0.29333333333333333</v>
      </c>
      <c r="E7" s="18">
        <f>A4/A2</f>
        <v>9.9999999999999992E-2</v>
      </c>
      <c r="G7" s="12">
        <f>E3</f>
        <v>3.3333333333333333E-2</v>
      </c>
      <c r="H7" s="13">
        <v>1</v>
      </c>
      <c r="I7" s="14">
        <v>0</v>
      </c>
    </row>
    <row r="8" spans="1:14" x14ac:dyDescent="0.25">
      <c r="A8" s="15">
        <f>A4</f>
        <v>0.3</v>
      </c>
      <c r="B8" s="16">
        <f>B4</f>
        <v>-0.2</v>
      </c>
      <c r="C8" s="17">
        <f>C4</f>
        <v>10</v>
      </c>
      <c r="G8" s="15">
        <v>0</v>
      </c>
      <c r="H8" s="16">
        <v>0</v>
      </c>
      <c r="I8" s="17">
        <v>1</v>
      </c>
    </row>
    <row r="10" spans="1:14" x14ac:dyDescent="0.25">
      <c r="A10" s="9">
        <f>A6</f>
        <v>3</v>
      </c>
      <c r="B10" s="10">
        <f t="shared" ref="B10:C10" si="0">B6</f>
        <v>-0.1</v>
      </c>
      <c r="C10" s="11">
        <f t="shared" si="0"/>
        <v>-0.2</v>
      </c>
      <c r="E10" s="7" t="s">
        <v>6</v>
      </c>
      <c r="G10" s="9">
        <v>1</v>
      </c>
      <c r="H10" s="10">
        <v>0</v>
      </c>
      <c r="I10" s="11">
        <v>0</v>
      </c>
    </row>
    <row r="11" spans="1:14" x14ac:dyDescent="0.25">
      <c r="A11" s="12">
        <f>A7</f>
        <v>0</v>
      </c>
      <c r="B11" s="13">
        <f t="shared" ref="B11:C11" si="1">B7</f>
        <v>7.003333333333333</v>
      </c>
      <c r="C11" s="14">
        <f t="shared" si="1"/>
        <v>-0.29333333333333333</v>
      </c>
      <c r="E11" s="18">
        <f>B12/B11</f>
        <v>-2.7129938124702525E-2</v>
      </c>
      <c r="G11" s="12">
        <f>G7</f>
        <v>3.3333333333333333E-2</v>
      </c>
      <c r="H11" s="13">
        <v>1</v>
      </c>
      <c r="I11" s="14">
        <v>0</v>
      </c>
    </row>
    <row r="12" spans="1:14" x14ac:dyDescent="0.25">
      <c r="A12" s="15">
        <f>A8-(A6*E7)</f>
        <v>0</v>
      </c>
      <c r="B12" s="16">
        <f>B8-(B6*E7)</f>
        <v>-0.19</v>
      </c>
      <c r="C12" s="17">
        <f>C8-(C6*E7)</f>
        <v>10.02</v>
      </c>
      <c r="G12" s="15">
        <f>E7</f>
        <v>9.9999999999999992E-2</v>
      </c>
      <c r="H12" s="16">
        <v>0</v>
      </c>
      <c r="I12" s="17">
        <v>1</v>
      </c>
    </row>
    <row r="13" spans="1:14" x14ac:dyDescent="0.25">
      <c r="K13" s="30" t="s">
        <v>9</v>
      </c>
      <c r="L13" s="30"/>
      <c r="N13" t="s">
        <v>8</v>
      </c>
    </row>
    <row r="14" spans="1:14" x14ac:dyDescent="0.25">
      <c r="A14" s="9">
        <f>A10</f>
        <v>3</v>
      </c>
      <c r="B14" s="10">
        <f t="shared" ref="B14:C14" si="2">B10</f>
        <v>-0.1</v>
      </c>
      <c r="C14" s="11">
        <f t="shared" si="2"/>
        <v>-0.2</v>
      </c>
      <c r="G14" s="9">
        <v>1</v>
      </c>
      <c r="H14" s="10">
        <v>0</v>
      </c>
      <c r="I14" s="11">
        <v>0</v>
      </c>
      <c r="K14" s="1" t="s">
        <v>10</v>
      </c>
      <c r="L14" s="2">
        <f>7.85</f>
        <v>7.85</v>
      </c>
      <c r="N14" s="7">
        <v>7.85</v>
      </c>
    </row>
    <row r="15" spans="1:14" x14ac:dyDescent="0.25">
      <c r="A15" s="12">
        <f>A11</f>
        <v>0</v>
      </c>
      <c r="B15" s="13">
        <f>B11</f>
        <v>7.003333333333333</v>
      </c>
      <c r="C15" s="14">
        <f>C11</f>
        <v>-0.29333333333333333</v>
      </c>
      <c r="G15" s="12">
        <f>G11</f>
        <v>3.3333333333333333E-2</v>
      </c>
      <c r="H15" s="13">
        <v>1</v>
      </c>
      <c r="I15" s="14">
        <v>0</v>
      </c>
      <c r="K15" s="3" t="s">
        <v>11</v>
      </c>
      <c r="L15" s="4">
        <f>N15-L14*G15</f>
        <v>-19.561666666666667</v>
      </c>
      <c r="N15" s="29">
        <v>-19.3</v>
      </c>
    </row>
    <row r="16" spans="1:14" x14ac:dyDescent="0.25">
      <c r="A16" s="15">
        <f>A12</f>
        <v>0</v>
      </c>
      <c r="B16" s="16">
        <f>B12-(B15*E11)</f>
        <v>0</v>
      </c>
      <c r="C16" s="17">
        <f>C12-(C15*E11)</f>
        <v>10.012041884816753</v>
      </c>
      <c r="G16" s="15">
        <f>G12</f>
        <v>9.9999999999999992E-2</v>
      </c>
      <c r="H16" s="16">
        <f>E11</f>
        <v>-2.7129938124702525E-2</v>
      </c>
      <c r="I16" s="17">
        <v>1</v>
      </c>
      <c r="K16" s="5" t="s">
        <v>12</v>
      </c>
      <c r="L16" s="6">
        <f>N16-L14*G16-L15*H16</f>
        <v>70.084293193717286</v>
      </c>
      <c r="N16" s="8">
        <v>71.400000000000006</v>
      </c>
    </row>
    <row r="19" spans="7:14" x14ac:dyDescent="0.25">
      <c r="G19" t="s">
        <v>13</v>
      </c>
      <c r="K19" s="28" t="s">
        <v>14</v>
      </c>
      <c r="L19" s="28"/>
      <c r="N19" t="s">
        <v>9</v>
      </c>
    </row>
    <row r="20" spans="7:14" x14ac:dyDescent="0.25">
      <c r="G20" s="9">
        <f>A14</f>
        <v>3</v>
      </c>
      <c r="H20" s="10">
        <f>B14</f>
        <v>-0.1</v>
      </c>
      <c r="I20" s="11">
        <f>C14</f>
        <v>-0.2</v>
      </c>
      <c r="K20" s="1" t="s">
        <v>15</v>
      </c>
      <c r="L20" s="2">
        <f>(N20-L22*I20-L21*H20)/G20</f>
        <v>3</v>
      </c>
      <c r="N20" s="7">
        <f>L14</f>
        <v>7.85</v>
      </c>
    </row>
    <row r="21" spans="7:14" x14ac:dyDescent="0.25">
      <c r="G21" s="12">
        <f>A15</f>
        <v>0</v>
      </c>
      <c r="H21" s="13">
        <f>B15</f>
        <v>7.003333333333333</v>
      </c>
      <c r="I21" s="14">
        <f>C15</f>
        <v>-0.29333333333333333</v>
      </c>
      <c r="K21" s="3" t="s">
        <v>16</v>
      </c>
      <c r="L21" s="4">
        <f>(N21-L22*I21)/H21</f>
        <v>-2.5</v>
      </c>
      <c r="N21" s="29">
        <f>L15</f>
        <v>-19.561666666666667</v>
      </c>
    </row>
    <row r="22" spans="7:14" x14ac:dyDescent="0.25">
      <c r="G22" s="15">
        <f>A16</f>
        <v>0</v>
      </c>
      <c r="H22" s="16">
        <f>B16</f>
        <v>0</v>
      </c>
      <c r="I22" s="17">
        <f>C16</f>
        <v>10.012041884816753</v>
      </c>
      <c r="K22" s="5" t="s">
        <v>17</v>
      </c>
      <c r="L22" s="17">
        <f>N22/I22</f>
        <v>7.0000000000000018</v>
      </c>
      <c r="N22" s="8">
        <f>L16</f>
        <v>70.084293193717286</v>
      </c>
    </row>
  </sheetData>
  <mergeCells count="2">
    <mergeCell ref="K13:L13"/>
    <mergeCell ref="K19:L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Wanick</dc:creator>
  <cp:lastModifiedBy>Lucas Wanick</cp:lastModifiedBy>
  <dcterms:created xsi:type="dcterms:W3CDTF">2015-06-05T18:17:20Z</dcterms:created>
  <dcterms:modified xsi:type="dcterms:W3CDTF">2025-05-19T02:59:43Z</dcterms:modified>
</cp:coreProperties>
</file>