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Página1" sheetId="2" r:id="rId5"/>
  </sheets>
  <definedNames>
    <definedName hidden="1" localSheetId="0" name="_xlnm._FilterDatabase">Summary!$F$1:$AA$246</definedName>
  </definedNames>
  <calcPr/>
</workbook>
</file>

<file path=xl/sharedStrings.xml><?xml version="1.0" encoding="utf-8"?>
<sst xmlns="http://schemas.openxmlformats.org/spreadsheetml/2006/main" count="1743" uniqueCount="157">
  <si>
    <t>Product ID</t>
  </si>
  <si>
    <t>Product Category</t>
  </si>
  <si>
    <t>Product Subcategory</t>
  </si>
  <si>
    <t>Product Name</t>
  </si>
  <si>
    <t>Order Date</t>
  </si>
  <si>
    <t>Month</t>
  </si>
  <si>
    <t>Year</t>
  </si>
  <si>
    <t>Wholesale Price</t>
  </si>
  <si>
    <t>Retail Price</t>
  </si>
  <si>
    <t>Order Quantity</t>
  </si>
  <si>
    <t xml:space="preserve"> Total (Before Tax)</t>
  </si>
  <si>
    <t>Tax Due</t>
  </si>
  <si>
    <t>Order Total</t>
  </si>
  <si>
    <t>Payment Method</t>
  </si>
  <si>
    <t>Order Status</t>
  </si>
  <si>
    <t>Order ID</t>
  </si>
  <si>
    <t>Customer ID</t>
  </si>
  <si>
    <t>Product Description</t>
  </si>
  <si>
    <t>Product Size</t>
  </si>
  <si>
    <t>Product Weight</t>
  </si>
  <si>
    <t>Mountain Bikes</t>
  </si>
  <si>
    <t>Cross Country</t>
  </si>
  <si>
    <t>TrailBlazer 1000</t>
  </si>
  <si>
    <t>Credit Card</t>
  </si>
  <si>
    <t>Shipped</t>
  </si>
  <si>
    <t>Lightweight and versatile</t>
  </si>
  <si>
    <t xml:space="preserve">   oahfiohaih aofhiahj         </t>
  </si>
  <si>
    <t>M</t>
  </si>
  <si>
    <t>E-Bikes</t>
  </si>
  <si>
    <t>City</t>
  </si>
  <si>
    <t>UrbanEco 1000</t>
  </si>
  <si>
    <t>Eco-friendly electric city bike</t>
  </si>
  <si>
    <t>TOTAL Q1 SALES</t>
  </si>
  <si>
    <t>% Increase</t>
  </si>
  <si>
    <t>TrailBlazer 2000</t>
  </si>
  <si>
    <t>PayPal</t>
  </si>
  <si>
    <t>Processing</t>
  </si>
  <si>
    <t>High-performance mountain bike</t>
  </si>
  <si>
    <t>L</t>
  </si>
  <si>
    <t>UrbanEco 2000</t>
  </si>
  <si>
    <t>High-performance electric city bike</t>
  </si>
  <si>
    <t>Road Bikes</t>
  </si>
  <si>
    <t>Racing</t>
  </si>
  <si>
    <t>SpeedMaster 1000</t>
  </si>
  <si>
    <t>Cancelled</t>
  </si>
  <si>
    <t>Agile and aerodynamic road bike</t>
  </si>
  <si>
    <t>Q1 MONTHLY TOTALS</t>
  </si>
  <si>
    <t>SpeedMaster 2000</t>
  </si>
  <si>
    <t>Premium racing road bike</t>
  </si>
  <si>
    <t>January</t>
  </si>
  <si>
    <t>Touring Bikes</t>
  </si>
  <si>
    <t>Long Distance</t>
  </si>
  <si>
    <t>Explorer 1000</t>
  </si>
  <si>
    <t>Comfortable and durable touring bike</t>
  </si>
  <si>
    <t>February</t>
  </si>
  <si>
    <t>March</t>
  </si>
  <si>
    <t>Explorer 2000</t>
  </si>
  <si>
    <t>Advanced touring bike</t>
  </si>
  <si>
    <t>Downhill</t>
  </si>
  <si>
    <t>GravityMaster 1000</t>
  </si>
  <si>
    <t>Rugged and durable downhill bike</t>
  </si>
  <si>
    <t>GravityMaster 2000</t>
  </si>
  <si>
    <t>Extreme downhill performance</t>
  </si>
  <si>
    <t>Cyclocross</t>
  </si>
  <si>
    <t>CrossRider 1000</t>
  </si>
  <si>
    <t>Versatile cyclocross bike</t>
  </si>
  <si>
    <t>CrossRider 2000</t>
  </si>
  <si>
    <t>Advanced cyclocross bike</t>
  </si>
  <si>
    <t>Tandem</t>
  </si>
  <si>
    <t>DuoExplorer 1000</t>
  </si>
  <si>
    <t>Comfortable tandem touring bike</t>
  </si>
  <si>
    <t>DuoExplorer 2000</t>
  </si>
  <si>
    <t>High-performance tandem touring bike</t>
  </si>
  <si>
    <t>Electric</t>
  </si>
  <si>
    <t>E-Mountain 1000</t>
  </si>
  <si>
    <t>Electric mountain bike</t>
  </si>
  <si>
    <t>E-Mountain 2000</t>
  </si>
  <si>
    <t>High-performance electric mountain bike</t>
  </si>
  <si>
    <t>Trail</t>
  </si>
  <si>
    <t>Pathfinder 1000</t>
  </si>
  <si>
    <t>Agile trail bike for all skill levels</t>
  </si>
  <si>
    <t>Pathfinder 2000</t>
  </si>
  <si>
    <t>High-performance trail bike</t>
  </si>
  <si>
    <t>Touring</t>
  </si>
  <si>
    <t>Voyager 1000</t>
  </si>
  <si>
    <t>Comfortable touring road bike</t>
  </si>
  <si>
    <t>Voyager 2000</t>
  </si>
  <si>
    <t>Advanced touring road bike</t>
  </si>
  <si>
    <t>Adventure</t>
  </si>
  <si>
    <t>Adventurer 1000</t>
  </si>
  <si>
    <t>Durable bike for long adventures</t>
  </si>
  <si>
    <t>Adventurer 2000</t>
  </si>
  <si>
    <t>Premium adventure touring bike</t>
  </si>
  <si>
    <t>Enduro</t>
  </si>
  <si>
    <t>EnduroMaster 1000</t>
  </si>
  <si>
    <t>Endurance-focused mountain bike</t>
  </si>
  <si>
    <t>EnduroMaster 2000</t>
  </si>
  <si>
    <t>High-performance enduro mountain bike</t>
  </si>
  <si>
    <t>Gravel</t>
  </si>
  <si>
    <t>GravelMaster 1000</t>
  </si>
  <si>
    <t>All-terrain gravel bike</t>
  </si>
  <si>
    <t>GravelMaster 2000</t>
  </si>
  <si>
    <t>High-performance gravel bike</t>
  </si>
  <si>
    <t>Folding</t>
  </si>
  <si>
    <t>FoldAway 1000</t>
  </si>
  <si>
    <t>Compact folding touring bike</t>
  </si>
  <si>
    <t>FoldAway 2000</t>
  </si>
  <si>
    <t>Advanced folding touring bike</t>
  </si>
  <si>
    <t>Mountain</t>
  </si>
  <si>
    <t>E-TrailBlazer 1000</t>
  </si>
  <si>
    <t>E-TrailBlazer 2000</t>
  </si>
  <si>
    <t>Fat Bikes</t>
  </si>
  <si>
    <t>FatTrail 1000</t>
  </si>
  <si>
    <t>All-terrain fat bike</t>
  </si>
  <si>
    <t>FatTrail 2000</t>
  </si>
  <si>
    <t>High-performance fat bike</t>
  </si>
  <si>
    <t>Kids Bikes</t>
  </si>
  <si>
    <t>Balance</t>
  </si>
  <si>
    <t>LittleBalancer 1000</t>
  </si>
  <si>
    <t>Starter balance bike for kids</t>
  </si>
  <si>
    <t>LittleBalancer 2000</t>
  </si>
  <si>
    <t>Upgraded balance bike for kids</t>
  </si>
  <si>
    <t>Bmx Bikes</t>
  </si>
  <si>
    <t>Freestyle</t>
  </si>
  <si>
    <t>FreestyleMaster 1000</t>
  </si>
  <si>
    <t>Beginner freestyle BMX bike</t>
  </si>
  <si>
    <t>FreestyleMaster 2000</t>
  </si>
  <si>
    <t>Advanced freestyle BMX bike</t>
  </si>
  <si>
    <t>XC-Rider 1000</t>
  </si>
  <si>
    <t>Cross country mountain bike</t>
  </si>
  <si>
    <t>XC-Rider 2000</t>
  </si>
  <si>
    <t>High-performance cross country bike</t>
  </si>
  <si>
    <t>Endurance</t>
  </si>
  <si>
    <t>EnduranceElite 1000</t>
  </si>
  <si>
    <t>Endurance road bike</t>
  </si>
  <si>
    <t>EnduranceElite 2000</t>
  </si>
  <si>
    <t>High-performance endurance road bike</t>
  </si>
  <si>
    <t>Hybrid Bikes</t>
  </si>
  <si>
    <t>Commuter</t>
  </si>
  <si>
    <t>CommutePro 1000</t>
  </si>
  <si>
    <t>Efficient commuter hybrid bike</t>
  </si>
  <si>
    <t>CommutePro 2000</t>
  </si>
  <si>
    <t>High-performance commuter hybrid bike</t>
  </si>
  <si>
    <t>Aero</t>
  </si>
  <si>
    <t>AeroSpeed 1000</t>
  </si>
  <si>
    <t>Aerodynamic road bike</t>
  </si>
  <si>
    <t>AeroSpeed 2000</t>
  </si>
  <si>
    <t>Advanced aerodynamic road bike</t>
  </si>
  <si>
    <t>Recumbent</t>
  </si>
  <si>
    <t>ReclineRider 1000</t>
  </si>
  <si>
    <t>Comfortable recumbent touring bike</t>
  </si>
  <si>
    <t>ReclineRider 2000</t>
  </si>
  <si>
    <t>High-performance recumbent touring bike</t>
  </si>
  <si>
    <t>DownhillDominator 1000</t>
  </si>
  <si>
    <t>Downhill mountain bike</t>
  </si>
  <si>
    <t>DownhillDominator 2000</t>
  </si>
  <si>
    <t>High-performance downhill mountain bike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</si>
</sst>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/dd/yy"/>
    <numFmt numFmtId="165" formatCode="_-* #,##0_-;\-* #,##0_-;_-* &quot;-&quot;??_-;_-@"/>
    <numFmt numFmtId="166" formatCode="[$$]#,##0.00"/>
    <numFmt numFmtId="167" formatCode="_-[$$-409]* #,##0_ ;_-[$$-409]* \-#,##0\ ;_-[$$-409]* &quot;-&quot;??_ ;_-@_ "/>
  </numFmts>
  <fonts count="6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b/>
      <sz val="12.0"/>
      <color theme="1"/>
      <name val="Calibri"/>
      <scheme val="minor"/>
    </font>
    <font>
      <b/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EF2CB"/>
        <bgColor rgb="FFFEF2CB"/>
      </patternFill>
    </fill>
    <fill>
      <patternFill patternType="solid">
        <fgColor rgb="FFBDD6EE"/>
        <bgColor rgb="FFBDD6EE"/>
      </patternFill>
    </fill>
    <fill>
      <patternFill patternType="solid">
        <fgColor rgb="FF9FC5E8"/>
        <bgColor rgb="FF9FC5E8"/>
      </patternFill>
    </fill>
    <fill>
      <patternFill patternType="solid">
        <fgColor rgb="FFFF9900"/>
        <bgColor rgb="FFFF99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top" wrapText="1"/>
    </xf>
    <xf borderId="1" fillId="2" fontId="1" numFmtId="0" xfId="0" applyAlignment="1" applyBorder="1" applyFont="1">
      <alignment horizontal="center" shrinkToFit="0" vertical="top" wrapText="1"/>
    </xf>
    <xf borderId="1" fillId="3" fontId="1" numFmtId="0" xfId="0" applyAlignment="1" applyBorder="1" applyFill="1" applyFont="1">
      <alignment horizontal="center" shrinkToFit="0" vertical="top" wrapText="1"/>
    </xf>
    <xf borderId="1" fillId="3" fontId="1" numFmtId="4" xfId="0" applyAlignment="1" applyBorder="1" applyFont="1" applyNumberFormat="1">
      <alignment horizontal="center" shrinkToFit="0" vertical="top" wrapText="1"/>
    </xf>
    <xf borderId="0" fillId="4" fontId="2" numFmtId="0" xfId="0" applyFill="1" applyFont="1"/>
    <xf borderId="0" fillId="4" fontId="3" numFmtId="164" xfId="0" applyFont="1" applyNumberFormat="1"/>
    <xf borderId="0" fillId="4" fontId="3" numFmtId="165" xfId="0" applyFont="1" applyNumberFormat="1"/>
    <xf borderId="0" fillId="4" fontId="3" numFmtId="4" xfId="0" applyFont="1" applyNumberFormat="1"/>
    <xf borderId="0" fillId="4" fontId="2" numFmtId="0" xfId="0" applyAlignment="1" applyFont="1">
      <alignment readingOrder="0"/>
    </xf>
    <xf borderId="0" fillId="5" fontId="4" numFmtId="0" xfId="0" applyAlignment="1" applyFill="1" applyFont="1">
      <alignment readingOrder="0"/>
    </xf>
    <xf borderId="0" fillId="0" fontId="1" numFmtId="0" xfId="0" applyAlignment="1" applyFont="1">
      <alignment horizontal="center" vertical="center"/>
    </xf>
    <xf borderId="0" fillId="0" fontId="5" numFmtId="0" xfId="0" applyFont="1"/>
    <xf borderId="0" fillId="0" fontId="3" numFmtId="166" xfId="0" applyFont="1" applyNumberFormat="1"/>
    <xf borderId="0" fillId="0" fontId="3" numFmtId="10" xfId="0" applyAlignment="1" applyFont="1" applyNumberFormat="1">
      <alignment horizontal="center" vertical="center"/>
    </xf>
    <xf borderId="0" fillId="0" fontId="3" numFmtId="167" xfId="0" applyFont="1" applyNumberFormat="1"/>
    <xf borderId="0" fillId="0" fontId="3" numFmtId="10" xfId="0" applyFont="1" applyNumberFormat="1"/>
    <xf borderId="0" fillId="0" fontId="2" numFmtId="0" xfId="0" applyFont="1"/>
    <xf borderId="0" fillId="0" fontId="3" numFmtId="0" xfId="0" applyAlignment="1" applyFont="1">
      <alignment horizontal="center" vertical="center"/>
    </xf>
    <xf borderId="0" fillId="0" fontId="2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2022 e 2023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Summary!$B$11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Summary!$A$12:$A$14</c:f>
            </c:strRef>
          </c:cat>
          <c:val>
            <c:numRef>
              <c:f>Summary!$B$12:$B$14</c:f>
              <c:numCache/>
            </c:numRef>
          </c:val>
        </c:ser>
        <c:ser>
          <c:idx val="1"/>
          <c:order val="1"/>
          <c:tx>
            <c:strRef>
              <c:f>Summary!$C$11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Summary!$A$12:$A$14</c:f>
            </c:strRef>
          </c:cat>
          <c:val>
            <c:numRef>
              <c:f>Summary!$C$12:$C$14</c:f>
              <c:numCache/>
            </c:numRef>
          </c:val>
        </c:ser>
        <c:axId val="1176801060"/>
        <c:axId val="274530620"/>
      </c:barChart>
      <c:catAx>
        <c:axId val="11768010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Q1 MONTHLY TOTALS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4530620"/>
      </c:catAx>
      <c:valAx>
        <c:axId val="2745306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68010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0</xdr:row>
      <xdr:rowOff>9525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7.0"/>
    <col customWidth="1" min="2" max="3" width="11.29"/>
    <col customWidth="1" min="4" max="4" width="10.57"/>
    <col customWidth="1" min="5" max="5" width="10.14"/>
    <col customWidth="1" hidden="1" min="6" max="6" width="10.14"/>
    <col customWidth="1" min="7" max="7" width="15.71"/>
    <col customWidth="1" min="8" max="8" width="17.14"/>
    <col customWidth="1" min="9" max="9" width="23.29"/>
    <col customWidth="1" min="10" max="13" width="10.71"/>
    <col customWidth="1" min="14" max="14" width="9.29"/>
    <col customWidth="1" min="15" max="15" width="13.29"/>
    <col customWidth="1" min="16" max="16" width="12.86"/>
    <col customWidth="1" min="17" max="18" width="11.0"/>
    <col customWidth="1" hidden="1" min="19" max="19" width="13.43"/>
    <col customWidth="1" min="20" max="20" width="12.43"/>
    <col customWidth="1" min="21" max="21" width="8.43"/>
    <col customWidth="1" min="22" max="22" width="10.43"/>
    <col customWidth="1" min="23" max="23" width="39.71"/>
    <col customWidth="1" min="24" max="24" width="19.14"/>
    <col customWidth="1" min="25" max="26" width="8.71"/>
    <col customWidth="1" hidden="1" min="27" max="27" width="10.57"/>
  </cols>
  <sheetData>
    <row r="1" ht="31.5" customHeight="1">
      <c r="E1" s="1"/>
      <c r="F1" s="2" t="s">
        <v>0</v>
      </c>
      <c r="G1" s="3" t="s">
        <v>1</v>
      </c>
      <c r="H1" s="3" t="s">
        <v>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10</v>
      </c>
      <c r="Q1" s="4" t="s">
        <v>11</v>
      </c>
      <c r="R1" s="4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/>
      <c r="Y1" s="2"/>
      <c r="Z1" s="2" t="s">
        <v>18</v>
      </c>
      <c r="AA1" s="2" t="s">
        <v>19</v>
      </c>
    </row>
    <row r="2">
      <c r="F2" s="5">
        <v>1049.0</v>
      </c>
      <c r="G2" s="5" t="s">
        <v>20</v>
      </c>
      <c r="H2" s="5" t="s">
        <v>21</v>
      </c>
      <c r="I2" s="5" t="s">
        <v>22</v>
      </c>
      <c r="J2" s="6">
        <v>44562.0</v>
      </c>
      <c r="K2" s="5">
        <f t="shared" ref="K2:K246" si="1">MONTH(J2)</f>
        <v>1</v>
      </c>
      <c r="L2" s="5">
        <f t="shared" ref="L2:L246" si="2">YEAR(J2)</f>
        <v>2022</v>
      </c>
      <c r="M2" s="7">
        <v>840.0</v>
      </c>
      <c r="N2" s="7">
        <v>1200.0</v>
      </c>
      <c r="O2" s="5">
        <v>2.0</v>
      </c>
      <c r="P2" s="7">
        <f t="shared" ref="P2:P246" si="3">N2*O2</f>
        <v>2400</v>
      </c>
      <c r="Q2" s="8">
        <f t="shared" ref="Q2:Q246" si="4">if(P2&gt;2000,P2*0.05,0)</f>
        <v>120</v>
      </c>
      <c r="R2" s="8">
        <f t="shared" ref="R2:R246" si="5">P2+Q2</f>
        <v>2520</v>
      </c>
      <c r="S2" s="5" t="s">
        <v>23</v>
      </c>
      <c r="T2" s="5" t="s">
        <v>24</v>
      </c>
      <c r="U2" s="5">
        <v>2001.0</v>
      </c>
      <c r="V2" s="5">
        <v>3001.0</v>
      </c>
      <c r="W2" s="5" t="s">
        <v>25</v>
      </c>
      <c r="X2" s="5" t="str">
        <f>trim(Y2)</f>
        <v>oahfiohaih aofhiahj</v>
      </c>
      <c r="Y2" s="9" t="s">
        <v>26</v>
      </c>
      <c r="Z2" s="5" t="s">
        <v>27</v>
      </c>
      <c r="AA2" s="5">
        <v>25.0</v>
      </c>
    </row>
    <row r="3">
      <c r="F3" s="5">
        <v>1059.0</v>
      </c>
      <c r="G3" s="5" t="s">
        <v>28</v>
      </c>
      <c r="H3" s="5" t="s">
        <v>29</v>
      </c>
      <c r="I3" s="5" t="s">
        <v>30</v>
      </c>
      <c r="J3" s="6">
        <v>44562.0</v>
      </c>
      <c r="K3" s="5">
        <f t="shared" si="1"/>
        <v>1</v>
      </c>
      <c r="L3" s="5">
        <f t="shared" si="2"/>
        <v>2022</v>
      </c>
      <c r="M3" s="7">
        <v>1460.0</v>
      </c>
      <c r="N3" s="7">
        <v>2000.0</v>
      </c>
      <c r="O3" s="5">
        <v>2.0</v>
      </c>
      <c r="P3" s="7">
        <f t="shared" si="3"/>
        <v>4000</v>
      </c>
      <c r="Q3" s="8">
        <f t="shared" si="4"/>
        <v>200</v>
      </c>
      <c r="R3" s="8">
        <f t="shared" si="5"/>
        <v>4200</v>
      </c>
      <c r="S3" s="5" t="s">
        <v>23</v>
      </c>
      <c r="T3" s="5" t="s">
        <v>24</v>
      </c>
      <c r="U3" s="5">
        <v>2061.0</v>
      </c>
      <c r="V3" s="5">
        <v>3061.0</v>
      </c>
      <c r="W3" s="5" t="s">
        <v>31</v>
      </c>
      <c r="X3" s="5"/>
      <c r="Y3" s="5"/>
      <c r="Z3" s="5" t="s">
        <v>27</v>
      </c>
      <c r="AA3" s="5">
        <v>35.0</v>
      </c>
    </row>
    <row r="4">
      <c r="A4" s="10" t="s">
        <v>32</v>
      </c>
      <c r="F4" s="5">
        <v>1065.0</v>
      </c>
      <c r="G4" s="5" t="s">
        <v>20</v>
      </c>
      <c r="H4" s="5" t="s">
        <v>21</v>
      </c>
      <c r="I4" s="5" t="s">
        <v>22</v>
      </c>
      <c r="J4" s="6">
        <v>44562.0</v>
      </c>
      <c r="K4" s="5">
        <f t="shared" si="1"/>
        <v>1</v>
      </c>
      <c r="L4" s="5">
        <f t="shared" si="2"/>
        <v>2022</v>
      </c>
      <c r="M4" s="7">
        <v>840.0</v>
      </c>
      <c r="N4" s="7">
        <v>1200.0</v>
      </c>
      <c r="O4" s="5">
        <v>2.0</v>
      </c>
      <c r="P4" s="7">
        <f t="shared" si="3"/>
        <v>2400</v>
      </c>
      <c r="Q4" s="8">
        <f t="shared" si="4"/>
        <v>120</v>
      </c>
      <c r="R4" s="8">
        <f t="shared" si="5"/>
        <v>2520</v>
      </c>
      <c r="S4" s="5" t="s">
        <v>23</v>
      </c>
      <c r="T4" s="5" t="s">
        <v>24</v>
      </c>
      <c r="U4" s="5">
        <v>2001.0</v>
      </c>
      <c r="V4" s="5">
        <v>3001.0</v>
      </c>
      <c r="W4" s="5" t="s">
        <v>25</v>
      </c>
      <c r="X4" s="5"/>
      <c r="Y4" s="5"/>
      <c r="Z4" s="5" t="s">
        <v>27</v>
      </c>
      <c r="AA4" s="5">
        <v>25.0</v>
      </c>
    </row>
    <row r="5">
      <c r="B5" s="11">
        <v>2022.0</v>
      </c>
      <c r="C5" s="11">
        <v>2023.0</v>
      </c>
      <c r="D5" s="12" t="s">
        <v>33</v>
      </c>
      <c r="F5" s="5">
        <v>1050.0</v>
      </c>
      <c r="G5" s="5" t="s">
        <v>20</v>
      </c>
      <c r="H5" s="5" t="s">
        <v>21</v>
      </c>
      <c r="I5" s="5" t="s">
        <v>34</v>
      </c>
      <c r="J5" s="6">
        <v>44563.0</v>
      </c>
      <c r="K5" s="5">
        <f t="shared" si="1"/>
        <v>1</v>
      </c>
      <c r="L5" s="5">
        <f t="shared" si="2"/>
        <v>2022</v>
      </c>
      <c r="M5" s="7">
        <v>1050.0</v>
      </c>
      <c r="N5" s="7">
        <v>1500.0</v>
      </c>
      <c r="O5" s="5">
        <v>1.0</v>
      </c>
      <c r="P5" s="7">
        <f t="shared" si="3"/>
        <v>1500</v>
      </c>
      <c r="Q5" s="8">
        <f t="shared" si="4"/>
        <v>0</v>
      </c>
      <c r="R5" s="8">
        <f t="shared" si="5"/>
        <v>1500</v>
      </c>
      <c r="S5" s="5" t="s">
        <v>35</v>
      </c>
      <c r="T5" s="5" t="s">
        <v>36</v>
      </c>
      <c r="U5" s="5">
        <v>2002.0</v>
      </c>
      <c r="V5" s="5">
        <v>3002.0</v>
      </c>
      <c r="W5" s="5" t="s">
        <v>37</v>
      </c>
      <c r="X5" s="5"/>
      <c r="Y5" s="5"/>
      <c r="Z5" s="5" t="s">
        <v>38</v>
      </c>
      <c r="AA5" s="5">
        <v>22.0</v>
      </c>
    </row>
    <row r="6">
      <c r="B6" s="13">
        <f>SUMIF(L2:L103,2022,R2:R103)</f>
        <v>330500</v>
      </c>
      <c r="C6" s="13">
        <f>SUMIF(L104:L246,2023,R104:R246)</f>
        <v>453830</v>
      </c>
      <c r="D6" s="14">
        <f>(C6-B6)/B6</f>
        <v>0.3731618759</v>
      </c>
      <c r="F6" s="5">
        <v>1060.0</v>
      </c>
      <c r="G6" s="5" t="s">
        <v>28</v>
      </c>
      <c r="H6" s="5" t="s">
        <v>29</v>
      </c>
      <c r="I6" s="5" t="s">
        <v>39</v>
      </c>
      <c r="J6" s="6">
        <v>44563.0</v>
      </c>
      <c r="K6" s="5">
        <f t="shared" si="1"/>
        <v>1</v>
      </c>
      <c r="L6" s="5">
        <f t="shared" si="2"/>
        <v>2022</v>
      </c>
      <c r="M6" s="7">
        <v>1825.0</v>
      </c>
      <c r="N6" s="7">
        <v>2500.0</v>
      </c>
      <c r="O6" s="5">
        <v>1.0</v>
      </c>
      <c r="P6" s="7">
        <f t="shared" si="3"/>
        <v>2500</v>
      </c>
      <c r="Q6" s="8">
        <f t="shared" si="4"/>
        <v>125</v>
      </c>
      <c r="R6" s="8">
        <f t="shared" si="5"/>
        <v>2625</v>
      </c>
      <c r="S6" s="5" t="s">
        <v>35</v>
      </c>
      <c r="T6" s="5" t="s">
        <v>36</v>
      </c>
      <c r="U6" s="5">
        <v>2062.0</v>
      </c>
      <c r="V6" s="5">
        <v>3062.0</v>
      </c>
      <c r="W6" s="5" t="s">
        <v>40</v>
      </c>
      <c r="X6" s="5"/>
      <c r="Y6" s="5"/>
      <c r="Z6" s="5" t="s">
        <v>38</v>
      </c>
      <c r="AA6" s="5">
        <v>33.0</v>
      </c>
    </row>
    <row r="7">
      <c r="B7" s="15"/>
      <c r="C7" s="15"/>
      <c r="D7" s="14"/>
      <c r="F7" s="5">
        <v>1066.0</v>
      </c>
      <c r="G7" s="5" t="s">
        <v>20</v>
      </c>
      <c r="H7" s="5" t="s">
        <v>21</v>
      </c>
      <c r="I7" s="5" t="s">
        <v>34</v>
      </c>
      <c r="J7" s="6">
        <v>44563.0</v>
      </c>
      <c r="K7" s="5">
        <f t="shared" si="1"/>
        <v>1</v>
      </c>
      <c r="L7" s="5">
        <f t="shared" si="2"/>
        <v>2022</v>
      </c>
      <c r="M7" s="7">
        <v>1050.0</v>
      </c>
      <c r="N7" s="7">
        <v>1500.0</v>
      </c>
      <c r="O7" s="5">
        <v>1.0</v>
      </c>
      <c r="P7" s="7">
        <f t="shared" si="3"/>
        <v>1500</v>
      </c>
      <c r="Q7" s="8">
        <f t="shared" si="4"/>
        <v>0</v>
      </c>
      <c r="R7" s="8">
        <f t="shared" si="5"/>
        <v>1500</v>
      </c>
      <c r="S7" s="5" t="s">
        <v>35</v>
      </c>
      <c r="T7" s="5" t="s">
        <v>36</v>
      </c>
      <c r="U7" s="5">
        <v>2002.0</v>
      </c>
      <c r="V7" s="5">
        <v>3002.0</v>
      </c>
      <c r="W7" s="5" t="s">
        <v>37</v>
      </c>
      <c r="X7" s="5"/>
      <c r="Y7" s="5"/>
      <c r="Z7" s="5" t="s">
        <v>38</v>
      </c>
      <c r="AA7" s="5">
        <v>22.0</v>
      </c>
    </row>
    <row r="8">
      <c r="B8" s="15"/>
      <c r="C8" s="15"/>
      <c r="D8" s="14"/>
      <c r="F8" s="5">
        <v>1051.0</v>
      </c>
      <c r="G8" s="5" t="s">
        <v>41</v>
      </c>
      <c r="H8" s="5" t="s">
        <v>42</v>
      </c>
      <c r="I8" s="5" t="s">
        <v>43</v>
      </c>
      <c r="J8" s="6">
        <v>44564.0</v>
      </c>
      <c r="K8" s="5">
        <f t="shared" si="1"/>
        <v>1</v>
      </c>
      <c r="L8" s="5">
        <f t="shared" si="2"/>
        <v>2022</v>
      </c>
      <c r="M8" s="7">
        <v>1260.0</v>
      </c>
      <c r="N8" s="7">
        <v>1800.0</v>
      </c>
      <c r="O8" s="5">
        <v>3.0</v>
      </c>
      <c r="P8" s="7">
        <f t="shared" si="3"/>
        <v>5400</v>
      </c>
      <c r="Q8" s="8">
        <f t="shared" si="4"/>
        <v>270</v>
      </c>
      <c r="R8" s="8">
        <f t="shared" si="5"/>
        <v>5670</v>
      </c>
      <c r="S8" s="5" t="s">
        <v>23</v>
      </c>
      <c r="T8" s="5" t="s">
        <v>44</v>
      </c>
      <c r="U8" s="5">
        <v>2003.0</v>
      </c>
      <c r="V8" s="5">
        <v>3003.0</v>
      </c>
      <c r="W8" s="5" t="s">
        <v>45</v>
      </c>
      <c r="X8" s="5"/>
      <c r="Y8" s="5"/>
      <c r="Z8" s="5" t="s">
        <v>27</v>
      </c>
      <c r="AA8" s="5">
        <v>18.0</v>
      </c>
    </row>
    <row r="9">
      <c r="D9" s="16"/>
      <c r="F9" s="5">
        <v>1067.0</v>
      </c>
      <c r="G9" s="5" t="s">
        <v>41</v>
      </c>
      <c r="H9" s="5" t="s">
        <v>42</v>
      </c>
      <c r="I9" s="5" t="s">
        <v>43</v>
      </c>
      <c r="J9" s="6">
        <v>44564.0</v>
      </c>
      <c r="K9" s="5">
        <f t="shared" si="1"/>
        <v>1</v>
      </c>
      <c r="L9" s="5">
        <f t="shared" si="2"/>
        <v>2022</v>
      </c>
      <c r="M9" s="7">
        <v>1260.0</v>
      </c>
      <c r="N9" s="7">
        <v>1800.0</v>
      </c>
      <c r="O9" s="5">
        <v>3.0</v>
      </c>
      <c r="P9" s="7">
        <f t="shared" si="3"/>
        <v>5400</v>
      </c>
      <c r="Q9" s="8">
        <f t="shared" si="4"/>
        <v>270</v>
      </c>
      <c r="R9" s="8">
        <f t="shared" si="5"/>
        <v>5670</v>
      </c>
      <c r="S9" s="5" t="s">
        <v>23</v>
      </c>
      <c r="T9" s="5" t="s">
        <v>44</v>
      </c>
      <c r="U9" s="5">
        <v>2003.0</v>
      </c>
      <c r="V9" s="5">
        <v>3003.0</v>
      </c>
      <c r="W9" s="5" t="s">
        <v>45</v>
      </c>
      <c r="X9" s="5"/>
      <c r="Y9" s="5"/>
      <c r="Z9" s="5" t="s">
        <v>27</v>
      </c>
      <c r="AA9" s="5">
        <v>18.0</v>
      </c>
    </row>
    <row r="10">
      <c r="A10" s="10" t="s">
        <v>46</v>
      </c>
      <c r="F10" s="5">
        <v>1052.0</v>
      </c>
      <c r="G10" s="5" t="s">
        <v>41</v>
      </c>
      <c r="H10" s="5" t="s">
        <v>42</v>
      </c>
      <c r="I10" s="5" t="s">
        <v>47</v>
      </c>
      <c r="J10" s="6">
        <v>44565.0</v>
      </c>
      <c r="K10" s="5">
        <f t="shared" si="1"/>
        <v>1</v>
      </c>
      <c r="L10" s="5">
        <f t="shared" si="2"/>
        <v>2022</v>
      </c>
      <c r="M10" s="7">
        <v>1470.0</v>
      </c>
      <c r="N10" s="7">
        <v>2100.0</v>
      </c>
      <c r="O10" s="5">
        <v>1.0</v>
      </c>
      <c r="P10" s="7">
        <f t="shared" si="3"/>
        <v>2100</v>
      </c>
      <c r="Q10" s="8">
        <f t="shared" si="4"/>
        <v>105</v>
      </c>
      <c r="R10" s="8">
        <f t="shared" si="5"/>
        <v>2205</v>
      </c>
      <c r="S10" s="5" t="s">
        <v>23</v>
      </c>
      <c r="T10" s="5" t="s">
        <v>24</v>
      </c>
      <c r="U10" s="5">
        <v>2004.0</v>
      </c>
      <c r="V10" s="5">
        <v>3004.0</v>
      </c>
      <c r="W10" s="5" t="s">
        <v>48</v>
      </c>
      <c r="X10" s="5"/>
      <c r="Y10" s="5"/>
      <c r="Z10" s="5" t="s">
        <v>38</v>
      </c>
      <c r="AA10" s="5">
        <v>16.0</v>
      </c>
    </row>
    <row r="11">
      <c r="B11" s="11">
        <v>2022.0</v>
      </c>
      <c r="C11" s="11">
        <v>2023.0</v>
      </c>
      <c r="D11" s="11" t="s">
        <v>33</v>
      </c>
      <c r="F11" s="5">
        <v>1068.0</v>
      </c>
      <c r="G11" s="5" t="s">
        <v>41</v>
      </c>
      <c r="H11" s="5" t="s">
        <v>42</v>
      </c>
      <c r="I11" s="5" t="s">
        <v>47</v>
      </c>
      <c r="J11" s="6">
        <v>44565.0</v>
      </c>
      <c r="K11" s="5">
        <f t="shared" si="1"/>
        <v>1</v>
      </c>
      <c r="L11" s="5">
        <f t="shared" si="2"/>
        <v>2022</v>
      </c>
      <c r="M11" s="7">
        <v>1470.0</v>
      </c>
      <c r="N11" s="7">
        <v>2100.0</v>
      </c>
      <c r="O11" s="5">
        <v>1.0</v>
      </c>
      <c r="P11" s="7">
        <f t="shared" si="3"/>
        <v>2100</v>
      </c>
      <c r="Q11" s="8">
        <f t="shared" si="4"/>
        <v>105</v>
      </c>
      <c r="R11" s="8">
        <f t="shared" si="5"/>
        <v>2205</v>
      </c>
      <c r="S11" s="5" t="s">
        <v>23</v>
      </c>
      <c r="T11" s="5" t="s">
        <v>24</v>
      </c>
      <c r="U11" s="5">
        <v>2004.0</v>
      </c>
      <c r="V11" s="5">
        <v>3004.0</v>
      </c>
      <c r="W11" s="5" t="s">
        <v>48</v>
      </c>
      <c r="X11" s="5"/>
      <c r="Y11" s="5"/>
      <c r="Z11" s="5" t="s">
        <v>38</v>
      </c>
      <c r="AA11" s="5">
        <v>16.0</v>
      </c>
    </row>
    <row r="12">
      <c r="A12" s="17" t="s">
        <v>49</v>
      </c>
      <c r="B12" s="15">
        <f>SUMIF($K$2:$K$103,1,$R$2:$R$103)</f>
        <v>101595</v>
      </c>
      <c r="C12" s="15">
        <f>SUMIF($K$104:$K$246,1,$R$104:$R$246)</f>
        <v>143555</v>
      </c>
      <c r="D12" s="16">
        <f t="shared" ref="D12:D14" si="6">(C12-B12)/B12</f>
        <v>0.4130124514</v>
      </c>
      <c r="F12" s="5">
        <v>1053.0</v>
      </c>
      <c r="G12" s="5" t="s">
        <v>50</v>
      </c>
      <c r="H12" s="5" t="s">
        <v>51</v>
      </c>
      <c r="I12" s="5" t="s">
        <v>52</v>
      </c>
      <c r="J12" s="6">
        <v>44566.0</v>
      </c>
      <c r="K12" s="5">
        <f t="shared" si="1"/>
        <v>1</v>
      </c>
      <c r="L12" s="5">
        <f t="shared" si="2"/>
        <v>2022</v>
      </c>
      <c r="M12" s="7">
        <v>896.9999999999999</v>
      </c>
      <c r="N12" s="7">
        <v>1300.0</v>
      </c>
      <c r="O12" s="5">
        <v>2.0</v>
      </c>
      <c r="P12" s="7">
        <f t="shared" si="3"/>
        <v>2600</v>
      </c>
      <c r="Q12" s="8">
        <f t="shared" si="4"/>
        <v>130</v>
      </c>
      <c r="R12" s="8">
        <f t="shared" si="5"/>
        <v>2730</v>
      </c>
      <c r="S12" s="5" t="s">
        <v>35</v>
      </c>
      <c r="T12" s="5" t="s">
        <v>36</v>
      </c>
      <c r="U12" s="5">
        <v>2005.0</v>
      </c>
      <c r="V12" s="5">
        <v>3005.0</v>
      </c>
      <c r="W12" s="5" t="s">
        <v>53</v>
      </c>
      <c r="X12" s="5"/>
      <c r="Y12" s="5"/>
      <c r="Z12" s="5" t="s">
        <v>27</v>
      </c>
      <c r="AA12" s="5">
        <v>27.0</v>
      </c>
    </row>
    <row r="13">
      <c r="A13" s="17" t="s">
        <v>54</v>
      </c>
      <c r="B13" s="15">
        <f>SUMIF($K$3:$K$103,2,$R$3:$R$103)</f>
        <v>113445</v>
      </c>
      <c r="C13" s="15">
        <f>SUMIF($K$104:$K$246,2,$R$2:$R$246)</f>
        <v>152250</v>
      </c>
      <c r="D13" s="16">
        <f t="shared" si="6"/>
        <v>0.3420600291</v>
      </c>
      <c r="F13" s="5">
        <v>1069.0</v>
      </c>
      <c r="G13" s="5" t="s">
        <v>50</v>
      </c>
      <c r="H13" s="5" t="s">
        <v>51</v>
      </c>
      <c r="I13" s="5" t="s">
        <v>52</v>
      </c>
      <c r="J13" s="6">
        <v>44566.0</v>
      </c>
      <c r="K13" s="5">
        <f t="shared" si="1"/>
        <v>1</v>
      </c>
      <c r="L13" s="5">
        <f t="shared" si="2"/>
        <v>2022</v>
      </c>
      <c r="M13" s="7">
        <v>896.9999999999999</v>
      </c>
      <c r="N13" s="7">
        <v>1300.0</v>
      </c>
      <c r="O13" s="5">
        <v>2.0</v>
      </c>
      <c r="P13" s="7">
        <f t="shared" si="3"/>
        <v>2600</v>
      </c>
      <c r="Q13" s="8">
        <f t="shared" si="4"/>
        <v>130</v>
      </c>
      <c r="R13" s="8">
        <f t="shared" si="5"/>
        <v>2730</v>
      </c>
      <c r="S13" s="5" t="s">
        <v>35</v>
      </c>
      <c r="T13" s="5" t="s">
        <v>36</v>
      </c>
      <c r="U13" s="5">
        <v>2005.0</v>
      </c>
      <c r="V13" s="5">
        <v>3005.0</v>
      </c>
      <c r="W13" s="5" t="s">
        <v>53</v>
      </c>
      <c r="X13" s="5"/>
      <c r="Y13" s="5"/>
      <c r="Z13" s="5" t="s">
        <v>27</v>
      </c>
      <c r="AA13" s="5">
        <v>27.0</v>
      </c>
    </row>
    <row r="14">
      <c r="A14" s="17" t="s">
        <v>55</v>
      </c>
      <c r="B14" s="15">
        <f>SUMIF($K$4:$K$103,3,$R$4:$R$103)</f>
        <v>115460</v>
      </c>
      <c r="C14" s="15">
        <f>SUMIF($K$104:$K$246,3,$R$104:$R$246)</f>
        <v>164740</v>
      </c>
      <c r="D14" s="16">
        <f t="shared" si="6"/>
        <v>0.4268144812</v>
      </c>
      <c r="F14" s="5">
        <v>1054.0</v>
      </c>
      <c r="G14" s="5" t="s">
        <v>50</v>
      </c>
      <c r="H14" s="5" t="s">
        <v>51</v>
      </c>
      <c r="I14" s="5" t="s">
        <v>56</v>
      </c>
      <c r="J14" s="6">
        <v>44567.0</v>
      </c>
      <c r="K14" s="5">
        <f t="shared" si="1"/>
        <v>1</v>
      </c>
      <c r="L14" s="5">
        <f t="shared" si="2"/>
        <v>2022</v>
      </c>
      <c r="M14" s="7">
        <v>1104.0</v>
      </c>
      <c r="N14" s="7">
        <v>1600.0</v>
      </c>
      <c r="O14" s="5">
        <v>1.0</v>
      </c>
      <c r="P14" s="7">
        <f t="shared" si="3"/>
        <v>1600</v>
      </c>
      <c r="Q14" s="8">
        <f t="shared" si="4"/>
        <v>0</v>
      </c>
      <c r="R14" s="8">
        <f t="shared" si="5"/>
        <v>1600</v>
      </c>
      <c r="S14" s="5" t="s">
        <v>23</v>
      </c>
      <c r="T14" s="5" t="s">
        <v>24</v>
      </c>
      <c r="U14" s="5">
        <v>2006.0</v>
      </c>
      <c r="V14" s="5">
        <v>3006.0</v>
      </c>
      <c r="W14" s="5" t="s">
        <v>57</v>
      </c>
      <c r="X14" s="5"/>
      <c r="Y14" s="5"/>
      <c r="Z14" s="5" t="s">
        <v>38</v>
      </c>
      <c r="AA14" s="5">
        <v>24.0</v>
      </c>
    </row>
    <row r="15">
      <c r="F15" s="5">
        <v>1070.0</v>
      </c>
      <c r="G15" s="5" t="s">
        <v>50</v>
      </c>
      <c r="H15" s="5" t="s">
        <v>51</v>
      </c>
      <c r="I15" s="5" t="s">
        <v>56</v>
      </c>
      <c r="J15" s="6">
        <v>44567.0</v>
      </c>
      <c r="K15" s="5">
        <f t="shared" si="1"/>
        <v>1</v>
      </c>
      <c r="L15" s="5">
        <f t="shared" si="2"/>
        <v>2022</v>
      </c>
      <c r="M15" s="7">
        <v>1104.0</v>
      </c>
      <c r="N15" s="7">
        <v>1600.0</v>
      </c>
      <c r="O15" s="5">
        <v>1.0</v>
      </c>
      <c r="P15" s="7">
        <f t="shared" si="3"/>
        <v>1600</v>
      </c>
      <c r="Q15" s="8">
        <f t="shared" si="4"/>
        <v>0</v>
      </c>
      <c r="R15" s="8">
        <f t="shared" si="5"/>
        <v>1600</v>
      </c>
      <c r="S15" s="5" t="s">
        <v>23</v>
      </c>
      <c r="T15" s="5" t="s">
        <v>24</v>
      </c>
      <c r="U15" s="5">
        <v>2006.0</v>
      </c>
      <c r="V15" s="5">
        <v>3006.0</v>
      </c>
      <c r="W15" s="5" t="s">
        <v>57</v>
      </c>
      <c r="X15" s="5"/>
      <c r="Y15" s="5"/>
      <c r="Z15" s="5" t="s">
        <v>38</v>
      </c>
      <c r="AA15" s="5">
        <v>24.0</v>
      </c>
    </row>
    <row r="16">
      <c r="F16" s="5">
        <v>1071.0</v>
      </c>
      <c r="G16" s="5" t="s">
        <v>20</v>
      </c>
      <c r="H16" s="5" t="s">
        <v>58</v>
      </c>
      <c r="I16" s="5" t="s">
        <v>59</v>
      </c>
      <c r="J16" s="6">
        <v>44568.0</v>
      </c>
      <c r="K16" s="5">
        <f t="shared" si="1"/>
        <v>1</v>
      </c>
      <c r="L16" s="5">
        <f t="shared" si="2"/>
        <v>2022</v>
      </c>
      <c r="M16" s="7">
        <v>1496.0</v>
      </c>
      <c r="N16" s="7">
        <v>2200.0</v>
      </c>
      <c r="O16" s="5">
        <v>2.0</v>
      </c>
      <c r="P16" s="7">
        <f t="shared" si="3"/>
        <v>4400</v>
      </c>
      <c r="Q16" s="8">
        <f t="shared" si="4"/>
        <v>220</v>
      </c>
      <c r="R16" s="8">
        <f t="shared" si="5"/>
        <v>4620</v>
      </c>
      <c r="S16" s="5" t="s">
        <v>35</v>
      </c>
      <c r="T16" s="5" t="s">
        <v>24</v>
      </c>
      <c r="U16" s="5">
        <v>2007.0</v>
      </c>
      <c r="V16" s="5">
        <v>3007.0</v>
      </c>
      <c r="W16" s="5" t="s">
        <v>60</v>
      </c>
      <c r="X16" s="5"/>
      <c r="Y16" s="5"/>
      <c r="Z16" s="5" t="s">
        <v>27</v>
      </c>
      <c r="AA16" s="5">
        <v>29.0</v>
      </c>
    </row>
    <row r="17">
      <c r="B17" s="18"/>
      <c r="C17" s="18"/>
      <c r="F17" s="5">
        <v>1072.0</v>
      </c>
      <c r="G17" s="5" t="s">
        <v>20</v>
      </c>
      <c r="H17" s="5" t="s">
        <v>58</v>
      </c>
      <c r="I17" s="5" t="s">
        <v>61</v>
      </c>
      <c r="J17" s="6">
        <v>44569.0</v>
      </c>
      <c r="K17" s="5">
        <f t="shared" si="1"/>
        <v>1</v>
      </c>
      <c r="L17" s="5">
        <f t="shared" si="2"/>
        <v>2022</v>
      </c>
      <c r="M17" s="7">
        <v>1700.0000000000002</v>
      </c>
      <c r="N17" s="7">
        <v>2500.0</v>
      </c>
      <c r="O17" s="5">
        <v>1.0</v>
      </c>
      <c r="P17" s="7">
        <f t="shared" si="3"/>
        <v>2500</v>
      </c>
      <c r="Q17" s="8">
        <f t="shared" si="4"/>
        <v>125</v>
      </c>
      <c r="R17" s="8">
        <f t="shared" si="5"/>
        <v>2625</v>
      </c>
      <c r="S17" s="5" t="s">
        <v>23</v>
      </c>
      <c r="T17" s="5" t="s">
        <v>36</v>
      </c>
      <c r="U17" s="5">
        <v>2008.0</v>
      </c>
      <c r="V17" s="5">
        <v>3008.0</v>
      </c>
      <c r="W17" s="5" t="s">
        <v>62</v>
      </c>
      <c r="X17" s="5"/>
      <c r="Y17" s="5"/>
      <c r="Z17" s="5" t="s">
        <v>38</v>
      </c>
      <c r="AA17" s="5">
        <v>27.0</v>
      </c>
    </row>
    <row r="18">
      <c r="F18" s="5">
        <v>1061.0</v>
      </c>
      <c r="G18" s="5" t="s">
        <v>41</v>
      </c>
      <c r="H18" s="5" t="s">
        <v>63</v>
      </c>
      <c r="I18" s="5" t="s">
        <v>64</v>
      </c>
      <c r="J18" s="6">
        <v>44574.0</v>
      </c>
      <c r="K18" s="5">
        <f t="shared" si="1"/>
        <v>1</v>
      </c>
      <c r="L18" s="5">
        <f t="shared" si="2"/>
        <v>2022</v>
      </c>
      <c r="M18" s="7">
        <v>1292.0</v>
      </c>
      <c r="N18" s="7">
        <v>1900.0</v>
      </c>
      <c r="O18" s="5">
        <v>3.0</v>
      </c>
      <c r="P18" s="7">
        <f t="shared" si="3"/>
        <v>5700</v>
      </c>
      <c r="Q18" s="8">
        <f t="shared" si="4"/>
        <v>285</v>
      </c>
      <c r="R18" s="8">
        <f t="shared" si="5"/>
        <v>5985</v>
      </c>
      <c r="S18" s="5" t="s">
        <v>23</v>
      </c>
      <c r="T18" s="5" t="s">
        <v>44</v>
      </c>
      <c r="U18" s="5">
        <v>2043.0</v>
      </c>
      <c r="V18" s="5">
        <v>3043.0</v>
      </c>
      <c r="W18" s="5" t="s">
        <v>65</v>
      </c>
      <c r="X18" s="5"/>
      <c r="Y18" s="5"/>
      <c r="Z18" s="5" t="s">
        <v>27</v>
      </c>
      <c r="AA18" s="5">
        <v>21.0</v>
      </c>
    </row>
    <row r="19">
      <c r="F19" s="5">
        <v>1062.0</v>
      </c>
      <c r="G19" s="5" t="s">
        <v>41</v>
      </c>
      <c r="H19" s="5" t="s">
        <v>63</v>
      </c>
      <c r="I19" s="5" t="s">
        <v>66</v>
      </c>
      <c r="J19" s="6">
        <v>44575.0</v>
      </c>
      <c r="K19" s="5">
        <f t="shared" si="1"/>
        <v>1</v>
      </c>
      <c r="L19" s="5">
        <f t="shared" si="2"/>
        <v>2022</v>
      </c>
      <c r="M19" s="7">
        <v>1496.0</v>
      </c>
      <c r="N19" s="7">
        <v>2200.0</v>
      </c>
      <c r="O19" s="5">
        <v>1.0</v>
      </c>
      <c r="P19" s="7">
        <f t="shared" si="3"/>
        <v>2200</v>
      </c>
      <c r="Q19" s="8">
        <f t="shared" si="4"/>
        <v>110</v>
      </c>
      <c r="R19" s="8">
        <f t="shared" si="5"/>
        <v>2310</v>
      </c>
      <c r="S19" s="5" t="s">
        <v>23</v>
      </c>
      <c r="T19" s="5" t="s">
        <v>24</v>
      </c>
      <c r="U19" s="5">
        <v>2044.0</v>
      </c>
      <c r="V19" s="5">
        <v>3044.0</v>
      </c>
      <c r="W19" s="5" t="s">
        <v>67</v>
      </c>
      <c r="X19" s="5"/>
      <c r="Y19" s="5"/>
      <c r="Z19" s="5" t="s">
        <v>38</v>
      </c>
      <c r="AA19" s="5">
        <v>19.0</v>
      </c>
    </row>
    <row r="20">
      <c r="F20" s="5">
        <v>1055.0</v>
      </c>
      <c r="G20" s="5" t="s">
        <v>50</v>
      </c>
      <c r="H20" s="5" t="s">
        <v>68</v>
      </c>
      <c r="I20" s="5" t="s">
        <v>69</v>
      </c>
      <c r="J20" s="6">
        <v>44576.0</v>
      </c>
      <c r="K20" s="5">
        <f t="shared" si="1"/>
        <v>1</v>
      </c>
      <c r="L20" s="5">
        <f t="shared" si="2"/>
        <v>2022</v>
      </c>
      <c r="M20" s="7">
        <v>1340.0</v>
      </c>
      <c r="N20" s="7">
        <v>2000.0</v>
      </c>
      <c r="O20" s="5">
        <v>2.0</v>
      </c>
      <c r="P20" s="7">
        <f t="shared" si="3"/>
        <v>4000</v>
      </c>
      <c r="Q20" s="8">
        <f t="shared" si="4"/>
        <v>200</v>
      </c>
      <c r="R20" s="8">
        <f t="shared" si="5"/>
        <v>4200</v>
      </c>
      <c r="S20" s="5" t="s">
        <v>35</v>
      </c>
      <c r="T20" s="5" t="s">
        <v>36</v>
      </c>
      <c r="U20" s="5">
        <v>2045.0</v>
      </c>
      <c r="V20" s="5">
        <v>3045.0</v>
      </c>
      <c r="W20" s="5" t="s">
        <v>70</v>
      </c>
      <c r="X20" s="5"/>
      <c r="Y20" s="5"/>
      <c r="Z20" s="5" t="s">
        <v>27</v>
      </c>
      <c r="AA20" s="5">
        <v>36.0</v>
      </c>
    </row>
    <row r="21" ht="15.75" customHeight="1">
      <c r="F21" s="5">
        <v>1063.0</v>
      </c>
      <c r="G21" s="5" t="s">
        <v>50</v>
      </c>
      <c r="H21" s="5" t="s">
        <v>68</v>
      </c>
      <c r="I21" s="5" t="s">
        <v>69</v>
      </c>
      <c r="J21" s="6">
        <v>44576.0</v>
      </c>
      <c r="K21" s="5">
        <f t="shared" si="1"/>
        <v>1</v>
      </c>
      <c r="L21" s="5">
        <f t="shared" si="2"/>
        <v>2022</v>
      </c>
      <c r="M21" s="7">
        <v>1340.0</v>
      </c>
      <c r="N21" s="7">
        <v>2000.0</v>
      </c>
      <c r="O21" s="5">
        <v>2.0</v>
      </c>
      <c r="P21" s="7">
        <f t="shared" si="3"/>
        <v>4000</v>
      </c>
      <c r="Q21" s="8">
        <f t="shared" si="4"/>
        <v>200</v>
      </c>
      <c r="R21" s="8">
        <f t="shared" si="5"/>
        <v>4200</v>
      </c>
      <c r="S21" s="5" t="s">
        <v>35</v>
      </c>
      <c r="T21" s="5" t="s">
        <v>36</v>
      </c>
      <c r="U21" s="5">
        <v>2045.0</v>
      </c>
      <c r="V21" s="5">
        <v>3045.0</v>
      </c>
      <c r="W21" s="5" t="s">
        <v>70</v>
      </c>
      <c r="X21" s="5"/>
      <c r="Y21" s="5"/>
      <c r="Z21" s="5" t="s">
        <v>27</v>
      </c>
      <c r="AA21" s="5">
        <v>36.0</v>
      </c>
    </row>
    <row r="22" ht="15.75" customHeight="1">
      <c r="F22" s="5">
        <v>1056.0</v>
      </c>
      <c r="G22" s="5" t="s">
        <v>50</v>
      </c>
      <c r="H22" s="5" t="s">
        <v>68</v>
      </c>
      <c r="I22" s="5" t="s">
        <v>71</v>
      </c>
      <c r="J22" s="6">
        <v>44577.0</v>
      </c>
      <c r="K22" s="5">
        <f t="shared" si="1"/>
        <v>1</v>
      </c>
      <c r="L22" s="5">
        <f t="shared" si="2"/>
        <v>2022</v>
      </c>
      <c r="M22" s="7">
        <v>1541.0</v>
      </c>
      <c r="N22" s="7">
        <v>2300.0</v>
      </c>
      <c r="O22" s="5">
        <v>1.0</v>
      </c>
      <c r="P22" s="7">
        <f t="shared" si="3"/>
        <v>2300</v>
      </c>
      <c r="Q22" s="8">
        <f t="shared" si="4"/>
        <v>115</v>
      </c>
      <c r="R22" s="8">
        <f t="shared" si="5"/>
        <v>2415</v>
      </c>
      <c r="S22" s="5" t="s">
        <v>23</v>
      </c>
      <c r="T22" s="5" t="s">
        <v>24</v>
      </c>
      <c r="U22" s="5">
        <v>2046.0</v>
      </c>
      <c r="V22" s="5">
        <v>3046.0</v>
      </c>
      <c r="W22" s="5" t="s">
        <v>72</v>
      </c>
      <c r="X22" s="5"/>
      <c r="Y22" s="5"/>
      <c r="Z22" s="5" t="s">
        <v>38</v>
      </c>
      <c r="AA22" s="5">
        <v>34.0</v>
      </c>
    </row>
    <row r="23" ht="15.75" customHeight="1">
      <c r="F23" s="5">
        <v>1064.0</v>
      </c>
      <c r="G23" s="5" t="s">
        <v>50</v>
      </c>
      <c r="H23" s="5" t="s">
        <v>68</v>
      </c>
      <c r="I23" s="5" t="s">
        <v>71</v>
      </c>
      <c r="J23" s="6">
        <v>44577.0</v>
      </c>
      <c r="K23" s="5">
        <f t="shared" si="1"/>
        <v>1</v>
      </c>
      <c r="L23" s="5">
        <f t="shared" si="2"/>
        <v>2022</v>
      </c>
      <c r="M23" s="7">
        <v>1541.0</v>
      </c>
      <c r="N23" s="7">
        <v>2300.0</v>
      </c>
      <c r="O23" s="5">
        <v>1.0</v>
      </c>
      <c r="P23" s="7">
        <f t="shared" si="3"/>
        <v>2300</v>
      </c>
      <c r="Q23" s="8">
        <f t="shared" si="4"/>
        <v>115</v>
      </c>
      <c r="R23" s="8">
        <f t="shared" si="5"/>
        <v>2415</v>
      </c>
      <c r="S23" s="5" t="s">
        <v>23</v>
      </c>
      <c r="T23" s="5" t="s">
        <v>24</v>
      </c>
      <c r="U23" s="5">
        <v>2046.0</v>
      </c>
      <c r="V23" s="5">
        <v>3046.0</v>
      </c>
      <c r="W23" s="5" t="s">
        <v>72</v>
      </c>
      <c r="X23" s="5"/>
      <c r="Y23" s="5"/>
      <c r="Z23" s="5" t="s">
        <v>38</v>
      </c>
      <c r="AA23" s="5">
        <v>34.0</v>
      </c>
    </row>
    <row r="24" ht="15.75" customHeight="1">
      <c r="F24" s="5">
        <v>1057.0</v>
      </c>
      <c r="G24" s="5" t="s">
        <v>20</v>
      </c>
      <c r="H24" s="5" t="s">
        <v>73</v>
      </c>
      <c r="I24" s="5" t="s">
        <v>74</v>
      </c>
      <c r="J24" s="6">
        <v>44578.0</v>
      </c>
      <c r="K24" s="5">
        <f t="shared" si="1"/>
        <v>1</v>
      </c>
      <c r="L24" s="5">
        <f t="shared" si="2"/>
        <v>2022</v>
      </c>
      <c r="M24" s="7">
        <v>2250.0</v>
      </c>
      <c r="N24" s="7">
        <v>3000.0</v>
      </c>
      <c r="O24" s="5">
        <v>2.0</v>
      </c>
      <c r="P24" s="7">
        <f t="shared" si="3"/>
        <v>6000</v>
      </c>
      <c r="Q24" s="8">
        <f t="shared" si="4"/>
        <v>300</v>
      </c>
      <c r="R24" s="8">
        <f t="shared" si="5"/>
        <v>6300</v>
      </c>
      <c r="S24" s="5" t="s">
        <v>35</v>
      </c>
      <c r="T24" s="5" t="s">
        <v>24</v>
      </c>
      <c r="U24" s="5">
        <v>2047.0</v>
      </c>
      <c r="V24" s="5">
        <v>3047.0</v>
      </c>
      <c r="W24" s="5" t="s">
        <v>75</v>
      </c>
      <c r="X24" s="5"/>
      <c r="Y24" s="5"/>
      <c r="Z24" s="5" t="s">
        <v>27</v>
      </c>
      <c r="AA24" s="5">
        <v>40.0</v>
      </c>
    </row>
    <row r="25" ht="15.75" customHeight="1">
      <c r="F25" s="5">
        <v>1058.0</v>
      </c>
      <c r="G25" s="5" t="s">
        <v>20</v>
      </c>
      <c r="H25" s="5" t="s">
        <v>73</v>
      </c>
      <c r="I25" s="5" t="s">
        <v>76</v>
      </c>
      <c r="J25" s="6">
        <v>44579.0</v>
      </c>
      <c r="K25" s="5">
        <f t="shared" si="1"/>
        <v>1</v>
      </c>
      <c r="L25" s="5">
        <f t="shared" si="2"/>
        <v>2022</v>
      </c>
      <c r="M25" s="7">
        <v>2625.0</v>
      </c>
      <c r="N25" s="7">
        <v>3500.0</v>
      </c>
      <c r="O25" s="5">
        <v>1.0</v>
      </c>
      <c r="P25" s="7">
        <f t="shared" si="3"/>
        <v>3500</v>
      </c>
      <c r="Q25" s="8">
        <f t="shared" si="4"/>
        <v>175</v>
      </c>
      <c r="R25" s="8">
        <f t="shared" si="5"/>
        <v>3675</v>
      </c>
      <c r="S25" s="5" t="s">
        <v>23</v>
      </c>
      <c r="T25" s="5" t="s">
        <v>36</v>
      </c>
      <c r="U25" s="5">
        <v>2048.0</v>
      </c>
      <c r="V25" s="5">
        <v>3048.0</v>
      </c>
      <c r="W25" s="5" t="s">
        <v>77</v>
      </c>
      <c r="X25" s="5"/>
      <c r="Y25" s="5"/>
      <c r="Z25" s="5" t="s">
        <v>38</v>
      </c>
      <c r="AA25" s="5">
        <v>38.0</v>
      </c>
    </row>
    <row r="26" ht="15.75" customHeight="1">
      <c r="F26" s="5">
        <v>1073.0</v>
      </c>
      <c r="G26" s="5" t="s">
        <v>20</v>
      </c>
      <c r="H26" s="5" t="s">
        <v>78</v>
      </c>
      <c r="I26" s="5" t="s">
        <v>79</v>
      </c>
      <c r="J26" s="6">
        <v>44582.0</v>
      </c>
      <c r="K26" s="5">
        <f t="shared" si="1"/>
        <v>1</v>
      </c>
      <c r="L26" s="5">
        <f t="shared" si="2"/>
        <v>2022</v>
      </c>
      <c r="M26" s="7">
        <v>737.0</v>
      </c>
      <c r="N26" s="7">
        <v>1100.0</v>
      </c>
      <c r="O26" s="5">
        <v>2.0</v>
      </c>
      <c r="P26" s="7">
        <f t="shared" si="3"/>
        <v>2200</v>
      </c>
      <c r="Q26" s="8">
        <f t="shared" si="4"/>
        <v>110</v>
      </c>
      <c r="R26" s="8">
        <f t="shared" si="5"/>
        <v>2310</v>
      </c>
      <c r="S26" s="5" t="s">
        <v>23</v>
      </c>
      <c r="T26" s="5" t="s">
        <v>24</v>
      </c>
      <c r="U26" s="5">
        <v>2021.0</v>
      </c>
      <c r="V26" s="5">
        <v>3021.0</v>
      </c>
      <c r="W26" s="5" t="s">
        <v>80</v>
      </c>
      <c r="X26" s="5"/>
      <c r="Y26" s="5"/>
      <c r="Z26" s="5" t="s">
        <v>27</v>
      </c>
      <c r="AA26" s="5">
        <v>24.0</v>
      </c>
    </row>
    <row r="27" ht="15.75" customHeight="1">
      <c r="F27" s="5">
        <v>1074.0</v>
      </c>
      <c r="G27" s="5" t="s">
        <v>20</v>
      </c>
      <c r="H27" s="5" t="s">
        <v>78</v>
      </c>
      <c r="I27" s="5" t="s">
        <v>81</v>
      </c>
      <c r="J27" s="6">
        <v>44583.0</v>
      </c>
      <c r="K27" s="5">
        <f t="shared" si="1"/>
        <v>1</v>
      </c>
      <c r="L27" s="5">
        <f t="shared" si="2"/>
        <v>2022</v>
      </c>
      <c r="M27" s="7">
        <v>938.0</v>
      </c>
      <c r="N27" s="7">
        <v>1400.0</v>
      </c>
      <c r="O27" s="5">
        <v>1.0</v>
      </c>
      <c r="P27" s="7">
        <f t="shared" si="3"/>
        <v>1400</v>
      </c>
      <c r="Q27" s="8">
        <f t="shared" si="4"/>
        <v>0</v>
      </c>
      <c r="R27" s="8">
        <f t="shared" si="5"/>
        <v>1400</v>
      </c>
      <c r="S27" s="5" t="s">
        <v>35</v>
      </c>
      <c r="T27" s="5" t="s">
        <v>36</v>
      </c>
      <c r="U27" s="5">
        <v>2022.0</v>
      </c>
      <c r="V27" s="5">
        <v>3022.0</v>
      </c>
      <c r="W27" s="5" t="s">
        <v>82</v>
      </c>
      <c r="X27" s="5"/>
      <c r="Y27" s="5"/>
      <c r="Z27" s="5" t="s">
        <v>38</v>
      </c>
      <c r="AA27" s="5">
        <v>21.0</v>
      </c>
    </row>
    <row r="28" ht="15.75" customHeight="1">
      <c r="F28" s="5">
        <v>1075.0</v>
      </c>
      <c r="G28" s="5" t="s">
        <v>41</v>
      </c>
      <c r="H28" s="5" t="s">
        <v>83</v>
      </c>
      <c r="I28" s="5" t="s">
        <v>84</v>
      </c>
      <c r="J28" s="6">
        <v>44584.0</v>
      </c>
      <c r="K28" s="5">
        <f t="shared" si="1"/>
        <v>1</v>
      </c>
      <c r="L28" s="5">
        <f t="shared" si="2"/>
        <v>2022</v>
      </c>
      <c r="M28" s="7">
        <v>1190.0</v>
      </c>
      <c r="N28" s="7">
        <v>1700.0</v>
      </c>
      <c r="O28" s="5">
        <v>3.0</v>
      </c>
      <c r="P28" s="7">
        <f t="shared" si="3"/>
        <v>5100</v>
      </c>
      <c r="Q28" s="8">
        <f t="shared" si="4"/>
        <v>255</v>
      </c>
      <c r="R28" s="8">
        <f t="shared" si="5"/>
        <v>5355</v>
      </c>
      <c r="S28" s="5" t="s">
        <v>23</v>
      </c>
      <c r="T28" s="5" t="s">
        <v>44</v>
      </c>
      <c r="U28" s="5">
        <v>2023.0</v>
      </c>
      <c r="V28" s="5">
        <v>3023.0</v>
      </c>
      <c r="W28" s="5" t="s">
        <v>85</v>
      </c>
      <c r="X28" s="5"/>
      <c r="Y28" s="5"/>
      <c r="Z28" s="5" t="s">
        <v>27</v>
      </c>
      <c r="AA28" s="5">
        <v>20.0</v>
      </c>
    </row>
    <row r="29" ht="15.75" customHeight="1">
      <c r="F29" s="5">
        <v>1076.0</v>
      </c>
      <c r="G29" s="5" t="s">
        <v>41</v>
      </c>
      <c r="H29" s="5" t="s">
        <v>83</v>
      </c>
      <c r="I29" s="5" t="s">
        <v>86</v>
      </c>
      <c r="J29" s="6">
        <v>44585.0</v>
      </c>
      <c r="K29" s="5">
        <f t="shared" si="1"/>
        <v>1</v>
      </c>
      <c r="L29" s="5">
        <f t="shared" si="2"/>
        <v>2022</v>
      </c>
      <c r="M29" s="7">
        <v>1400.0</v>
      </c>
      <c r="N29" s="7">
        <v>2000.0</v>
      </c>
      <c r="O29" s="5">
        <v>1.0</v>
      </c>
      <c r="P29" s="7">
        <f t="shared" si="3"/>
        <v>2000</v>
      </c>
      <c r="Q29" s="8">
        <f t="shared" si="4"/>
        <v>0</v>
      </c>
      <c r="R29" s="8">
        <f t="shared" si="5"/>
        <v>2000</v>
      </c>
      <c r="S29" s="5" t="s">
        <v>23</v>
      </c>
      <c r="T29" s="5" t="s">
        <v>24</v>
      </c>
      <c r="U29" s="5">
        <v>2024.0</v>
      </c>
      <c r="V29" s="5">
        <v>3024.0</v>
      </c>
      <c r="W29" s="5" t="s">
        <v>87</v>
      </c>
      <c r="X29" s="5"/>
      <c r="Y29" s="5"/>
      <c r="Z29" s="5" t="s">
        <v>38</v>
      </c>
      <c r="AA29" s="5">
        <v>18.0</v>
      </c>
    </row>
    <row r="30" ht="15.75" customHeight="1">
      <c r="F30" s="5">
        <v>1077.0</v>
      </c>
      <c r="G30" s="5" t="s">
        <v>50</v>
      </c>
      <c r="H30" s="5" t="s">
        <v>88</v>
      </c>
      <c r="I30" s="5" t="s">
        <v>89</v>
      </c>
      <c r="J30" s="6">
        <v>44586.0</v>
      </c>
      <c r="K30" s="5">
        <f t="shared" si="1"/>
        <v>1</v>
      </c>
      <c r="L30" s="5">
        <f t="shared" si="2"/>
        <v>2022</v>
      </c>
      <c r="M30" s="7">
        <v>975.0</v>
      </c>
      <c r="N30" s="7">
        <v>1500.0</v>
      </c>
      <c r="O30" s="5">
        <v>2.0</v>
      </c>
      <c r="P30" s="7">
        <f t="shared" si="3"/>
        <v>3000</v>
      </c>
      <c r="Q30" s="8">
        <f t="shared" si="4"/>
        <v>150</v>
      </c>
      <c r="R30" s="8">
        <f t="shared" si="5"/>
        <v>3150</v>
      </c>
      <c r="S30" s="5" t="s">
        <v>35</v>
      </c>
      <c r="T30" s="5" t="s">
        <v>36</v>
      </c>
      <c r="U30" s="5">
        <v>2025.0</v>
      </c>
      <c r="V30" s="5">
        <v>3025.0</v>
      </c>
      <c r="W30" s="5" t="s">
        <v>90</v>
      </c>
      <c r="X30" s="5"/>
      <c r="Y30" s="5"/>
      <c r="Z30" s="5" t="s">
        <v>27</v>
      </c>
      <c r="AA30" s="5">
        <v>28.0</v>
      </c>
    </row>
    <row r="31" ht="15.75" customHeight="1">
      <c r="F31" s="5">
        <v>1078.0</v>
      </c>
      <c r="G31" s="5" t="s">
        <v>50</v>
      </c>
      <c r="H31" s="5" t="s">
        <v>88</v>
      </c>
      <c r="I31" s="5" t="s">
        <v>91</v>
      </c>
      <c r="J31" s="6">
        <v>44587.0</v>
      </c>
      <c r="K31" s="5">
        <f t="shared" si="1"/>
        <v>1</v>
      </c>
      <c r="L31" s="5">
        <f t="shared" si="2"/>
        <v>2022</v>
      </c>
      <c r="M31" s="7">
        <v>1170.0</v>
      </c>
      <c r="N31" s="7">
        <v>1800.0</v>
      </c>
      <c r="O31" s="5">
        <v>1.0</v>
      </c>
      <c r="P31" s="7">
        <f t="shared" si="3"/>
        <v>1800</v>
      </c>
      <c r="Q31" s="8">
        <f t="shared" si="4"/>
        <v>0</v>
      </c>
      <c r="R31" s="8">
        <f t="shared" si="5"/>
        <v>1800</v>
      </c>
      <c r="S31" s="5" t="s">
        <v>23</v>
      </c>
      <c r="T31" s="5" t="s">
        <v>24</v>
      </c>
      <c r="U31" s="5">
        <v>2026.0</v>
      </c>
      <c r="V31" s="5">
        <v>3026.0</v>
      </c>
      <c r="W31" s="5" t="s">
        <v>92</v>
      </c>
      <c r="X31" s="5"/>
      <c r="Y31" s="5"/>
      <c r="Z31" s="5" t="s">
        <v>38</v>
      </c>
      <c r="AA31" s="5">
        <v>26.0</v>
      </c>
    </row>
    <row r="32" ht="15.75" customHeight="1">
      <c r="F32" s="5">
        <v>1079.0</v>
      </c>
      <c r="G32" s="5" t="s">
        <v>20</v>
      </c>
      <c r="H32" s="5" t="s">
        <v>93</v>
      </c>
      <c r="I32" s="5" t="s">
        <v>94</v>
      </c>
      <c r="J32" s="6">
        <v>44588.0</v>
      </c>
      <c r="K32" s="5">
        <f t="shared" si="1"/>
        <v>1</v>
      </c>
      <c r="L32" s="5">
        <f t="shared" si="2"/>
        <v>2022</v>
      </c>
      <c r="M32" s="7">
        <v>1656.0</v>
      </c>
      <c r="N32" s="7">
        <v>2300.0</v>
      </c>
      <c r="O32" s="5">
        <v>2.0</v>
      </c>
      <c r="P32" s="7">
        <f t="shared" si="3"/>
        <v>4600</v>
      </c>
      <c r="Q32" s="8">
        <f t="shared" si="4"/>
        <v>230</v>
      </c>
      <c r="R32" s="8">
        <f t="shared" si="5"/>
        <v>4830</v>
      </c>
      <c r="S32" s="5" t="s">
        <v>35</v>
      </c>
      <c r="T32" s="5" t="s">
        <v>24</v>
      </c>
      <c r="U32" s="5">
        <v>2027.0</v>
      </c>
      <c r="V32" s="5">
        <v>3027.0</v>
      </c>
      <c r="W32" s="5" t="s">
        <v>95</v>
      </c>
      <c r="X32" s="5"/>
      <c r="Y32" s="5"/>
      <c r="Z32" s="5" t="s">
        <v>27</v>
      </c>
      <c r="AA32" s="5">
        <v>30.0</v>
      </c>
    </row>
    <row r="33" ht="15.75" customHeight="1">
      <c r="F33" s="5">
        <v>1080.0</v>
      </c>
      <c r="G33" s="5" t="s">
        <v>20</v>
      </c>
      <c r="H33" s="5" t="s">
        <v>93</v>
      </c>
      <c r="I33" s="5" t="s">
        <v>96</v>
      </c>
      <c r="J33" s="6">
        <v>44589.0</v>
      </c>
      <c r="K33" s="5">
        <f t="shared" si="1"/>
        <v>1</v>
      </c>
      <c r="L33" s="5">
        <f t="shared" si="2"/>
        <v>2022</v>
      </c>
      <c r="M33" s="7">
        <v>1872.0</v>
      </c>
      <c r="N33" s="7">
        <v>2600.0</v>
      </c>
      <c r="O33" s="5">
        <v>1.0</v>
      </c>
      <c r="P33" s="7">
        <f t="shared" si="3"/>
        <v>2600</v>
      </c>
      <c r="Q33" s="8">
        <f t="shared" si="4"/>
        <v>130</v>
      </c>
      <c r="R33" s="8">
        <f t="shared" si="5"/>
        <v>2730</v>
      </c>
      <c r="S33" s="5" t="s">
        <v>23</v>
      </c>
      <c r="T33" s="5" t="s">
        <v>36</v>
      </c>
      <c r="U33" s="5">
        <v>2028.0</v>
      </c>
      <c r="V33" s="5">
        <v>3028.0</v>
      </c>
      <c r="W33" s="5" t="s">
        <v>97</v>
      </c>
      <c r="X33" s="5"/>
      <c r="Y33" s="5"/>
      <c r="Z33" s="5" t="s">
        <v>38</v>
      </c>
      <c r="AA33" s="5">
        <v>28.0</v>
      </c>
    </row>
    <row r="34" ht="15.75" customHeight="1">
      <c r="F34" s="5">
        <v>1182.0</v>
      </c>
      <c r="G34" s="5" t="s">
        <v>28</v>
      </c>
      <c r="H34" s="5" t="s">
        <v>29</v>
      </c>
      <c r="I34" s="5" t="s">
        <v>30</v>
      </c>
      <c r="J34" s="6">
        <v>44593.0</v>
      </c>
      <c r="K34" s="5">
        <f t="shared" si="1"/>
        <v>2</v>
      </c>
      <c r="L34" s="5">
        <f t="shared" si="2"/>
        <v>2022</v>
      </c>
      <c r="M34" s="7">
        <v>1460.0</v>
      </c>
      <c r="N34" s="7">
        <v>2000.0</v>
      </c>
      <c r="O34" s="5">
        <v>2.0</v>
      </c>
      <c r="P34" s="7">
        <f t="shared" si="3"/>
        <v>4000</v>
      </c>
      <c r="Q34" s="8">
        <f t="shared" si="4"/>
        <v>200</v>
      </c>
      <c r="R34" s="8">
        <f t="shared" si="5"/>
        <v>4200</v>
      </c>
      <c r="S34" s="5" t="s">
        <v>23</v>
      </c>
      <c r="T34" s="5" t="s">
        <v>24</v>
      </c>
      <c r="U34" s="5">
        <v>2061.0</v>
      </c>
      <c r="V34" s="5">
        <v>3061.0</v>
      </c>
      <c r="W34" s="5" t="s">
        <v>31</v>
      </c>
      <c r="X34" s="5"/>
      <c r="Y34" s="5"/>
      <c r="Z34" s="5" t="s">
        <v>27</v>
      </c>
      <c r="AA34" s="5">
        <v>35.0</v>
      </c>
    </row>
    <row r="35" ht="15.75" customHeight="1">
      <c r="F35" s="5">
        <v>1190.0</v>
      </c>
      <c r="G35" s="5" t="s">
        <v>20</v>
      </c>
      <c r="H35" s="5" t="s">
        <v>21</v>
      </c>
      <c r="I35" s="5" t="s">
        <v>22</v>
      </c>
      <c r="J35" s="6">
        <v>44593.0</v>
      </c>
      <c r="K35" s="5">
        <f t="shared" si="1"/>
        <v>2</v>
      </c>
      <c r="L35" s="5">
        <f t="shared" si="2"/>
        <v>2022</v>
      </c>
      <c r="M35" s="7">
        <v>840.0</v>
      </c>
      <c r="N35" s="7">
        <v>1200.0</v>
      </c>
      <c r="O35" s="5">
        <v>2.0</v>
      </c>
      <c r="P35" s="7">
        <f t="shared" si="3"/>
        <v>2400</v>
      </c>
      <c r="Q35" s="8">
        <f t="shared" si="4"/>
        <v>120</v>
      </c>
      <c r="R35" s="8">
        <f t="shared" si="5"/>
        <v>2520</v>
      </c>
      <c r="S35" s="5" t="s">
        <v>23</v>
      </c>
      <c r="T35" s="5" t="s">
        <v>24</v>
      </c>
      <c r="U35" s="5">
        <v>2001.0</v>
      </c>
      <c r="V35" s="5">
        <v>3001.0</v>
      </c>
      <c r="W35" s="5" t="s">
        <v>25</v>
      </c>
      <c r="X35" s="5"/>
      <c r="Y35" s="5"/>
      <c r="Z35" s="5" t="s">
        <v>27</v>
      </c>
      <c r="AA35" s="5">
        <v>25.0</v>
      </c>
    </row>
    <row r="36" ht="15.75" customHeight="1">
      <c r="F36" s="5">
        <v>1183.0</v>
      </c>
      <c r="G36" s="5" t="s">
        <v>28</v>
      </c>
      <c r="H36" s="5" t="s">
        <v>29</v>
      </c>
      <c r="I36" s="5" t="s">
        <v>39</v>
      </c>
      <c r="J36" s="6">
        <v>44594.0</v>
      </c>
      <c r="K36" s="5">
        <f t="shared" si="1"/>
        <v>2</v>
      </c>
      <c r="L36" s="5">
        <f t="shared" si="2"/>
        <v>2022</v>
      </c>
      <c r="M36" s="7">
        <v>1825.0</v>
      </c>
      <c r="N36" s="7">
        <v>2500.0</v>
      </c>
      <c r="O36" s="5">
        <v>1.0</v>
      </c>
      <c r="P36" s="7">
        <f t="shared" si="3"/>
        <v>2500</v>
      </c>
      <c r="Q36" s="8">
        <f t="shared" si="4"/>
        <v>125</v>
      </c>
      <c r="R36" s="8">
        <f t="shared" si="5"/>
        <v>2625</v>
      </c>
      <c r="S36" s="5" t="s">
        <v>35</v>
      </c>
      <c r="T36" s="5" t="s">
        <v>36</v>
      </c>
      <c r="U36" s="5">
        <v>2062.0</v>
      </c>
      <c r="V36" s="5">
        <v>3062.0</v>
      </c>
      <c r="W36" s="5" t="s">
        <v>40</v>
      </c>
      <c r="X36" s="5"/>
      <c r="Y36" s="5"/>
      <c r="Z36" s="5" t="s">
        <v>38</v>
      </c>
      <c r="AA36" s="5">
        <v>33.0</v>
      </c>
    </row>
    <row r="37" ht="15.75" customHeight="1">
      <c r="F37" s="5">
        <v>1191.0</v>
      </c>
      <c r="G37" s="5" t="s">
        <v>20</v>
      </c>
      <c r="H37" s="5" t="s">
        <v>21</v>
      </c>
      <c r="I37" s="5" t="s">
        <v>34</v>
      </c>
      <c r="J37" s="6">
        <v>44594.0</v>
      </c>
      <c r="K37" s="5">
        <f t="shared" si="1"/>
        <v>2</v>
      </c>
      <c r="L37" s="5">
        <f t="shared" si="2"/>
        <v>2022</v>
      </c>
      <c r="M37" s="7">
        <v>1050.0</v>
      </c>
      <c r="N37" s="7">
        <v>1500.0</v>
      </c>
      <c r="O37" s="5">
        <v>1.0</v>
      </c>
      <c r="P37" s="7">
        <f t="shared" si="3"/>
        <v>1500</v>
      </c>
      <c r="Q37" s="8">
        <f t="shared" si="4"/>
        <v>0</v>
      </c>
      <c r="R37" s="8">
        <f t="shared" si="5"/>
        <v>1500</v>
      </c>
      <c r="S37" s="5" t="s">
        <v>35</v>
      </c>
      <c r="T37" s="5" t="s">
        <v>36</v>
      </c>
      <c r="U37" s="5">
        <v>2002.0</v>
      </c>
      <c r="V37" s="5">
        <v>3002.0</v>
      </c>
      <c r="W37" s="5" t="s">
        <v>37</v>
      </c>
      <c r="X37" s="5"/>
      <c r="Y37" s="5"/>
      <c r="Z37" s="5" t="s">
        <v>38</v>
      </c>
      <c r="AA37" s="5">
        <v>22.0</v>
      </c>
    </row>
    <row r="38" ht="15.75" customHeight="1">
      <c r="F38" s="5">
        <v>1184.0</v>
      </c>
      <c r="G38" s="5" t="s">
        <v>41</v>
      </c>
      <c r="H38" s="5" t="s">
        <v>98</v>
      </c>
      <c r="I38" s="5" t="s">
        <v>99</v>
      </c>
      <c r="J38" s="6">
        <v>44595.0</v>
      </c>
      <c r="K38" s="5">
        <f t="shared" si="1"/>
        <v>2</v>
      </c>
      <c r="L38" s="5">
        <f t="shared" si="2"/>
        <v>2022</v>
      </c>
      <c r="M38" s="7">
        <v>1105.0</v>
      </c>
      <c r="N38" s="7">
        <v>1700.0</v>
      </c>
      <c r="O38" s="5">
        <v>3.0</v>
      </c>
      <c r="P38" s="7">
        <f t="shared" si="3"/>
        <v>5100</v>
      </c>
      <c r="Q38" s="8">
        <f t="shared" si="4"/>
        <v>255</v>
      </c>
      <c r="R38" s="8">
        <f t="shared" si="5"/>
        <v>5355</v>
      </c>
      <c r="S38" s="5" t="s">
        <v>23</v>
      </c>
      <c r="T38" s="5" t="s">
        <v>44</v>
      </c>
      <c r="U38" s="5">
        <v>2063.0</v>
      </c>
      <c r="V38" s="5">
        <v>3063.0</v>
      </c>
      <c r="W38" s="5" t="s">
        <v>100</v>
      </c>
      <c r="X38" s="5"/>
      <c r="Y38" s="5"/>
      <c r="Z38" s="5" t="s">
        <v>27</v>
      </c>
      <c r="AA38" s="5">
        <v>22.0</v>
      </c>
    </row>
    <row r="39" ht="15.75" customHeight="1">
      <c r="F39" s="5">
        <v>1192.0</v>
      </c>
      <c r="G39" s="5" t="s">
        <v>41</v>
      </c>
      <c r="H39" s="5" t="s">
        <v>42</v>
      </c>
      <c r="I39" s="5" t="s">
        <v>43</v>
      </c>
      <c r="J39" s="6">
        <v>44595.0</v>
      </c>
      <c r="K39" s="5">
        <f t="shared" si="1"/>
        <v>2</v>
      </c>
      <c r="L39" s="5">
        <f t="shared" si="2"/>
        <v>2022</v>
      </c>
      <c r="M39" s="7">
        <v>1260.0</v>
      </c>
      <c r="N39" s="7">
        <v>1800.0</v>
      </c>
      <c r="O39" s="5">
        <v>3.0</v>
      </c>
      <c r="P39" s="7">
        <f t="shared" si="3"/>
        <v>5400</v>
      </c>
      <c r="Q39" s="8">
        <f t="shared" si="4"/>
        <v>270</v>
      </c>
      <c r="R39" s="8">
        <f t="shared" si="5"/>
        <v>5670</v>
      </c>
      <c r="S39" s="5" t="s">
        <v>23</v>
      </c>
      <c r="T39" s="5" t="s">
        <v>44</v>
      </c>
      <c r="U39" s="5">
        <v>2003.0</v>
      </c>
      <c r="V39" s="5">
        <v>3003.0</v>
      </c>
      <c r="W39" s="5" t="s">
        <v>45</v>
      </c>
      <c r="X39" s="5"/>
      <c r="Y39" s="5"/>
      <c r="Z39" s="5" t="s">
        <v>27</v>
      </c>
      <c r="AA39" s="5">
        <v>18.0</v>
      </c>
    </row>
    <row r="40" ht="15.75" customHeight="1">
      <c r="F40" s="5">
        <v>1185.0</v>
      </c>
      <c r="G40" s="5" t="s">
        <v>41</v>
      </c>
      <c r="H40" s="5" t="s">
        <v>98</v>
      </c>
      <c r="I40" s="5" t="s">
        <v>101</v>
      </c>
      <c r="J40" s="6">
        <v>44596.0</v>
      </c>
      <c r="K40" s="5">
        <f t="shared" si="1"/>
        <v>2</v>
      </c>
      <c r="L40" s="5">
        <f t="shared" si="2"/>
        <v>2022</v>
      </c>
      <c r="M40" s="7">
        <v>1365.0</v>
      </c>
      <c r="N40" s="7">
        <v>2100.0</v>
      </c>
      <c r="O40" s="5">
        <v>1.0</v>
      </c>
      <c r="P40" s="7">
        <f t="shared" si="3"/>
        <v>2100</v>
      </c>
      <c r="Q40" s="8">
        <f t="shared" si="4"/>
        <v>105</v>
      </c>
      <c r="R40" s="8">
        <f t="shared" si="5"/>
        <v>2205</v>
      </c>
      <c r="S40" s="5" t="s">
        <v>23</v>
      </c>
      <c r="T40" s="5" t="s">
        <v>24</v>
      </c>
      <c r="U40" s="5">
        <v>2064.0</v>
      </c>
      <c r="V40" s="5">
        <v>3064.0</v>
      </c>
      <c r="W40" s="5" t="s">
        <v>102</v>
      </c>
      <c r="X40" s="5"/>
      <c r="Y40" s="5"/>
      <c r="Z40" s="5" t="s">
        <v>38</v>
      </c>
      <c r="AA40" s="5">
        <v>20.0</v>
      </c>
    </row>
    <row r="41" ht="15.75" customHeight="1">
      <c r="F41" s="5">
        <v>1193.0</v>
      </c>
      <c r="G41" s="5" t="s">
        <v>41</v>
      </c>
      <c r="H41" s="5" t="s">
        <v>42</v>
      </c>
      <c r="I41" s="5" t="s">
        <v>47</v>
      </c>
      <c r="J41" s="6">
        <v>44596.0</v>
      </c>
      <c r="K41" s="5">
        <f t="shared" si="1"/>
        <v>2</v>
      </c>
      <c r="L41" s="5">
        <f t="shared" si="2"/>
        <v>2022</v>
      </c>
      <c r="M41" s="7">
        <v>1470.0</v>
      </c>
      <c r="N41" s="7">
        <v>2100.0</v>
      </c>
      <c r="O41" s="5">
        <v>1.0</v>
      </c>
      <c r="P41" s="7">
        <f t="shared" si="3"/>
        <v>2100</v>
      </c>
      <c r="Q41" s="8">
        <f t="shared" si="4"/>
        <v>105</v>
      </c>
      <c r="R41" s="8">
        <f t="shared" si="5"/>
        <v>2205</v>
      </c>
      <c r="S41" s="5" t="s">
        <v>23</v>
      </c>
      <c r="T41" s="5" t="s">
        <v>24</v>
      </c>
      <c r="U41" s="5">
        <v>2004.0</v>
      </c>
      <c r="V41" s="5">
        <v>3004.0</v>
      </c>
      <c r="W41" s="5" t="s">
        <v>48</v>
      </c>
      <c r="X41" s="5"/>
      <c r="Y41" s="5"/>
      <c r="Z41" s="5" t="s">
        <v>38</v>
      </c>
      <c r="AA41" s="5">
        <v>16.0</v>
      </c>
    </row>
    <row r="42" ht="15.75" customHeight="1">
      <c r="F42" s="5">
        <v>1186.0</v>
      </c>
      <c r="G42" s="5" t="s">
        <v>50</v>
      </c>
      <c r="H42" s="5" t="s">
        <v>103</v>
      </c>
      <c r="I42" s="5" t="s">
        <v>104</v>
      </c>
      <c r="J42" s="6">
        <v>44597.0</v>
      </c>
      <c r="K42" s="5">
        <f t="shared" si="1"/>
        <v>2</v>
      </c>
      <c r="L42" s="5">
        <f t="shared" si="2"/>
        <v>2022</v>
      </c>
      <c r="M42" s="7">
        <v>1035.0</v>
      </c>
      <c r="N42" s="7">
        <v>1500.0</v>
      </c>
      <c r="O42" s="5">
        <v>2.0</v>
      </c>
      <c r="P42" s="7">
        <f t="shared" si="3"/>
        <v>3000</v>
      </c>
      <c r="Q42" s="8">
        <f t="shared" si="4"/>
        <v>150</v>
      </c>
      <c r="R42" s="8">
        <f t="shared" si="5"/>
        <v>3150</v>
      </c>
      <c r="S42" s="5" t="s">
        <v>35</v>
      </c>
      <c r="T42" s="5" t="s">
        <v>36</v>
      </c>
      <c r="U42" s="5">
        <v>2065.0</v>
      </c>
      <c r="V42" s="5">
        <v>3065.0</v>
      </c>
      <c r="W42" s="5" t="s">
        <v>105</v>
      </c>
      <c r="X42" s="5"/>
      <c r="Y42" s="5"/>
      <c r="Z42" s="5" t="s">
        <v>27</v>
      </c>
      <c r="AA42" s="5">
        <v>30.0</v>
      </c>
    </row>
    <row r="43" ht="15.75" customHeight="1">
      <c r="F43" s="5">
        <v>1194.0</v>
      </c>
      <c r="G43" s="5" t="s">
        <v>50</v>
      </c>
      <c r="H43" s="5" t="s">
        <v>51</v>
      </c>
      <c r="I43" s="5" t="s">
        <v>52</v>
      </c>
      <c r="J43" s="6">
        <v>44597.0</v>
      </c>
      <c r="K43" s="5">
        <f t="shared" si="1"/>
        <v>2</v>
      </c>
      <c r="L43" s="5">
        <f t="shared" si="2"/>
        <v>2022</v>
      </c>
      <c r="M43" s="7">
        <v>896.9999999999999</v>
      </c>
      <c r="N43" s="7">
        <v>1300.0</v>
      </c>
      <c r="O43" s="5">
        <v>2.0</v>
      </c>
      <c r="P43" s="7">
        <f t="shared" si="3"/>
        <v>2600</v>
      </c>
      <c r="Q43" s="8">
        <f t="shared" si="4"/>
        <v>130</v>
      </c>
      <c r="R43" s="8">
        <f t="shared" si="5"/>
        <v>2730</v>
      </c>
      <c r="S43" s="5" t="s">
        <v>35</v>
      </c>
      <c r="T43" s="5" t="s">
        <v>36</v>
      </c>
      <c r="U43" s="5">
        <v>2005.0</v>
      </c>
      <c r="V43" s="5">
        <v>3005.0</v>
      </c>
      <c r="W43" s="5" t="s">
        <v>53</v>
      </c>
      <c r="X43" s="5"/>
      <c r="Y43" s="5"/>
      <c r="Z43" s="5" t="s">
        <v>27</v>
      </c>
      <c r="AA43" s="5">
        <v>27.0</v>
      </c>
    </row>
    <row r="44" ht="15.75" customHeight="1">
      <c r="F44" s="5">
        <v>1187.0</v>
      </c>
      <c r="G44" s="5" t="s">
        <v>50</v>
      </c>
      <c r="H44" s="5" t="s">
        <v>103</v>
      </c>
      <c r="I44" s="5" t="s">
        <v>106</v>
      </c>
      <c r="J44" s="6">
        <v>44598.0</v>
      </c>
      <c r="K44" s="5">
        <f t="shared" si="1"/>
        <v>2</v>
      </c>
      <c r="L44" s="5">
        <f t="shared" si="2"/>
        <v>2022</v>
      </c>
      <c r="M44" s="7">
        <v>1242.0</v>
      </c>
      <c r="N44" s="7">
        <v>1800.0</v>
      </c>
      <c r="O44" s="5">
        <v>1.0</v>
      </c>
      <c r="P44" s="7">
        <f t="shared" si="3"/>
        <v>1800</v>
      </c>
      <c r="Q44" s="8">
        <f t="shared" si="4"/>
        <v>0</v>
      </c>
      <c r="R44" s="8">
        <f t="shared" si="5"/>
        <v>1800</v>
      </c>
      <c r="S44" s="5" t="s">
        <v>23</v>
      </c>
      <c r="T44" s="5" t="s">
        <v>24</v>
      </c>
      <c r="U44" s="5">
        <v>2066.0</v>
      </c>
      <c r="V44" s="5">
        <v>3066.0</v>
      </c>
      <c r="W44" s="5" t="s">
        <v>107</v>
      </c>
      <c r="X44" s="5"/>
      <c r="Y44" s="5"/>
      <c r="Z44" s="5" t="s">
        <v>38</v>
      </c>
      <c r="AA44" s="5">
        <v>28.0</v>
      </c>
    </row>
    <row r="45" ht="15.75" customHeight="1">
      <c r="F45" s="5">
        <v>1195.0</v>
      </c>
      <c r="G45" s="5" t="s">
        <v>50</v>
      </c>
      <c r="H45" s="5" t="s">
        <v>51</v>
      </c>
      <c r="I45" s="5" t="s">
        <v>56</v>
      </c>
      <c r="J45" s="6">
        <v>44598.0</v>
      </c>
      <c r="K45" s="5">
        <f t="shared" si="1"/>
        <v>2</v>
      </c>
      <c r="L45" s="5">
        <f t="shared" si="2"/>
        <v>2022</v>
      </c>
      <c r="M45" s="7">
        <v>1104.0</v>
      </c>
      <c r="N45" s="7">
        <v>1600.0</v>
      </c>
      <c r="O45" s="5">
        <v>1.0</v>
      </c>
      <c r="P45" s="7">
        <f t="shared" si="3"/>
        <v>1600</v>
      </c>
      <c r="Q45" s="8">
        <f t="shared" si="4"/>
        <v>0</v>
      </c>
      <c r="R45" s="8">
        <f t="shared" si="5"/>
        <v>1600</v>
      </c>
      <c r="S45" s="5" t="s">
        <v>23</v>
      </c>
      <c r="T45" s="5" t="s">
        <v>24</v>
      </c>
      <c r="U45" s="5">
        <v>2006.0</v>
      </c>
      <c r="V45" s="5">
        <v>3006.0</v>
      </c>
      <c r="W45" s="5" t="s">
        <v>57</v>
      </c>
      <c r="X45" s="5"/>
      <c r="Y45" s="5"/>
      <c r="Z45" s="5" t="s">
        <v>38</v>
      </c>
      <c r="AA45" s="5">
        <v>24.0</v>
      </c>
    </row>
    <row r="46" ht="15.75" customHeight="1">
      <c r="F46" s="5">
        <v>1188.0</v>
      </c>
      <c r="G46" s="5" t="s">
        <v>28</v>
      </c>
      <c r="H46" s="5" t="s">
        <v>108</v>
      </c>
      <c r="I46" s="5" t="s">
        <v>109</v>
      </c>
      <c r="J46" s="6">
        <v>44599.0</v>
      </c>
      <c r="K46" s="5">
        <f t="shared" si="1"/>
        <v>2</v>
      </c>
      <c r="L46" s="5">
        <f t="shared" si="2"/>
        <v>2022</v>
      </c>
      <c r="M46" s="7">
        <v>2080.0</v>
      </c>
      <c r="N46" s="7">
        <v>3200.0</v>
      </c>
      <c r="O46" s="5">
        <v>2.0</v>
      </c>
      <c r="P46" s="7">
        <f t="shared" si="3"/>
        <v>6400</v>
      </c>
      <c r="Q46" s="8">
        <f t="shared" si="4"/>
        <v>320</v>
      </c>
      <c r="R46" s="8">
        <f t="shared" si="5"/>
        <v>6720</v>
      </c>
      <c r="S46" s="5" t="s">
        <v>35</v>
      </c>
      <c r="T46" s="5" t="s">
        <v>24</v>
      </c>
      <c r="U46" s="5">
        <v>2067.0</v>
      </c>
      <c r="V46" s="5">
        <v>3067.0</v>
      </c>
      <c r="W46" s="5" t="s">
        <v>75</v>
      </c>
      <c r="X46" s="5"/>
      <c r="Y46" s="5"/>
      <c r="Z46" s="5" t="s">
        <v>27</v>
      </c>
      <c r="AA46" s="5">
        <v>42.0</v>
      </c>
    </row>
    <row r="47" ht="15.75" customHeight="1">
      <c r="F47" s="5">
        <v>1196.0</v>
      </c>
      <c r="G47" s="5" t="s">
        <v>20</v>
      </c>
      <c r="H47" s="5" t="s">
        <v>58</v>
      </c>
      <c r="I47" s="5" t="s">
        <v>59</v>
      </c>
      <c r="J47" s="6">
        <v>44599.0</v>
      </c>
      <c r="K47" s="5">
        <f t="shared" si="1"/>
        <v>2</v>
      </c>
      <c r="L47" s="5">
        <f t="shared" si="2"/>
        <v>2022</v>
      </c>
      <c r="M47" s="7">
        <v>1496.0</v>
      </c>
      <c r="N47" s="7">
        <v>2200.0</v>
      </c>
      <c r="O47" s="5">
        <v>2.0</v>
      </c>
      <c r="P47" s="7">
        <f t="shared" si="3"/>
        <v>4400</v>
      </c>
      <c r="Q47" s="8">
        <f t="shared" si="4"/>
        <v>220</v>
      </c>
      <c r="R47" s="8">
        <f t="shared" si="5"/>
        <v>4620</v>
      </c>
      <c r="S47" s="5" t="s">
        <v>35</v>
      </c>
      <c r="T47" s="5" t="s">
        <v>24</v>
      </c>
      <c r="U47" s="5">
        <v>2007.0</v>
      </c>
      <c r="V47" s="5">
        <v>3007.0</v>
      </c>
      <c r="W47" s="5" t="s">
        <v>60</v>
      </c>
      <c r="X47" s="5"/>
      <c r="Y47" s="5"/>
      <c r="Z47" s="5" t="s">
        <v>27</v>
      </c>
      <c r="AA47" s="5">
        <v>29.0</v>
      </c>
    </row>
    <row r="48" ht="15.75" customHeight="1">
      <c r="F48" s="5">
        <v>1198.0</v>
      </c>
      <c r="G48" s="5" t="s">
        <v>20</v>
      </c>
      <c r="H48" s="5" t="s">
        <v>58</v>
      </c>
      <c r="I48" s="5" t="s">
        <v>59</v>
      </c>
      <c r="J48" s="6">
        <v>44599.0</v>
      </c>
      <c r="K48" s="5">
        <f t="shared" si="1"/>
        <v>2</v>
      </c>
      <c r="L48" s="5">
        <f t="shared" si="2"/>
        <v>2022</v>
      </c>
      <c r="M48" s="7">
        <v>1496.0</v>
      </c>
      <c r="N48" s="7">
        <v>2200.0</v>
      </c>
      <c r="O48" s="5">
        <v>2.0</v>
      </c>
      <c r="P48" s="7">
        <f t="shared" si="3"/>
        <v>4400</v>
      </c>
      <c r="Q48" s="8">
        <f t="shared" si="4"/>
        <v>220</v>
      </c>
      <c r="R48" s="8">
        <f t="shared" si="5"/>
        <v>4620</v>
      </c>
      <c r="S48" s="5" t="s">
        <v>35</v>
      </c>
      <c r="T48" s="5" t="s">
        <v>24</v>
      </c>
      <c r="U48" s="5">
        <v>2007.0</v>
      </c>
      <c r="V48" s="5">
        <v>3007.0</v>
      </c>
      <c r="W48" s="5" t="s">
        <v>60</v>
      </c>
      <c r="X48" s="5"/>
      <c r="Y48" s="5"/>
      <c r="Z48" s="5" t="s">
        <v>27</v>
      </c>
      <c r="AA48" s="5">
        <v>29.0</v>
      </c>
    </row>
    <row r="49" ht="15.75" customHeight="1">
      <c r="F49" s="5">
        <v>1189.0</v>
      </c>
      <c r="G49" s="5" t="s">
        <v>28</v>
      </c>
      <c r="H49" s="5" t="s">
        <v>108</v>
      </c>
      <c r="I49" s="5" t="s">
        <v>110</v>
      </c>
      <c r="J49" s="6">
        <v>44600.0</v>
      </c>
      <c r="K49" s="5">
        <f t="shared" si="1"/>
        <v>2</v>
      </c>
      <c r="L49" s="5">
        <f t="shared" si="2"/>
        <v>2022</v>
      </c>
      <c r="M49" s="7">
        <v>2405.0</v>
      </c>
      <c r="N49" s="7">
        <v>3700.0</v>
      </c>
      <c r="O49" s="5">
        <v>1.0</v>
      </c>
      <c r="P49" s="7">
        <f t="shared" si="3"/>
        <v>3700</v>
      </c>
      <c r="Q49" s="8">
        <f t="shared" si="4"/>
        <v>185</v>
      </c>
      <c r="R49" s="8">
        <f t="shared" si="5"/>
        <v>3885</v>
      </c>
      <c r="S49" s="5" t="s">
        <v>23</v>
      </c>
      <c r="T49" s="5" t="s">
        <v>36</v>
      </c>
      <c r="U49" s="5">
        <v>2068.0</v>
      </c>
      <c r="V49" s="5">
        <v>3068.0</v>
      </c>
      <c r="W49" s="5" t="s">
        <v>77</v>
      </c>
      <c r="X49" s="5"/>
      <c r="Y49" s="5"/>
      <c r="Z49" s="5" t="s">
        <v>38</v>
      </c>
      <c r="AA49" s="5">
        <v>40.0</v>
      </c>
    </row>
    <row r="50" ht="15.75" customHeight="1">
      <c r="F50" s="5">
        <v>1197.0</v>
      </c>
      <c r="G50" s="5" t="s">
        <v>20</v>
      </c>
      <c r="H50" s="5" t="s">
        <v>58</v>
      </c>
      <c r="I50" s="5" t="s">
        <v>61</v>
      </c>
      <c r="J50" s="6">
        <v>44600.0</v>
      </c>
      <c r="K50" s="5">
        <f t="shared" si="1"/>
        <v>2</v>
      </c>
      <c r="L50" s="5">
        <f t="shared" si="2"/>
        <v>2022</v>
      </c>
      <c r="M50" s="7">
        <v>1700.0000000000002</v>
      </c>
      <c r="N50" s="7">
        <v>2500.0</v>
      </c>
      <c r="O50" s="5">
        <v>1.0</v>
      </c>
      <c r="P50" s="7">
        <f t="shared" si="3"/>
        <v>2500</v>
      </c>
      <c r="Q50" s="8">
        <f t="shared" si="4"/>
        <v>125</v>
      </c>
      <c r="R50" s="8">
        <f t="shared" si="5"/>
        <v>2625</v>
      </c>
      <c r="S50" s="5" t="s">
        <v>23</v>
      </c>
      <c r="T50" s="5" t="s">
        <v>36</v>
      </c>
      <c r="U50" s="5">
        <v>2008.0</v>
      </c>
      <c r="V50" s="5">
        <v>3008.0</v>
      </c>
      <c r="W50" s="5" t="s">
        <v>62</v>
      </c>
      <c r="X50" s="5"/>
      <c r="Y50" s="5"/>
      <c r="Z50" s="5" t="s">
        <v>38</v>
      </c>
      <c r="AA50" s="5">
        <v>27.0</v>
      </c>
    </row>
    <row r="51" ht="15.75" customHeight="1">
      <c r="F51" s="5">
        <v>1199.0</v>
      </c>
      <c r="G51" s="5" t="s">
        <v>20</v>
      </c>
      <c r="H51" s="5" t="s">
        <v>58</v>
      </c>
      <c r="I51" s="5" t="s">
        <v>61</v>
      </c>
      <c r="J51" s="6">
        <v>44600.0</v>
      </c>
      <c r="K51" s="5">
        <f t="shared" si="1"/>
        <v>2</v>
      </c>
      <c r="L51" s="5">
        <f t="shared" si="2"/>
        <v>2022</v>
      </c>
      <c r="M51" s="7">
        <v>1700.0000000000002</v>
      </c>
      <c r="N51" s="7">
        <v>2500.0</v>
      </c>
      <c r="O51" s="5">
        <v>1.0</v>
      </c>
      <c r="P51" s="7">
        <f t="shared" si="3"/>
        <v>2500</v>
      </c>
      <c r="Q51" s="8">
        <f t="shared" si="4"/>
        <v>125</v>
      </c>
      <c r="R51" s="8">
        <f t="shared" si="5"/>
        <v>2625</v>
      </c>
      <c r="S51" s="5" t="s">
        <v>23</v>
      </c>
      <c r="T51" s="5" t="s">
        <v>36</v>
      </c>
      <c r="U51" s="5">
        <v>2008.0</v>
      </c>
      <c r="V51" s="5">
        <v>3008.0</v>
      </c>
      <c r="W51" s="5" t="s">
        <v>62</v>
      </c>
      <c r="X51" s="5"/>
      <c r="Y51" s="5"/>
      <c r="Z51" s="5" t="s">
        <v>38</v>
      </c>
      <c r="AA51" s="5">
        <v>27.0</v>
      </c>
    </row>
    <row r="52" ht="15.75" customHeight="1">
      <c r="F52" s="5">
        <v>1208.0</v>
      </c>
      <c r="G52" s="5" t="s">
        <v>20</v>
      </c>
      <c r="H52" s="5" t="s">
        <v>111</v>
      </c>
      <c r="I52" s="5" t="s">
        <v>112</v>
      </c>
      <c r="J52" s="6">
        <v>44603.0</v>
      </c>
      <c r="K52" s="5">
        <f t="shared" si="1"/>
        <v>2</v>
      </c>
      <c r="L52" s="5">
        <f t="shared" si="2"/>
        <v>2022</v>
      </c>
      <c r="M52" s="7">
        <v>780.0</v>
      </c>
      <c r="N52" s="7">
        <v>1300.0</v>
      </c>
      <c r="O52" s="5">
        <v>2.0</v>
      </c>
      <c r="P52" s="7">
        <f t="shared" si="3"/>
        <v>2600</v>
      </c>
      <c r="Q52" s="8">
        <f t="shared" si="4"/>
        <v>130</v>
      </c>
      <c r="R52" s="8">
        <f t="shared" si="5"/>
        <v>2730</v>
      </c>
      <c r="S52" s="5" t="s">
        <v>23</v>
      </c>
      <c r="T52" s="5" t="s">
        <v>24</v>
      </c>
      <c r="U52" s="5">
        <v>2041.0</v>
      </c>
      <c r="V52" s="5">
        <v>3041.0</v>
      </c>
      <c r="W52" s="5" t="s">
        <v>113</v>
      </c>
      <c r="X52" s="5"/>
      <c r="Y52" s="5"/>
      <c r="Z52" s="5" t="s">
        <v>27</v>
      </c>
      <c r="AA52" s="5">
        <v>32.0</v>
      </c>
    </row>
    <row r="53" ht="15.75" customHeight="1">
      <c r="F53" s="5">
        <v>1209.0</v>
      </c>
      <c r="G53" s="5" t="s">
        <v>20</v>
      </c>
      <c r="H53" s="5" t="s">
        <v>111</v>
      </c>
      <c r="I53" s="5" t="s">
        <v>114</v>
      </c>
      <c r="J53" s="6">
        <v>44604.0</v>
      </c>
      <c r="K53" s="5">
        <f t="shared" si="1"/>
        <v>2</v>
      </c>
      <c r="L53" s="5">
        <f t="shared" si="2"/>
        <v>2022</v>
      </c>
      <c r="M53" s="7">
        <v>960.0</v>
      </c>
      <c r="N53" s="7">
        <v>1600.0</v>
      </c>
      <c r="O53" s="5">
        <v>1.0</v>
      </c>
      <c r="P53" s="7">
        <f t="shared" si="3"/>
        <v>1600</v>
      </c>
      <c r="Q53" s="8">
        <f t="shared" si="4"/>
        <v>0</v>
      </c>
      <c r="R53" s="8">
        <f t="shared" si="5"/>
        <v>1600</v>
      </c>
      <c r="S53" s="5" t="s">
        <v>35</v>
      </c>
      <c r="T53" s="5" t="s">
        <v>36</v>
      </c>
      <c r="U53" s="5">
        <v>2042.0</v>
      </c>
      <c r="V53" s="5">
        <v>3042.0</v>
      </c>
      <c r="W53" s="5" t="s">
        <v>115</v>
      </c>
      <c r="X53" s="5"/>
      <c r="Y53" s="5"/>
      <c r="Z53" s="5" t="s">
        <v>38</v>
      </c>
      <c r="AA53" s="5">
        <v>29.0</v>
      </c>
    </row>
    <row r="54" ht="15.75" customHeight="1">
      <c r="F54" s="5">
        <v>1176.0</v>
      </c>
      <c r="G54" s="5" t="s">
        <v>41</v>
      </c>
      <c r="H54" s="5" t="s">
        <v>63</v>
      </c>
      <c r="I54" s="5" t="s">
        <v>64</v>
      </c>
      <c r="J54" s="6">
        <v>44605.0</v>
      </c>
      <c r="K54" s="5">
        <f t="shared" si="1"/>
        <v>2</v>
      </c>
      <c r="L54" s="5">
        <f t="shared" si="2"/>
        <v>2022</v>
      </c>
      <c r="M54" s="7">
        <v>1292.0</v>
      </c>
      <c r="N54" s="7">
        <v>1900.0</v>
      </c>
      <c r="O54" s="5">
        <v>3.0</v>
      </c>
      <c r="P54" s="7">
        <f t="shared" si="3"/>
        <v>5700</v>
      </c>
      <c r="Q54" s="8">
        <f t="shared" si="4"/>
        <v>285</v>
      </c>
      <c r="R54" s="8">
        <f t="shared" si="5"/>
        <v>5985</v>
      </c>
      <c r="S54" s="5" t="s">
        <v>23</v>
      </c>
      <c r="T54" s="5" t="s">
        <v>44</v>
      </c>
      <c r="U54" s="5">
        <v>2043.0</v>
      </c>
      <c r="V54" s="5">
        <v>3043.0</v>
      </c>
      <c r="W54" s="5" t="s">
        <v>65</v>
      </c>
      <c r="X54" s="5"/>
      <c r="Y54" s="5"/>
      <c r="Z54" s="5" t="s">
        <v>27</v>
      </c>
      <c r="AA54" s="5">
        <v>21.0</v>
      </c>
    </row>
    <row r="55" ht="15.75" customHeight="1">
      <c r="F55" s="5">
        <v>1177.0</v>
      </c>
      <c r="G55" s="5" t="s">
        <v>41</v>
      </c>
      <c r="H55" s="5" t="s">
        <v>63</v>
      </c>
      <c r="I55" s="5" t="s">
        <v>66</v>
      </c>
      <c r="J55" s="6">
        <v>44606.0</v>
      </c>
      <c r="K55" s="5">
        <f t="shared" si="1"/>
        <v>2</v>
      </c>
      <c r="L55" s="5">
        <f t="shared" si="2"/>
        <v>2022</v>
      </c>
      <c r="M55" s="7">
        <v>1496.0</v>
      </c>
      <c r="N55" s="7">
        <v>2200.0</v>
      </c>
      <c r="O55" s="5">
        <v>1.0</v>
      </c>
      <c r="P55" s="7">
        <f t="shared" si="3"/>
        <v>2200</v>
      </c>
      <c r="Q55" s="8">
        <f t="shared" si="4"/>
        <v>110</v>
      </c>
      <c r="R55" s="8">
        <f t="shared" si="5"/>
        <v>2310</v>
      </c>
      <c r="S55" s="5" t="s">
        <v>23</v>
      </c>
      <c r="T55" s="5" t="s">
        <v>24</v>
      </c>
      <c r="U55" s="5">
        <v>2044.0</v>
      </c>
      <c r="V55" s="5">
        <v>3044.0</v>
      </c>
      <c r="W55" s="5" t="s">
        <v>67</v>
      </c>
      <c r="X55" s="5"/>
      <c r="Y55" s="5"/>
      <c r="Z55" s="5" t="s">
        <v>38</v>
      </c>
      <c r="AA55" s="5">
        <v>19.0</v>
      </c>
    </row>
    <row r="56" ht="15.75" customHeight="1">
      <c r="F56" s="5">
        <v>1178.0</v>
      </c>
      <c r="G56" s="5" t="s">
        <v>50</v>
      </c>
      <c r="H56" s="5" t="s">
        <v>68</v>
      </c>
      <c r="I56" s="5" t="s">
        <v>69</v>
      </c>
      <c r="J56" s="6">
        <v>44607.0</v>
      </c>
      <c r="K56" s="5">
        <f t="shared" si="1"/>
        <v>2</v>
      </c>
      <c r="L56" s="5">
        <f t="shared" si="2"/>
        <v>2022</v>
      </c>
      <c r="M56" s="7">
        <v>1340.0</v>
      </c>
      <c r="N56" s="7">
        <v>2000.0</v>
      </c>
      <c r="O56" s="5">
        <v>2.0</v>
      </c>
      <c r="P56" s="7">
        <f t="shared" si="3"/>
        <v>4000</v>
      </c>
      <c r="Q56" s="8">
        <f t="shared" si="4"/>
        <v>200</v>
      </c>
      <c r="R56" s="8">
        <f t="shared" si="5"/>
        <v>4200</v>
      </c>
      <c r="S56" s="5" t="s">
        <v>35</v>
      </c>
      <c r="T56" s="5" t="s">
        <v>36</v>
      </c>
      <c r="U56" s="5">
        <v>2045.0</v>
      </c>
      <c r="V56" s="5">
        <v>3045.0</v>
      </c>
      <c r="W56" s="5" t="s">
        <v>70</v>
      </c>
      <c r="X56" s="5"/>
      <c r="Y56" s="5"/>
      <c r="Z56" s="5" t="s">
        <v>27</v>
      </c>
      <c r="AA56" s="5">
        <v>36.0</v>
      </c>
    </row>
    <row r="57" ht="15.75" customHeight="1">
      <c r="F57" s="5">
        <v>1179.0</v>
      </c>
      <c r="G57" s="5" t="s">
        <v>50</v>
      </c>
      <c r="H57" s="5" t="s">
        <v>68</v>
      </c>
      <c r="I57" s="5" t="s">
        <v>71</v>
      </c>
      <c r="J57" s="6">
        <v>44608.0</v>
      </c>
      <c r="K57" s="5">
        <f t="shared" si="1"/>
        <v>2</v>
      </c>
      <c r="L57" s="5">
        <f t="shared" si="2"/>
        <v>2022</v>
      </c>
      <c r="M57" s="7">
        <v>1541.0</v>
      </c>
      <c r="N57" s="7">
        <v>2300.0</v>
      </c>
      <c r="O57" s="5">
        <v>1.0</v>
      </c>
      <c r="P57" s="7">
        <f t="shared" si="3"/>
        <v>2300</v>
      </c>
      <c r="Q57" s="8">
        <f t="shared" si="4"/>
        <v>115</v>
      </c>
      <c r="R57" s="8">
        <f t="shared" si="5"/>
        <v>2415</v>
      </c>
      <c r="S57" s="5" t="s">
        <v>23</v>
      </c>
      <c r="T57" s="5" t="s">
        <v>24</v>
      </c>
      <c r="U57" s="5">
        <v>2046.0</v>
      </c>
      <c r="V57" s="5">
        <v>3046.0</v>
      </c>
      <c r="W57" s="5" t="s">
        <v>72</v>
      </c>
      <c r="X57" s="5"/>
      <c r="Y57" s="5"/>
      <c r="Z57" s="5" t="s">
        <v>38</v>
      </c>
      <c r="AA57" s="5">
        <v>34.0</v>
      </c>
    </row>
    <row r="58" ht="15.75" customHeight="1">
      <c r="F58" s="5">
        <v>1180.0</v>
      </c>
      <c r="G58" s="5" t="s">
        <v>20</v>
      </c>
      <c r="H58" s="5" t="s">
        <v>73</v>
      </c>
      <c r="I58" s="5" t="s">
        <v>74</v>
      </c>
      <c r="J58" s="6">
        <v>44609.0</v>
      </c>
      <c r="K58" s="5">
        <f t="shared" si="1"/>
        <v>2</v>
      </c>
      <c r="L58" s="5">
        <f t="shared" si="2"/>
        <v>2022</v>
      </c>
      <c r="M58" s="7">
        <v>2250.0</v>
      </c>
      <c r="N58" s="7">
        <v>3000.0</v>
      </c>
      <c r="O58" s="5">
        <v>2.0</v>
      </c>
      <c r="P58" s="7">
        <f t="shared" si="3"/>
        <v>6000</v>
      </c>
      <c r="Q58" s="8">
        <f t="shared" si="4"/>
        <v>300</v>
      </c>
      <c r="R58" s="8">
        <f t="shared" si="5"/>
        <v>6300</v>
      </c>
      <c r="S58" s="5" t="s">
        <v>35</v>
      </c>
      <c r="T58" s="5" t="s">
        <v>24</v>
      </c>
      <c r="U58" s="5">
        <v>2047.0</v>
      </c>
      <c r="V58" s="5">
        <v>3047.0</v>
      </c>
      <c r="W58" s="5" t="s">
        <v>75</v>
      </c>
      <c r="X58" s="5"/>
      <c r="Y58" s="5"/>
      <c r="Z58" s="5" t="s">
        <v>27</v>
      </c>
      <c r="AA58" s="5">
        <v>40.0</v>
      </c>
    </row>
    <row r="59" ht="15.75" customHeight="1">
      <c r="F59" s="5">
        <v>1181.0</v>
      </c>
      <c r="G59" s="5" t="s">
        <v>20</v>
      </c>
      <c r="H59" s="5" t="s">
        <v>73</v>
      </c>
      <c r="I59" s="5" t="s">
        <v>76</v>
      </c>
      <c r="J59" s="6">
        <v>44610.0</v>
      </c>
      <c r="K59" s="5">
        <f t="shared" si="1"/>
        <v>2</v>
      </c>
      <c r="L59" s="5">
        <f t="shared" si="2"/>
        <v>2022</v>
      </c>
      <c r="M59" s="7">
        <v>2625.0</v>
      </c>
      <c r="N59" s="7">
        <v>3500.0</v>
      </c>
      <c r="O59" s="5">
        <v>1.0</v>
      </c>
      <c r="P59" s="7">
        <f t="shared" si="3"/>
        <v>3500</v>
      </c>
      <c r="Q59" s="8">
        <f t="shared" si="4"/>
        <v>175</v>
      </c>
      <c r="R59" s="8">
        <f t="shared" si="5"/>
        <v>3675</v>
      </c>
      <c r="S59" s="5" t="s">
        <v>23</v>
      </c>
      <c r="T59" s="5" t="s">
        <v>36</v>
      </c>
      <c r="U59" s="5">
        <v>2048.0</v>
      </c>
      <c r="V59" s="5">
        <v>3048.0</v>
      </c>
      <c r="W59" s="5" t="s">
        <v>77</v>
      </c>
      <c r="X59" s="5"/>
      <c r="Y59" s="5"/>
      <c r="Z59" s="5" t="s">
        <v>38</v>
      </c>
      <c r="AA59" s="5">
        <v>38.0</v>
      </c>
    </row>
    <row r="60" ht="15.75" customHeight="1">
      <c r="F60" s="5">
        <v>1200.0</v>
      </c>
      <c r="G60" s="5" t="s">
        <v>20</v>
      </c>
      <c r="H60" s="5" t="s">
        <v>78</v>
      </c>
      <c r="I60" s="5" t="s">
        <v>79</v>
      </c>
      <c r="J60" s="6">
        <v>44613.0</v>
      </c>
      <c r="K60" s="5">
        <f t="shared" si="1"/>
        <v>2</v>
      </c>
      <c r="L60" s="5">
        <f t="shared" si="2"/>
        <v>2022</v>
      </c>
      <c r="M60" s="7">
        <v>737.0</v>
      </c>
      <c r="N60" s="7">
        <v>1100.0</v>
      </c>
      <c r="O60" s="5">
        <v>2.0</v>
      </c>
      <c r="P60" s="7">
        <f t="shared" si="3"/>
        <v>2200</v>
      </c>
      <c r="Q60" s="8">
        <f t="shared" si="4"/>
        <v>110</v>
      </c>
      <c r="R60" s="8">
        <f t="shared" si="5"/>
        <v>2310</v>
      </c>
      <c r="S60" s="5" t="s">
        <v>23</v>
      </c>
      <c r="T60" s="5" t="s">
        <v>24</v>
      </c>
      <c r="U60" s="5">
        <v>2021.0</v>
      </c>
      <c r="V60" s="5">
        <v>3021.0</v>
      </c>
      <c r="W60" s="5" t="s">
        <v>80</v>
      </c>
      <c r="X60" s="5"/>
      <c r="Y60" s="5"/>
      <c r="Z60" s="5" t="s">
        <v>27</v>
      </c>
      <c r="AA60" s="5">
        <v>24.0</v>
      </c>
    </row>
    <row r="61" ht="15.75" customHeight="1">
      <c r="F61" s="5">
        <v>1201.0</v>
      </c>
      <c r="G61" s="5" t="s">
        <v>20</v>
      </c>
      <c r="H61" s="5" t="s">
        <v>78</v>
      </c>
      <c r="I61" s="5" t="s">
        <v>81</v>
      </c>
      <c r="J61" s="6">
        <v>44614.0</v>
      </c>
      <c r="K61" s="5">
        <f t="shared" si="1"/>
        <v>2</v>
      </c>
      <c r="L61" s="5">
        <f t="shared" si="2"/>
        <v>2022</v>
      </c>
      <c r="M61" s="7">
        <v>938.0</v>
      </c>
      <c r="N61" s="7">
        <v>1400.0</v>
      </c>
      <c r="O61" s="5">
        <v>1.0</v>
      </c>
      <c r="P61" s="7">
        <f t="shared" si="3"/>
        <v>1400</v>
      </c>
      <c r="Q61" s="8">
        <f t="shared" si="4"/>
        <v>0</v>
      </c>
      <c r="R61" s="8">
        <f t="shared" si="5"/>
        <v>1400</v>
      </c>
      <c r="S61" s="5" t="s">
        <v>35</v>
      </c>
      <c r="T61" s="5" t="s">
        <v>36</v>
      </c>
      <c r="U61" s="5">
        <v>2022.0</v>
      </c>
      <c r="V61" s="5">
        <v>3022.0</v>
      </c>
      <c r="W61" s="5" t="s">
        <v>82</v>
      </c>
      <c r="X61" s="5"/>
      <c r="Y61" s="5"/>
      <c r="Z61" s="5" t="s">
        <v>38</v>
      </c>
      <c r="AA61" s="5">
        <v>21.0</v>
      </c>
    </row>
    <row r="62" ht="15.75" customHeight="1">
      <c r="F62" s="5">
        <v>1202.0</v>
      </c>
      <c r="G62" s="5" t="s">
        <v>41</v>
      </c>
      <c r="H62" s="5" t="s">
        <v>83</v>
      </c>
      <c r="I62" s="5" t="s">
        <v>84</v>
      </c>
      <c r="J62" s="6">
        <v>44615.0</v>
      </c>
      <c r="K62" s="5">
        <f t="shared" si="1"/>
        <v>2</v>
      </c>
      <c r="L62" s="5">
        <f t="shared" si="2"/>
        <v>2022</v>
      </c>
      <c r="M62" s="7">
        <v>1190.0</v>
      </c>
      <c r="N62" s="7">
        <v>1700.0</v>
      </c>
      <c r="O62" s="5">
        <v>3.0</v>
      </c>
      <c r="P62" s="7">
        <f t="shared" si="3"/>
        <v>5100</v>
      </c>
      <c r="Q62" s="8">
        <f t="shared" si="4"/>
        <v>255</v>
      </c>
      <c r="R62" s="8">
        <f t="shared" si="5"/>
        <v>5355</v>
      </c>
      <c r="S62" s="5" t="s">
        <v>23</v>
      </c>
      <c r="T62" s="5" t="s">
        <v>44</v>
      </c>
      <c r="U62" s="5">
        <v>2023.0</v>
      </c>
      <c r="V62" s="5">
        <v>3023.0</v>
      </c>
      <c r="W62" s="5" t="s">
        <v>85</v>
      </c>
      <c r="X62" s="5"/>
      <c r="Y62" s="5"/>
      <c r="Z62" s="5" t="s">
        <v>27</v>
      </c>
      <c r="AA62" s="5">
        <v>20.0</v>
      </c>
    </row>
    <row r="63" ht="15.75" customHeight="1">
      <c r="F63" s="5">
        <v>1203.0</v>
      </c>
      <c r="G63" s="5" t="s">
        <v>41</v>
      </c>
      <c r="H63" s="5" t="s">
        <v>83</v>
      </c>
      <c r="I63" s="5" t="s">
        <v>86</v>
      </c>
      <c r="J63" s="6">
        <v>44616.0</v>
      </c>
      <c r="K63" s="5">
        <f t="shared" si="1"/>
        <v>2</v>
      </c>
      <c r="L63" s="5">
        <f t="shared" si="2"/>
        <v>2022</v>
      </c>
      <c r="M63" s="7">
        <v>1400.0</v>
      </c>
      <c r="N63" s="7">
        <v>2000.0</v>
      </c>
      <c r="O63" s="5">
        <v>1.0</v>
      </c>
      <c r="P63" s="7">
        <f t="shared" si="3"/>
        <v>2000</v>
      </c>
      <c r="Q63" s="8">
        <f t="shared" si="4"/>
        <v>0</v>
      </c>
      <c r="R63" s="8">
        <f t="shared" si="5"/>
        <v>2000</v>
      </c>
      <c r="S63" s="5" t="s">
        <v>23</v>
      </c>
      <c r="T63" s="5" t="s">
        <v>24</v>
      </c>
      <c r="U63" s="5">
        <v>2024.0</v>
      </c>
      <c r="V63" s="5">
        <v>3024.0</v>
      </c>
      <c r="W63" s="5" t="s">
        <v>87</v>
      </c>
      <c r="X63" s="5"/>
      <c r="Y63" s="5"/>
      <c r="Z63" s="5" t="s">
        <v>38</v>
      </c>
      <c r="AA63" s="5">
        <v>18.0</v>
      </c>
    </row>
    <row r="64" ht="15.75" customHeight="1">
      <c r="F64" s="5">
        <v>1204.0</v>
      </c>
      <c r="G64" s="5" t="s">
        <v>50</v>
      </c>
      <c r="H64" s="5" t="s">
        <v>88</v>
      </c>
      <c r="I64" s="5" t="s">
        <v>89</v>
      </c>
      <c r="J64" s="6">
        <v>44617.0</v>
      </c>
      <c r="K64" s="5">
        <f t="shared" si="1"/>
        <v>2</v>
      </c>
      <c r="L64" s="5">
        <f t="shared" si="2"/>
        <v>2022</v>
      </c>
      <c r="M64" s="7">
        <v>975.0</v>
      </c>
      <c r="N64" s="7">
        <v>1500.0</v>
      </c>
      <c r="O64" s="5">
        <v>2.0</v>
      </c>
      <c r="P64" s="7">
        <f t="shared" si="3"/>
        <v>3000</v>
      </c>
      <c r="Q64" s="8">
        <f t="shared" si="4"/>
        <v>150</v>
      </c>
      <c r="R64" s="8">
        <f t="shared" si="5"/>
        <v>3150</v>
      </c>
      <c r="S64" s="5" t="s">
        <v>35</v>
      </c>
      <c r="T64" s="5" t="s">
        <v>36</v>
      </c>
      <c r="U64" s="5">
        <v>2025.0</v>
      </c>
      <c r="V64" s="5">
        <v>3025.0</v>
      </c>
      <c r="W64" s="5" t="s">
        <v>90</v>
      </c>
      <c r="X64" s="5"/>
      <c r="Y64" s="5"/>
      <c r="Z64" s="5" t="s">
        <v>27</v>
      </c>
      <c r="AA64" s="5">
        <v>28.0</v>
      </c>
    </row>
    <row r="65" ht="15.75" customHeight="1">
      <c r="F65" s="5">
        <v>1205.0</v>
      </c>
      <c r="G65" s="5" t="s">
        <v>50</v>
      </c>
      <c r="H65" s="5" t="s">
        <v>88</v>
      </c>
      <c r="I65" s="5" t="s">
        <v>91</v>
      </c>
      <c r="J65" s="6">
        <v>44618.0</v>
      </c>
      <c r="K65" s="5">
        <f t="shared" si="1"/>
        <v>2</v>
      </c>
      <c r="L65" s="5">
        <f t="shared" si="2"/>
        <v>2022</v>
      </c>
      <c r="M65" s="7">
        <v>1170.0</v>
      </c>
      <c r="N65" s="7">
        <v>1800.0</v>
      </c>
      <c r="O65" s="5">
        <v>1.0</v>
      </c>
      <c r="P65" s="7">
        <f t="shared" si="3"/>
        <v>1800</v>
      </c>
      <c r="Q65" s="8">
        <f t="shared" si="4"/>
        <v>0</v>
      </c>
      <c r="R65" s="8">
        <f t="shared" si="5"/>
        <v>1800</v>
      </c>
      <c r="S65" s="5" t="s">
        <v>23</v>
      </c>
      <c r="T65" s="5" t="s">
        <v>24</v>
      </c>
      <c r="U65" s="5">
        <v>2026.0</v>
      </c>
      <c r="V65" s="5">
        <v>3026.0</v>
      </c>
      <c r="W65" s="5" t="s">
        <v>92</v>
      </c>
      <c r="X65" s="5"/>
      <c r="Y65" s="5"/>
      <c r="Z65" s="5" t="s">
        <v>38</v>
      </c>
      <c r="AA65" s="5">
        <v>26.0</v>
      </c>
    </row>
    <row r="66" ht="15.75" customHeight="1">
      <c r="F66" s="5">
        <v>1206.0</v>
      </c>
      <c r="G66" s="5" t="s">
        <v>20</v>
      </c>
      <c r="H66" s="5" t="s">
        <v>93</v>
      </c>
      <c r="I66" s="5" t="s">
        <v>94</v>
      </c>
      <c r="J66" s="6">
        <v>44619.0</v>
      </c>
      <c r="K66" s="5">
        <f t="shared" si="1"/>
        <v>2</v>
      </c>
      <c r="L66" s="5">
        <f t="shared" si="2"/>
        <v>2022</v>
      </c>
      <c r="M66" s="7">
        <v>1656.0</v>
      </c>
      <c r="N66" s="7">
        <v>2300.0</v>
      </c>
      <c r="O66" s="5">
        <v>2.0</v>
      </c>
      <c r="P66" s="7">
        <f t="shared" si="3"/>
        <v>4600</v>
      </c>
      <c r="Q66" s="8">
        <f t="shared" si="4"/>
        <v>230</v>
      </c>
      <c r="R66" s="8">
        <f t="shared" si="5"/>
        <v>4830</v>
      </c>
      <c r="S66" s="5" t="s">
        <v>35</v>
      </c>
      <c r="T66" s="5" t="s">
        <v>24</v>
      </c>
      <c r="U66" s="5">
        <v>2027.0</v>
      </c>
      <c r="V66" s="5">
        <v>3027.0</v>
      </c>
      <c r="W66" s="5" t="s">
        <v>95</v>
      </c>
      <c r="X66" s="5"/>
      <c r="Y66" s="5"/>
      <c r="Z66" s="5" t="s">
        <v>27</v>
      </c>
      <c r="AA66" s="5">
        <v>30.0</v>
      </c>
    </row>
    <row r="67" ht="15.75" customHeight="1">
      <c r="F67" s="5">
        <v>1207.0</v>
      </c>
      <c r="G67" s="5" t="s">
        <v>20</v>
      </c>
      <c r="H67" s="5" t="s">
        <v>93</v>
      </c>
      <c r="I67" s="5" t="s">
        <v>96</v>
      </c>
      <c r="J67" s="6">
        <v>44620.0</v>
      </c>
      <c r="K67" s="5">
        <f t="shared" si="1"/>
        <v>2</v>
      </c>
      <c r="L67" s="5">
        <f t="shared" si="2"/>
        <v>2022</v>
      </c>
      <c r="M67" s="7">
        <v>1872.0</v>
      </c>
      <c r="N67" s="7">
        <v>2600.0</v>
      </c>
      <c r="O67" s="5">
        <v>1.0</v>
      </c>
      <c r="P67" s="7">
        <f t="shared" si="3"/>
        <v>2600</v>
      </c>
      <c r="Q67" s="8">
        <f t="shared" si="4"/>
        <v>130</v>
      </c>
      <c r="R67" s="8">
        <f t="shared" si="5"/>
        <v>2730</v>
      </c>
      <c r="S67" s="5" t="s">
        <v>23</v>
      </c>
      <c r="T67" s="5" t="s">
        <v>36</v>
      </c>
      <c r="U67" s="5">
        <v>2028.0</v>
      </c>
      <c r="V67" s="5">
        <v>3028.0</v>
      </c>
      <c r="W67" s="5" t="s">
        <v>97</v>
      </c>
      <c r="X67" s="5"/>
      <c r="Y67" s="5"/>
      <c r="Z67" s="5" t="s">
        <v>38</v>
      </c>
      <c r="AA67" s="5">
        <v>28.0</v>
      </c>
    </row>
    <row r="68" ht="15.75" customHeight="1">
      <c r="F68" s="5">
        <v>1216.0</v>
      </c>
      <c r="G68" s="5" t="s">
        <v>20</v>
      </c>
      <c r="H68" s="5" t="s">
        <v>21</v>
      </c>
      <c r="I68" s="5" t="s">
        <v>22</v>
      </c>
      <c r="J68" s="6">
        <v>44621.0</v>
      </c>
      <c r="K68" s="5">
        <f t="shared" si="1"/>
        <v>3</v>
      </c>
      <c r="L68" s="5">
        <f t="shared" si="2"/>
        <v>2022</v>
      </c>
      <c r="M68" s="7">
        <v>840.0</v>
      </c>
      <c r="N68" s="7">
        <v>1200.0</v>
      </c>
      <c r="O68" s="5">
        <v>2.0</v>
      </c>
      <c r="P68" s="7">
        <f t="shared" si="3"/>
        <v>2400</v>
      </c>
      <c r="Q68" s="8">
        <f t="shared" si="4"/>
        <v>120</v>
      </c>
      <c r="R68" s="8">
        <f t="shared" si="5"/>
        <v>2520</v>
      </c>
      <c r="S68" s="5" t="s">
        <v>23</v>
      </c>
      <c r="T68" s="5" t="s">
        <v>24</v>
      </c>
      <c r="U68" s="5">
        <v>2001.0</v>
      </c>
      <c r="V68" s="5">
        <v>3001.0</v>
      </c>
      <c r="W68" s="5" t="s">
        <v>25</v>
      </c>
      <c r="X68" s="5"/>
      <c r="Y68" s="5"/>
      <c r="Z68" s="5" t="s">
        <v>27</v>
      </c>
      <c r="AA68" s="5">
        <v>25.0</v>
      </c>
    </row>
    <row r="69" ht="15.75" customHeight="1">
      <c r="F69" s="5">
        <v>1240.0</v>
      </c>
      <c r="G69" s="5" t="s">
        <v>28</v>
      </c>
      <c r="H69" s="5" t="s">
        <v>29</v>
      </c>
      <c r="I69" s="5" t="s">
        <v>30</v>
      </c>
      <c r="J69" s="6">
        <v>44621.0</v>
      </c>
      <c r="K69" s="5">
        <f t="shared" si="1"/>
        <v>3</v>
      </c>
      <c r="L69" s="5">
        <f t="shared" si="2"/>
        <v>2022</v>
      </c>
      <c r="M69" s="7">
        <v>1460.0</v>
      </c>
      <c r="N69" s="7">
        <v>2000.0</v>
      </c>
      <c r="O69" s="5">
        <v>2.0</v>
      </c>
      <c r="P69" s="7">
        <f t="shared" si="3"/>
        <v>4000</v>
      </c>
      <c r="Q69" s="8">
        <f t="shared" si="4"/>
        <v>200</v>
      </c>
      <c r="R69" s="8">
        <f t="shared" si="5"/>
        <v>4200</v>
      </c>
      <c r="S69" s="5" t="s">
        <v>23</v>
      </c>
      <c r="T69" s="5" t="s">
        <v>24</v>
      </c>
      <c r="U69" s="5">
        <v>2061.0</v>
      </c>
      <c r="V69" s="5">
        <v>3061.0</v>
      </c>
      <c r="W69" s="5" t="s">
        <v>31</v>
      </c>
      <c r="X69" s="5"/>
      <c r="Y69" s="5"/>
      <c r="Z69" s="5" t="s">
        <v>27</v>
      </c>
      <c r="AA69" s="5">
        <v>35.0</v>
      </c>
    </row>
    <row r="70" ht="15.75" customHeight="1">
      <c r="F70" s="5">
        <v>1217.0</v>
      </c>
      <c r="G70" s="5" t="s">
        <v>20</v>
      </c>
      <c r="H70" s="5" t="s">
        <v>21</v>
      </c>
      <c r="I70" s="5" t="s">
        <v>34</v>
      </c>
      <c r="J70" s="6">
        <v>44622.0</v>
      </c>
      <c r="K70" s="5">
        <f t="shared" si="1"/>
        <v>3</v>
      </c>
      <c r="L70" s="5">
        <f t="shared" si="2"/>
        <v>2022</v>
      </c>
      <c r="M70" s="7">
        <v>1050.0</v>
      </c>
      <c r="N70" s="7">
        <v>1500.0</v>
      </c>
      <c r="O70" s="5">
        <v>1.0</v>
      </c>
      <c r="P70" s="7">
        <f t="shared" si="3"/>
        <v>1500</v>
      </c>
      <c r="Q70" s="8">
        <f t="shared" si="4"/>
        <v>0</v>
      </c>
      <c r="R70" s="8">
        <f t="shared" si="5"/>
        <v>1500</v>
      </c>
      <c r="S70" s="5" t="s">
        <v>35</v>
      </c>
      <c r="T70" s="5" t="s">
        <v>36</v>
      </c>
      <c r="U70" s="5">
        <v>2002.0</v>
      </c>
      <c r="V70" s="5">
        <v>3002.0</v>
      </c>
      <c r="W70" s="5" t="s">
        <v>37</v>
      </c>
      <c r="X70" s="5"/>
      <c r="Y70" s="5"/>
      <c r="Z70" s="5" t="s">
        <v>38</v>
      </c>
      <c r="AA70" s="5">
        <v>22.0</v>
      </c>
    </row>
    <row r="71" ht="15.75" customHeight="1">
      <c r="F71" s="5">
        <v>1241.0</v>
      </c>
      <c r="G71" s="5" t="s">
        <v>28</v>
      </c>
      <c r="H71" s="5" t="s">
        <v>29</v>
      </c>
      <c r="I71" s="5" t="s">
        <v>39</v>
      </c>
      <c r="J71" s="6">
        <v>44622.0</v>
      </c>
      <c r="K71" s="5">
        <f t="shared" si="1"/>
        <v>3</v>
      </c>
      <c r="L71" s="5">
        <f t="shared" si="2"/>
        <v>2022</v>
      </c>
      <c r="M71" s="7">
        <v>1825.0</v>
      </c>
      <c r="N71" s="7">
        <v>2500.0</v>
      </c>
      <c r="O71" s="5">
        <v>1.0</v>
      </c>
      <c r="P71" s="7">
        <f t="shared" si="3"/>
        <v>2500</v>
      </c>
      <c r="Q71" s="8">
        <f t="shared" si="4"/>
        <v>125</v>
      </c>
      <c r="R71" s="8">
        <f t="shared" si="5"/>
        <v>2625</v>
      </c>
      <c r="S71" s="5" t="s">
        <v>35</v>
      </c>
      <c r="T71" s="5" t="s">
        <v>36</v>
      </c>
      <c r="U71" s="5">
        <v>2062.0</v>
      </c>
      <c r="V71" s="5">
        <v>3062.0</v>
      </c>
      <c r="W71" s="5" t="s">
        <v>40</v>
      </c>
      <c r="X71" s="5"/>
      <c r="Y71" s="5"/>
      <c r="Z71" s="5" t="s">
        <v>38</v>
      </c>
      <c r="AA71" s="5">
        <v>33.0</v>
      </c>
    </row>
    <row r="72" ht="15.75" customHeight="1">
      <c r="F72" s="5">
        <v>1218.0</v>
      </c>
      <c r="G72" s="5" t="s">
        <v>41</v>
      </c>
      <c r="H72" s="5" t="s">
        <v>42</v>
      </c>
      <c r="I72" s="5" t="s">
        <v>43</v>
      </c>
      <c r="J72" s="6">
        <v>44623.0</v>
      </c>
      <c r="K72" s="5">
        <f t="shared" si="1"/>
        <v>3</v>
      </c>
      <c r="L72" s="5">
        <f t="shared" si="2"/>
        <v>2022</v>
      </c>
      <c r="M72" s="7">
        <v>1260.0</v>
      </c>
      <c r="N72" s="7">
        <v>1800.0</v>
      </c>
      <c r="O72" s="5">
        <v>3.0</v>
      </c>
      <c r="P72" s="7">
        <f t="shared" si="3"/>
        <v>5400</v>
      </c>
      <c r="Q72" s="8">
        <f t="shared" si="4"/>
        <v>270</v>
      </c>
      <c r="R72" s="8">
        <f t="shared" si="5"/>
        <v>5670</v>
      </c>
      <c r="S72" s="5" t="s">
        <v>23</v>
      </c>
      <c r="T72" s="5" t="s">
        <v>44</v>
      </c>
      <c r="U72" s="5">
        <v>2003.0</v>
      </c>
      <c r="V72" s="5">
        <v>3003.0</v>
      </c>
      <c r="W72" s="5" t="s">
        <v>45</v>
      </c>
      <c r="X72" s="5"/>
      <c r="Y72" s="5"/>
      <c r="Z72" s="5" t="s">
        <v>27</v>
      </c>
      <c r="AA72" s="5">
        <v>18.0</v>
      </c>
    </row>
    <row r="73" ht="15.75" customHeight="1">
      <c r="F73" s="5">
        <v>1242.0</v>
      </c>
      <c r="G73" s="5" t="s">
        <v>41</v>
      </c>
      <c r="H73" s="5" t="s">
        <v>98</v>
      </c>
      <c r="I73" s="5" t="s">
        <v>99</v>
      </c>
      <c r="J73" s="6">
        <v>44623.0</v>
      </c>
      <c r="K73" s="5">
        <f t="shared" si="1"/>
        <v>3</v>
      </c>
      <c r="L73" s="5">
        <f t="shared" si="2"/>
        <v>2022</v>
      </c>
      <c r="M73" s="7">
        <v>1105.0</v>
      </c>
      <c r="N73" s="7">
        <v>1700.0</v>
      </c>
      <c r="O73" s="5">
        <v>3.0</v>
      </c>
      <c r="P73" s="7">
        <f t="shared" si="3"/>
        <v>5100</v>
      </c>
      <c r="Q73" s="8">
        <f t="shared" si="4"/>
        <v>255</v>
      </c>
      <c r="R73" s="8">
        <f t="shared" si="5"/>
        <v>5355</v>
      </c>
      <c r="S73" s="5" t="s">
        <v>23</v>
      </c>
      <c r="T73" s="5" t="s">
        <v>44</v>
      </c>
      <c r="U73" s="5">
        <v>2063.0</v>
      </c>
      <c r="V73" s="5">
        <v>3063.0</v>
      </c>
      <c r="W73" s="5" t="s">
        <v>100</v>
      </c>
      <c r="X73" s="5"/>
      <c r="Y73" s="5"/>
      <c r="Z73" s="5" t="s">
        <v>27</v>
      </c>
      <c r="AA73" s="5">
        <v>22.0</v>
      </c>
    </row>
    <row r="74" ht="15.75" customHeight="1">
      <c r="F74" s="5">
        <v>1219.0</v>
      </c>
      <c r="G74" s="5" t="s">
        <v>41</v>
      </c>
      <c r="H74" s="5" t="s">
        <v>42</v>
      </c>
      <c r="I74" s="5" t="s">
        <v>47</v>
      </c>
      <c r="J74" s="6">
        <v>44624.0</v>
      </c>
      <c r="K74" s="5">
        <f t="shared" si="1"/>
        <v>3</v>
      </c>
      <c r="L74" s="5">
        <f t="shared" si="2"/>
        <v>2022</v>
      </c>
      <c r="M74" s="7">
        <v>1470.0</v>
      </c>
      <c r="N74" s="7">
        <v>2100.0</v>
      </c>
      <c r="O74" s="5">
        <v>1.0</v>
      </c>
      <c r="P74" s="7">
        <f t="shared" si="3"/>
        <v>2100</v>
      </c>
      <c r="Q74" s="8">
        <f t="shared" si="4"/>
        <v>105</v>
      </c>
      <c r="R74" s="8">
        <f t="shared" si="5"/>
        <v>2205</v>
      </c>
      <c r="S74" s="5" t="s">
        <v>23</v>
      </c>
      <c r="T74" s="5" t="s">
        <v>24</v>
      </c>
      <c r="U74" s="5">
        <v>2004.0</v>
      </c>
      <c r="V74" s="5">
        <v>3004.0</v>
      </c>
      <c r="W74" s="5" t="s">
        <v>48</v>
      </c>
      <c r="X74" s="5"/>
      <c r="Y74" s="5"/>
      <c r="Z74" s="5" t="s">
        <v>38</v>
      </c>
      <c r="AA74" s="5">
        <v>16.0</v>
      </c>
    </row>
    <row r="75" ht="15.75" customHeight="1">
      <c r="F75" s="5">
        <v>1243.0</v>
      </c>
      <c r="G75" s="5" t="s">
        <v>41</v>
      </c>
      <c r="H75" s="5" t="s">
        <v>98</v>
      </c>
      <c r="I75" s="5" t="s">
        <v>101</v>
      </c>
      <c r="J75" s="6">
        <v>44624.0</v>
      </c>
      <c r="K75" s="5">
        <f t="shared" si="1"/>
        <v>3</v>
      </c>
      <c r="L75" s="5">
        <f t="shared" si="2"/>
        <v>2022</v>
      </c>
      <c r="M75" s="7">
        <v>1365.0</v>
      </c>
      <c r="N75" s="7">
        <v>2100.0</v>
      </c>
      <c r="O75" s="5">
        <v>1.0</v>
      </c>
      <c r="P75" s="7">
        <f t="shared" si="3"/>
        <v>2100</v>
      </c>
      <c r="Q75" s="8">
        <f t="shared" si="4"/>
        <v>105</v>
      </c>
      <c r="R75" s="8">
        <f t="shared" si="5"/>
        <v>2205</v>
      </c>
      <c r="S75" s="5" t="s">
        <v>23</v>
      </c>
      <c r="T75" s="5" t="s">
        <v>24</v>
      </c>
      <c r="U75" s="5">
        <v>2064.0</v>
      </c>
      <c r="V75" s="5">
        <v>3064.0</v>
      </c>
      <c r="W75" s="5" t="s">
        <v>102</v>
      </c>
      <c r="X75" s="5"/>
      <c r="Y75" s="5"/>
      <c r="Z75" s="5" t="s">
        <v>38</v>
      </c>
      <c r="AA75" s="5">
        <v>20.0</v>
      </c>
    </row>
    <row r="76" ht="15.75" customHeight="1">
      <c r="F76" s="5">
        <v>1220.0</v>
      </c>
      <c r="G76" s="5" t="s">
        <v>50</v>
      </c>
      <c r="H76" s="5" t="s">
        <v>51</v>
      </c>
      <c r="I76" s="5" t="s">
        <v>52</v>
      </c>
      <c r="J76" s="6">
        <v>44625.0</v>
      </c>
      <c r="K76" s="5">
        <f t="shared" si="1"/>
        <v>3</v>
      </c>
      <c r="L76" s="5">
        <f t="shared" si="2"/>
        <v>2022</v>
      </c>
      <c r="M76" s="7">
        <v>896.9999999999999</v>
      </c>
      <c r="N76" s="7">
        <v>1300.0</v>
      </c>
      <c r="O76" s="5">
        <v>2.0</v>
      </c>
      <c r="P76" s="7">
        <f t="shared" si="3"/>
        <v>2600</v>
      </c>
      <c r="Q76" s="8">
        <f t="shared" si="4"/>
        <v>130</v>
      </c>
      <c r="R76" s="8">
        <f t="shared" si="5"/>
        <v>2730</v>
      </c>
      <c r="S76" s="5" t="s">
        <v>35</v>
      </c>
      <c r="T76" s="5" t="s">
        <v>36</v>
      </c>
      <c r="U76" s="5">
        <v>2005.0</v>
      </c>
      <c r="V76" s="5">
        <v>3005.0</v>
      </c>
      <c r="W76" s="5" t="s">
        <v>53</v>
      </c>
      <c r="X76" s="5"/>
      <c r="Y76" s="5"/>
      <c r="Z76" s="5" t="s">
        <v>27</v>
      </c>
      <c r="AA76" s="5">
        <v>27.0</v>
      </c>
    </row>
    <row r="77" ht="15.75" customHeight="1">
      <c r="F77" s="5">
        <v>1244.0</v>
      </c>
      <c r="G77" s="5" t="s">
        <v>50</v>
      </c>
      <c r="H77" s="5" t="s">
        <v>103</v>
      </c>
      <c r="I77" s="5" t="s">
        <v>104</v>
      </c>
      <c r="J77" s="6">
        <v>44625.0</v>
      </c>
      <c r="K77" s="5">
        <f t="shared" si="1"/>
        <v>3</v>
      </c>
      <c r="L77" s="5">
        <f t="shared" si="2"/>
        <v>2022</v>
      </c>
      <c r="M77" s="7">
        <v>1035.0</v>
      </c>
      <c r="N77" s="7">
        <v>1500.0</v>
      </c>
      <c r="O77" s="5">
        <v>2.0</v>
      </c>
      <c r="P77" s="7">
        <f t="shared" si="3"/>
        <v>3000</v>
      </c>
      <c r="Q77" s="8">
        <f t="shared" si="4"/>
        <v>150</v>
      </c>
      <c r="R77" s="8">
        <f t="shared" si="5"/>
        <v>3150</v>
      </c>
      <c r="S77" s="5" t="s">
        <v>35</v>
      </c>
      <c r="T77" s="5" t="s">
        <v>36</v>
      </c>
      <c r="U77" s="5">
        <v>2065.0</v>
      </c>
      <c r="V77" s="5">
        <v>3065.0</v>
      </c>
      <c r="W77" s="5" t="s">
        <v>105</v>
      </c>
      <c r="X77" s="5"/>
      <c r="Y77" s="5"/>
      <c r="Z77" s="5" t="s">
        <v>27</v>
      </c>
      <c r="AA77" s="5">
        <v>30.0</v>
      </c>
    </row>
    <row r="78" ht="15.75" customHeight="1">
      <c r="F78" s="5">
        <v>1221.0</v>
      </c>
      <c r="G78" s="5" t="s">
        <v>50</v>
      </c>
      <c r="H78" s="5" t="s">
        <v>51</v>
      </c>
      <c r="I78" s="5" t="s">
        <v>56</v>
      </c>
      <c r="J78" s="6">
        <v>44626.0</v>
      </c>
      <c r="K78" s="5">
        <f t="shared" si="1"/>
        <v>3</v>
      </c>
      <c r="L78" s="5">
        <f t="shared" si="2"/>
        <v>2022</v>
      </c>
      <c r="M78" s="7">
        <v>1104.0</v>
      </c>
      <c r="N78" s="7">
        <v>1600.0</v>
      </c>
      <c r="O78" s="5">
        <v>1.0</v>
      </c>
      <c r="P78" s="7">
        <f t="shared" si="3"/>
        <v>1600</v>
      </c>
      <c r="Q78" s="8">
        <f t="shared" si="4"/>
        <v>0</v>
      </c>
      <c r="R78" s="8">
        <f t="shared" si="5"/>
        <v>1600</v>
      </c>
      <c r="S78" s="5" t="s">
        <v>23</v>
      </c>
      <c r="T78" s="5" t="s">
        <v>24</v>
      </c>
      <c r="U78" s="5">
        <v>2006.0</v>
      </c>
      <c r="V78" s="5">
        <v>3006.0</v>
      </c>
      <c r="W78" s="5" t="s">
        <v>57</v>
      </c>
      <c r="X78" s="5"/>
      <c r="Y78" s="5"/>
      <c r="Z78" s="5" t="s">
        <v>38</v>
      </c>
      <c r="AA78" s="5">
        <v>24.0</v>
      </c>
    </row>
    <row r="79" ht="15.75" customHeight="1">
      <c r="F79" s="5">
        <v>1245.0</v>
      </c>
      <c r="G79" s="5" t="s">
        <v>50</v>
      </c>
      <c r="H79" s="5" t="s">
        <v>103</v>
      </c>
      <c r="I79" s="5" t="s">
        <v>106</v>
      </c>
      <c r="J79" s="6">
        <v>44626.0</v>
      </c>
      <c r="K79" s="5">
        <f t="shared" si="1"/>
        <v>3</v>
      </c>
      <c r="L79" s="5">
        <f t="shared" si="2"/>
        <v>2022</v>
      </c>
      <c r="M79" s="7">
        <v>1242.0</v>
      </c>
      <c r="N79" s="7">
        <v>1800.0</v>
      </c>
      <c r="O79" s="5">
        <v>1.0</v>
      </c>
      <c r="P79" s="7">
        <f t="shared" si="3"/>
        <v>1800</v>
      </c>
      <c r="Q79" s="8">
        <f t="shared" si="4"/>
        <v>0</v>
      </c>
      <c r="R79" s="8">
        <f t="shared" si="5"/>
        <v>1800</v>
      </c>
      <c r="S79" s="5" t="s">
        <v>23</v>
      </c>
      <c r="T79" s="5" t="s">
        <v>24</v>
      </c>
      <c r="U79" s="5">
        <v>2066.0</v>
      </c>
      <c r="V79" s="5">
        <v>3066.0</v>
      </c>
      <c r="W79" s="5" t="s">
        <v>107</v>
      </c>
      <c r="X79" s="5"/>
      <c r="Y79" s="5"/>
      <c r="Z79" s="5" t="s">
        <v>38</v>
      </c>
      <c r="AA79" s="5">
        <v>28.0</v>
      </c>
    </row>
    <row r="80" ht="15.75" customHeight="1">
      <c r="F80" s="5">
        <v>1222.0</v>
      </c>
      <c r="G80" s="5" t="s">
        <v>20</v>
      </c>
      <c r="H80" s="5" t="s">
        <v>58</v>
      </c>
      <c r="I80" s="5" t="s">
        <v>59</v>
      </c>
      <c r="J80" s="6">
        <v>44627.0</v>
      </c>
      <c r="K80" s="5">
        <f t="shared" si="1"/>
        <v>3</v>
      </c>
      <c r="L80" s="5">
        <f t="shared" si="2"/>
        <v>2022</v>
      </c>
      <c r="M80" s="7">
        <v>1496.0</v>
      </c>
      <c r="N80" s="7">
        <v>2200.0</v>
      </c>
      <c r="O80" s="5">
        <v>2.0</v>
      </c>
      <c r="P80" s="7">
        <f t="shared" si="3"/>
        <v>4400</v>
      </c>
      <c r="Q80" s="8">
        <f t="shared" si="4"/>
        <v>220</v>
      </c>
      <c r="R80" s="8">
        <f t="shared" si="5"/>
        <v>4620</v>
      </c>
      <c r="S80" s="5" t="s">
        <v>35</v>
      </c>
      <c r="T80" s="5" t="s">
        <v>24</v>
      </c>
      <c r="U80" s="5">
        <v>2007.0</v>
      </c>
      <c r="V80" s="5">
        <v>3007.0</v>
      </c>
      <c r="W80" s="5" t="s">
        <v>60</v>
      </c>
      <c r="X80" s="5"/>
      <c r="Y80" s="5"/>
      <c r="Z80" s="5" t="s">
        <v>27</v>
      </c>
      <c r="AA80" s="5">
        <v>29.0</v>
      </c>
    </row>
    <row r="81" ht="15.75" customHeight="1">
      <c r="F81" s="5">
        <v>1223.0</v>
      </c>
      <c r="G81" s="5" t="s">
        <v>20</v>
      </c>
      <c r="H81" s="5" t="s">
        <v>58</v>
      </c>
      <c r="I81" s="5" t="s">
        <v>61</v>
      </c>
      <c r="J81" s="6">
        <v>44628.0</v>
      </c>
      <c r="K81" s="5">
        <f t="shared" si="1"/>
        <v>3</v>
      </c>
      <c r="L81" s="5">
        <f t="shared" si="2"/>
        <v>2022</v>
      </c>
      <c r="M81" s="7">
        <v>1700.0000000000002</v>
      </c>
      <c r="N81" s="7">
        <v>2500.0</v>
      </c>
      <c r="O81" s="5">
        <v>1.0</v>
      </c>
      <c r="P81" s="7">
        <f t="shared" si="3"/>
        <v>2500</v>
      </c>
      <c r="Q81" s="8">
        <f t="shared" si="4"/>
        <v>125</v>
      </c>
      <c r="R81" s="8">
        <f t="shared" si="5"/>
        <v>2625</v>
      </c>
      <c r="S81" s="5" t="s">
        <v>23</v>
      </c>
      <c r="T81" s="5" t="s">
        <v>36</v>
      </c>
      <c r="U81" s="5">
        <v>2008.0</v>
      </c>
      <c r="V81" s="5">
        <v>3008.0</v>
      </c>
      <c r="W81" s="5" t="s">
        <v>62</v>
      </c>
      <c r="X81" s="5"/>
      <c r="Y81" s="5"/>
      <c r="Z81" s="5" t="s">
        <v>38</v>
      </c>
      <c r="AA81" s="5">
        <v>27.0</v>
      </c>
    </row>
    <row r="82" ht="15.75" customHeight="1">
      <c r="F82" s="5">
        <v>1232.0</v>
      </c>
      <c r="G82" s="5" t="s">
        <v>20</v>
      </c>
      <c r="H82" s="5" t="s">
        <v>111</v>
      </c>
      <c r="I82" s="5" t="s">
        <v>112</v>
      </c>
      <c r="J82" s="6">
        <v>44631.0</v>
      </c>
      <c r="K82" s="5">
        <f t="shared" si="1"/>
        <v>3</v>
      </c>
      <c r="L82" s="5">
        <f t="shared" si="2"/>
        <v>2022</v>
      </c>
      <c r="M82" s="7">
        <v>780.0</v>
      </c>
      <c r="N82" s="7">
        <v>1300.0</v>
      </c>
      <c r="O82" s="5">
        <v>2.0</v>
      </c>
      <c r="P82" s="7">
        <f t="shared" si="3"/>
        <v>2600</v>
      </c>
      <c r="Q82" s="8">
        <f t="shared" si="4"/>
        <v>130</v>
      </c>
      <c r="R82" s="8">
        <f t="shared" si="5"/>
        <v>2730</v>
      </c>
      <c r="S82" s="5" t="s">
        <v>23</v>
      </c>
      <c r="T82" s="5" t="s">
        <v>24</v>
      </c>
      <c r="U82" s="5">
        <v>2041.0</v>
      </c>
      <c r="V82" s="5">
        <v>3041.0</v>
      </c>
      <c r="W82" s="5" t="s">
        <v>113</v>
      </c>
      <c r="X82" s="5"/>
      <c r="Y82" s="5"/>
      <c r="Z82" s="5" t="s">
        <v>27</v>
      </c>
      <c r="AA82" s="5">
        <v>32.0</v>
      </c>
    </row>
    <row r="83" ht="15.75" customHeight="1">
      <c r="F83" s="5">
        <v>1233.0</v>
      </c>
      <c r="G83" s="5" t="s">
        <v>20</v>
      </c>
      <c r="H83" s="5" t="s">
        <v>111</v>
      </c>
      <c r="I83" s="5" t="s">
        <v>114</v>
      </c>
      <c r="J83" s="6">
        <v>44632.0</v>
      </c>
      <c r="K83" s="5">
        <f t="shared" si="1"/>
        <v>3</v>
      </c>
      <c r="L83" s="5">
        <f t="shared" si="2"/>
        <v>2022</v>
      </c>
      <c r="M83" s="7">
        <v>960.0</v>
      </c>
      <c r="N83" s="7">
        <v>1600.0</v>
      </c>
      <c r="O83" s="5">
        <v>1.0</v>
      </c>
      <c r="P83" s="7">
        <f t="shared" si="3"/>
        <v>1600</v>
      </c>
      <c r="Q83" s="8">
        <f t="shared" si="4"/>
        <v>0</v>
      </c>
      <c r="R83" s="8">
        <f t="shared" si="5"/>
        <v>1600</v>
      </c>
      <c r="S83" s="5" t="s">
        <v>35</v>
      </c>
      <c r="T83" s="5" t="s">
        <v>36</v>
      </c>
      <c r="U83" s="5">
        <v>2042.0</v>
      </c>
      <c r="V83" s="5">
        <v>3042.0</v>
      </c>
      <c r="W83" s="5" t="s">
        <v>115</v>
      </c>
      <c r="X83" s="5"/>
      <c r="Y83" s="5"/>
      <c r="Z83" s="5" t="s">
        <v>38</v>
      </c>
      <c r="AA83" s="5">
        <v>29.0</v>
      </c>
    </row>
    <row r="84" ht="15.75" customHeight="1">
      <c r="F84" s="5">
        <v>1234.0</v>
      </c>
      <c r="G84" s="5" t="s">
        <v>41</v>
      </c>
      <c r="H84" s="5" t="s">
        <v>63</v>
      </c>
      <c r="I84" s="5" t="s">
        <v>64</v>
      </c>
      <c r="J84" s="6">
        <v>44633.0</v>
      </c>
      <c r="K84" s="5">
        <f t="shared" si="1"/>
        <v>3</v>
      </c>
      <c r="L84" s="5">
        <f t="shared" si="2"/>
        <v>2022</v>
      </c>
      <c r="M84" s="7">
        <v>1292.0</v>
      </c>
      <c r="N84" s="7">
        <v>1900.0</v>
      </c>
      <c r="O84" s="5">
        <v>3.0</v>
      </c>
      <c r="P84" s="7">
        <f t="shared" si="3"/>
        <v>5700</v>
      </c>
      <c r="Q84" s="8">
        <f t="shared" si="4"/>
        <v>285</v>
      </c>
      <c r="R84" s="8">
        <f t="shared" si="5"/>
        <v>5985</v>
      </c>
      <c r="S84" s="5" t="s">
        <v>23</v>
      </c>
      <c r="T84" s="5" t="s">
        <v>44</v>
      </c>
      <c r="U84" s="5">
        <v>2043.0</v>
      </c>
      <c r="V84" s="5">
        <v>3043.0</v>
      </c>
      <c r="W84" s="5" t="s">
        <v>65</v>
      </c>
      <c r="X84" s="5"/>
      <c r="Y84" s="5"/>
      <c r="Z84" s="5" t="s">
        <v>27</v>
      </c>
      <c r="AA84" s="5">
        <v>21.0</v>
      </c>
    </row>
    <row r="85" ht="15.75" customHeight="1">
      <c r="F85" s="5">
        <v>1235.0</v>
      </c>
      <c r="G85" s="5" t="s">
        <v>41</v>
      </c>
      <c r="H85" s="5" t="s">
        <v>63</v>
      </c>
      <c r="I85" s="5" t="s">
        <v>66</v>
      </c>
      <c r="J85" s="6">
        <v>44634.0</v>
      </c>
      <c r="K85" s="5">
        <f t="shared" si="1"/>
        <v>3</v>
      </c>
      <c r="L85" s="5">
        <f t="shared" si="2"/>
        <v>2022</v>
      </c>
      <c r="M85" s="7">
        <v>1496.0</v>
      </c>
      <c r="N85" s="7">
        <v>2200.0</v>
      </c>
      <c r="O85" s="5">
        <v>1.0</v>
      </c>
      <c r="P85" s="7">
        <f t="shared" si="3"/>
        <v>2200</v>
      </c>
      <c r="Q85" s="8">
        <f t="shared" si="4"/>
        <v>110</v>
      </c>
      <c r="R85" s="8">
        <f t="shared" si="5"/>
        <v>2310</v>
      </c>
      <c r="S85" s="5" t="s">
        <v>23</v>
      </c>
      <c r="T85" s="5" t="s">
        <v>24</v>
      </c>
      <c r="U85" s="5">
        <v>2044.0</v>
      </c>
      <c r="V85" s="5">
        <v>3044.0</v>
      </c>
      <c r="W85" s="5" t="s">
        <v>67</v>
      </c>
      <c r="X85" s="5"/>
      <c r="Y85" s="5"/>
      <c r="Z85" s="5" t="s">
        <v>38</v>
      </c>
      <c r="AA85" s="5">
        <v>19.0</v>
      </c>
    </row>
    <row r="86" ht="15.75" customHeight="1">
      <c r="F86" s="5">
        <v>1236.0</v>
      </c>
      <c r="G86" s="5" t="s">
        <v>50</v>
      </c>
      <c r="H86" s="5" t="s">
        <v>68</v>
      </c>
      <c r="I86" s="5" t="s">
        <v>69</v>
      </c>
      <c r="J86" s="6">
        <v>44635.0</v>
      </c>
      <c r="K86" s="5">
        <f t="shared" si="1"/>
        <v>3</v>
      </c>
      <c r="L86" s="5">
        <f t="shared" si="2"/>
        <v>2022</v>
      </c>
      <c r="M86" s="7">
        <v>1340.0</v>
      </c>
      <c r="N86" s="7">
        <v>2000.0</v>
      </c>
      <c r="O86" s="5">
        <v>2.0</v>
      </c>
      <c r="P86" s="7">
        <f t="shared" si="3"/>
        <v>4000</v>
      </c>
      <c r="Q86" s="8">
        <f t="shared" si="4"/>
        <v>200</v>
      </c>
      <c r="R86" s="8">
        <f t="shared" si="5"/>
        <v>4200</v>
      </c>
      <c r="S86" s="5" t="s">
        <v>35</v>
      </c>
      <c r="T86" s="5" t="s">
        <v>36</v>
      </c>
      <c r="U86" s="5">
        <v>2045.0</v>
      </c>
      <c r="V86" s="5">
        <v>3045.0</v>
      </c>
      <c r="W86" s="5" t="s">
        <v>70</v>
      </c>
      <c r="X86" s="5"/>
      <c r="Y86" s="5"/>
      <c r="Z86" s="5" t="s">
        <v>27</v>
      </c>
      <c r="AA86" s="5">
        <v>36.0</v>
      </c>
    </row>
    <row r="87" ht="15.75" customHeight="1">
      <c r="F87" s="5">
        <v>1237.0</v>
      </c>
      <c r="G87" s="5" t="s">
        <v>50</v>
      </c>
      <c r="H87" s="5" t="s">
        <v>68</v>
      </c>
      <c r="I87" s="5" t="s">
        <v>71</v>
      </c>
      <c r="J87" s="6">
        <v>44636.0</v>
      </c>
      <c r="K87" s="5">
        <f t="shared" si="1"/>
        <v>3</v>
      </c>
      <c r="L87" s="5">
        <f t="shared" si="2"/>
        <v>2022</v>
      </c>
      <c r="M87" s="7">
        <v>1541.0</v>
      </c>
      <c r="N87" s="7">
        <v>2300.0</v>
      </c>
      <c r="O87" s="5">
        <v>1.0</v>
      </c>
      <c r="P87" s="7">
        <f t="shared" si="3"/>
        <v>2300</v>
      </c>
      <c r="Q87" s="8">
        <f t="shared" si="4"/>
        <v>115</v>
      </c>
      <c r="R87" s="8">
        <f t="shared" si="5"/>
        <v>2415</v>
      </c>
      <c r="S87" s="5" t="s">
        <v>23</v>
      </c>
      <c r="T87" s="5" t="s">
        <v>24</v>
      </c>
      <c r="U87" s="5">
        <v>2046.0</v>
      </c>
      <c r="V87" s="5">
        <v>3046.0</v>
      </c>
      <c r="W87" s="5" t="s">
        <v>72</v>
      </c>
      <c r="X87" s="5"/>
      <c r="Y87" s="5"/>
      <c r="Z87" s="5" t="s">
        <v>38</v>
      </c>
      <c r="AA87" s="5">
        <v>34.0</v>
      </c>
    </row>
    <row r="88" ht="15.75" customHeight="1">
      <c r="F88" s="5">
        <v>1238.0</v>
      </c>
      <c r="G88" s="5" t="s">
        <v>20</v>
      </c>
      <c r="H88" s="5" t="s">
        <v>73</v>
      </c>
      <c r="I88" s="5" t="s">
        <v>74</v>
      </c>
      <c r="J88" s="6">
        <v>44637.0</v>
      </c>
      <c r="K88" s="5">
        <f t="shared" si="1"/>
        <v>3</v>
      </c>
      <c r="L88" s="5">
        <f t="shared" si="2"/>
        <v>2022</v>
      </c>
      <c r="M88" s="7">
        <v>2250.0</v>
      </c>
      <c r="N88" s="7">
        <v>3000.0</v>
      </c>
      <c r="O88" s="5">
        <v>2.0</v>
      </c>
      <c r="P88" s="7">
        <f t="shared" si="3"/>
        <v>6000</v>
      </c>
      <c r="Q88" s="8">
        <f t="shared" si="4"/>
        <v>300</v>
      </c>
      <c r="R88" s="8">
        <f t="shared" si="5"/>
        <v>6300</v>
      </c>
      <c r="S88" s="5" t="s">
        <v>35</v>
      </c>
      <c r="T88" s="5" t="s">
        <v>24</v>
      </c>
      <c r="U88" s="5">
        <v>2047.0</v>
      </c>
      <c r="V88" s="5">
        <v>3047.0</v>
      </c>
      <c r="W88" s="5" t="s">
        <v>75</v>
      </c>
      <c r="X88" s="5"/>
      <c r="Y88" s="5"/>
      <c r="Z88" s="5" t="s">
        <v>27</v>
      </c>
      <c r="AA88" s="5">
        <v>40.0</v>
      </c>
    </row>
    <row r="89" ht="15.75" customHeight="1">
      <c r="F89" s="5">
        <v>1239.0</v>
      </c>
      <c r="G89" s="5" t="s">
        <v>20</v>
      </c>
      <c r="H89" s="5" t="s">
        <v>73</v>
      </c>
      <c r="I89" s="5" t="s">
        <v>76</v>
      </c>
      <c r="J89" s="6">
        <v>44638.0</v>
      </c>
      <c r="K89" s="5">
        <f t="shared" si="1"/>
        <v>3</v>
      </c>
      <c r="L89" s="5">
        <f t="shared" si="2"/>
        <v>2022</v>
      </c>
      <c r="M89" s="7">
        <v>2625.0</v>
      </c>
      <c r="N89" s="7">
        <v>3500.0</v>
      </c>
      <c r="O89" s="5">
        <v>1.0</v>
      </c>
      <c r="P89" s="7">
        <f t="shared" si="3"/>
        <v>3500</v>
      </c>
      <c r="Q89" s="8">
        <f t="shared" si="4"/>
        <v>175</v>
      </c>
      <c r="R89" s="8">
        <f t="shared" si="5"/>
        <v>3675</v>
      </c>
      <c r="S89" s="5" t="s">
        <v>23</v>
      </c>
      <c r="T89" s="5" t="s">
        <v>36</v>
      </c>
      <c r="U89" s="5">
        <v>2048.0</v>
      </c>
      <c r="V89" s="5">
        <v>3048.0</v>
      </c>
      <c r="W89" s="5" t="s">
        <v>77</v>
      </c>
      <c r="X89" s="5"/>
      <c r="Y89" s="5"/>
      <c r="Z89" s="5" t="s">
        <v>38</v>
      </c>
      <c r="AA89" s="5">
        <v>38.0</v>
      </c>
    </row>
    <row r="90" ht="15.75" customHeight="1">
      <c r="F90" s="5">
        <v>1224.0</v>
      </c>
      <c r="G90" s="5" t="s">
        <v>20</v>
      </c>
      <c r="H90" s="5" t="s">
        <v>78</v>
      </c>
      <c r="I90" s="5" t="s">
        <v>79</v>
      </c>
      <c r="J90" s="6">
        <v>44641.0</v>
      </c>
      <c r="K90" s="5">
        <f t="shared" si="1"/>
        <v>3</v>
      </c>
      <c r="L90" s="5">
        <f t="shared" si="2"/>
        <v>2022</v>
      </c>
      <c r="M90" s="7">
        <v>737.0</v>
      </c>
      <c r="N90" s="7">
        <v>1100.0</v>
      </c>
      <c r="O90" s="5">
        <v>2.0</v>
      </c>
      <c r="P90" s="7">
        <f t="shared" si="3"/>
        <v>2200</v>
      </c>
      <c r="Q90" s="8">
        <f t="shared" si="4"/>
        <v>110</v>
      </c>
      <c r="R90" s="8">
        <f t="shared" si="5"/>
        <v>2310</v>
      </c>
      <c r="S90" s="5" t="s">
        <v>23</v>
      </c>
      <c r="T90" s="5" t="s">
        <v>24</v>
      </c>
      <c r="U90" s="5">
        <v>2021.0</v>
      </c>
      <c r="V90" s="5">
        <v>3021.0</v>
      </c>
      <c r="W90" s="5" t="s">
        <v>80</v>
      </c>
      <c r="X90" s="5"/>
      <c r="Y90" s="5"/>
      <c r="Z90" s="5" t="s">
        <v>27</v>
      </c>
      <c r="AA90" s="5">
        <v>24.0</v>
      </c>
    </row>
    <row r="91" ht="15.75" customHeight="1">
      <c r="F91" s="5">
        <v>1225.0</v>
      </c>
      <c r="G91" s="5" t="s">
        <v>20</v>
      </c>
      <c r="H91" s="5" t="s">
        <v>78</v>
      </c>
      <c r="I91" s="5" t="s">
        <v>81</v>
      </c>
      <c r="J91" s="6">
        <v>44642.0</v>
      </c>
      <c r="K91" s="5">
        <f t="shared" si="1"/>
        <v>3</v>
      </c>
      <c r="L91" s="5">
        <f t="shared" si="2"/>
        <v>2022</v>
      </c>
      <c r="M91" s="7">
        <v>938.0</v>
      </c>
      <c r="N91" s="7">
        <v>1400.0</v>
      </c>
      <c r="O91" s="5">
        <v>1.0</v>
      </c>
      <c r="P91" s="7">
        <f t="shared" si="3"/>
        <v>1400</v>
      </c>
      <c r="Q91" s="8">
        <f t="shared" si="4"/>
        <v>0</v>
      </c>
      <c r="R91" s="8">
        <f t="shared" si="5"/>
        <v>1400</v>
      </c>
      <c r="S91" s="5" t="s">
        <v>35</v>
      </c>
      <c r="T91" s="5" t="s">
        <v>36</v>
      </c>
      <c r="U91" s="5">
        <v>2022.0</v>
      </c>
      <c r="V91" s="5">
        <v>3022.0</v>
      </c>
      <c r="W91" s="5" t="s">
        <v>82</v>
      </c>
      <c r="X91" s="5"/>
      <c r="Y91" s="5"/>
      <c r="Z91" s="5" t="s">
        <v>38</v>
      </c>
      <c r="AA91" s="5">
        <v>21.0</v>
      </c>
    </row>
    <row r="92" ht="15.75" customHeight="1">
      <c r="F92" s="5">
        <v>1210.0</v>
      </c>
      <c r="G92" s="5" t="s">
        <v>41</v>
      </c>
      <c r="H92" s="5" t="s">
        <v>83</v>
      </c>
      <c r="I92" s="5" t="s">
        <v>84</v>
      </c>
      <c r="J92" s="6">
        <v>44643.0</v>
      </c>
      <c r="K92" s="5">
        <f t="shared" si="1"/>
        <v>3</v>
      </c>
      <c r="L92" s="5">
        <f t="shared" si="2"/>
        <v>2022</v>
      </c>
      <c r="M92" s="7">
        <v>1190.0</v>
      </c>
      <c r="N92" s="7">
        <v>1700.0</v>
      </c>
      <c r="O92" s="5">
        <v>3.0</v>
      </c>
      <c r="P92" s="7">
        <f t="shared" si="3"/>
        <v>5100</v>
      </c>
      <c r="Q92" s="8">
        <f t="shared" si="4"/>
        <v>255</v>
      </c>
      <c r="R92" s="8">
        <f t="shared" si="5"/>
        <v>5355</v>
      </c>
      <c r="S92" s="5" t="s">
        <v>23</v>
      </c>
      <c r="T92" s="5" t="s">
        <v>44</v>
      </c>
      <c r="U92" s="5">
        <v>2023.0</v>
      </c>
      <c r="V92" s="5">
        <v>3023.0</v>
      </c>
      <c r="W92" s="5" t="s">
        <v>85</v>
      </c>
      <c r="X92" s="5"/>
      <c r="Y92" s="5"/>
      <c r="Z92" s="5" t="s">
        <v>27</v>
      </c>
      <c r="AA92" s="5">
        <v>20.0</v>
      </c>
    </row>
    <row r="93" ht="15.75" customHeight="1">
      <c r="F93" s="5">
        <v>1226.0</v>
      </c>
      <c r="G93" s="5" t="s">
        <v>41</v>
      </c>
      <c r="H93" s="5" t="s">
        <v>83</v>
      </c>
      <c r="I93" s="5" t="s">
        <v>84</v>
      </c>
      <c r="J93" s="6">
        <v>44643.0</v>
      </c>
      <c r="K93" s="5">
        <f t="shared" si="1"/>
        <v>3</v>
      </c>
      <c r="L93" s="5">
        <f t="shared" si="2"/>
        <v>2022</v>
      </c>
      <c r="M93" s="7">
        <v>1190.0</v>
      </c>
      <c r="N93" s="7">
        <v>1700.0</v>
      </c>
      <c r="O93" s="5">
        <v>3.0</v>
      </c>
      <c r="P93" s="7">
        <f t="shared" si="3"/>
        <v>5100</v>
      </c>
      <c r="Q93" s="8">
        <f t="shared" si="4"/>
        <v>255</v>
      </c>
      <c r="R93" s="8">
        <f t="shared" si="5"/>
        <v>5355</v>
      </c>
      <c r="S93" s="5" t="s">
        <v>23</v>
      </c>
      <c r="T93" s="5" t="s">
        <v>44</v>
      </c>
      <c r="U93" s="5">
        <v>2023.0</v>
      </c>
      <c r="V93" s="5">
        <v>3023.0</v>
      </c>
      <c r="W93" s="5" t="s">
        <v>85</v>
      </c>
      <c r="X93" s="5"/>
      <c r="Y93" s="5"/>
      <c r="Z93" s="5" t="s">
        <v>27</v>
      </c>
      <c r="AA93" s="5">
        <v>20.0</v>
      </c>
    </row>
    <row r="94" ht="15.75" customHeight="1">
      <c r="F94" s="5">
        <v>1211.0</v>
      </c>
      <c r="G94" s="5" t="s">
        <v>41</v>
      </c>
      <c r="H94" s="5" t="s">
        <v>83</v>
      </c>
      <c r="I94" s="5" t="s">
        <v>86</v>
      </c>
      <c r="J94" s="6">
        <v>44644.0</v>
      </c>
      <c r="K94" s="5">
        <f t="shared" si="1"/>
        <v>3</v>
      </c>
      <c r="L94" s="5">
        <f t="shared" si="2"/>
        <v>2022</v>
      </c>
      <c r="M94" s="7">
        <v>1400.0</v>
      </c>
      <c r="N94" s="7">
        <v>2000.0</v>
      </c>
      <c r="O94" s="5">
        <v>1.0</v>
      </c>
      <c r="P94" s="7">
        <f t="shared" si="3"/>
        <v>2000</v>
      </c>
      <c r="Q94" s="8">
        <f t="shared" si="4"/>
        <v>0</v>
      </c>
      <c r="R94" s="8">
        <f t="shared" si="5"/>
        <v>2000</v>
      </c>
      <c r="S94" s="5" t="s">
        <v>23</v>
      </c>
      <c r="T94" s="5" t="s">
        <v>24</v>
      </c>
      <c r="U94" s="5">
        <v>2024.0</v>
      </c>
      <c r="V94" s="5">
        <v>3024.0</v>
      </c>
      <c r="W94" s="5" t="s">
        <v>87</v>
      </c>
      <c r="X94" s="5"/>
      <c r="Y94" s="5"/>
      <c r="Z94" s="5" t="s">
        <v>38</v>
      </c>
      <c r="AA94" s="5">
        <v>18.0</v>
      </c>
    </row>
    <row r="95" ht="15.75" customHeight="1">
      <c r="F95" s="5">
        <v>1227.0</v>
      </c>
      <c r="G95" s="5" t="s">
        <v>41</v>
      </c>
      <c r="H95" s="5" t="s">
        <v>83</v>
      </c>
      <c r="I95" s="5" t="s">
        <v>86</v>
      </c>
      <c r="J95" s="6">
        <v>44644.0</v>
      </c>
      <c r="K95" s="5">
        <f t="shared" si="1"/>
        <v>3</v>
      </c>
      <c r="L95" s="5">
        <f t="shared" si="2"/>
        <v>2022</v>
      </c>
      <c r="M95" s="7">
        <v>1400.0</v>
      </c>
      <c r="N95" s="7">
        <v>2000.0</v>
      </c>
      <c r="O95" s="5">
        <v>1.0</v>
      </c>
      <c r="P95" s="7">
        <f t="shared" si="3"/>
        <v>2000</v>
      </c>
      <c r="Q95" s="8">
        <f t="shared" si="4"/>
        <v>0</v>
      </c>
      <c r="R95" s="8">
        <f t="shared" si="5"/>
        <v>2000</v>
      </c>
      <c r="S95" s="5" t="s">
        <v>23</v>
      </c>
      <c r="T95" s="5" t="s">
        <v>24</v>
      </c>
      <c r="U95" s="5">
        <v>2024.0</v>
      </c>
      <c r="V95" s="5">
        <v>3024.0</v>
      </c>
      <c r="W95" s="5" t="s">
        <v>87</v>
      </c>
      <c r="X95" s="5"/>
      <c r="Y95" s="5"/>
      <c r="Z95" s="5" t="s">
        <v>38</v>
      </c>
      <c r="AA95" s="5">
        <v>18.0</v>
      </c>
    </row>
    <row r="96" ht="15.75" customHeight="1">
      <c r="F96" s="5">
        <v>1212.0</v>
      </c>
      <c r="G96" s="5" t="s">
        <v>50</v>
      </c>
      <c r="H96" s="5" t="s">
        <v>88</v>
      </c>
      <c r="I96" s="5" t="s">
        <v>89</v>
      </c>
      <c r="J96" s="6">
        <v>44645.0</v>
      </c>
      <c r="K96" s="5">
        <f t="shared" si="1"/>
        <v>3</v>
      </c>
      <c r="L96" s="5">
        <f t="shared" si="2"/>
        <v>2022</v>
      </c>
      <c r="M96" s="7">
        <v>975.0</v>
      </c>
      <c r="N96" s="7">
        <v>1500.0</v>
      </c>
      <c r="O96" s="5">
        <v>2.0</v>
      </c>
      <c r="P96" s="7">
        <f t="shared" si="3"/>
        <v>3000</v>
      </c>
      <c r="Q96" s="8">
        <f t="shared" si="4"/>
        <v>150</v>
      </c>
      <c r="R96" s="8">
        <f t="shared" si="5"/>
        <v>3150</v>
      </c>
      <c r="S96" s="5" t="s">
        <v>35</v>
      </c>
      <c r="T96" s="5" t="s">
        <v>36</v>
      </c>
      <c r="U96" s="5">
        <v>2025.0</v>
      </c>
      <c r="V96" s="5">
        <v>3025.0</v>
      </c>
      <c r="W96" s="5" t="s">
        <v>90</v>
      </c>
      <c r="X96" s="5"/>
      <c r="Y96" s="5"/>
      <c r="Z96" s="5" t="s">
        <v>27</v>
      </c>
      <c r="AA96" s="5">
        <v>28.0</v>
      </c>
    </row>
    <row r="97" ht="15.75" customHeight="1">
      <c r="F97" s="5">
        <v>1228.0</v>
      </c>
      <c r="G97" s="5" t="s">
        <v>50</v>
      </c>
      <c r="H97" s="5" t="s">
        <v>88</v>
      </c>
      <c r="I97" s="5" t="s">
        <v>89</v>
      </c>
      <c r="J97" s="6">
        <v>44645.0</v>
      </c>
      <c r="K97" s="5">
        <f t="shared" si="1"/>
        <v>3</v>
      </c>
      <c r="L97" s="5">
        <f t="shared" si="2"/>
        <v>2022</v>
      </c>
      <c r="M97" s="7">
        <v>975.0</v>
      </c>
      <c r="N97" s="7">
        <v>1500.0</v>
      </c>
      <c r="O97" s="5">
        <v>2.0</v>
      </c>
      <c r="P97" s="7">
        <f t="shared" si="3"/>
        <v>3000</v>
      </c>
      <c r="Q97" s="8">
        <f t="shared" si="4"/>
        <v>150</v>
      </c>
      <c r="R97" s="8">
        <f t="shared" si="5"/>
        <v>3150</v>
      </c>
      <c r="S97" s="5" t="s">
        <v>35</v>
      </c>
      <c r="T97" s="5" t="s">
        <v>36</v>
      </c>
      <c r="U97" s="5">
        <v>2025.0</v>
      </c>
      <c r="V97" s="5">
        <v>3025.0</v>
      </c>
      <c r="W97" s="5" t="s">
        <v>90</v>
      </c>
      <c r="X97" s="5"/>
      <c r="Y97" s="5"/>
      <c r="Z97" s="5" t="s">
        <v>27</v>
      </c>
      <c r="AA97" s="5">
        <v>28.0</v>
      </c>
    </row>
    <row r="98" ht="15.75" customHeight="1">
      <c r="F98" s="5">
        <v>1213.0</v>
      </c>
      <c r="G98" s="5" t="s">
        <v>50</v>
      </c>
      <c r="H98" s="5" t="s">
        <v>88</v>
      </c>
      <c r="I98" s="5" t="s">
        <v>91</v>
      </c>
      <c r="J98" s="6">
        <v>44646.0</v>
      </c>
      <c r="K98" s="5">
        <f t="shared" si="1"/>
        <v>3</v>
      </c>
      <c r="L98" s="5">
        <f t="shared" si="2"/>
        <v>2022</v>
      </c>
      <c r="M98" s="7">
        <v>1170.0</v>
      </c>
      <c r="N98" s="7">
        <v>1800.0</v>
      </c>
      <c r="O98" s="5">
        <v>1.0</v>
      </c>
      <c r="P98" s="7">
        <f t="shared" si="3"/>
        <v>1800</v>
      </c>
      <c r="Q98" s="8">
        <f t="shared" si="4"/>
        <v>0</v>
      </c>
      <c r="R98" s="8">
        <f t="shared" si="5"/>
        <v>1800</v>
      </c>
      <c r="S98" s="5" t="s">
        <v>23</v>
      </c>
      <c r="T98" s="5" t="s">
        <v>24</v>
      </c>
      <c r="U98" s="5">
        <v>2026.0</v>
      </c>
      <c r="V98" s="5">
        <v>3026.0</v>
      </c>
      <c r="W98" s="5" t="s">
        <v>92</v>
      </c>
      <c r="X98" s="5"/>
      <c r="Y98" s="5"/>
      <c r="Z98" s="5" t="s">
        <v>38</v>
      </c>
      <c r="AA98" s="5">
        <v>26.0</v>
      </c>
    </row>
    <row r="99" ht="15.75" customHeight="1">
      <c r="F99" s="5">
        <v>1229.0</v>
      </c>
      <c r="G99" s="5" t="s">
        <v>50</v>
      </c>
      <c r="H99" s="5" t="s">
        <v>88</v>
      </c>
      <c r="I99" s="5" t="s">
        <v>91</v>
      </c>
      <c r="J99" s="6">
        <v>44646.0</v>
      </c>
      <c r="K99" s="5">
        <f t="shared" si="1"/>
        <v>3</v>
      </c>
      <c r="L99" s="5">
        <f t="shared" si="2"/>
        <v>2022</v>
      </c>
      <c r="M99" s="7">
        <v>1170.0</v>
      </c>
      <c r="N99" s="7">
        <v>1800.0</v>
      </c>
      <c r="O99" s="5">
        <v>1.0</v>
      </c>
      <c r="P99" s="7">
        <f t="shared" si="3"/>
        <v>1800</v>
      </c>
      <c r="Q99" s="8">
        <f t="shared" si="4"/>
        <v>0</v>
      </c>
      <c r="R99" s="8">
        <f t="shared" si="5"/>
        <v>1800</v>
      </c>
      <c r="S99" s="5" t="s">
        <v>23</v>
      </c>
      <c r="T99" s="5" t="s">
        <v>24</v>
      </c>
      <c r="U99" s="5">
        <v>2026.0</v>
      </c>
      <c r="V99" s="5">
        <v>3026.0</v>
      </c>
      <c r="W99" s="5" t="s">
        <v>92</v>
      </c>
      <c r="X99" s="5"/>
      <c r="Y99" s="5"/>
      <c r="Z99" s="5" t="s">
        <v>38</v>
      </c>
      <c r="AA99" s="5">
        <v>26.0</v>
      </c>
    </row>
    <row r="100" ht="15.75" customHeight="1">
      <c r="F100" s="5">
        <v>1214.0</v>
      </c>
      <c r="G100" s="5" t="s">
        <v>20</v>
      </c>
      <c r="H100" s="5" t="s">
        <v>93</v>
      </c>
      <c r="I100" s="5" t="s">
        <v>94</v>
      </c>
      <c r="J100" s="6">
        <v>44647.0</v>
      </c>
      <c r="K100" s="5">
        <f t="shared" si="1"/>
        <v>3</v>
      </c>
      <c r="L100" s="5">
        <f t="shared" si="2"/>
        <v>2022</v>
      </c>
      <c r="M100" s="7">
        <v>1656.0</v>
      </c>
      <c r="N100" s="7">
        <v>2300.0</v>
      </c>
      <c r="O100" s="5">
        <v>2.0</v>
      </c>
      <c r="P100" s="7">
        <f t="shared" si="3"/>
        <v>4600</v>
      </c>
      <c r="Q100" s="8">
        <f t="shared" si="4"/>
        <v>230</v>
      </c>
      <c r="R100" s="8">
        <f t="shared" si="5"/>
        <v>4830</v>
      </c>
      <c r="S100" s="5" t="s">
        <v>35</v>
      </c>
      <c r="T100" s="5" t="s">
        <v>24</v>
      </c>
      <c r="U100" s="5">
        <v>2027.0</v>
      </c>
      <c r="V100" s="5">
        <v>3027.0</v>
      </c>
      <c r="W100" s="5" t="s">
        <v>95</v>
      </c>
      <c r="X100" s="5"/>
      <c r="Y100" s="5"/>
      <c r="Z100" s="5" t="s">
        <v>27</v>
      </c>
      <c r="AA100" s="5">
        <v>30.0</v>
      </c>
    </row>
    <row r="101" ht="15.75" customHeight="1">
      <c r="F101" s="5">
        <v>1230.0</v>
      </c>
      <c r="G101" s="5" t="s">
        <v>20</v>
      </c>
      <c r="H101" s="5" t="s">
        <v>93</v>
      </c>
      <c r="I101" s="5" t="s">
        <v>94</v>
      </c>
      <c r="J101" s="6">
        <v>44647.0</v>
      </c>
      <c r="K101" s="5">
        <f t="shared" si="1"/>
        <v>3</v>
      </c>
      <c r="L101" s="5">
        <f t="shared" si="2"/>
        <v>2022</v>
      </c>
      <c r="M101" s="7">
        <v>1656.0</v>
      </c>
      <c r="N101" s="7">
        <v>2300.0</v>
      </c>
      <c r="O101" s="5">
        <v>2.0</v>
      </c>
      <c r="P101" s="7">
        <f t="shared" si="3"/>
        <v>4600</v>
      </c>
      <c r="Q101" s="8">
        <f t="shared" si="4"/>
        <v>230</v>
      </c>
      <c r="R101" s="8">
        <f t="shared" si="5"/>
        <v>4830</v>
      </c>
      <c r="S101" s="5" t="s">
        <v>35</v>
      </c>
      <c r="T101" s="5" t="s">
        <v>24</v>
      </c>
      <c r="U101" s="5">
        <v>2027.0</v>
      </c>
      <c r="V101" s="5">
        <v>3027.0</v>
      </c>
      <c r="W101" s="5" t="s">
        <v>95</v>
      </c>
      <c r="X101" s="5"/>
      <c r="Y101" s="5"/>
      <c r="Z101" s="5" t="s">
        <v>27</v>
      </c>
      <c r="AA101" s="5">
        <v>30.0</v>
      </c>
    </row>
    <row r="102" ht="15.75" customHeight="1">
      <c r="F102" s="5">
        <v>1215.0</v>
      </c>
      <c r="G102" s="5" t="s">
        <v>20</v>
      </c>
      <c r="H102" s="5" t="s">
        <v>93</v>
      </c>
      <c r="I102" s="5" t="s">
        <v>96</v>
      </c>
      <c r="J102" s="6">
        <v>44648.0</v>
      </c>
      <c r="K102" s="5">
        <f t="shared" si="1"/>
        <v>3</v>
      </c>
      <c r="L102" s="5">
        <f t="shared" si="2"/>
        <v>2022</v>
      </c>
      <c r="M102" s="7">
        <v>1872.0</v>
      </c>
      <c r="N102" s="7">
        <v>2600.0</v>
      </c>
      <c r="O102" s="5">
        <v>1.0</v>
      </c>
      <c r="P102" s="7">
        <f t="shared" si="3"/>
        <v>2600</v>
      </c>
      <c r="Q102" s="8">
        <f t="shared" si="4"/>
        <v>130</v>
      </c>
      <c r="R102" s="8">
        <f t="shared" si="5"/>
        <v>2730</v>
      </c>
      <c r="S102" s="5" t="s">
        <v>23</v>
      </c>
      <c r="T102" s="5" t="s">
        <v>36</v>
      </c>
      <c r="U102" s="5">
        <v>2028.0</v>
      </c>
      <c r="V102" s="5">
        <v>3028.0</v>
      </c>
      <c r="W102" s="5" t="s">
        <v>97</v>
      </c>
      <c r="X102" s="5"/>
      <c r="Y102" s="5"/>
      <c r="Z102" s="5" t="s">
        <v>38</v>
      </c>
      <c r="AA102" s="5">
        <v>28.0</v>
      </c>
    </row>
    <row r="103" ht="15.75" customHeight="1">
      <c r="F103" s="5">
        <v>1231.0</v>
      </c>
      <c r="G103" s="5" t="s">
        <v>20</v>
      </c>
      <c r="H103" s="5" t="s">
        <v>93</v>
      </c>
      <c r="I103" s="5" t="s">
        <v>96</v>
      </c>
      <c r="J103" s="6">
        <v>44648.0</v>
      </c>
      <c r="K103" s="5">
        <f t="shared" si="1"/>
        <v>3</v>
      </c>
      <c r="L103" s="5">
        <f t="shared" si="2"/>
        <v>2022</v>
      </c>
      <c r="M103" s="7">
        <v>1872.0</v>
      </c>
      <c r="N103" s="7">
        <v>2600.0</v>
      </c>
      <c r="O103" s="5">
        <v>1.0</v>
      </c>
      <c r="P103" s="7">
        <f t="shared" si="3"/>
        <v>2600</v>
      </c>
      <c r="Q103" s="8">
        <f t="shared" si="4"/>
        <v>130</v>
      </c>
      <c r="R103" s="8">
        <f t="shared" si="5"/>
        <v>2730</v>
      </c>
      <c r="S103" s="5" t="s">
        <v>23</v>
      </c>
      <c r="T103" s="5" t="s">
        <v>36</v>
      </c>
      <c r="U103" s="5">
        <v>2028.0</v>
      </c>
      <c r="V103" s="5">
        <v>3028.0</v>
      </c>
      <c r="W103" s="5" t="s">
        <v>97</v>
      </c>
      <c r="X103" s="5"/>
      <c r="Y103" s="5"/>
      <c r="Z103" s="5" t="s">
        <v>38</v>
      </c>
      <c r="AA103" s="5">
        <v>28.0</v>
      </c>
    </row>
    <row r="104" ht="15.75" customHeight="1">
      <c r="F104" s="5">
        <v>1107.0</v>
      </c>
      <c r="G104" s="5" t="s">
        <v>20</v>
      </c>
      <c r="H104" s="5" t="s">
        <v>21</v>
      </c>
      <c r="I104" s="5" t="s">
        <v>22</v>
      </c>
      <c r="J104" s="6">
        <v>44927.0</v>
      </c>
      <c r="K104" s="5">
        <f t="shared" si="1"/>
        <v>1</v>
      </c>
      <c r="L104" s="5">
        <f t="shared" si="2"/>
        <v>2023</v>
      </c>
      <c r="M104" s="7">
        <v>840.0</v>
      </c>
      <c r="N104" s="7">
        <v>1200.0</v>
      </c>
      <c r="O104" s="5">
        <v>2.0</v>
      </c>
      <c r="P104" s="7">
        <f t="shared" si="3"/>
        <v>2400</v>
      </c>
      <c r="Q104" s="8">
        <f t="shared" si="4"/>
        <v>120</v>
      </c>
      <c r="R104" s="8">
        <f t="shared" si="5"/>
        <v>2520</v>
      </c>
      <c r="S104" s="5" t="s">
        <v>23</v>
      </c>
      <c r="T104" s="5" t="s">
        <v>24</v>
      </c>
      <c r="U104" s="5">
        <v>2001.0</v>
      </c>
      <c r="V104" s="5">
        <v>3001.0</v>
      </c>
      <c r="W104" s="5" t="s">
        <v>25</v>
      </c>
      <c r="X104" s="5"/>
      <c r="Y104" s="5"/>
      <c r="Z104" s="5" t="s">
        <v>27</v>
      </c>
      <c r="AA104" s="5">
        <v>25.0</v>
      </c>
    </row>
    <row r="105" ht="15.75" customHeight="1">
      <c r="F105" s="5">
        <v>1131.0</v>
      </c>
      <c r="G105" s="5" t="s">
        <v>28</v>
      </c>
      <c r="H105" s="5" t="s">
        <v>29</v>
      </c>
      <c r="I105" s="5" t="s">
        <v>30</v>
      </c>
      <c r="J105" s="6">
        <v>44927.0</v>
      </c>
      <c r="K105" s="5">
        <f t="shared" si="1"/>
        <v>1</v>
      </c>
      <c r="L105" s="5">
        <f t="shared" si="2"/>
        <v>2023</v>
      </c>
      <c r="M105" s="7">
        <v>1460.0</v>
      </c>
      <c r="N105" s="7">
        <v>2000.0</v>
      </c>
      <c r="O105" s="5">
        <v>2.0</v>
      </c>
      <c r="P105" s="7">
        <f t="shared" si="3"/>
        <v>4000</v>
      </c>
      <c r="Q105" s="8">
        <f t="shared" si="4"/>
        <v>200</v>
      </c>
      <c r="R105" s="8">
        <f t="shared" si="5"/>
        <v>4200</v>
      </c>
      <c r="S105" s="5" t="s">
        <v>23</v>
      </c>
      <c r="T105" s="5" t="s">
        <v>24</v>
      </c>
      <c r="U105" s="5">
        <v>2061.0</v>
      </c>
      <c r="V105" s="5">
        <v>3061.0</v>
      </c>
      <c r="W105" s="5" t="s">
        <v>31</v>
      </c>
      <c r="X105" s="5"/>
      <c r="Y105" s="5"/>
      <c r="Z105" s="5" t="s">
        <v>27</v>
      </c>
      <c r="AA105" s="5">
        <v>35.0</v>
      </c>
    </row>
    <row r="106" ht="15.75" customHeight="1">
      <c r="F106" s="5">
        <v>1108.0</v>
      </c>
      <c r="G106" s="5" t="s">
        <v>20</v>
      </c>
      <c r="H106" s="5" t="s">
        <v>21</v>
      </c>
      <c r="I106" s="5" t="s">
        <v>34</v>
      </c>
      <c r="J106" s="6">
        <v>44928.0</v>
      </c>
      <c r="K106" s="5">
        <f t="shared" si="1"/>
        <v>1</v>
      </c>
      <c r="L106" s="5">
        <f t="shared" si="2"/>
        <v>2023</v>
      </c>
      <c r="M106" s="7">
        <v>1050.0</v>
      </c>
      <c r="N106" s="7">
        <v>1500.0</v>
      </c>
      <c r="O106" s="5">
        <v>1.0</v>
      </c>
      <c r="P106" s="7">
        <f t="shared" si="3"/>
        <v>1500</v>
      </c>
      <c r="Q106" s="8">
        <f t="shared" si="4"/>
        <v>0</v>
      </c>
      <c r="R106" s="8">
        <f t="shared" si="5"/>
        <v>1500</v>
      </c>
      <c r="S106" s="5" t="s">
        <v>35</v>
      </c>
      <c r="T106" s="5" t="s">
        <v>36</v>
      </c>
      <c r="U106" s="5">
        <v>2002.0</v>
      </c>
      <c r="V106" s="5">
        <v>3002.0</v>
      </c>
      <c r="W106" s="5" t="s">
        <v>37</v>
      </c>
      <c r="X106" s="5"/>
      <c r="Y106" s="5"/>
      <c r="Z106" s="5" t="s">
        <v>38</v>
      </c>
      <c r="AA106" s="5">
        <v>22.0</v>
      </c>
    </row>
    <row r="107" ht="15.75" customHeight="1">
      <c r="F107" s="5">
        <v>1132.0</v>
      </c>
      <c r="G107" s="5" t="s">
        <v>28</v>
      </c>
      <c r="H107" s="5" t="s">
        <v>29</v>
      </c>
      <c r="I107" s="5" t="s">
        <v>39</v>
      </c>
      <c r="J107" s="6">
        <v>44928.0</v>
      </c>
      <c r="K107" s="5">
        <f t="shared" si="1"/>
        <v>1</v>
      </c>
      <c r="L107" s="5">
        <f t="shared" si="2"/>
        <v>2023</v>
      </c>
      <c r="M107" s="7">
        <v>1825.0</v>
      </c>
      <c r="N107" s="7">
        <v>2500.0</v>
      </c>
      <c r="O107" s="5">
        <v>1.0</v>
      </c>
      <c r="P107" s="7">
        <f t="shared" si="3"/>
        <v>2500</v>
      </c>
      <c r="Q107" s="8">
        <f t="shared" si="4"/>
        <v>125</v>
      </c>
      <c r="R107" s="8">
        <f t="shared" si="5"/>
        <v>2625</v>
      </c>
      <c r="S107" s="5" t="s">
        <v>35</v>
      </c>
      <c r="T107" s="5" t="s">
        <v>36</v>
      </c>
      <c r="U107" s="5">
        <v>2062.0</v>
      </c>
      <c r="V107" s="5">
        <v>3062.0</v>
      </c>
      <c r="W107" s="5" t="s">
        <v>40</v>
      </c>
      <c r="X107" s="5"/>
      <c r="Y107" s="5"/>
      <c r="Z107" s="5" t="s">
        <v>38</v>
      </c>
      <c r="AA107" s="5">
        <v>33.0</v>
      </c>
    </row>
    <row r="108" ht="15.75" customHeight="1">
      <c r="F108" s="5">
        <v>1109.0</v>
      </c>
      <c r="G108" s="5" t="s">
        <v>41</v>
      </c>
      <c r="H108" s="5" t="s">
        <v>42</v>
      </c>
      <c r="I108" s="5" t="s">
        <v>43</v>
      </c>
      <c r="J108" s="6">
        <v>44929.0</v>
      </c>
      <c r="K108" s="5">
        <f t="shared" si="1"/>
        <v>1</v>
      </c>
      <c r="L108" s="5">
        <f t="shared" si="2"/>
        <v>2023</v>
      </c>
      <c r="M108" s="7">
        <v>1260.0</v>
      </c>
      <c r="N108" s="7">
        <v>1800.0</v>
      </c>
      <c r="O108" s="5">
        <v>3.0</v>
      </c>
      <c r="P108" s="7">
        <f t="shared" si="3"/>
        <v>5400</v>
      </c>
      <c r="Q108" s="8">
        <f t="shared" si="4"/>
        <v>270</v>
      </c>
      <c r="R108" s="8">
        <f t="shared" si="5"/>
        <v>5670</v>
      </c>
      <c r="S108" s="5" t="s">
        <v>23</v>
      </c>
      <c r="T108" s="5" t="s">
        <v>44</v>
      </c>
      <c r="U108" s="5">
        <v>2003.0</v>
      </c>
      <c r="V108" s="5">
        <v>3003.0</v>
      </c>
      <c r="W108" s="5" t="s">
        <v>45</v>
      </c>
      <c r="X108" s="5"/>
      <c r="Y108" s="5"/>
      <c r="Z108" s="5" t="s">
        <v>27</v>
      </c>
      <c r="AA108" s="5">
        <v>18.0</v>
      </c>
    </row>
    <row r="109" ht="15.75" customHeight="1">
      <c r="F109" s="5">
        <v>1133.0</v>
      </c>
      <c r="G109" s="5" t="s">
        <v>41</v>
      </c>
      <c r="H109" s="5" t="s">
        <v>98</v>
      </c>
      <c r="I109" s="5" t="s">
        <v>99</v>
      </c>
      <c r="J109" s="6">
        <v>44929.0</v>
      </c>
      <c r="K109" s="5">
        <f t="shared" si="1"/>
        <v>1</v>
      </c>
      <c r="L109" s="5">
        <f t="shared" si="2"/>
        <v>2023</v>
      </c>
      <c r="M109" s="7">
        <v>1105.0</v>
      </c>
      <c r="N109" s="7">
        <v>1700.0</v>
      </c>
      <c r="O109" s="5">
        <v>3.0</v>
      </c>
      <c r="P109" s="7">
        <f t="shared" si="3"/>
        <v>5100</v>
      </c>
      <c r="Q109" s="8">
        <f t="shared" si="4"/>
        <v>255</v>
      </c>
      <c r="R109" s="8">
        <f t="shared" si="5"/>
        <v>5355</v>
      </c>
      <c r="S109" s="5" t="s">
        <v>23</v>
      </c>
      <c r="T109" s="5" t="s">
        <v>44</v>
      </c>
      <c r="U109" s="5">
        <v>2063.0</v>
      </c>
      <c r="V109" s="5">
        <v>3063.0</v>
      </c>
      <c r="W109" s="5" t="s">
        <v>100</v>
      </c>
      <c r="X109" s="5"/>
      <c r="Y109" s="5"/>
      <c r="Z109" s="5" t="s">
        <v>27</v>
      </c>
      <c r="AA109" s="5">
        <v>22.0</v>
      </c>
    </row>
    <row r="110" ht="15.75" customHeight="1">
      <c r="F110" s="5">
        <v>1094.0</v>
      </c>
      <c r="G110" s="5" t="s">
        <v>41</v>
      </c>
      <c r="H110" s="5" t="s">
        <v>42</v>
      </c>
      <c r="I110" s="5" t="s">
        <v>47</v>
      </c>
      <c r="J110" s="6">
        <v>44930.0</v>
      </c>
      <c r="K110" s="5">
        <f t="shared" si="1"/>
        <v>1</v>
      </c>
      <c r="L110" s="5">
        <f t="shared" si="2"/>
        <v>2023</v>
      </c>
      <c r="M110" s="7">
        <v>1470.0</v>
      </c>
      <c r="N110" s="7">
        <v>2100.0</v>
      </c>
      <c r="O110" s="5">
        <v>1.0</v>
      </c>
      <c r="P110" s="7">
        <f t="shared" si="3"/>
        <v>2100</v>
      </c>
      <c r="Q110" s="8">
        <f t="shared" si="4"/>
        <v>105</v>
      </c>
      <c r="R110" s="8">
        <f t="shared" si="5"/>
        <v>2205</v>
      </c>
      <c r="S110" s="5" t="s">
        <v>23</v>
      </c>
      <c r="T110" s="5" t="s">
        <v>24</v>
      </c>
      <c r="U110" s="5">
        <v>2004.0</v>
      </c>
      <c r="V110" s="5">
        <v>3004.0</v>
      </c>
      <c r="W110" s="5" t="s">
        <v>48</v>
      </c>
      <c r="X110" s="5"/>
      <c r="Y110" s="5"/>
      <c r="Z110" s="5" t="s">
        <v>38</v>
      </c>
      <c r="AA110" s="5">
        <v>16.0</v>
      </c>
    </row>
    <row r="111" ht="15.75" customHeight="1">
      <c r="F111" s="5">
        <v>1110.0</v>
      </c>
      <c r="G111" s="5" t="s">
        <v>41</v>
      </c>
      <c r="H111" s="5" t="s">
        <v>42</v>
      </c>
      <c r="I111" s="5" t="s">
        <v>47</v>
      </c>
      <c r="J111" s="6">
        <v>44930.0</v>
      </c>
      <c r="K111" s="5">
        <f t="shared" si="1"/>
        <v>1</v>
      </c>
      <c r="L111" s="5">
        <f t="shared" si="2"/>
        <v>2023</v>
      </c>
      <c r="M111" s="7">
        <v>1470.0</v>
      </c>
      <c r="N111" s="7">
        <v>2100.0</v>
      </c>
      <c r="O111" s="5">
        <v>1.0</v>
      </c>
      <c r="P111" s="7">
        <f t="shared" si="3"/>
        <v>2100</v>
      </c>
      <c r="Q111" s="8">
        <f t="shared" si="4"/>
        <v>105</v>
      </c>
      <c r="R111" s="8">
        <f t="shared" si="5"/>
        <v>2205</v>
      </c>
      <c r="S111" s="5" t="s">
        <v>23</v>
      </c>
      <c r="T111" s="5" t="s">
        <v>24</v>
      </c>
      <c r="U111" s="5">
        <v>2004.0</v>
      </c>
      <c r="V111" s="5">
        <v>3004.0</v>
      </c>
      <c r="W111" s="5" t="s">
        <v>48</v>
      </c>
      <c r="X111" s="5"/>
      <c r="Y111" s="5"/>
      <c r="Z111" s="5" t="s">
        <v>38</v>
      </c>
      <c r="AA111" s="5">
        <v>16.0</v>
      </c>
    </row>
    <row r="112" ht="15.75" customHeight="1">
      <c r="F112" s="5">
        <v>1134.0</v>
      </c>
      <c r="G112" s="5" t="s">
        <v>41</v>
      </c>
      <c r="H112" s="5" t="s">
        <v>98</v>
      </c>
      <c r="I112" s="5" t="s">
        <v>101</v>
      </c>
      <c r="J112" s="6">
        <v>44930.0</v>
      </c>
      <c r="K112" s="5">
        <f t="shared" si="1"/>
        <v>1</v>
      </c>
      <c r="L112" s="5">
        <f t="shared" si="2"/>
        <v>2023</v>
      </c>
      <c r="M112" s="7">
        <v>1365.0</v>
      </c>
      <c r="N112" s="7">
        <v>2100.0</v>
      </c>
      <c r="O112" s="5">
        <v>1.0</v>
      </c>
      <c r="P112" s="7">
        <f t="shared" si="3"/>
        <v>2100</v>
      </c>
      <c r="Q112" s="8">
        <f t="shared" si="4"/>
        <v>105</v>
      </c>
      <c r="R112" s="8">
        <f t="shared" si="5"/>
        <v>2205</v>
      </c>
      <c r="S112" s="5" t="s">
        <v>23</v>
      </c>
      <c r="T112" s="5" t="s">
        <v>24</v>
      </c>
      <c r="U112" s="5">
        <v>2064.0</v>
      </c>
      <c r="V112" s="5">
        <v>3064.0</v>
      </c>
      <c r="W112" s="5" t="s">
        <v>102</v>
      </c>
      <c r="X112" s="5"/>
      <c r="Y112" s="5"/>
      <c r="Z112" s="5" t="s">
        <v>38</v>
      </c>
      <c r="AA112" s="5">
        <v>20.0</v>
      </c>
    </row>
    <row r="113" ht="15.75" customHeight="1">
      <c r="F113" s="5">
        <v>1095.0</v>
      </c>
      <c r="G113" s="5" t="s">
        <v>50</v>
      </c>
      <c r="H113" s="5" t="s">
        <v>51</v>
      </c>
      <c r="I113" s="5" t="s">
        <v>52</v>
      </c>
      <c r="J113" s="6">
        <v>44931.0</v>
      </c>
      <c r="K113" s="5">
        <f t="shared" si="1"/>
        <v>1</v>
      </c>
      <c r="L113" s="5">
        <f t="shared" si="2"/>
        <v>2023</v>
      </c>
      <c r="M113" s="7">
        <v>896.9999999999999</v>
      </c>
      <c r="N113" s="7">
        <v>1300.0</v>
      </c>
      <c r="O113" s="5">
        <v>2.0</v>
      </c>
      <c r="P113" s="7">
        <f t="shared" si="3"/>
        <v>2600</v>
      </c>
      <c r="Q113" s="8">
        <f t="shared" si="4"/>
        <v>130</v>
      </c>
      <c r="R113" s="8">
        <f t="shared" si="5"/>
        <v>2730</v>
      </c>
      <c r="S113" s="5" t="s">
        <v>35</v>
      </c>
      <c r="T113" s="5" t="s">
        <v>36</v>
      </c>
      <c r="U113" s="5">
        <v>2005.0</v>
      </c>
      <c r="V113" s="5">
        <v>3005.0</v>
      </c>
      <c r="W113" s="5" t="s">
        <v>53</v>
      </c>
      <c r="X113" s="5"/>
      <c r="Y113" s="5"/>
      <c r="Z113" s="5" t="s">
        <v>27</v>
      </c>
      <c r="AA113" s="5">
        <v>27.0</v>
      </c>
    </row>
    <row r="114" ht="15.75" customHeight="1">
      <c r="F114" s="5">
        <v>1111.0</v>
      </c>
      <c r="G114" s="5" t="s">
        <v>50</v>
      </c>
      <c r="H114" s="5" t="s">
        <v>51</v>
      </c>
      <c r="I114" s="5" t="s">
        <v>52</v>
      </c>
      <c r="J114" s="6">
        <v>44931.0</v>
      </c>
      <c r="K114" s="5">
        <f t="shared" si="1"/>
        <v>1</v>
      </c>
      <c r="L114" s="5">
        <f t="shared" si="2"/>
        <v>2023</v>
      </c>
      <c r="M114" s="7">
        <v>896.9999999999999</v>
      </c>
      <c r="N114" s="7">
        <v>1300.0</v>
      </c>
      <c r="O114" s="5">
        <v>2.0</v>
      </c>
      <c r="P114" s="7">
        <f t="shared" si="3"/>
        <v>2600</v>
      </c>
      <c r="Q114" s="8">
        <f t="shared" si="4"/>
        <v>130</v>
      </c>
      <c r="R114" s="8">
        <f t="shared" si="5"/>
        <v>2730</v>
      </c>
      <c r="S114" s="5" t="s">
        <v>35</v>
      </c>
      <c r="T114" s="5" t="s">
        <v>36</v>
      </c>
      <c r="U114" s="5">
        <v>2005.0</v>
      </c>
      <c r="V114" s="5">
        <v>3005.0</v>
      </c>
      <c r="W114" s="5" t="s">
        <v>53</v>
      </c>
      <c r="X114" s="5"/>
      <c r="Y114" s="5"/>
      <c r="Z114" s="5" t="s">
        <v>27</v>
      </c>
      <c r="AA114" s="5">
        <v>27.0</v>
      </c>
    </row>
    <row r="115" ht="15.75" customHeight="1">
      <c r="F115" s="5">
        <v>1135.0</v>
      </c>
      <c r="G115" s="5" t="s">
        <v>50</v>
      </c>
      <c r="H115" s="5" t="s">
        <v>103</v>
      </c>
      <c r="I115" s="5" t="s">
        <v>104</v>
      </c>
      <c r="J115" s="6">
        <v>44931.0</v>
      </c>
      <c r="K115" s="5">
        <f t="shared" si="1"/>
        <v>1</v>
      </c>
      <c r="L115" s="5">
        <f t="shared" si="2"/>
        <v>2023</v>
      </c>
      <c r="M115" s="7">
        <v>1035.0</v>
      </c>
      <c r="N115" s="7">
        <v>1500.0</v>
      </c>
      <c r="O115" s="5">
        <v>2.0</v>
      </c>
      <c r="P115" s="7">
        <f t="shared" si="3"/>
        <v>3000</v>
      </c>
      <c r="Q115" s="8">
        <f t="shared" si="4"/>
        <v>150</v>
      </c>
      <c r="R115" s="8">
        <f t="shared" si="5"/>
        <v>3150</v>
      </c>
      <c r="S115" s="5" t="s">
        <v>35</v>
      </c>
      <c r="T115" s="5" t="s">
        <v>36</v>
      </c>
      <c r="U115" s="5">
        <v>2065.0</v>
      </c>
      <c r="V115" s="5">
        <v>3065.0</v>
      </c>
      <c r="W115" s="5" t="s">
        <v>105</v>
      </c>
      <c r="X115" s="5"/>
      <c r="Y115" s="5"/>
      <c r="Z115" s="5" t="s">
        <v>27</v>
      </c>
      <c r="AA115" s="5">
        <v>30.0</v>
      </c>
    </row>
    <row r="116" ht="15.75" customHeight="1">
      <c r="F116" s="5">
        <v>1096.0</v>
      </c>
      <c r="G116" s="5" t="s">
        <v>50</v>
      </c>
      <c r="H116" s="5" t="s">
        <v>51</v>
      </c>
      <c r="I116" s="5" t="s">
        <v>56</v>
      </c>
      <c r="J116" s="6">
        <v>44932.0</v>
      </c>
      <c r="K116" s="5">
        <f t="shared" si="1"/>
        <v>1</v>
      </c>
      <c r="L116" s="5">
        <f t="shared" si="2"/>
        <v>2023</v>
      </c>
      <c r="M116" s="7">
        <v>1104.0</v>
      </c>
      <c r="N116" s="7">
        <v>1600.0</v>
      </c>
      <c r="O116" s="5">
        <v>1.0</v>
      </c>
      <c r="P116" s="7">
        <f t="shared" si="3"/>
        <v>1600</v>
      </c>
      <c r="Q116" s="8">
        <f t="shared" si="4"/>
        <v>0</v>
      </c>
      <c r="R116" s="8">
        <f t="shared" si="5"/>
        <v>1600</v>
      </c>
      <c r="S116" s="5" t="s">
        <v>23</v>
      </c>
      <c r="T116" s="5" t="s">
        <v>24</v>
      </c>
      <c r="U116" s="5">
        <v>2006.0</v>
      </c>
      <c r="V116" s="5">
        <v>3006.0</v>
      </c>
      <c r="W116" s="5" t="s">
        <v>57</v>
      </c>
      <c r="X116" s="5"/>
      <c r="Y116" s="5"/>
      <c r="Z116" s="5" t="s">
        <v>38</v>
      </c>
      <c r="AA116" s="5">
        <v>24.0</v>
      </c>
    </row>
    <row r="117" ht="15.75" customHeight="1">
      <c r="F117" s="5">
        <v>1112.0</v>
      </c>
      <c r="G117" s="5" t="s">
        <v>50</v>
      </c>
      <c r="H117" s="5" t="s">
        <v>51</v>
      </c>
      <c r="I117" s="5" t="s">
        <v>56</v>
      </c>
      <c r="J117" s="6">
        <v>44932.0</v>
      </c>
      <c r="K117" s="5">
        <f t="shared" si="1"/>
        <v>1</v>
      </c>
      <c r="L117" s="5">
        <f t="shared" si="2"/>
        <v>2023</v>
      </c>
      <c r="M117" s="7">
        <v>1104.0</v>
      </c>
      <c r="N117" s="7">
        <v>1600.0</v>
      </c>
      <c r="O117" s="5">
        <v>1.0</v>
      </c>
      <c r="P117" s="7">
        <f t="shared" si="3"/>
        <v>1600</v>
      </c>
      <c r="Q117" s="8">
        <f t="shared" si="4"/>
        <v>0</v>
      </c>
      <c r="R117" s="8">
        <f t="shared" si="5"/>
        <v>1600</v>
      </c>
      <c r="S117" s="5" t="s">
        <v>23</v>
      </c>
      <c r="T117" s="5" t="s">
        <v>24</v>
      </c>
      <c r="U117" s="5">
        <v>2006.0</v>
      </c>
      <c r="V117" s="5">
        <v>3006.0</v>
      </c>
      <c r="W117" s="5" t="s">
        <v>57</v>
      </c>
      <c r="X117" s="5"/>
      <c r="Y117" s="5"/>
      <c r="Z117" s="5" t="s">
        <v>38</v>
      </c>
      <c r="AA117" s="5">
        <v>24.0</v>
      </c>
    </row>
    <row r="118" ht="15.75" customHeight="1">
      <c r="F118" s="5">
        <v>1136.0</v>
      </c>
      <c r="G118" s="5" t="s">
        <v>50</v>
      </c>
      <c r="H118" s="5" t="s">
        <v>103</v>
      </c>
      <c r="I118" s="5" t="s">
        <v>106</v>
      </c>
      <c r="J118" s="6">
        <v>44932.0</v>
      </c>
      <c r="K118" s="5">
        <f t="shared" si="1"/>
        <v>1</v>
      </c>
      <c r="L118" s="5">
        <f t="shared" si="2"/>
        <v>2023</v>
      </c>
      <c r="M118" s="7">
        <v>1242.0</v>
      </c>
      <c r="N118" s="7">
        <v>1800.0</v>
      </c>
      <c r="O118" s="5">
        <v>1.0</v>
      </c>
      <c r="P118" s="7">
        <f t="shared" si="3"/>
        <v>1800</v>
      </c>
      <c r="Q118" s="8">
        <f t="shared" si="4"/>
        <v>0</v>
      </c>
      <c r="R118" s="8">
        <f t="shared" si="5"/>
        <v>1800</v>
      </c>
      <c r="S118" s="5" t="s">
        <v>23</v>
      </c>
      <c r="T118" s="5" t="s">
        <v>24</v>
      </c>
      <c r="U118" s="5">
        <v>2066.0</v>
      </c>
      <c r="V118" s="5">
        <v>3066.0</v>
      </c>
      <c r="W118" s="5" t="s">
        <v>107</v>
      </c>
      <c r="X118" s="5"/>
      <c r="Y118" s="5"/>
      <c r="Z118" s="5" t="s">
        <v>38</v>
      </c>
      <c r="AA118" s="5">
        <v>28.0</v>
      </c>
    </row>
    <row r="119" ht="15.75" customHeight="1">
      <c r="F119" s="5">
        <v>1097.0</v>
      </c>
      <c r="G119" s="5" t="s">
        <v>20</v>
      </c>
      <c r="H119" s="5" t="s">
        <v>58</v>
      </c>
      <c r="I119" s="5" t="s">
        <v>59</v>
      </c>
      <c r="J119" s="6">
        <v>44933.0</v>
      </c>
      <c r="K119" s="5">
        <f t="shared" si="1"/>
        <v>1</v>
      </c>
      <c r="L119" s="5">
        <f t="shared" si="2"/>
        <v>2023</v>
      </c>
      <c r="M119" s="7">
        <v>1496.0</v>
      </c>
      <c r="N119" s="7">
        <v>2200.0</v>
      </c>
      <c r="O119" s="5">
        <v>2.0</v>
      </c>
      <c r="P119" s="7">
        <f t="shared" si="3"/>
        <v>4400</v>
      </c>
      <c r="Q119" s="8">
        <f t="shared" si="4"/>
        <v>220</v>
      </c>
      <c r="R119" s="8">
        <f t="shared" si="5"/>
        <v>4620</v>
      </c>
      <c r="S119" s="5" t="s">
        <v>35</v>
      </c>
      <c r="T119" s="5" t="s">
        <v>24</v>
      </c>
      <c r="U119" s="5">
        <v>2007.0</v>
      </c>
      <c r="V119" s="5">
        <v>3007.0</v>
      </c>
      <c r="W119" s="5" t="s">
        <v>60</v>
      </c>
      <c r="X119" s="5"/>
      <c r="Y119" s="5"/>
      <c r="Z119" s="5" t="s">
        <v>27</v>
      </c>
      <c r="AA119" s="5">
        <v>29.0</v>
      </c>
    </row>
    <row r="120" ht="15.75" customHeight="1">
      <c r="F120" s="5">
        <v>1113.0</v>
      </c>
      <c r="G120" s="5" t="s">
        <v>20</v>
      </c>
      <c r="H120" s="5" t="s">
        <v>58</v>
      </c>
      <c r="I120" s="5" t="s">
        <v>59</v>
      </c>
      <c r="J120" s="6">
        <v>44933.0</v>
      </c>
      <c r="K120" s="5">
        <f t="shared" si="1"/>
        <v>1</v>
      </c>
      <c r="L120" s="5">
        <f t="shared" si="2"/>
        <v>2023</v>
      </c>
      <c r="M120" s="7">
        <v>1496.0</v>
      </c>
      <c r="N120" s="7">
        <v>2200.0</v>
      </c>
      <c r="O120" s="5">
        <v>2.0</v>
      </c>
      <c r="P120" s="7">
        <f t="shared" si="3"/>
        <v>4400</v>
      </c>
      <c r="Q120" s="8">
        <f t="shared" si="4"/>
        <v>220</v>
      </c>
      <c r="R120" s="8">
        <f t="shared" si="5"/>
        <v>4620</v>
      </c>
      <c r="S120" s="5" t="s">
        <v>35</v>
      </c>
      <c r="T120" s="5" t="s">
        <v>24</v>
      </c>
      <c r="U120" s="5">
        <v>2007.0</v>
      </c>
      <c r="V120" s="5">
        <v>3007.0</v>
      </c>
      <c r="W120" s="5" t="s">
        <v>60</v>
      </c>
      <c r="X120" s="5"/>
      <c r="Y120" s="5"/>
      <c r="Z120" s="5" t="s">
        <v>27</v>
      </c>
      <c r="AA120" s="5">
        <v>29.0</v>
      </c>
    </row>
    <row r="121" ht="15.75" customHeight="1">
      <c r="F121" s="5">
        <v>1137.0</v>
      </c>
      <c r="G121" s="5" t="s">
        <v>28</v>
      </c>
      <c r="H121" s="5" t="s">
        <v>108</v>
      </c>
      <c r="I121" s="5" t="s">
        <v>109</v>
      </c>
      <c r="J121" s="6">
        <v>44933.0</v>
      </c>
      <c r="K121" s="5">
        <f t="shared" si="1"/>
        <v>1</v>
      </c>
      <c r="L121" s="5">
        <f t="shared" si="2"/>
        <v>2023</v>
      </c>
      <c r="M121" s="7">
        <v>2080.0</v>
      </c>
      <c r="N121" s="7">
        <v>3200.0</v>
      </c>
      <c r="O121" s="5">
        <v>2.0</v>
      </c>
      <c r="P121" s="7">
        <f t="shared" si="3"/>
        <v>6400</v>
      </c>
      <c r="Q121" s="8">
        <f t="shared" si="4"/>
        <v>320</v>
      </c>
      <c r="R121" s="8">
        <f t="shared" si="5"/>
        <v>6720</v>
      </c>
      <c r="S121" s="5" t="s">
        <v>35</v>
      </c>
      <c r="T121" s="5" t="s">
        <v>24</v>
      </c>
      <c r="U121" s="5">
        <v>2067.0</v>
      </c>
      <c r="V121" s="5">
        <v>3067.0</v>
      </c>
      <c r="W121" s="5" t="s">
        <v>75</v>
      </c>
      <c r="X121" s="5"/>
      <c r="Y121" s="5"/>
      <c r="Z121" s="5" t="s">
        <v>27</v>
      </c>
      <c r="AA121" s="5">
        <v>42.0</v>
      </c>
    </row>
    <row r="122" ht="15.75" customHeight="1">
      <c r="F122" s="5">
        <v>1098.0</v>
      </c>
      <c r="G122" s="5" t="s">
        <v>20</v>
      </c>
      <c r="H122" s="5" t="s">
        <v>58</v>
      </c>
      <c r="I122" s="5" t="s">
        <v>61</v>
      </c>
      <c r="J122" s="6">
        <v>44934.0</v>
      </c>
      <c r="K122" s="5">
        <f t="shared" si="1"/>
        <v>1</v>
      </c>
      <c r="L122" s="5">
        <f t="shared" si="2"/>
        <v>2023</v>
      </c>
      <c r="M122" s="7">
        <v>1700.0000000000002</v>
      </c>
      <c r="N122" s="7">
        <v>2500.0</v>
      </c>
      <c r="O122" s="5">
        <v>1.0</v>
      </c>
      <c r="P122" s="7">
        <f t="shared" si="3"/>
        <v>2500</v>
      </c>
      <c r="Q122" s="8">
        <f t="shared" si="4"/>
        <v>125</v>
      </c>
      <c r="R122" s="8">
        <f t="shared" si="5"/>
        <v>2625</v>
      </c>
      <c r="S122" s="5" t="s">
        <v>23</v>
      </c>
      <c r="T122" s="5" t="s">
        <v>36</v>
      </c>
      <c r="U122" s="5">
        <v>2008.0</v>
      </c>
      <c r="V122" s="5">
        <v>3008.0</v>
      </c>
      <c r="W122" s="5" t="s">
        <v>62</v>
      </c>
      <c r="X122" s="5"/>
      <c r="Y122" s="5"/>
      <c r="Z122" s="5" t="s">
        <v>38</v>
      </c>
      <c r="AA122" s="5">
        <v>27.0</v>
      </c>
    </row>
    <row r="123" ht="15.75" customHeight="1">
      <c r="F123" s="5">
        <v>1114.0</v>
      </c>
      <c r="G123" s="5" t="s">
        <v>20</v>
      </c>
      <c r="H123" s="5" t="s">
        <v>58</v>
      </c>
      <c r="I123" s="5" t="s">
        <v>61</v>
      </c>
      <c r="J123" s="6">
        <v>44934.0</v>
      </c>
      <c r="K123" s="5">
        <f t="shared" si="1"/>
        <v>1</v>
      </c>
      <c r="L123" s="5">
        <f t="shared" si="2"/>
        <v>2023</v>
      </c>
      <c r="M123" s="7">
        <v>1700.0000000000002</v>
      </c>
      <c r="N123" s="7">
        <v>2500.0</v>
      </c>
      <c r="O123" s="5">
        <v>1.0</v>
      </c>
      <c r="P123" s="7">
        <f t="shared" si="3"/>
        <v>2500</v>
      </c>
      <c r="Q123" s="8">
        <f t="shared" si="4"/>
        <v>125</v>
      </c>
      <c r="R123" s="8">
        <f t="shared" si="5"/>
        <v>2625</v>
      </c>
      <c r="S123" s="5" t="s">
        <v>23</v>
      </c>
      <c r="T123" s="5" t="s">
        <v>36</v>
      </c>
      <c r="U123" s="5">
        <v>2008.0</v>
      </c>
      <c r="V123" s="5">
        <v>3008.0</v>
      </c>
      <c r="W123" s="5" t="s">
        <v>62</v>
      </c>
      <c r="X123" s="5"/>
      <c r="Y123" s="5"/>
      <c r="Z123" s="5" t="s">
        <v>38</v>
      </c>
      <c r="AA123" s="5">
        <v>27.0</v>
      </c>
    </row>
    <row r="124" ht="15.75" customHeight="1">
      <c r="F124" s="5">
        <v>1138.0</v>
      </c>
      <c r="G124" s="5" t="s">
        <v>28</v>
      </c>
      <c r="H124" s="5" t="s">
        <v>108</v>
      </c>
      <c r="I124" s="5" t="s">
        <v>110</v>
      </c>
      <c r="J124" s="6">
        <v>44934.0</v>
      </c>
      <c r="K124" s="5">
        <f t="shared" si="1"/>
        <v>1</v>
      </c>
      <c r="L124" s="5">
        <f t="shared" si="2"/>
        <v>2023</v>
      </c>
      <c r="M124" s="7">
        <v>2405.0</v>
      </c>
      <c r="N124" s="7">
        <v>3700.0</v>
      </c>
      <c r="O124" s="5">
        <v>1.0</v>
      </c>
      <c r="P124" s="7">
        <f t="shared" si="3"/>
        <v>3700</v>
      </c>
      <c r="Q124" s="8">
        <f t="shared" si="4"/>
        <v>185</v>
      </c>
      <c r="R124" s="8">
        <f t="shared" si="5"/>
        <v>3885</v>
      </c>
      <c r="S124" s="5" t="s">
        <v>23</v>
      </c>
      <c r="T124" s="5" t="s">
        <v>36</v>
      </c>
      <c r="U124" s="5">
        <v>2068.0</v>
      </c>
      <c r="V124" s="5">
        <v>3068.0</v>
      </c>
      <c r="W124" s="5" t="s">
        <v>77</v>
      </c>
      <c r="X124" s="5"/>
      <c r="Y124" s="5"/>
      <c r="Z124" s="5" t="s">
        <v>38</v>
      </c>
      <c r="AA124" s="5">
        <v>40.0</v>
      </c>
    </row>
    <row r="125" ht="15.75" customHeight="1">
      <c r="F125" s="5">
        <v>1123.0</v>
      </c>
      <c r="G125" s="5" t="s">
        <v>20</v>
      </c>
      <c r="H125" s="5" t="s">
        <v>111</v>
      </c>
      <c r="I125" s="5" t="s">
        <v>112</v>
      </c>
      <c r="J125" s="6">
        <v>44937.0</v>
      </c>
      <c r="K125" s="5">
        <f t="shared" si="1"/>
        <v>1</v>
      </c>
      <c r="L125" s="5">
        <f t="shared" si="2"/>
        <v>2023</v>
      </c>
      <c r="M125" s="7">
        <v>780.0</v>
      </c>
      <c r="N125" s="7">
        <v>1300.0</v>
      </c>
      <c r="O125" s="5">
        <v>2.0</v>
      </c>
      <c r="P125" s="7">
        <f t="shared" si="3"/>
        <v>2600</v>
      </c>
      <c r="Q125" s="8">
        <f t="shared" si="4"/>
        <v>130</v>
      </c>
      <c r="R125" s="8">
        <f t="shared" si="5"/>
        <v>2730</v>
      </c>
      <c r="S125" s="5" t="s">
        <v>23</v>
      </c>
      <c r="T125" s="5" t="s">
        <v>24</v>
      </c>
      <c r="U125" s="5">
        <v>2041.0</v>
      </c>
      <c r="V125" s="5">
        <v>3041.0</v>
      </c>
      <c r="W125" s="5" t="s">
        <v>113</v>
      </c>
      <c r="X125" s="5"/>
      <c r="Y125" s="5"/>
      <c r="Z125" s="5" t="s">
        <v>27</v>
      </c>
      <c r="AA125" s="5">
        <v>32.0</v>
      </c>
    </row>
    <row r="126" ht="15.75" customHeight="1">
      <c r="F126" s="5">
        <v>1124.0</v>
      </c>
      <c r="G126" s="5" t="s">
        <v>20</v>
      </c>
      <c r="H126" s="5" t="s">
        <v>111</v>
      </c>
      <c r="I126" s="5" t="s">
        <v>114</v>
      </c>
      <c r="J126" s="6">
        <v>44938.0</v>
      </c>
      <c r="K126" s="5">
        <f t="shared" si="1"/>
        <v>1</v>
      </c>
      <c r="L126" s="5">
        <f t="shared" si="2"/>
        <v>2023</v>
      </c>
      <c r="M126" s="7">
        <v>960.0</v>
      </c>
      <c r="N126" s="7">
        <v>1600.0</v>
      </c>
      <c r="O126" s="5">
        <v>1.0</v>
      </c>
      <c r="P126" s="7">
        <f t="shared" si="3"/>
        <v>1600</v>
      </c>
      <c r="Q126" s="8">
        <f t="shared" si="4"/>
        <v>0</v>
      </c>
      <c r="R126" s="8">
        <f t="shared" si="5"/>
        <v>1600</v>
      </c>
      <c r="S126" s="5" t="s">
        <v>35</v>
      </c>
      <c r="T126" s="5" t="s">
        <v>36</v>
      </c>
      <c r="U126" s="5">
        <v>2042.0</v>
      </c>
      <c r="V126" s="5">
        <v>3042.0</v>
      </c>
      <c r="W126" s="5" t="s">
        <v>115</v>
      </c>
      <c r="X126" s="5"/>
      <c r="Y126" s="5"/>
      <c r="Z126" s="5" t="s">
        <v>38</v>
      </c>
      <c r="AA126" s="5">
        <v>29.0</v>
      </c>
    </row>
    <row r="127" ht="15.75" customHeight="1">
      <c r="F127" s="5">
        <v>1125.0</v>
      </c>
      <c r="G127" s="5" t="s">
        <v>41</v>
      </c>
      <c r="H127" s="5" t="s">
        <v>63</v>
      </c>
      <c r="I127" s="5" t="s">
        <v>64</v>
      </c>
      <c r="J127" s="6">
        <v>44939.0</v>
      </c>
      <c r="K127" s="5">
        <f t="shared" si="1"/>
        <v>1</v>
      </c>
      <c r="L127" s="5">
        <f t="shared" si="2"/>
        <v>2023</v>
      </c>
      <c r="M127" s="7">
        <v>1292.0</v>
      </c>
      <c r="N127" s="7">
        <v>1900.0</v>
      </c>
      <c r="O127" s="5">
        <v>3.0</v>
      </c>
      <c r="P127" s="7">
        <f t="shared" si="3"/>
        <v>5700</v>
      </c>
      <c r="Q127" s="8">
        <f t="shared" si="4"/>
        <v>285</v>
      </c>
      <c r="R127" s="8">
        <f t="shared" si="5"/>
        <v>5985</v>
      </c>
      <c r="S127" s="5" t="s">
        <v>23</v>
      </c>
      <c r="T127" s="5" t="s">
        <v>44</v>
      </c>
      <c r="U127" s="5">
        <v>2043.0</v>
      </c>
      <c r="V127" s="5">
        <v>3043.0</v>
      </c>
      <c r="W127" s="5" t="s">
        <v>65</v>
      </c>
      <c r="X127" s="5"/>
      <c r="Y127" s="5"/>
      <c r="Z127" s="5" t="s">
        <v>27</v>
      </c>
      <c r="AA127" s="5">
        <v>21.0</v>
      </c>
    </row>
    <row r="128" ht="15.75" customHeight="1">
      <c r="F128" s="5">
        <v>1126.0</v>
      </c>
      <c r="G128" s="5" t="s">
        <v>41</v>
      </c>
      <c r="H128" s="5" t="s">
        <v>63</v>
      </c>
      <c r="I128" s="5" t="s">
        <v>66</v>
      </c>
      <c r="J128" s="6">
        <v>44940.0</v>
      </c>
      <c r="K128" s="5">
        <f t="shared" si="1"/>
        <v>1</v>
      </c>
      <c r="L128" s="5">
        <f t="shared" si="2"/>
        <v>2023</v>
      </c>
      <c r="M128" s="7">
        <v>1496.0</v>
      </c>
      <c r="N128" s="7">
        <v>2200.0</v>
      </c>
      <c r="O128" s="5">
        <v>1.0</v>
      </c>
      <c r="P128" s="7">
        <f t="shared" si="3"/>
        <v>2200</v>
      </c>
      <c r="Q128" s="8">
        <f t="shared" si="4"/>
        <v>110</v>
      </c>
      <c r="R128" s="8">
        <f t="shared" si="5"/>
        <v>2310</v>
      </c>
      <c r="S128" s="5" t="s">
        <v>23</v>
      </c>
      <c r="T128" s="5" t="s">
        <v>24</v>
      </c>
      <c r="U128" s="5">
        <v>2044.0</v>
      </c>
      <c r="V128" s="5">
        <v>3044.0</v>
      </c>
      <c r="W128" s="5" t="s">
        <v>67</v>
      </c>
      <c r="X128" s="5"/>
      <c r="Y128" s="5"/>
      <c r="Z128" s="5" t="s">
        <v>38</v>
      </c>
      <c r="AA128" s="5">
        <v>19.0</v>
      </c>
    </row>
    <row r="129" ht="15.75" customHeight="1">
      <c r="F129" s="5">
        <v>1127.0</v>
      </c>
      <c r="G129" s="5" t="s">
        <v>50</v>
      </c>
      <c r="H129" s="5" t="s">
        <v>68</v>
      </c>
      <c r="I129" s="5" t="s">
        <v>69</v>
      </c>
      <c r="J129" s="6">
        <v>44941.0</v>
      </c>
      <c r="K129" s="5">
        <f t="shared" si="1"/>
        <v>1</v>
      </c>
      <c r="L129" s="5">
        <f t="shared" si="2"/>
        <v>2023</v>
      </c>
      <c r="M129" s="7">
        <v>1340.0</v>
      </c>
      <c r="N129" s="7">
        <v>2000.0</v>
      </c>
      <c r="O129" s="5">
        <v>2.0</v>
      </c>
      <c r="P129" s="7">
        <f t="shared" si="3"/>
        <v>4000</v>
      </c>
      <c r="Q129" s="8">
        <f t="shared" si="4"/>
        <v>200</v>
      </c>
      <c r="R129" s="8">
        <f t="shared" si="5"/>
        <v>4200</v>
      </c>
      <c r="S129" s="5" t="s">
        <v>35</v>
      </c>
      <c r="T129" s="5" t="s">
        <v>36</v>
      </c>
      <c r="U129" s="5">
        <v>2045.0</v>
      </c>
      <c r="V129" s="5">
        <v>3045.0</v>
      </c>
      <c r="W129" s="5" t="s">
        <v>70</v>
      </c>
      <c r="X129" s="5"/>
      <c r="Y129" s="5"/>
      <c r="Z129" s="5" t="s">
        <v>27</v>
      </c>
      <c r="AA129" s="5">
        <v>36.0</v>
      </c>
    </row>
    <row r="130" ht="15.75" customHeight="1">
      <c r="F130" s="5">
        <v>1128.0</v>
      </c>
      <c r="G130" s="5" t="s">
        <v>50</v>
      </c>
      <c r="H130" s="5" t="s">
        <v>68</v>
      </c>
      <c r="I130" s="5" t="s">
        <v>71</v>
      </c>
      <c r="J130" s="6">
        <v>44942.0</v>
      </c>
      <c r="K130" s="5">
        <f t="shared" si="1"/>
        <v>1</v>
      </c>
      <c r="L130" s="5">
        <f t="shared" si="2"/>
        <v>2023</v>
      </c>
      <c r="M130" s="7">
        <v>1541.0</v>
      </c>
      <c r="N130" s="7">
        <v>2300.0</v>
      </c>
      <c r="O130" s="5">
        <v>1.0</v>
      </c>
      <c r="P130" s="7">
        <f t="shared" si="3"/>
        <v>2300</v>
      </c>
      <c r="Q130" s="8">
        <f t="shared" si="4"/>
        <v>115</v>
      </c>
      <c r="R130" s="8">
        <f t="shared" si="5"/>
        <v>2415</v>
      </c>
      <c r="S130" s="5" t="s">
        <v>23</v>
      </c>
      <c r="T130" s="5" t="s">
        <v>24</v>
      </c>
      <c r="U130" s="5">
        <v>2046.0</v>
      </c>
      <c r="V130" s="5">
        <v>3046.0</v>
      </c>
      <c r="W130" s="5" t="s">
        <v>72</v>
      </c>
      <c r="X130" s="5"/>
      <c r="Y130" s="5"/>
      <c r="Z130" s="5" t="s">
        <v>38</v>
      </c>
      <c r="AA130" s="5">
        <v>34.0</v>
      </c>
    </row>
    <row r="131" ht="15.75" customHeight="1">
      <c r="F131" s="5">
        <v>1129.0</v>
      </c>
      <c r="G131" s="5" t="s">
        <v>20</v>
      </c>
      <c r="H131" s="5" t="s">
        <v>73</v>
      </c>
      <c r="I131" s="5" t="s">
        <v>74</v>
      </c>
      <c r="J131" s="6">
        <v>44943.0</v>
      </c>
      <c r="K131" s="5">
        <f t="shared" si="1"/>
        <v>1</v>
      </c>
      <c r="L131" s="5">
        <f t="shared" si="2"/>
        <v>2023</v>
      </c>
      <c r="M131" s="7">
        <v>2250.0</v>
      </c>
      <c r="N131" s="7">
        <v>3000.0</v>
      </c>
      <c r="O131" s="5">
        <v>2.0</v>
      </c>
      <c r="P131" s="7">
        <f t="shared" si="3"/>
        <v>6000</v>
      </c>
      <c r="Q131" s="8">
        <f t="shared" si="4"/>
        <v>300</v>
      </c>
      <c r="R131" s="8">
        <f t="shared" si="5"/>
        <v>6300</v>
      </c>
      <c r="S131" s="5" t="s">
        <v>35</v>
      </c>
      <c r="T131" s="5" t="s">
        <v>24</v>
      </c>
      <c r="U131" s="5">
        <v>2047.0</v>
      </c>
      <c r="V131" s="5">
        <v>3047.0</v>
      </c>
      <c r="W131" s="5" t="s">
        <v>75</v>
      </c>
      <c r="X131" s="5"/>
      <c r="Y131" s="5"/>
      <c r="Z131" s="5" t="s">
        <v>27</v>
      </c>
      <c r="AA131" s="5">
        <v>40.0</v>
      </c>
    </row>
    <row r="132" ht="15.75" customHeight="1">
      <c r="F132" s="5">
        <v>1130.0</v>
      </c>
      <c r="G132" s="5" t="s">
        <v>20</v>
      </c>
      <c r="H132" s="5" t="s">
        <v>73</v>
      </c>
      <c r="I132" s="5" t="s">
        <v>76</v>
      </c>
      <c r="J132" s="6">
        <v>44944.0</v>
      </c>
      <c r="K132" s="5">
        <f t="shared" si="1"/>
        <v>1</v>
      </c>
      <c r="L132" s="5">
        <f t="shared" si="2"/>
        <v>2023</v>
      </c>
      <c r="M132" s="7">
        <v>2625.0</v>
      </c>
      <c r="N132" s="7">
        <v>3500.0</v>
      </c>
      <c r="O132" s="5">
        <v>1.0</v>
      </c>
      <c r="P132" s="7">
        <f t="shared" si="3"/>
        <v>3500</v>
      </c>
      <c r="Q132" s="8">
        <f t="shared" si="4"/>
        <v>175</v>
      </c>
      <c r="R132" s="8">
        <f t="shared" si="5"/>
        <v>3675</v>
      </c>
      <c r="S132" s="5" t="s">
        <v>23</v>
      </c>
      <c r="T132" s="5" t="s">
        <v>36</v>
      </c>
      <c r="U132" s="5">
        <v>2048.0</v>
      </c>
      <c r="V132" s="5">
        <v>3048.0</v>
      </c>
      <c r="W132" s="5" t="s">
        <v>77</v>
      </c>
      <c r="X132" s="5"/>
      <c r="Y132" s="5"/>
      <c r="Z132" s="5" t="s">
        <v>38</v>
      </c>
      <c r="AA132" s="5">
        <v>38.0</v>
      </c>
    </row>
    <row r="133" ht="15.75" customHeight="1">
      <c r="F133" s="5">
        <v>1099.0</v>
      </c>
      <c r="G133" s="5" t="s">
        <v>20</v>
      </c>
      <c r="H133" s="5" t="s">
        <v>78</v>
      </c>
      <c r="I133" s="5" t="s">
        <v>79</v>
      </c>
      <c r="J133" s="6">
        <v>44947.0</v>
      </c>
      <c r="K133" s="5">
        <f t="shared" si="1"/>
        <v>1</v>
      </c>
      <c r="L133" s="5">
        <f t="shared" si="2"/>
        <v>2023</v>
      </c>
      <c r="M133" s="7">
        <v>737.0</v>
      </c>
      <c r="N133" s="7">
        <v>1100.0</v>
      </c>
      <c r="O133" s="5">
        <v>2.0</v>
      </c>
      <c r="P133" s="7">
        <f t="shared" si="3"/>
        <v>2200</v>
      </c>
      <c r="Q133" s="8">
        <f t="shared" si="4"/>
        <v>110</v>
      </c>
      <c r="R133" s="8">
        <f t="shared" si="5"/>
        <v>2310</v>
      </c>
      <c r="S133" s="5" t="s">
        <v>23</v>
      </c>
      <c r="T133" s="5" t="s">
        <v>24</v>
      </c>
      <c r="U133" s="5">
        <v>2021.0</v>
      </c>
      <c r="V133" s="5">
        <v>3021.0</v>
      </c>
      <c r="W133" s="5" t="s">
        <v>80</v>
      </c>
      <c r="X133" s="5"/>
      <c r="Y133" s="5"/>
      <c r="Z133" s="5" t="s">
        <v>27</v>
      </c>
      <c r="AA133" s="5">
        <v>24.0</v>
      </c>
    </row>
    <row r="134" ht="15.75" customHeight="1">
      <c r="F134" s="5">
        <v>1115.0</v>
      </c>
      <c r="G134" s="5" t="s">
        <v>20</v>
      </c>
      <c r="H134" s="5" t="s">
        <v>78</v>
      </c>
      <c r="I134" s="5" t="s">
        <v>79</v>
      </c>
      <c r="J134" s="6">
        <v>44947.0</v>
      </c>
      <c r="K134" s="5">
        <f t="shared" si="1"/>
        <v>1</v>
      </c>
      <c r="L134" s="5">
        <f t="shared" si="2"/>
        <v>2023</v>
      </c>
      <c r="M134" s="7">
        <v>737.0</v>
      </c>
      <c r="N134" s="7">
        <v>1100.0</v>
      </c>
      <c r="O134" s="5">
        <v>2.0</v>
      </c>
      <c r="P134" s="7">
        <f t="shared" si="3"/>
        <v>2200</v>
      </c>
      <c r="Q134" s="8">
        <f t="shared" si="4"/>
        <v>110</v>
      </c>
      <c r="R134" s="8">
        <f t="shared" si="5"/>
        <v>2310</v>
      </c>
      <c r="S134" s="5" t="s">
        <v>23</v>
      </c>
      <c r="T134" s="5" t="s">
        <v>24</v>
      </c>
      <c r="U134" s="5">
        <v>2021.0</v>
      </c>
      <c r="V134" s="5">
        <v>3021.0</v>
      </c>
      <c r="W134" s="5" t="s">
        <v>80</v>
      </c>
      <c r="X134" s="5"/>
      <c r="Y134" s="5"/>
      <c r="Z134" s="5" t="s">
        <v>27</v>
      </c>
      <c r="AA134" s="5">
        <v>24.0</v>
      </c>
    </row>
    <row r="135" ht="15.75" customHeight="1">
      <c r="F135" s="5">
        <v>1100.0</v>
      </c>
      <c r="G135" s="5" t="s">
        <v>20</v>
      </c>
      <c r="H135" s="5" t="s">
        <v>78</v>
      </c>
      <c r="I135" s="5" t="s">
        <v>81</v>
      </c>
      <c r="J135" s="6">
        <v>44948.0</v>
      </c>
      <c r="K135" s="5">
        <f t="shared" si="1"/>
        <v>1</v>
      </c>
      <c r="L135" s="5">
        <f t="shared" si="2"/>
        <v>2023</v>
      </c>
      <c r="M135" s="7">
        <v>938.0</v>
      </c>
      <c r="N135" s="7">
        <v>1400.0</v>
      </c>
      <c r="O135" s="5">
        <v>1.0</v>
      </c>
      <c r="P135" s="7">
        <f t="shared" si="3"/>
        <v>1400</v>
      </c>
      <c r="Q135" s="8">
        <f t="shared" si="4"/>
        <v>0</v>
      </c>
      <c r="R135" s="8">
        <f t="shared" si="5"/>
        <v>1400</v>
      </c>
      <c r="S135" s="5" t="s">
        <v>35</v>
      </c>
      <c r="T135" s="5" t="s">
        <v>36</v>
      </c>
      <c r="U135" s="5">
        <v>2022.0</v>
      </c>
      <c r="V135" s="5">
        <v>3022.0</v>
      </c>
      <c r="W135" s="5" t="s">
        <v>82</v>
      </c>
      <c r="X135" s="5"/>
      <c r="Y135" s="5"/>
      <c r="Z135" s="5" t="s">
        <v>38</v>
      </c>
      <c r="AA135" s="5">
        <v>21.0</v>
      </c>
    </row>
    <row r="136" ht="15.75" customHeight="1">
      <c r="F136" s="5">
        <v>1116.0</v>
      </c>
      <c r="G136" s="5" t="s">
        <v>20</v>
      </c>
      <c r="H136" s="5" t="s">
        <v>78</v>
      </c>
      <c r="I136" s="5" t="s">
        <v>81</v>
      </c>
      <c r="J136" s="6">
        <v>44948.0</v>
      </c>
      <c r="K136" s="5">
        <f t="shared" si="1"/>
        <v>1</v>
      </c>
      <c r="L136" s="5">
        <f t="shared" si="2"/>
        <v>2023</v>
      </c>
      <c r="M136" s="7">
        <v>938.0</v>
      </c>
      <c r="N136" s="7">
        <v>1400.0</v>
      </c>
      <c r="O136" s="5">
        <v>1.0</v>
      </c>
      <c r="P136" s="7">
        <f t="shared" si="3"/>
        <v>1400</v>
      </c>
      <c r="Q136" s="8">
        <f t="shared" si="4"/>
        <v>0</v>
      </c>
      <c r="R136" s="8">
        <f t="shared" si="5"/>
        <v>1400</v>
      </c>
      <c r="S136" s="5" t="s">
        <v>35</v>
      </c>
      <c r="T136" s="5" t="s">
        <v>36</v>
      </c>
      <c r="U136" s="5">
        <v>2022.0</v>
      </c>
      <c r="V136" s="5">
        <v>3022.0</v>
      </c>
      <c r="W136" s="5" t="s">
        <v>82</v>
      </c>
      <c r="X136" s="5"/>
      <c r="Y136" s="5"/>
      <c r="Z136" s="5" t="s">
        <v>38</v>
      </c>
      <c r="AA136" s="5">
        <v>21.0</v>
      </c>
    </row>
    <row r="137" ht="15.75" customHeight="1">
      <c r="F137" s="5">
        <v>1101.0</v>
      </c>
      <c r="G137" s="5" t="s">
        <v>41</v>
      </c>
      <c r="H137" s="5" t="s">
        <v>83</v>
      </c>
      <c r="I137" s="5" t="s">
        <v>84</v>
      </c>
      <c r="J137" s="6">
        <v>44949.0</v>
      </c>
      <c r="K137" s="5">
        <f t="shared" si="1"/>
        <v>1</v>
      </c>
      <c r="L137" s="5">
        <f t="shared" si="2"/>
        <v>2023</v>
      </c>
      <c r="M137" s="7">
        <v>1190.0</v>
      </c>
      <c r="N137" s="7">
        <v>1700.0</v>
      </c>
      <c r="O137" s="5">
        <v>3.0</v>
      </c>
      <c r="P137" s="7">
        <f t="shared" si="3"/>
        <v>5100</v>
      </c>
      <c r="Q137" s="8">
        <f t="shared" si="4"/>
        <v>255</v>
      </c>
      <c r="R137" s="8">
        <f t="shared" si="5"/>
        <v>5355</v>
      </c>
      <c r="S137" s="5" t="s">
        <v>23</v>
      </c>
      <c r="T137" s="5" t="s">
        <v>44</v>
      </c>
      <c r="U137" s="5">
        <v>2023.0</v>
      </c>
      <c r="V137" s="5">
        <v>3023.0</v>
      </c>
      <c r="W137" s="5" t="s">
        <v>85</v>
      </c>
      <c r="X137" s="5"/>
      <c r="Y137" s="5"/>
      <c r="Z137" s="5" t="s">
        <v>27</v>
      </c>
      <c r="AA137" s="5">
        <v>20.0</v>
      </c>
    </row>
    <row r="138" ht="15.75" customHeight="1">
      <c r="F138" s="5">
        <v>1117.0</v>
      </c>
      <c r="G138" s="5" t="s">
        <v>41</v>
      </c>
      <c r="H138" s="5" t="s">
        <v>83</v>
      </c>
      <c r="I138" s="5" t="s">
        <v>84</v>
      </c>
      <c r="J138" s="6">
        <v>44949.0</v>
      </c>
      <c r="K138" s="5">
        <f t="shared" si="1"/>
        <v>1</v>
      </c>
      <c r="L138" s="5">
        <f t="shared" si="2"/>
        <v>2023</v>
      </c>
      <c r="M138" s="7">
        <v>1190.0</v>
      </c>
      <c r="N138" s="7">
        <v>1700.0</v>
      </c>
      <c r="O138" s="5">
        <v>3.0</v>
      </c>
      <c r="P138" s="7">
        <f t="shared" si="3"/>
        <v>5100</v>
      </c>
      <c r="Q138" s="8">
        <f t="shared" si="4"/>
        <v>255</v>
      </c>
      <c r="R138" s="8">
        <f t="shared" si="5"/>
        <v>5355</v>
      </c>
      <c r="S138" s="5" t="s">
        <v>23</v>
      </c>
      <c r="T138" s="5" t="s">
        <v>44</v>
      </c>
      <c r="U138" s="5">
        <v>2023.0</v>
      </c>
      <c r="V138" s="5">
        <v>3023.0</v>
      </c>
      <c r="W138" s="5" t="s">
        <v>85</v>
      </c>
      <c r="X138" s="5"/>
      <c r="Y138" s="5"/>
      <c r="Z138" s="5" t="s">
        <v>27</v>
      </c>
      <c r="AA138" s="5">
        <v>20.0</v>
      </c>
    </row>
    <row r="139" ht="15.75" customHeight="1">
      <c r="F139" s="5">
        <v>1102.0</v>
      </c>
      <c r="G139" s="5" t="s">
        <v>41</v>
      </c>
      <c r="H139" s="5" t="s">
        <v>83</v>
      </c>
      <c r="I139" s="5" t="s">
        <v>86</v>
      </c>
      <c r="J139" s="6">
        <v>44950.0</v>
      </c>
      <c r="K139" s="5">
        <f t="shared" si="1"/>
        <v>1</v>
      </c>
      <c r="L139" s="5">
        <f t="shared" si="2"/>
        <v>2023</v>
      </c>
      <c r="M139" s="7">
        <v>1400.0</v>
      </c>
      <c r="N139" s="7">
        <v>2000.0</v>
      </c>
      <c r="O139" s="5">
        <v>1.0</v>
      </c>
      <c r="P139" s="7">
        <f t="shared" si="3"/>
        <v>2000</v>
      </c>
      <c r="Q139" s="8">
        <f t="shared" si="4"/>
        <v>0</v>
      </c>
      <c r="R139" s="8">
        <f t="shared" si="5"/>
        <v>2000</v>
      </c>
      <c r="S139" s="5" t="s">
        <v>23</v>
      </c>
      <c r="T139" s="5" t="s">
        <v>24</v>
      </c>
      <c r="U139" s="5">
        <v>2024.0</v>
      </c>
      <c r="V139" s="5">
        <v>3024.0</v>
      </c>
      <c r="W139" s="5" t="s">
        <v>87</v>
      </c>
      <c r="X139" s="5"/>
      <c r="Y139" s="5"/>
      <c r="Z139" s="5" t="s">
        <v>38</v>
      </c>
      <c r="AA139" s="5">
        <v>18.0</v>
      </c>
    </row>
    <row r="140" ht="15.75" customHeight="1">
      <c r="F140" s="5">
        <v>1118.0</v>
      </c>
      <c r="G140" s="5" t="s">
        <v>41</v>
      </c>
      <c r="H140" s="5" t="s">
        <v>83</v>
      </c>
      <c r="I140" s="5" t="s">
        <v>86</v>
      </c>
      <c r="J140" s="6">
        <v>44950.0</v>
      </c>
      <c r="K140" s="5">
        <f t="shared" si="1"/>
        <v>1</v>
      </c>
      <c r="L140" s="5">
        <f t="shared" si="2"/>
        <v>2023</v>
      </c>
      <c r="M140" s="7">
        <v>1400.0</v>
      </c>
      <c r="N140" s="7">
        <v>2000.0</v>
      </c>
      <c r="O140" s="5">
        <v>1.0</v>
      </c>
      <c r="P140" s="7">
        <f t="shared" si="3"/>
        <v>2000</v>
      </c>
      <c r="Q140" s="8">
        <f t="shared" si="4"/>
        <v>0</v>
      </c>
      <c r="R140" s="8">
        <f t="shared" si="5"/>
        <v>2000</v>
      </c>
      <c r="S140" s="5" t="s">
        <v>23</v>
      </c>
      <c r="T140" s="5" t="s">
        <v>24</v>
      </c>
      <c r="U140" s="5">
        <v>2024.0</v>
      </c>
      <c r="V140" s="5">
        <v>3024.0</v>
      </c>
      <c r="W140" s="5" t="s">
        <v>87</v>
      </c>
      <c r="X140" s="5"/>
      <c r="Y140" s="5"/>
      <c r="Z140" s="5" t="s">
        <v>38</v>
      </c>
      <c r="AA140" s="5">
        <v>18.0</v>
      </c>
    </row>
    <row r="141" ht="15.75" customHeight="1">
      <c r="F141" s="5">
        <v>1103.0</v>
      </c>
      <c r="G141" s="5" t="s">
        <v>50</v>
      </c>
      <c r="H141" s="5" t="s">
        <v>88</v>
      </c>
      <c r="I141" s="5" t="s">
        <v>89</v>
      </c>
      <c r="J141" s="6">
        <v>44951.0</v>
      </c>
      <c r="K141" s="5">
        <f t="shared" si="1"/>
        <v>1</v>
      </c>
      <c r="L141" s="5">
        <f t="shared" si="2"/>
        <v>2023</v>
      </c>
      <c r="M141" s="7">
        <v>975.0</v>
      </c>
      <c r="N141" s="7">
        <v>1500.0</v>
      </c>
      <c r="O141" s="5">
        <v>2.0</v>
      </c>
      <c r="P141" s="7">
        <f t="shared" si="3"/>
        <v>3000</v>
      </c>
      <c r="Q141" s="8">
        <f t="shared" si="4"/>
        <v>150</v>
      </c>
      <c r="R141" s="8">
        <f t="shared" si="5"/>
        <v>3150</v>
      </c>
      <c r="S141" s="5" t="s">
        <v>35</v>
      </c>
      <c r="T141" s="5" t="s">
        <v>36</v>
      </c>
      <c r="U141" s="5">
        <v>2025.0</v>
      </c>
      <c r="V141" s="5">
        <v>3025.0</v>
      </c>
      <c r="W141" s="5" t="s">
        <v>90</v>
      </c>
      <c r="X141" s="5"/>
      <c r="Y141" s="5"/>
      <c r="Z141" s="5" t="s">
        <v>27</v>
      </c>
      <c r="AA141" s="5">
        <v>28.0</v>
      </c>
    </row>
    <row r="142" ht="15.75" customHeight="1">
      <c r="F142" s="5">
        <v>1119.0</v>
      </c>
      <c r="G142" s="5" t="s">
        <v>50</v>
      </c>
      <c r="H142" s="5" t="s">
        <v>88</v>
      </c>
      <c r="I142" s="5" t="s">
        <v>89</v>
      </c>
      <c r="J142" s="6">
        <v>44951.0</v>
      </c>
      <c r="K142" s="5">
        <f t="shared" si="1"/>
        <v>1</v>
      </c>
      <c r="L142" s="5">
        <f t="shared" si="2"/>
        <v>2023</v>
      </c>
      <c r="M142" s="7">
        <v>975.0</v>
      </c>
      <c r="N142" s="7">
        <v>1500.0</v>
      </c>
      <c r="O142" s="5">
        <v>2.0</v>
      </c>
      <c r="P142" s="7">
        <f t="shared" si="3"/>
        <v>3000</v>
      </c>
      <c r="Q142" s="8">
        <f t="shared" si="4"/>
        <v>150</v>
      </c>
      <c r="R142" s="8">
        <f t="shared" si="5"/>
        <v>3150</v>
      </c>
      <c r="S142" s="5" t="s">
        <v>35</v>
      </c>
      <c r="T142" s="5" t="s">
        <v>36</v>
      </c>
      <c r="U142" s="5">
        <v>2025.0</v>
      </c>
      <c r="V142" s="5">
        <v>3025.0</v>
      </c>
      <c r="W142" s="5" t="s">
        <v>90</v>
      </c>
      <c r="X142" s="5"/>
      <c r="Y142" s="5"/>
      <c r="Z142" s="5" t="s">
        <v>27</v>
      </c>
      <c r="AA142" s="5">
        <v>28.0</v>
      </c>
    </row>
    <row r="143" ht="15.75" customHeight="1">
      <c r="F143" s="5">
        <v>1104.0</v>
      </c>
      <c r="G143" s="5" t="s">
        <v>50</v>
      </c>
      <c r="H143" s="5" t="s">
        <v>88</v>
      </c>
      <c r="I143" s="5" t="s">
        <v>91</v>
      </c>
      <c r="J143" s="6">
        <v>44952.0</v>
      </c>
      <c r="K143" s="5">
        <f t="shared" si="1"/>
        <v>1</v>
      </c>
      <c r="L143" s="5">
        <f t="shared" si="2"/>
        <v>2023</v>
      </c>
      <c r="M143" s="7">
        <v>1170.0</v>
      </c>
      <c r="N143" s="7">
        <v>1800.0</v>
      </c>
      <c r="O143" s="5">
        <v>1.0</v>
      </c>
      <c r="P143" s="7">
        <f t="shared" si="3"/>
        <v>1800</v>
      </c>
      <c r="Q143" s="8">
        <f t="shared" si="4"/>
        <v>0</v>
      </c>
      <c r="R143" s="8">
        <f t="shared" si="5"/>
        <v>1800</v>
      </c>
      <c r="S143" s="5" t="s">
        <v>23</v>
      </c>
      <c r="T143" s="5" t="s">
        <v>24</v>
      </c>
      <c r="U143" s="5">
        <v>2026.0</v>
      </c>
      <c r="V143" s="5">
        <v>3026.0</v>
      </c>
      <c r="W143" s="5" t="s">
        <v>92</v>
      </c>
      <c r="X143" s="5"/>
      <c r="Y143" s="5"/>
      <c r="Z143" s="5" t="s">
        <v>38</v>
      </c>
      <c r="AA143" s="5">
        <v>26.0</v>
      </c>
    </row>
    <row r="144" ht="15.75" customHeight="1">
      <c r="F144" s="5">
        <v>1120.0</v>
      </c>
      <c r="G144" s="5" t="s">
        <v>50</v>
      </c>
      <c r="H144" s="5" t="s">
        <v>88</v>
      </c>
      <c r="I144" s="5" t="s">
        <v>91</v>
      </c>
      <c r="J144" s="6">
        <v>44952.0</v>
      </c>
      <c r="K144" s="5">
        <f t="shared" si="1"/>
        <v>1</v>
      </c>
      <c r="L144" s="5">
        <f t="shared" si="2"/>
        <v>2023</v>
      </c>
      <c r="M144" s="7">
        <v>1170.0</v>
      </c>
      <c r="N144" s="7">
        <v>1800.0</v>
      </c>
      <c r="O144" s="5">
        <v>1.0</v>
      </c>
      <c r="P144" s="7">
        <f t="shared" si="3"/>
        <v>1800</v>
      </c>
      <c r="Q144" s="8">
        <f t="shared" si="4"/>
        <v>0</v>
      </c>
      <c r="R144" s="8">
        <f t="shared" si="5"/>
        <v>1800</v>
      </c>
      <c r="S144" s="5" t="s">
        <v>23</v>
      </c>
      <c r="T144" s="5" t="s">
        <v>24</v>
      </c>
      <c r="U144" s="5">
        <v>2026.0</v>
      </c>
      <c r="V144" s="5">
        <v>3026.0</v>
      </c>
      <c r="W144" s="5" t="s">
        <v>92</v>
      </c>
      <c r="X144" s="5"/>
      <c r="Y144" s="5"/>
      <c r="Z144" s="5" t="s">
        <v>38</v>
      </c>
      <c r="AA144" s="5">
        <v>26.0</v>
      </c>
    </row>
    <row r="145" ht="15.75" customHeight="1">
      <c r="F145" s="5">
        <v>1105.0</v>
      </c>
      <c r="G145" s="5" t="s">
        <v>20</v>
      </c>
      <c r="H145" s="5" t="s">
        <v>93</v>
      </c>
      <c r="I145" s="5" t="s">
        <v>94</v>
      </c>
      <c r="J145" s="6">
        <v>44953.0</v>
      </c>
      <c r="K145" s="5">
        <f t="shared" si="1"/>
        <v>1</v>
      </c>
      <c r="L145" s="5">
        <f t="shared" si="2"/>
        <v>2023</v>
      </c>
      <c r="M145" s="7">
        <v>1656.0</v>
      </c>
      <c r="N145" s="7">
        <v>2300.0</v>
      </c>
      <c r="O145" s="5">
        <v>2.0</v>
      </c>
      <c r="P145" s="7">
        <f t="shared" si="3"/>
        <v>4600</v>
      </c>
      <c r="Q145" s="8">
        <f t="shared" si="4"/>
        <v>230</v>
      </c>
      <c r="R145" s="8">
        <f t="shared" si="5"/>
        <v>4830</v>
      </c>
      <c r="S145" s="5" t="s">
        <v>35</v>
      </c>
      <c r="T145" s="5" t="s">
        <v>24</v>
      </c>
      <c r="U145" s="5">
        <v>2027.0</v>
      </c>
      <c r="V145" s="5">
        <v>3027.0</v>
      </c>
      <c r="W145" s="5" t="s">
        <v>95</v>
      </c>
      <c r="X145" s="5"/>
      <c r="Y145" s="5"/>
      <c r="Z145" s="5" t="s">
        <v>27</v>
      </c>
      <c r="AA145" s="5">
        <v>30.0</v>
      </c>
    </row>
    <row r="146" ht="15.75" customHeight="1">
      <c r="F146" s="5">
        <v>1121.0</v>
      </c>
      <c r="G146" s="5" t="s">
        <v>20</v>
      </c>
      <c r="H146" s="5" t="s">
        <v>93</v>
      </c>
      <c r="I146" s="5" t="s">
        <v>94</v>
      </c>
      <c r="J146" s="6">
        <v>44953.0</v>
      </c>
      <c r="K146" s="5">
        <f t="shared" si="1"/>
        <v>1</v>
      </c>
      <c r="L146" s="5">
        <f t="shared" si="2"/>
        <v>2023</v>
      </c>
      <c r="M146" s="7">
        <v>1656.0</v>
      </c>
      <c r="N146" s="7">
        <v>2300.0</v>
      </c>
      <c r="O146" s="5">
        <v>2.0</v>
      </c>
      <c r="P146" s="7">
        <f t="shared" si="3"/>
        <v>4600</v>
      </c>
      <c r="Q146" s="8">
        <f t="shared" si="4"/>
        <v>230</v>
      </c>
      <c r="R146" s="8">
        <f t="shared" si="5"/>
        <v>4830</v>
      </c>
      <c r="S146" s="5" t="s">
        <v>35</v>
      </c>
      <c r="T146" s="5" t="s">
        <v>24</v>
      </c>
      <c r="U146" s="5">
        <v>2027.0</v>
      </c>
      <c r="V146" s="5">
        <v>3027.0</v>
      </c>
      <c r="W146" s="5" t="s">
        <v>95</v>
      </c>
      <c r="X146" s="5"/>
      <c r="Y146" s="5"/>
      <c r="Z146" s="5" t="s">
        <v>27</v>
      </c>
      <c r="AA146" s="5">
        <v>30.0</v>
      </c>
    </row>
    <row r="147" ht="15.75" customHeight="1">
      <c r="F147" s="5">
        <v>1106.0</v>
      </c>
      <c r="G147" s="5" t="s">
        <v>20</v>
      </c>
      <c r="H147" s="5" t="s">
        <v>93</v>
      </c>
      <c r="I147" s="5" t="s">
        <v>96</v>
      </c>
      <c r="J147" s="6">
        <v>44954.0</v>
      </c>
      <c r="K147" s="5">
        <f t="shared" si="1"/>
        <v>1</v>
      </c>
      <c r="L147" s="5">
        <f t="shared" si="2"/>
        <v>2023</v>
      </c>
      <c r="M147" s="7">
        <v>1872.0</v>
      </c>
      <c r="N147" s="7">
        <v>2600.0</v>
      </c>
      <c r="O147" s="5">
        <v>1.0</v>
      </c>
      <c r="P147" s="7">
        <f t="shared" si="3"/>
        <v>2600</v>
      </c>
      <c r="Q147" s="8">
        <f t="shared" si="4"/>
        <v>130</v>
      </c>
      <c r="R147" s="8">
        <f t="shared" si="5"/>
        <v>2730</v>
      </c>
      <c r="S147" s="5" t="s">
        <v>23</v>
      </c>
      <c r="T147" s="5" t="s">
        <v>36</v>
      </c>
      <c r="U147" s="5">
        <v>2028.0</v>
      </c>
      <c r="V147" s="5">
        <v>3028.0</v>
      </c>
      <c r="W147" s="5" t="s">
        <v>97</v>
      </c>
      <c r="X147" s="5"/>
      <c r="Y147" s="5"/>
      <c r="Z147" s="5" t="s">
        <v>38</v>
      </c>
      <c r="AA147" s="5">
        <v>28.0</v>
      </c>
    </row>
    <row r="148" ht="15.75" customHeight="1">
      <c r="F148" s="5">
        <v>1122.0</v>
      </c>
      <c r="G148" s="5" t="s">
        <v>20</v>
      </c>
      <c r="H148" s="5" t="s">
        <v>93</v>
      </c>
      <c r="I148" s="5" t="s">
        <v>96</v>
      </c>
      <c r="J148" s="6">
        <v>44954.0</v>
      </c>
      <c r="K148" s="5">
        <f t="shared" si="1"/>
        <v>1</v>
      </c>
      <c r="L148" s="5">
        <f t="shared" si="2"/>
        <v>2023</v>
      </c>
      <c r="M148" s="7">
        <v>1872.0</v>
      </c>
      <c r="N148" s="7">
        <v>2600.0</v>
      </c>
      <c r="O148" s="5">
        <v>1.0</v>
      </c>
      <c r="P148" s="7">
        <f t="shared" si="3"/>
        <v>2600</v>
      </c>
      <c r="Q148" s="8">
        <f t="shared" si="4"/>
        <v>130</v>
      </c>
      <c r="R148" s="8">
        <f t="shared" si="5"/>
        <v>2730</v>
      </c>
      <c r="S148" s="5" t="s">
        <v>23</v>
      </c>
      <c r="T148" s="5" t="s">
        <v>36</v>
      </c>
      <c r="U148" s="5">
        <v>2028.0</v>
      </c>
      <c r="V148" s="5">
        <v>3028.0</v>
      </c>
      <c r="W148" s="5" t="s">
        <v>97</v>
      </c>
      <c r="X148" s="5"/>
      <c r="Y148" s="5"/>
      <c r="Z148" s="5" t="s">
        <v>38</v>
      </c>
      <c r="AA148" s="5">
        <v>28.0</v>
      </c>
    </row>
    <row r="149" ht="15.75" customHeight="1">
      <c r="F149" s="5">
        <v>1041.0</v>
      </c>
      <c r="G149" s="5" t="s">
        <v>116</v>
      </c>
      <c r="H149" s="5" t="s">
        <v>117</v>
      </c>
      <c r="I149" s="5" t="s">
        <v>118</v>
      </c>
      <c r="J149" s="6">
        <v>44958.0</v>
      </c>
      <c r="K149" s="5">
        <f t="shared" si="1"/>
        <v>2</v>
      </c>
      <c r="L149" s="5">
        <f t="shared" si="2"/>
        <v>2023</v>
      </c>
      <c r="M149" s="7">
        <v>90.0</v>
      </c>
      <c r="N149" s="7">
        <v>150.0</v>
      </c>
      <c r="O149" s="5">
        <v>2.0</v>
      </c>
      <c r="P149" s="7">
        <f t="shared" si="3"/>
        <v>300</v>
      </c>
      <c r="Q149" s="8">
        <f t="shared" si="4"/>
        <v>0</v>
      </c>
      <c r="R149" s="8">
        <f t="shared" si="5"/>
        <v>300</v>
      </c>
      <c r="S149" s="5" t="s">
        <v>23</v>
      </c>
      <c r="T149" s="5" t="s">
        <v>24</v>
      </c>
      <c r="U149" s="5">
        <v>2101.0</v>
      </c>
      <c r="V149" s="5">
        <v>3101.0</v>
      </c>
      <c r="W149" s="5" t="s">
        <v>119</v>
      </c>
      <c r="X149" s="5"/>
      <c r="Y149" s="5"/>
      <c r="Z149" s="5" t="s">
        <v>27</v>
      </c>
      <c r="AA149" s="5">
        <v>10.0</v>
      </c>
    </row>
    <row r="150" ht="15.75" customHeight="1">
      <c r="F150" s="5">
        <v>1153.0</v>
      </c>
      <c r="G150" s="5" t="s">
        <v>20</v>
      </c>
      <c r="H150" s="5" t="s">
        <v>21</v>
      </c>
      <c r="I150" s="5" t="s">
        <v>22</v>
      </c>
      <c r="J150" s="6">
        <v>44958.0</v>
      </c>
      <c r="K150" s="5">
        <f t="shared" si="1"/>
        <v>2</v>
      </c>
      <c r="L150" s="5">
        <f t="shared" si="2"/>
        <v>2023</v>
      </c>
      <c r="M150" s="7">
        <v>840.0</v>
      </c>
      <c r="N150" s="7">
        <v>1200.0</v>
      </c>
      <c r="O150" s="5">
        <v>2.0</v>
      </c>
      <c r="P150" s="7">
        <f t="shared" si="3"/>
        <v>2400</v>
      </c>
      <c r="Q150" s="8">
        <f t="shared" si="4"/>
        <v>120</v>
      </c>
      <c r="R150" s="8">
        <f t="shared" si="5"/>
        <v>2520</v>
      </c>
      <c r="S150" s="5" t="s">
        <v>23</v>
      </c>
      <c r="T150" s="5" t="s">
        <v>24</v>
      </c>
      <c r="U150" s="5">
        <v>2001.0</v>
      </c>
      <c r="V150" s="5">
        <v>3001.0</v>
      </c>
      <c r="W150" s="5" t="s">
        <v>25</v>
      </c>
      <c r="X150" s="5"/>
      <c r="Y150" s="5"/>
      <c r="Z150" s="5" t="s">
        <v>27</v>
      </c>
      <c r="AA150" s="5">
        <v>25.0</v>
      </c>
    </row>
    <row r="151" ht="15.75" customHeight="1">
      <c r="F151" s="5">
        <v>1042.0</v>
      </c>
      <c r="G151" s="5" t="s">
        <v>116</v>
      </c>
      <c r="H151" s="5" t="s">
        <v>117</v>
      </c>
      <c r="I151" s="5" t="s">
        <v>120</v>
      </c>
      <c r="J151" s="6">
        <v>44959.0</v>
      </c>
      <c r="K151" s="5">
        <f t="shared" si="1"/>
        <v>2</v>
      </c>
      <c r="L151" s="5">
        <f t="shared" si="2"/>
        <v>2023</v>
      </c>
      <c r="M151" s="7">
        <v>120.0</v>
      </c>
      <c r="N151" s="7">
        <v>200.0</v>
      </c>
      <c r="O151" s="5">
        <v>1.0</v>
      </c>
      <c r="P151" s="7">
        <f t="shared" si="3"/>
        <v>200</v>
      </c>
      <c r="Q151" s="8">
        <f t="shared" si="4"/>
        <v>0</v>
      </c>
      <c r="R151" s="8">
        <f t="shared" si="5"/>
        <v>200</v>
      </c>
      <c r="S151" s="5" t="s">
        <v>35</v>
      </c>
      <c r="T151" s="5" t="s">
        <v>36</v>
      </c>
      <c r="U151" s="5">
        <v>2102.0</v>
      </c>
      <c r="V151" s="5">
        <v>3102.0</v>
      </c>
      <c r="W151" s="5" t="s">
        <v>121</v>
      </c>
      <c r="X151" s="5"/>
      <c r="Y151" s="5"/>
      <c r="Z151" s="5" t="s">
        <v>38</v>
      </c>
      <c r="AA151" s="5">
        <v>9.0</v>
      </c>
    </row>
    <row r="152" ht="15.75" customHeight="1">
      <c r="F152" s="5">
        <v>1154.0</v>
      </c>
      <c r="G152" s="5" t="s">
        <v>20</v>
      </c>
      <c r="H152" s="5" t="s">
        <v>21</v>
      </c>
      <c r="I152" s="5" t="s">
        <v>34</v>
      </c>
      <c r="J152" s="6">
        <v>44959.0</v>
      </c>
      <c r="K152" s="5">
        <f t="shared" si="1"/>
        <v>2</v>
      </c>
      <c r="L152" s="5">
        <f t="shared" si="2"/>
        <v>2023</v>
      </c>
      <c r="M152" s="7">
        <v>1050.0</v>
      </c>
      <c r="N152" s="7">
        <v>1500.0</v>
      </c>
      <c r="O152" s="5">
        <v>1.0</v>
      </c>
      <c r="P152" s="7">
        <f t="shared" si="3"/>
        <v>1500</v>
      </c>
      <c r="Q152" s="8">
        <f t="shared" si="4"/>
        <v>0</v>
      </c>
      <c r="R152" s="8">
        <f t="shared" si="5"/>
        <v>1500</v>
      </c>
      <c r="S152" s="5" t="s">
        <v>35</v>
      </c>
      <c r="T152" s="5" t="s">
        <v>36</v>
      </c>
      <c r="U152" s="5">
        <v>2002.0</v>
      </c>
      <c r="V152" s="5">
        <v>3002.0</v>
      </c>
      <c r="W152" s="5" t="s">
        <v>37</v>
      </c>
      <c r="X152" s="5"/>
      <c r="Y152" s="5"/>
      <c r="Z152" s="5" t="s">
        <v>38</v>
      </c>
      <c r="AA152" s="5">
        <v>22.0</v>
      </c>
    </row>
    <row r="153" ht="15.75" customHeight="1">
      <c r="F153" s="5">
        <v>1043.0</v>
      </c>
      <c r="G153" s="5" t="s">
        <v>122</v>
      </c>
      <c r="H153" s="5" t="s">
        <v>123</v>
      </c>
      <c r="I153" s="5" t="s">
        <v>124</v>
      </c>
      <c r="J153" s="6">
        <v>44960.0</v>
      </c>
      <c r="K153" s="5">
        <f t="shared" si="1"/>
        <v>2</v>
      </c>
      <c r="L153" s="5">
        <f t="shared" si="2"/>
        <v>2023</v>
      </c>
      <c r="M153" s="7">
        <v>240.0</v>
      </c>
      <c r="N153" s="7">
        <v>400.0</v>
      </c>
      <c r="O153" s="5">
        <v>3.0</v>
      </c>
      <c r="P153" s="7">
        <f t="shared" si="3"/>
        <v>1200</v>
      </c>
      <c r="Q153" s="8">
        <f t="shared" si="4"/>
        <v>0</v>
      </c>
      <c r="R153" s="8">
        <f t="shared" si="5"/>
        <v>1200</v>
      </c>
      <c r="S153" s="5" t="s">
        <v>23</v>
      </c>
      <c r="T153" s="5" t="s">
        <v>44</v>
      </c>
      <c r="U153" s="5">
        <v>2103.0</v>
      </c>
      <c r="V153" s="5">
        <v>3103.0</v>
      </c>
      <c r="W153" s="5" t="s">
        <v>125</v>
      </c>
      <c r="X153" s="5"/>
      <c r="Y153" s="5"/>
      <c r="Z153" s="5" t="s">
        <v>27</v>
      </c>
      <c r="AA153" s="5">
        <v>25.0</v>
      </c>
    </row>
    <row r="154" ht="15.75" customHeight="1">
      <c r="F154" s="5">
        <v>1155.0</v>
      </c>
      <c r="G154" s="5" t="s">
        <v>41</v>
      </c>
      <c r="H154" s="5" t="s">
        <v>42</v>
      </c>
      <c r="I154" s="5" t="s">
        <v>43</v>
      </c>
      <c r="J154" s="6">
        <v>44960.0</v>
      </c>
      <c r="K154" s="5">
        <f t="shared" si="1"/>
        <v>2</v>
      </c>
      <c r="L154" s="5">
        <f t="shared" si="2"/>
        <v>2023</v>
      </c>
      <c r="M154" s="7">
        <v>1260.0</v>
      </c>
      <c r="N154" s="7">
        <v>1800.0</v>
      </c>
      <c r="O154" s="5">
        <v>3.0</v>
      </c>
      <c r="P154" s="7">
        <f t="shared" si="3"/>
        <v>5400</v>
      </c>
      <c r="Q154" s="8">
        <f t="shared" si="4"/>
        <v>270</v>
      </c>
      <c r="R154" s="8">
        <f t="shared" si="5"/>
        <v>5670</v>
      </c>
      <c r="S154" s="5" t="s">
        <v>23</v>
      </c>
      <c r="T154" s="5" t="s">
        <v>44</v>
      </c>
      <c r="U154" s="5">
        <v>2003.0</v>
      </c>
      <c r="V154" s="5">
        <v>3003.0</v>
      </c>
      <c r="W154" s="5" t="s">
        <v>45</v>
      </c>
      <c r="X154" s="5"/>
      <c r="Y154" s="5"/>
      <c r="Z154" s="5" t="s">
        <v>27</v>
      </c>
      <c r="AA154" s="5">
        <v>18.0</v>
      </c>
    </row>
    <row r="155" ht="15.75" customHeight="1">
      <c r="F155" s="5">
        <v>1044.0</v>
      </c>
      <c r="G155" s="5" t="s">
        <v>122</v>
      </c>
      <c r="H155" s="5" t="s">
        <v>123</v>
      </c>
      <c r="I155" s="5" t="s">
        <v>126</v>
      </c>
      <c r="J155" s="6">
        <v>44961.0</v>
      </c>
      <c r="K155" s="5">
        <f t="shared" si="1"/>
        <v>2</v>
      </c>
      <c r="L155" s="5">
        <f t="shared" si="2"/>
        <v>2023</v>
      </c>
      <c r="M155" s="7">
        <v>360.0</v>
      </c>
      <c r="N155" s="7">
        <v>600.0</v>
      </c>
      <c r="O155" s="5">
        <v>1.0</v>
      </c>
      <c r="P155" s="7">
        <f t="shared" si="3"/>
        <v>600</v>
      </c>
      <c r="Q155" s="8">
        <f t="shared" si="4"/>
        <v>0</v>
      </c>
      <c r="R155" s="8">
        <f t="shared" si="5"/>
        <v>600</v>
      </c>
      <c r="S155" s="5" t="s">
        <v>23</v>
      </c>
      <c r="T155" s="5" t="s">
        <v>24</v>
      </c>
      <c r="U155" s="5">
        <v>2104.0</v>
      </c>
      <c r="V155" s="5">
        <v>3104.0</v>
      </c>
      <c r="W155" s="5" t="s">
        <v>127</v>
      </c>
      <c r="X155" s="5"/>
      <c r="Y155" s="5"/>
      <c r="Z155" s="5" t="s">
        <v>38</v>
      </c>
      <c r="AA155" s="5">
        <v>23.0</v>
      </c>
    </row>
    <row r="156" ht="15.75" customHeight="1">
      <c r="F156" s="5">
        <v>1081.0</v>
      </c>
      <c r="G156" s="5" t="s">
        <v>41</v>
      </c>
      <c r="H156" s="5" t="s">
        <v>42</v>
      </c>
      <c r="I156" s="5" t="s">
        <v>47</v>
      </c>
      <c r="J156" s="6">
        <v>44961.0</v>
      </c>
      <c r="K156" s="5">
        <f t="shared" si="1"/>
        <v>2</v>
      </c>
      <c r="L156" s="5">
        <f t="shared" si="2"/>
        <v>2023</v>
      </c>
      <c r="M156" s="7">
        <v>1470.0</v>
      </c>
      <c r="N156" s="7">
        <v>2100.0</v>
      </c>
      <c r="O156" s="5">
        <v>1.0</v>
      </c>
      <c r="P156" s="7">
        <f t="shared" si="3"/>
        <v>2100</v>
      </c>
      <c r="Q156" s="8">
        <f t="shared" si="4"/>
        <v>105</v>
      </c>
      <c r="R156" s="8">
        <f t="shared" si="5"/>
        <v>2205</v>
      </c>
      <c r="S156" s="5" t="s">
        <v>23</v>
      </c>
      <c r="T156" s="5" t="s">
        <v>24</v>
      </c>
      <c r="U156" s="5">
        <v>2004.0</v>
      </c>
      <c r="V156" s="5">
        <v>3004.0</v>
      </c>
      <c r="W156" s="5" t="s">
        <v>48</v>
      </c>
      <c r="X156" s="5"/>
      <c r="Y156" s="5"/>
      <c r="Z156" s="5" t="s">
        <v>38</v>
      </c>
      <c r="AA156" s="5">
        <v>16.0</v>
      </c>
    </row>
    <row r="157" ht="15.75" customHeight="1">
      <c r="F157" s="5">
        <v>1045.0</v>
      </c>
      <c r="G157" s="5" t="s">
        <v>20</v>
      </c>
      <c r="H157" s="5" t="s">
        <v>21</v>
      </c>
      <c r="I157" s="5" t="s">
        <v>128</v>
      </c>
      <c r="J157" s="6">
        <v>44962.0</v>
      </c>
      <c r="K157" s="5">
        <f t="shared" si="1"/>
        <v>2</v>
      </c>
      <c r="L157" s="5">
        <f t="shared" si="2"/>
        <v>2023</v>
      </c>
      <c r="M157" s="7">
        <v>1296.0</v>
      </c>
      <c r="N157" s="7">
        <v>1800.0</v>
      </c>
      <c r="O157" s="5">
        <v>2.0</v>
      </c>
      <c r="P157" s="7">
        <f t="shared" si="3"/>
        <v>3600</v>
      </c>
      <c r="Q157" s="8">
        <f t="shared" si="4"/>
        <v>180</v>
      </c>
      <c r="R157" s="8">
        <f t="shared" si="5"/>
        <v>3780</v>
      </c>
      <c r="S157" s="5" t="s">
        <v>35</v>
      </c>
      <c r="T157" s="5" t="s">
        <v>36</v>
      </c>
      <c r="U157" s="5">
        <v>2105.0</v>
      </c>
      <c r="V157" s="5">
        <v>3105.0</v>
      </c>
      <c r="W157" s="5" t="s">
        <v>129</v>
      </c>
      <c r="X157" s="5"/>
      <c r="Y157" s="5"/>
      <c r="Z157" s="5" t="s">
        <v>27</v>
      </c>
      <c r="AA157" s="5">
        <v>29.0</v>
      </c>
    </row>
    <row r="158" ht="15.75" customHeight="1">
      <c r="F158" s="5">
        <v>1082.0</v>
      </c>
      <c r="G158" s="5" t="s">
        <v>50</v>
      </c>
      <c r="H158" s="5" t="s">
        <v>51</v>
      </c>
      <c r="I158" s="5" t="s">
        <v>52</v>
      </c>
      <c r="J158" s="6">
        <v>44962.0</v>
      </c>
      <c r="K158" s="5">
        <f t="shared" si="1"/>
        <v>2</v>
      </c>
      <c r="L158" s="5">
        <f t="shared" si="2"/>
        <v>2023</v>
      </c>
      <c r="M158" s="7">
        <v>896.9999999999999</v>
      </c>
      <c r="N158" s="7">
        <v>1300.0</v>
      </c>
      <c r="O158" s="5">
        <v>2.0</v>
      </c>
      <c r="P158" s="7">
        <f t="shared" si="3"/>
        <v>2600</v>
      </c>
      <c r="Q158" s="8">
        <f t="shared" si="4"/>
        <v>130</v>
      </c>
      <c r="R158" s="8">
        <f t="shared" si="5"/>
        <v>2730</v>
      </c>
      <c r="S158" s="5" t="s">
        <v>35</v>
      </c>
      <c r="T158" s="5" t="s">
        <v>36</v>
      </c>
      <c r="U158" s="5">
        <v>2005.0</v>
      </c>
      <c r="V158" s="5">
        <v>3005.0</v>
      </c>
      <c r="W158" s="5" t="s">
        <v>53</v>
      </c>
      <c r="X158" s="5"/>
      <c r="Y158" s="5"/>
      <c r="Z158" s="5" t="s">
        <v>27</v>
      </c>
      <c r="AA158" s="5">
        <v>27.0</v>
      </c>
    </row>
    <row r="159" ht="15.75" customHeight="1">
      <c r="F159" s="5">
        <v>1046.0</v>
      </c>
      <c r="G159" s="5" t="s">
        <v>20</v>
      </c>
      <c r="H159" s="5" t="s">
        <v>21</v>
      </c>
      <c r="I159" s="5" t="s">
        <v>130</v>
      </c>
      <c r="J159" s="6">
        <v>44963.0</v>
      </c>
      <c r="K159" s="5">
        <f t="shared" si="1"/>
        <v>2</v>
      </c>
      <c r="L159" s="5">
        <f t="shared" si="2"/>
        <v>2023</v>
      </c>
      <c r="M159" s="7">
        <v>1728.0</v>
      </c>
      <c r="N159" s="7">
        <v>2400.0</v>
      </c>
      <c r="O159" s="5">
        <v>1.0</v>
      </c>
      <c r="P159" s="7">
        <f t="shared" si="3"/>
        <v>2400</v>
      </c>
      <c r="Q159" s="8">
        <f t="shared" si="4"/>
        <v>120</v>
      </c>
      <c r="R159" s="8">
        <f t="shared" si="5"/>
        <v>2520</v>
      </c>
      <c r="S159" s="5" t="s">
        <v>23</v>
      </c>
      <c r="T159" s="5" t="s">
        <v>24</v>
      </c>
      <c r="U159" s="5">
        <v>2106.0</v>
      </c>
      <c r="V159" s="5">
        <v>3106.0</v>
      </c>
      <c r="W159" s="5" t="s">
        <v>131</v>
      </c>
      <c r="X159" s="5"/>
      <c r="Y159" s="5"/>
      <c r="Z159" s="5" t="s">
        <v>38</v>
      </c>
      <c r="AA159" s="5">
        <v>27.0</v>
      </c>
    </row>
    <row r="160" ht="15.75" customHeight="1">
      <c r="F160" s="5">
        <v>1083.0</v>
      </c>
      <c r="G160" s="5" t="s">
        <v>50</v>
      </c>
      <c r="H160" s="5" t="s">
        <v>51</v>
      </c>
      <c r="I160" s="5" t="s">
        <v>56</v>
      </c>
      <c r="J160" s="6">
        <v>44963.0</v>
      </c>
      <c r="K160" s="5">
        <f t="shared" si="1"/>
        <v>2</v>
      </c>
      <c r="L160" s="5">
        <f t="shared" si="2"/>
        <v>2023</v>
      </c>
      <c r="M160" s="7">
        <v>1104.0</v>
      </c>
      <c r="N160" s="7">
        <v>1600.0</v>
      </c>
      <c r="O160" s="5">
        <v>1.0</v>
      </c>
      <c r="P160" s="7">
        <f t="shared" si="3"/>
        <v>1600</v>
      </c>
      <c r="Q160" s="8">
        <f t="shared" si="4"/>
        <v>0</v>
      </c>
      <c r="R160" s="8">
        <f t="shared" si="5"/>
        <v>1600</v>
      </c>
      <c r="S160" s="5" t="s">
        <v>23</v>
      </c>
      <c r="T160" s="5" t="s">
        <v>24</v>
      </c>
      <c r="U160" s="5">
        <v>2006.0</v>
      </c>
      <c r="V160" s="5">
        <v>3006.0</v>
      </c>
      <c r="W160" s="5" t="s">
        <v>57</v>
      </c>
      <c r="X160" s="5"/>
      <c r="Y160" s="5"/>
      <c r="Z160" s="5" t="s">
        <v>38</v>
      </c>
      <c r="AA160" s="5">
        <v>24.0</v>
      </c>
    </row>
    <row r="161" ht="15.75" customHeight="1">
      <c r="F161" s="5">
        <v>1047.0</v>
      </c>
      <c r="G161" s="5" t="s">
        <v>41</v>
      </c>
      <c r="H161" s="5" t="s">
        <v>132</v>
      </c>
      <c r="I161" s="5" t="s">
        <v>133</v>
      </c>
      <c r="J161" s="6">
        <v>44964.0</v>
      </c>
      <c r="K161" s="5">
        <f t="shared" si="1"/>
        <v>2</v>
      </c>
      <c r="L161" s="5">
        <f t="shared" si="2"/>
        <v>2023</v>
      </c>
      <c r="M161" s="7">
        <v>1491.0</v>
      </c>
      <c r="N161" s="7">
        <v>2100.0</v>
      </c>
      <c r="O161" s="5">
        <v>2.0</v>
      </c>
      <c r="P161" s="7">
        <f t="shared" si="3"/>
        <v>4200</v>
      </c>
      <c r="Q161" s="8">
        <f t="shared" si="4"/>
        <v>210</v>
      </c>
      <c r="R161" s="8">
        <f t="shared" si="5"/>
        <v>4410</v>
      </c>
      <c r="S161" s="5" t="s">
        <v>35</v>
      </c>
      <c r="T161" s="5" t="s">
        <v>24</v>
      </c>
      <c r="U161" s="5">
        <v>2107.0</v>
      </c>
      <c r="V161" s="5">
        <v>3107.0</v>
      </c>
      <c r="W161" s="5" t="s">
        <v>134</v>
      </c>
      <c r="X161" s="5"/>
      <c r="Y161" s="5"/>
      <c r="Z161" s="5" t="s">
        <v>27</v>
      </c>
      <c r="AA161" s="5">
        <v>20.0</v>
      </c>
    </row>
    <row r="162" ht="15.75" customHeight="1">
      <c r="F162" s="5">
        <v>1084.0</v>
      </c>
      <c r="G162" s="5" t="s">
        <v>20</v>
      </c>
      <c r="H162" s="5" t="s">
        <v>58</v>
      </c>
      <c r="I162" s="5" t="s">
        <v>59</v>
      </c>
      <c r="J162" s="6">
        <v>44964.0</v>
      </c>
      <c r="K162" s="5">
        <f t="shared" si="1"/>
        <v>2</v>
      </c>
      <c r="L162" s="5">
        <f t="shared" si="2"/>
        <v>2023</v>
      </c>
      <c r="M162" s="7">
        <v>1496.0</v>
      </c>
      <c r="N162" s="7">
        <v>2200.0</v>
      </c>
      <c r="O162" s="5">
        <v>2.0</v>
      </c>
      <c r="P162" s="7">
        <f t="shared" si="3"/>
        <v>4400</v>
      </c>
      <c r="Q162" s="8">
        <f t="shared" si="4"/>
        <v>220</v>
      </c>
      <c r="R162" s="8">
        <f t="shared" si="5"/>
        <v>4620</v>
      </c>
      <c r="S162" s="5" t="s">
        <v>35</v>
      </c>
      <c r="T162" s="5" t="s">
        <v>24</v>
      </c>
      <c r="U162" s="5">
        <v>2007.0</v>
      </c>
      <c r="V162" s="5">
        <v>3007.0</v>
      </c>
      <c r="W162" s="5" t="s">
        <v>60</v>
      </c>
      <c r="X162" s="5"/>
      <c r="Y162" s="5"/>
      <c r="Z162" s="5" t="s">
        <v>27</v>
      </c>
      <c r="AA162" s="5">
        <v>29.0</v>
      </c>
    </row>
    <row r="163" ht="15.75" customHeight="1">
      <c r="F163" s="5">
        <v>1048.0</v>
      </c>
      <c r="G163" s="5" t="s">
        <v>41</v>
      </c>
      <c r="H163" s="5" t="s">
        <v>132</v>
      </c>
      <c r="I163" s="5" t="s">
        <v>135</v>
      </c>
      <c r="J163" s="6">
        <v>44965.0</v>
      </c>
      <c r="K163" s="5">
        <f t="shared" si="1"/>
        <v>2</v>
      </c>
      <c r="L163" s="5">
        <f t="shared" si="2"/>
        <v>2023</v>
      </c>
      <c r="M163" s="7">
        <v>1846.0</v>
      </c>
      <c r="N163" s="7">
        <v>2600.0</v>
      </c>
      <c r="O163" s="5">
        <v>1.0</v>
      </c>
      <c r="P163" s="7">
        <f t="shared" si="3"/>
        <v>2600</v>
      </c>
      <c r="Q163" s="8">
        <f t="shared" si="4"/>
        <v>130</v>
      </c>
      <c r="R163" s="8">
        <f t="shared" si="5"/>
        <v>2730</v>
      </c>
      <c r="S163" s="5" t="s">
        <v>23</v>
      </c>
      <c r="T163" s="5" t="s">
        <v>36</v>
      </c>
      <c r="U163" s="5">
        <v>2108.0</v>
      </c>
      <c r="V163" s="5">
        <v>3108.0</v>
      </c>
      <c r="W163" s="5" t="s">
        <v>136</v>
      </c>
      <c r="X163" s="5"/>
      <c r="Y163" s="5"/>
      <c r="Z163" s="5" t="s">
        <v>38</v>
      </c>
      <c r="AA163" s="5">
        <v>18.0</v>
      </c>
    </row>
    <row r="164" ht="15.75" customHeight="1">
      <c r="F164" s="5">
        <v>1085.0</v>
      </c>
      <c r="G164" s="5" t="s">
        <v>20</v>
      </c>
      <c r="H164" s="5" t="s">
        <v>58</v>
      </c>
      <c r="I164" s="5" t="s">
        <v>61</v>
      </c>
      <c r="J164" s="6">
        <v>44965.0</v>
      </c>
      <c r="K164" s="5">
        <f t="shared" si="1"/>
        <v>2</v>
      </c>
      <c r="L164" s="5">
        <f t="shared" si="2"/>
        <v>2023</v>
      </c>
      <c r="M164" s="7">
        <v>1700.0000000000002</v>
      </c>
      <c r="N164" s="7">
        <v>2500.0</v>
      </c>
      <c r="O164" s="5">
        <v>1.0</v>
      </c>
      <c r="P164" s="7">
        <f t="shared" si="3"/>
        <v>2500</v>
      </c>
      <c r="Q164" s="8">
        <f t="shared" si="4"/>
        <v>125</v>
      </c>
      <c r="R164" s="8">
        <f t="shared" si="5"/>
        <v>2625</v>
      </c>
      <c r="S164" s="5" t="s">
        <v>23</v>
      </c>
      <c r="T164" s="5" t="s">
        <v>36</v>
      </c>
      <c r="U164" s="5">
        <v>2008.0</v>
      </c>
      <c r="V164" s="5">
        <v>3008.0</v>
      </c>
      <c r="W164" s="5" t="s">
        <v>62</v>
      </c>
      <c r="X164" s="5"/>
      <c r="Y164" s="5"/>
      <c r="Z164" s="5" t="s">
        <v>38</v>
      </c>
      <c r="AA164" s="5">
        <v>27.0</v>
      </c>
    </row>
    <row r="165" ht="15.75" customHeight="1">
      <c r="F165" s="5">
        <v>1033.0</v>
      </c>
      <c r="G165" s="5" t="s">
        <v>137</v>
      </c>
      <c r="H165" s="5" t="s">
        <v>138</v>
      </c>
      <c r="I165" s="5" t="s">
        <v>139</v>
      </c>
      <c r="J165" s="6">
        <v>44976.0</v>
      </c>
      <c r="K165" s="5">
        <f t="shared" si="1"/>
        <v>2</v>
      </c>
      <c r="L165" s="5">
        <f t="shared" si="2"/>
        <v>2023</v>
      </c>
      <c r="M165" s="7">
        <v>720.0</v>
      </c>
      <c r="N165" s="7">
        <v>1200.0</v>
      </c>
      <c r="O165" s="5">
        <v>2.0</v>
      </c>
      <c r="P165" s="7">
        <f t="shared" si="3"/>
        <v>2400</v>
      </c>
      <c r="Q165" s="8">
        <f t="shared" si="4"/>
        <v>120</v>
      </c>
      <c r="R165" s="8">
        <f t="shared" si="5"/>
        <v>2520</v>
      </c>
      <c r="S165" s="5" t="s">
        <v>23</v>
      </c>
      <c r="T165" s="5" t="s">
        <v>24</v>
      </c>
      <c r="U165" s="5">
        <v>2081.0</v>
      </c>
      <c r="V165" s="5">
        <v>3081.0</v>
      </c>
      <c r="W165" s="5" t="s">
        <v>140</v>
      </c>
      <c r="X165" s="5"/>
      <c r="Y165" s="5"/>
      <c r="Z165" s="5" t="s">
        <v>27</v>
      </c>
      <c r="AA165" s="5">
        <v>27.0</v>
      </c>
    </row>
    <row r="166" ht="15.75" customHeight="1">
      <c r="F166" s="5">
        <v>1139.0</v>
      </c>
      <c r="G166" s="5" t="s">
        <v>137</v>
      </c>
      <c r="H166" s="5" t="s">
        <v>138</v>
      </c>
      <c r="I166" s="5" t="s">
        <v>139</v>
      </c>
      <c r="J166" s="6">
        <v>44976.0</v>
      </c>
      <c r="K166" s="5">
        <f t="shared" si="1"/>
        <v>2</v>
      </c>
      <c r="L166" s="5">
        <f t="shared" si="2"/>
        <v>2023</v>
      </c>
      <c r="M166" s="7">
        <v>720.0</v>
      </c>
      <c r="N166" s="7">
        <v>1200.0</v>
      </c>
      <c r="O166" s="5">
        <v>2.0</v>
      </c>
      <c r="P166" s="7">
        <f t="shared" si="3"/>
        <v>2400</v>
      </c>
      <c r="Q166" s="8">
        <f t="shared" si="4"/>
        <v>120</v>
      </c>
      <c r="R166" s="8">
        <f t="shared" si="5"/>
        <v>2520</v>
      </c>
      <c r="S166" s="5" t="s">
        <v>23</v>
      </c>
      <c r="T166" s="5" t="s">
        <v>24</v>
      </c>
      <c r="U166" s="5">
        <v>2081.0</v>
      </c>
      <c r="V166" s="5">
        <v>3081.0</v>
      </c>
      <c r="W166" s="5" t="s">
        <v>140</v>
      </c>
      <c r="X166" s="5"/>
      <c r="Y166" s="5"/>
      <c r="Z166" s="5" t="s">
        <v>27</v>
      </c>
      <c r="AA166" s="5">
        <v>27.0</v>
      </c>
    </row>
    <row r="167" ht="15.75" customHeight="1">
      <c r="F167" s="5">
        <v>1034.0</v>
      </c>
      <c r="G167" s="5" t="s">
        <v>137</v>
      </c>
      <c r="H167" s="5" t="s">
        <v>138</v>
      </c>
      <c r="I167" s="5" t="s">
        <v>141</v>
      </c>
      <c r="J167" s="6">
        <v>44977.0</v>
      </c>
      <c r="K167" s="5">
        <f t="shared" si="1"/>
        <v>2</v>
      </c>
      <c r="L167" s="5">
        <f t="shared" si="2"/>
        <v>2023</v>
      </c>
      <c r="M167" s="7">
        <v>900.0</v>
      </c>
      <c r="N167" s="7">
        <v>1500.0</v>
      </c>
      <c r="O167" s="5">
        <v>1.0</v>
      </c>
      <c r="P167" s="7">
        <f t="shared" si="3"/>
        <v>1500</v>
      </c>
      <c r="Q167" s="8">
        <f t="shared" si="4"/>
        <v>0</v>
      </c>
      <c r="R167" s="8">
        <f t="shared" si="5"/>
        <v>1500</v>
      </c>
      <c r="S167" s="5" t="s">
        <v>35</v>
      </c>
      <c r="T167" s="5" t="s">
        <v>36</v>
      </c>
      <c r="U167" s="5">
        <v>2082.0</v>
      </c>
      <c r="V167" s="5">
        <v>3082.0</v>
      </c>
      <c r="W167" s="5" t="s">
        <v>142</v>
      </c>
      <c r="X167" s="5"/>
      <c r="Y167" s="5"/>
      <c r="Z167" s="5" t="s">
        <v>38</v>
      </c>
      <c r="AA167" s="5">
        <v>25.0</v>
      </c>
    </row>
    <row r="168" ht="15.75" customHeight="1">
      <c r="F168" s="5">
        <v>1140.0</v>
      </c>
      <c r="G168" s="5" t="s">
        <v>137</v>
      </c>
      <c r="H168" s="5" t="s">
        <v>138</v>
      </c>
      <c r="I168" s="5" t="s">
        <v>141</v>
      </c>
      <c r="J168" s="6">
        <v>44977.0</v>
      </c>
      <c r="K168" s="5">
        <f t="shared" si="1"/>
        <v>2</v>
      </c>
      <c r="L168" s="5">
        <f t="shared" si="2"/>
        <v>2023</v>
      </c>
      <c r="M168" s="7">
        <v>900.0</v>
      </c>
      <c r="N168" s="7">
        <v>1500.0</v>
      </c>
      <c r="O168" s="5">
        <v>1.0</v>
      </c>
      <c r="P168" s="7">
        <f t="shared" si="3"/>
        <v>1500</v>
      </c>
      <c r="Q168" s="8">
        <f t="shared" si="4"/>
        <v>0</v>
      </c>
      <c r="R168" s="8">
        <f t="shared" si="5"/>
        <v>1500</v>
      </c>
      <c r="S168" s="5" t="s">
        <v>35</v>
      </c>
      <c r="T168" s="5" t="s">
        <v>36</v>
      </c>
      <c r="U168" s="5">
        <v>2082.0</v>
      </c>
      <c r="V168" s="5">
        <v>3082.0</v>
      </c>
      <c r="W168" s="5" t="s">
        <v>142</v>
      </c>
      <c r="X168" s="5"/>
      <c r="Y168" s="5"/>
      <c r="Z168" s="5" t="s">
        <v>38</v>
      </c>
      <c r="AA168" s="5">
        <v>25.0</v>
      </c>
    </row>
    <row r="169" ht="15.75" customHeight="1">
      <c r="F169" s="5">
        <v>1035.0</v>
      </c>
      <c r="G169" s="5" t="s">
        <v>41</v>
      </c>
      <c r="H169" s="5" t="s">
        <v>143</v>
      </c>
      <c r="I169" s="5" t="s">
        <v>144</v>
      </c>
      <c r="J169" s="6">
        <v>44978.0</v>
      </c>
      <c r="K169" s="5">
        <f t="shared" si="1"/>
        <v>2</v>
      </c>
      <c r="L169" s="5">
        <f t="shared" si="2"/>
        <v>2023</v>
      </c>
      <c r="M169" s="7">
        <v>1931.9999999999998</v>
      </c>
      <c r="N169" s="7">
        <v>2800.0</v>
      </c>
      <c r="O169" s="5">
        <v>3.0</v>
      </c>
      <c r="P169" s="7">
        <f t="shared" si="3"/>
        <v>8400</v>
      </c>
      <c r="Q169" s="8">
        <f t="shared" si="4"/>
        <v>420</v>
      </c>
      <c r="R169" s="8">
        <f t="shared" si="5"/>
        <v>8820</v>
      </c>
      <c r="S169" s="5" t="s">
        <v>23</v>
      </c>
      <c r="T169" s="5" t="s">
        <v>44</v>
      </c>
      <c r="U169" s="5">
        <v>2083.0</v>
      </c>
      <c r="V169" s="5">
        <v>3083.0</v>
      </c>
      <c r="W169" s="5" t="s">
        <v>145</v>
      </c>
      <c r="X169" s="5"/>
      <c r="Y169" s="5"/>
      <c r="Z169" s="5" t="s">
        <v>27</v>
      </c>
      <c r="AA169" s="5">
        <v>18.0</v>
      </c>
    </row>
    <row r="170" ht="15.75" customHeight="1">
      <c r="F170" s="5">
        <v>1086.0</v>
      </c>
      <c r="G170" s="5" t="s">
        <v>20</v>
      </c>
      <c r="H170" s="5" t="s">
        <v>78</v>
      </c>
      <c r="I170" s="5" t="s">
        <v>79</v>
      </c>
      <c r="J170" s="6">
        <v>44978.0</v>
      </c>
      <c r="K170" s="5">
        <f t="shared" si="1"/>
        <v>2</v>
      </c>
      <c r="L170" s="5">
        <f t="shared" si="2"/>
        <v>2023</v>
      </c>
      <c r="M170" s="7">
        <v>737.0</v>
      </c>
      <c r="N170" s="7">
        <v>1100.0</v>
      </c>
      <c r="O170" s="5">
        <v>2.0</v>
      </c>
      <c r="P170" s="7">
        <f t="shared" si="3"/>
        <v>2200</v>
      </c>
      <c r="Q170" s="8">
        <f t="shared" si="4"/>
        <v>110</v>
      </c>
      <c r="R170" s="8">
        <f t="shared" si="5"/>
        <v>2310</v>
      </c>
      <c r="S170" s="5" t="s">
        <v>23</v>
      </c>
      <c r="T170" s="5" t="s">
        <v>24</v>
      </c>
      <c r="U170" s="5">
        <v>2021.0</v>
      </c>
      <c r="V170" s="5">
        <v>3021.0</v>
      </c>
      <c r="W170" s="5" t="s">
        <v>80</v>
      </c>
      <c r="X170" s="5"/>
      <c r="Y170" s="5"/>
      <c r="Z170" s="5" t="s">
        <v>27</v>
      </c>
      <c r="AA170" s="5">
        <v>24.0</v>
      </c>
    </row>
    <row r="171" ht="15.75" customHeight="1">
      <c r="F171" s="5">
        <v>1141.0</v>
      </c>
      <c r="G171" s="5" t="s">
        <v>41</v>
      </c>
      <c r="H171" s="5" t="s">
        <v>143</v>
      </c>
      <c r="I171" s="5" t="s">
        <v>144</v>
      </c>
      <c r="J171" s="6">
        <v>44978.0</v>
      </c>
      <c r="K171" s="5">
        <f t="shared" si="1"/>
        <v>2</v>
      </c>
      <c r="L171" s="5">
        <f t="shared" si="2"/>
        <v>2023</v>
      </c>
      <c r="M171" s="7">
        <v>1931.9999999999998</v>
      </c>
      <c r="N171" s="7">
        <v>2800.0</v>
      </c>
      <c r="O171" s="5">
        <v>3.0</v>
      </c>
      <c r="P171" s="7">
        <f t="shared" si="3"/>
        <v>8400</v>
      </c>
      <c r="Q171" s="8">
        <f t="shared" si="4"/>
        <v>420</v>
      </c>
      <c r="R171" s="8">
        <f t="shared" si="5"/>
        <v>8820</v>
      </c>
      <c r="S171" s="5" t="s">
        <v>23</v>
      </c>
      <c r="T171" s="5" t="s">
        <v>44</v>
      </c>
      <c r="U171" s="5">
        <v>2083.0</v>
      </c>
      <c r="V171" s="5">
        <v>3083.0</v>
      </c>
      <c r="W171" s="5" t="s">
        <v>145</v>
      </c>
      <c r="X171" s="5"/>
      <c r="Y171" s="5"/>
      <c r="Z171" s="5" t="s">
        <v>27</v>
      </c>
      <c r="AA171" s="5">
        <v>18.0</v>
      </c>
    </row>
    <row r="172" ht="15.75" customHeight="1">
      <c r="F172" s="5">
        <v>1036.0</v>
      </c>
      <c r="G172" s="5" t="s">
        <v>41</v>
      </c>
      <c r="H172" s="5" t="s">
        <v>143</v>
      </c>
      <c r="I172" s="5" t="s">
        <v>146</v>
      </c>
      <c r="J172" s="6">
        <v>44979.0</v>
      </c>
      <c r="K172" s="5">
        <f t="shared" si="1"/>
        <v>2</v>
      </c>
      <c r="L172" s="5">
        <f t="shared" si="2"/>
        <v>2023</v>
      </c>
      <c r="M172" s="7">
        <v>2208.0</v>
      </c>
      <c r="N172" s="7">
        <v>3200.0</v>
      </c>
      <c r="O172" s="5">
        <v>1.0</v>
      </c>
      <c r="P172" s="7">
        <f t="shared" si="3"/>
        <v>3200</v>
      </c>
      <c r="Q172" s="8">
        <f t="shared" si="4"/>
        <v>160</v>
      </c>
      <c r="R172" s="8">
        <f t="shared" si="5"/>
        <v>3360</v>
      </c>
      <c r="S172" s="5" t="s">
        <v>23</v>
      </c>
      <c r="T172" s="5" t="s">
        <v>24</v>
      </c>
      <c r="U172" s="5">
        <v>2084.0</v>
      </c>
      <c r="V172" s="5">
        <v>3084.0</v>
      </c>
      <c r="W172" s="5" t="s">
        <v>147</v>
      </c>
      <c r="X172" s="5"/>
      <c r="Y172" s="5"/>
      <c r="Z172" s="5" t="s">
        <v>38</v>
      </c>
      <c r="AA172" s="5">
        <v>16.0</v>
      </c>
    </row>
    <row r="173" ht="15.75" customHeight="1">
      <c r="F173" s="5">
        <v>1087.0</v>
      </c>
      <c r="G173" s="5" t="s">
        <v>20</v>
      </c>
      <c r="H173" s="5" t="s">
        <v>78</v>
      </c>
      <c r="I173" s="5" t="s">
        <v>81</v>
      </c>
      <c r="J173" s="6">
        <v>44979.0</v>
      </c>
      <c r="K173" s="5">
        <f t="shared" si="1"/>
        <v>2</v>
      </c>
      <c r="L173" s="5">
        <f t="shared" si="2"/>
        <v>2023</v>
      </c>
      <c r="M173" s="7">
        <v>938.0</v>
      </c>
      <c r="N173" s="7">
        <v>1400.0</v>
      </c>
      <c r="O173" s="5">
        <v>1.0</v>
      </c>
      <c r="P173" s="7">
        <f t="shared" si="3"/>
        <v>1400</v>
      </c>
      <c r="Q173" s="8">
        <f t="shared" si="4"/>
        <v>0</v>
      </c>
      <c r="R173" s="8">
        <f t="shared" si="5"/>
        <v>1400</v>
      </c>
      <c r="S173" s="5" t="s">
        <v>35</v>
      </c>
      <c r="T173" s="5" t="s">
        <v>36</v>
      </c>
      <c r="U173" s="5">
        <v>2022.0</v>
      </c>
      <c r="V173" s="5">
        <v>3022.0</v>
      </c>
      <c r="W173" s="5" t="s">
        <v>82</v>
      </c>
      <c r="X173" s="5"/>
      <c r="Y173" s="5"/>
      <c r="Z173" s="5" t="s">
        <v>38</v>
      </c>
      <c r="AA173" s="5">
        <v>21.0</v>
      </c>
    </row>
    <row r="174" ht="15.75" customHeight="1">
      <c r="F174" s="5">
        <v>1142.0</v>
      </c>
      <c r="G174" s="5" t="s">
        <v>41</v>
      </c>
      <c r="H174" s="5" t="s">
        <v>143</v>
      </c>
      <c r="I174" s="5" t="s">
        <v>146</v>
      </c>
      <c r="J174" s="6">
        <v>44979.0</v>
      </c>
      <c r="K174" s="5">
        <f t="shared" si="1"/>
        <v>2</v>
      </c>
      <c r="L174" s="5">
        <f t="shared" si="2"/>
        <v>2023</v>
      </c>
      <c r="M174" s="7">
        <v>2208.0</v>
      </c>
      <c r="N174" s="7">
        <v>3200.0</v>
      </c>
      <c r="O174" s="5">
        <v>1.0</v>
      </c>
      <c r="P174" s="7">
        <f t="shared" si="3"/>
        <v>3200</v>
      </c>
      <c r="Q174" s="8">
        <f t="shared" si="4"/>
        <v>160</v>
      </c>
      <c r="R174" s="8">
        <f t="shared" si="5"/>
        <v>3360</v>
      </c>
      <c r="S174" s="5" t="s">
        <v>23</v>
      </c>
      <c r="T174" s="5" t="s">
        <v>24</v>
      </c>
      <c r="U174" s="5">
        <v>2084.0</v>
      </c>
      <c r="V174" s="5">
        <v>3084.0</v>
      </c>
      <c r="W174" s="5" t="s">
        <v>147</v>
      </c>
      <c r="X174" s="5"/>
      <c r="Y174" s="5"/>
      <c r="Z174" s="5" t="s">
        <v>38</v>
      </c>
      <c r="AA174" s="5">
        <v>16.0</v>
      </c>
    </row>
    <row r="175" ht="15.75" customHeight="1">
      <c r="F175" s="5">
        <v>1146.0</v>
      </c>
      <c r="G175" s="5" t="s">
        <v>20</v>
      </c>
      <c r="H175" s="5" t="s">
        <v>78</v>
      </c>
      <c r="I175" s="5" t="s">
        <v>81</v>
      </c>
      <c r="J175" s="6">
        <v>44979.0</v>
      </c>
      <c r="K175" s="5">
        <f t="shared" si="1"/>
        <v>2</v>
      </c>
      <c r="L175" s="5">
        <f t="shared" si="2"/>
        <v>2023</v>
      </c>
      <c r="M175" s="7">
        <v>938.0</v>
      </c>
      <c r="N175" s="7">
        <v>1400.0</v>
      </c>
      <c r="O175" s="5">
        <v>1.0</v>
      </c>
      <c r="P175" s="7">
        <f t="shared" si="3"/>
        <v>1400</v>
      </c>
      <c r="Q175" s="8">
        <f t="shared" si="4"/>
        <v>0</v>
      </c>
      <c r="R175" s="8">
        <f t="shared" si="5"/>
        <v>1400</v>
      </c>
      <c r="S175" s="5" t="s">
        <v>35</v>
      </c>
      <c r="T175" s="5" t="s">
        <v>36</v>
      </c>
      <c r="U175" s="5">
        <v>2022.0</v>
      </c>
      <c r="V175" s="5">
        <v>3022.0</v>
      </c>
      <c r="W175" s="5" t="s">
        <v>82</v>
      </c>
      <c r="X175" s="5"/>
      <c r="Y175" s="5"/>
      <c r="Z175" s="5" t="s">
        <v>38</v>
      </c>
      <c r="AA175" s="5">
        <v>21.0</v>
      </c>
    </row>
    <row r="176" ht="15.75" customHeight="1">
      <c r="F176" s="5">
        <v>1037.0</v>
      </c>
      <c r="G176" s="5" t="s">
        <v>50</v>
      </c>
      <c r="H176" s="5" t="s">
        <v>148</v>
      </c>
      <c r="I176" s="5" t="s">
        <v>149</v>
      </c>
      <c r="J176" s="6">
        <v>44980.0</v>
      </c>
      <c r="K176" s="5">
        <f t="shared" si="1"/>
        <v>2</v>
      </c>
      <c r="L176" s="5">
        <f t="shared" si="2"/>
        <v>2023</v>
      </c>
      <c r="M176" s="7">
        <v>1500.0</v>
      </c>
      <c r="N176" s="7">
        <v>2000.0</v>
      </c>
      <c r="O176" s="5">
        <v>2.0</v>
      </c>
      <c r="P176" s="7">
        <f t="shared" si="3"/>
        <v>4000</v>
      </c>
      <c r="Q176" s="8">
        <f t="shared" si="4"/>
        <v>200</v>
      </c>
      <c r="R176" s="8">
        <f t="shared" si="5"/>
        <v>4200</v>
      </c>
      <c r="S176" s="5" t="s">
        <v>35</v>
      </c>
      <c r="T176" s="5" t="s">
        <v>36</v>
      </c>
      <c r="U176" s="5">
        <v>2085.0</v>
      </c>
      <c r="V176" s="5">
        <v>3085.0</v>
      </c>
      <c r="W176" s="5" t="s">
        <v>150</v>
      </c>
      <c r="X176" s="5"/>
      <c r="Y176" s="5"/>
      <c r="Z176" s="5" t="s">
        <v>27</v>
      </c>
      <c r="AA176" s="5">
        <v>33.0</v>
      </c>
    </row>
    <row r="177" ht="15.75" customHeight="1">
      <c r="F177" s="5">
        <v>1088.0</v>
      </c>
      <c r="G177" s="5" t="s">
        <v>41</v>
      </c>
      <c r="H177" s="5" t="s">
        <v>83</v>
      </c>
      <c r="I177" s="5" t="s">
        <v>84</v>
      </c>
      <c r="J177" s="6">
        <v>44980.0</v>
      </c>
      <c r="K177" s="5">
        <f t="shared" si="1"/>
        <v>2</v>
      </c>
      <c r="L177" s="5">
        <f t="shared" si="2"/>
        <v>2023</v>
      </c>
      <c r="M177" s="7">
        <v>1190.0</v>
      </c>
      <c r="N177" s="7">
        <v>1700.0</v>
      </c>
      <c r="O177" s="5">
        <v>3.0</v>
      </c>
      <c r="P177" s="7">
        <f t="shared" si="3"/>
        <v>5100</v>
      </c>
      <c r="Q177" s="8">
        <f t="shared" si="4"/>
        <v>255</v>
      </c>
      <c r="R177" s="8">
        <f t="shared" si="5"/>
        <v>5355</v>
      </c>
      <c r="S177" s="5" t="s">
        <v>23</v>
      </c>
      <c r="T177" s="5" t="s">
        <v>44</v>
      </c>
      <c r="U177" s="5">
        <v>2023.0</v>
      </c>
      <c r="V177" s="5">
        <v>3023.0</v>
      </c>
      <c r="W177" s="5" t="s">
        <v>85</v>
      </c>
      <c r="X177" s="5"/>
      <c r="Y177" s="5"/>
      <c r="Z177" s="5" t="s">
        <v>27</v>
      </c>
      <c r="AA177" s="5">
        <v>20.0</v>
      </c>
    </row>
    <row r="178" ht="15.75" customHeight="1">
      <c r="F178" s="5">
        <v>1143.0</v>
      </c>
      <c r="G178" s="5" t="s">
        <v>50</v>
      </c>
      <c r="H178" s="5" t="s">
        <v>148</v>
      </c>
      <c r="I178" s="5" t="s">
        <v>149</v>
      </c>
      <c r="J178" s="6">
        <v>44980.0</v>
      </c>
      <c r="K178" s="5">
        <f t="shared" si="1"/>
        <v>2</v>
      </c>
      <c r="L178" s="5">
        <f t="shared" si="2"/>
        <v>2023</v>
      </c>
      <c r="M178" s="7">
        <v>1500.0</v>
      </c>
      <c r="N178" s="7">
        <v>2000.0</v>
      </c>
      <c r="O178" s="5">
        <v>2.0</v>
      </c>
      <c r="P178" s="7">
        <f t="shared" si="3"/>
        <v>4000</v>
      </c>
      <c r="Q178" s="8">
        <f t="shared" si="4"/>
        <v>200</v>
      </c>
      <c r="R178" s="8">
        <f t="shared" si="5"/>
        <v>4200</v>
      </c>
      <c r="S178" s="5" t="s">
        <v>35</v>
      </c>
      <c r="T178" s="5" t="s">
        <v>36</v>
      </c>
      <c r="U178" s="5">
        <v>2085.0</v>
      </c>
      <c r="V178" s="5">
        <v>3085.0</v>
      </c>
      <c r="W178" s="5" t="s">
        <v>150</v>
      </c>
      <c r="X178" s="5"/>
      <c r="Y178" s="5"/>
      <c r="Z178" s="5" t="s">
        <v>27</v>
      </c>
      <c r="AA178" s="5">
        <v>33.0</v>
      </c>
    </row>
    <row r="179" ht="15.75" customHeight="1">
      <c r="F179" s="5">
        <v>1147.0</v>
      </c>
      <c r="G179" s="5" t="s">
        <v>41</v>
      </c>
      <c r="H179" s="5" t="s">
        <v>83</v>
      </c>
      <c r="I179" s="5" t="s">
        <v>84</v>
      </c>
      <c r="J179" s="6">
        <v>44980.0</v>
      </c>
      <c r="K179" s="5">
        <f t="shared" si="1"/>
        <v>2</v>
      </c>
      <c r="L179" s="5">
        <f t="shared" si="2"/>
        <v>2023</v>
      </c>
      <c r="M179" s="7">
        <v>1190.0</v>
      </c>
      <c r="N179" s="7">
        <v>1700.0</v>
      </c>
      <c r="O179" s="5">
        <v>3.0</v>
      </c>
      <c r="P179" s="7">
        <f t="shared" si="3"/>
        <v>5100</v>
      </c>
      <c r="Q179" s="8">
        <f t="shared" si="4"/>
        <v>255</v>
      </c>
      <c r="R179" s="8">
        <f t="shared" si="5"/>
        <v>5355</v>
      </c>
      <c r="S179" s="5" t="s">
        <v>23</v>
      </c>
      <c r="T179" s="5" t="s">
        <v>44</v>
      </c>
      <c r="U179" s="5">
        <v>2023.0</v>
      </c>
      <c r="V179" s="5">
        <v>3023.0</v>
      </c>
      <c r="W179" s="5" t="s">
        <v>85</v>
      </c>
      <c r="X179" s="5"/>
      <c r="Y179" s="5"/>
      <c r="Z179" s="5" t="s">
        <v>27</v>
      </c>
      <c r="AA179" s="5">
        <v>20.0</v>
      </c>
    </row>
    <row r="180" ht="15.75" customHeight="1">
      <c r="F180" s="5">
        <v>1038.0</v>
      </c>
      <c r="G180" s="5" t="s">
        <v>50</v>
      </c>
      <c r="H180" s="5" t="s">
        <v>148</v>
      </c>
      <c r="I180" s="5" t="s">
        <v>151</v>
      </c>
      <c r="J180" s="6">
        <v>44981.0</v>
      </c>
      <c r="K180" s="5">
        <f t="shared" si="1"/>
        <v>2</v>
      </c>
      <c r="L180" s="5">
        <f t="shared" si="2"/>
        <v>2023</v>
      </c>
      <c r="M180" s="7">
        <v>1800.0</v>
      </c>
      <c r="N180" s="7">
        <v>2400.0</v>
      </c>
      <c r="O180" s="5">
        <v>1.0</v>
      </c>
      <c r="P180" s="7">
        <f t="shared" si="3"/>
        <v>2400</v>
      </c>
      <c r="Q180" s="8">
        <f t="shared" si="4"/>
        <v>120</v>
      </c>
      <c r="R180" s="8">
        <f t="shared" si="5"/>
        <v>2520</v>
      </c>
      <c r="S180" s="5" t="s">
        <v>23</v>
      </c>
      <c r="T180" s="5" t="s">
        <v>24</v>
      </c>
      <c r="U180" s="5">
        <v>2086.0</v>
      </c>
      <c r="V180" s="5">
        <v>3086.0</v>
      </c>
      <c r="W180" s="5" t="s">
        <v>152</v>
      </c>
      <c r="X180" s="5"/>
      <c r="Y180" s="5"/>
      <c r="Z180" s="5" t="s">
        <v>38</v>
      </c>
      <c r="AA180" s="5">
        <v>30.0</v>
      </c>
    </row>
    <row r="181" ht="15.75" customHeight="1">
      <c r="F181" s="5">
        <v>1089.0</v>
      </c>
      <c r="G181" s="5" t="s">
        <v>41</v>
      </c>
      <c r="H181" s="5" t="s">
        <v>83</v>
      </c>
      <c r="I181" s="5" t="s">
        <v>86</v>
      </c>
      <c r="J181" s="6">
        <v>44981.0</v>
      </c>
      <c r="K181" s="5">
        <f t="shared" si="1"/>
        <v>2</v>
      </c>
      <c r="L181" s="5">
        <f t="shared" si="2"/>
        <v>2023</v>
      </c>
      <c r="M181" s="7">
        <v>1400.0</v>
      </c>
      <c r="N181" s="7">
        <v>2000.0</v>
      </c>
      <c r="O181" s="5">
        <v>1.0</v>
      </c>
      <c r="P181" s="7">
        <f t="shared" si="3"/>
        <v>2000</v>
      </c>
      <c r="Q181" s="8">
        <f t="shared" si="4"/>
        <v>0</v>
      </c>
      <c r="R181" s="8">
        <f t="shared" si="5"/>
        <v>2000</v>
      </c>
      <c r="S181" s="5" t="s">
        <v>23</v>
      </c>
      <c r="T181" s="5" t="s">
        <v>24</v>
      </c>
      <c r="U181" s="5">
        <v>2024.0</v>
      </c>
      <c r="V181" s="5">
        <v>3024.0</v>
      </c>
      <c r="W181" s="5" t="s">
        <v>87</v>
      </c>
      <c r="X181" s="5"/>
      <c r="Y181" s="5"/>
      <c r="Z181" s="5" t="s">
        <v>38</v>
      </c>
      <c r="AA181" s="5">
        <v>18.0</v>
      </c>
    </row>
    <row r="182" ht="15.75" customHeight="1">
      <c r="F182" s="5">
        <v>1144.0</v>
      </c>
      <c r="G182" s="5" t="s">
        <v>50</v>
      </c>
      <c r="H182" s="5" t="s">
        <v>148</v>
      </c>
      <c r="I182" s="5" t="s">
        <v>151</v>
      </c>
      <c r="J182" s="6">
        <v>44981.0</v>
      </c>
      <c r="K182" s="5">
        <f t="shared" si="1"/>
        <v>2</v>
      </c>
      <c r="L182" s="5">
        <f t="shared" si="2"/>
        <v>2023</v>
      </c>
      <c r="M182" s="7">
        <v>1800.0</v>
      </c>
      <c r="N182" s="7">
        <v>2400.0</v>
      </c>
      <c r="O182" s="5">
        <v>1.0</v>
      </c>
      <c r="P182" s="7">
        <f t="shared" si="3"/>
        <v>2400</v>
      </c>
      <c r="Q182" s="8">
        <f t="shared" si="4"/>
        <v>120</v>
      </c>
      <c r="R182" s="8">
        <f t="shared" si="5"/>
        <v>2520</v>
      </c>
      <c r="S182" s="5" t="s">
        <v>23</v>
      </c>
      <c r="T182" s="5" t="s">
        <v>24</v>
      </c>
      <c r="U182" s="5">
        <v>2086.0</v>
      </c>
      <c r="V182" s="5">
        <v>3086.0</v>
      </c>
      <c r="W182" s="5" t="s">
        <v>152</v>
      </c>
      <c r="X182" s="5"/>
      <c r="Y182" s="5"/>
      <c r="Z182" s="5" t="s">
        <v>38</v>
      </c>
      <c r="AA182" s="5">
        <v>30.0</v>
      </c>
    </row>
    <row r="183" ht="15.75" customHeight="1">
      <c r="F183" s="5">
        <v>1148.0</v>
      </c>
      <c r="G183" s="5" t="s">
        <v>41</v>
      </c>
      <c r="H183" s="5" t="s">
        <v>83</v>
      </c>
      <c r="I183" s="5" t="s">
        <v>86</v>
      </c>
      <c r="J183" s="6">
        <v>44981.0</v>
      </c>
      <c r="K183" s="5">
        <f t="shared" si="1"/>
        <v>2</v>
      </c>
      <c r="L183" s="5">
        <f t="shared" si="2"/>
        <v>2023</v>
      </c>
      <c r="M183" s="7">
        <v>1400.0</v>
      </c>
      <c r="N183" s="7">
        <v>2000.0</v>
      </c>
      <c r="O183" s="5">
        <v>1.0</v>
      </c>
      <c r="P183" s="7">
        <f t="shared" si="3"/>
        <v>2000</v>
      </c>
      <c r="Q183" s="8">
        <f t="shared" si="4"/>
        <v>0</v>
      </c>
      <c r="R183" s="8">
        <f t="shared" si="5"/>
        <v>2000</v>
      </c>
      <c r="S183" s="5" t="s">
        <v>23</v>
      </c>
      <c r="T183" s="5" t="s">
        <v>24</v>
      </c>
      <c r="U183" s="5">
        <v>2024.0</v>
      </c>
      <c r="V183" s="5">
        <v>3024.0</v>
      </c>
      <c r="W183" s="5" t="s">
        <v>87</v>
      </c>
      <c r="X183" s="5"/>
      <c r="Y183" s="5"/>
      <c r="Z183" s="5" t="s">
        <v>38</v>
      </c>
      <c r="AA183" s="5">
        <v>18.0</v>
      </c>
    </row>
    <row r="184" ht="15.75" customHeight="1">
      <c r="F184" s="5">
        <v>1039.0</v>
      </c>
      <c r="G184" s="5" t="s">
        <v>20</v>
      </c>
      <c r="H184" s="5" t="s">
        <v>58</v>
      </c>
      <c r="I184" s="5" t="s">
        <v>153</v>
      </c>
      <c r="J184" s="6">
        <v>44982.0</v>
      </c>
      <c r="K184" s="5">
        <f t="shared" si="1"/>
        <v>2</v>
      </c>
      <c r="L184" s="5">
        <f t="shared" si="2"/>
        <v>2023</v>
      </c>
      <c r="M184" s="7">
        <v>2291.0</v>
      </c>
      <c r="N184" s="7">
        <v>2900.0</v>
      </c>
      <c r="O184" s="5">
        <v>2.0</v>
      </c>
      <c r="P184" s="7">
        <f t="shared" si="3"/>
        <v>5800</v>
      </c>
      <c r="Q184" s="8">
        <f t="shared" si="4"/>
        <v>290</v>
      </c>
      <c r="R184" s="8">
        <f t="shared" si="5"/>
        <v>6090</v>
      </c>
      <c r="S184" s="5" t="s">
        <v>35</v>
      </c>
      <c r="T184" s="5" t="s">
        <v>24</v>
      </c>
      <c r="U184" s="5">
        <v>2087.0</v>
      </c>
      <c r="V184" s="5">
        <v>3087.0</v>
      </c>
      <c r="W184" s="5" t="s">
        <v>154</v>
      </c>
      <c r="X184" s="5"/>
      <c r="Y184" s="5"/>
      <c r="Z184" s="5" t="s">
        <v>27</v>
      </c>
      <c r="AA184" s="5">
        <v>34.0</v>
      </c>
    </row>
    <row r="185" ht="15.75" customHeight="1">
      <c r="F185" s="5">
        <v>1090.0</v>
      </c>
      <c r="G185" s="5" t="s">
        <v>50</v>
      </c>
      <c r="H185" s="5" t="s">
        <v>88</v>
      </c>
      <c r="I185" s="5" t="s">
        <v>89</v>
      </c>
      <c r="J185" s="6">
        <v>44982.0</v>
      </c>
      <c r="K185" s="5">
        <f t="shared" si="1"/>
        <v>2</v>
      </c>
      <c r="L185" s="5">
        <f t="shared" si="2"/>
        <v>2023</v>
      </c>
      <c r="M185" s="7">
        <v>975.0</v>
      </c>
      <c r="N185" s="7">
        <v>1500.0</v>
      </c>
      <c r="O185" s="5">
        <v>2.0</v>
      </c>
      <c r="P185" s="7">
        <f t="shared" si="3"/>
        <v>3000</v>
      </c>
      <c r="Q185" s="8">
        <f t="shared" si="4"/>
        <v>150</v>
      </c>
      <c r="R185" s="8">
        <f t="shared" si="5"/>
        <v>3150</v>
      </c>
      <c r="S185" s="5" t="s">
        <v>35</v>
      </c>
      <c r="T185" s="5" t="s">
        <v>36</v>
      </c>
      <c r="U185" s="5">
        <v>2025.0</v>
      </c>
      <c r="V185" s="5">
        <v>3025.0</v>
      </c>
      <c r="W185" s="5" t="s">
        <v>90</v>
      </c>
      <c r="X185" s="5"/>
      <c r="Y185" s="5"/>
      <c r="Z185" s="5" t="s">
        <v>27</v>
      </c>
      <c r="AA185" s="5">
        <v>28.0</v>
      </c>
    </row>
    <row r="186" ht="15.75" customHeight="1">
      <c r="F186" s="5">
        <v>1145.0</v>
      </c>
      <c r="G186" s="5" t="s">
        <v>20</v>
      </c>
      <c r="H186" s="5" t="s">
        <v>58</v>
      </c>
      <c r="I186" s="5" t="s">
        <v>153</v>
      </c>
      <c r="J186" s="6">
        <v>44982.0</v>
      </c>
      <c r="K186" s="5">
        <f t="shared" si="1"/>
        <v>2</v>
      </c>
      <c r="L186" s="5">
        <f t="shared" si="2"/>
        <v>2023</v>
      </c>
      <c r="M186" s="7">
        <v>2291.0</v>
      </c>
      <c r="N186" s="7">
        <v>2900.0</v>
      </c>
      <c r="O186" s="5">
        <v>2.0</v>
      </c>
      <c r="P186" s="7">
        <f t="shared" si="3"/>
        <v>5800</v>
      </c>
      <c r="Q186" s="8">
        <f t="shared" si="4"/>
        <v>290</v>
      </c>
      <c r="R186" s="8">
        <f t="shared" si="5"/>
        <v>6090</v>
      </c>
      <c r="S186" s="5" t="s">
        <v>35</v>
      </c>
      <c r="T186" s="5" t="s">
        <v>24</v>
      </c>
      <c r="U186" s="5">
        <v>2087.0</v>
      </c>
      <c r="V186" s="5">
        <v>3087.0</v>
      </c>
      <c r="W186" s="5" t="s">
        <v>154</v>
      </c>
      <c r="X186" s="5"/>
      <c r="Y186" s="5"/>
      <c r="Z186" s="5" t="s">
        <v>27</v>
      </c>
      <c r="AA186" s="5">
        <v>34.0</v>
      </c>
    </row>
    <row r="187" ht="15.75" customHeight="1">
      <c r="F187" s="5">
        <v>1149.0</v>
      </c>
      <c r="G187" s="5" t="s">
        <v>50</v>
      </c>
      <c r="H187" s="5" t="s">
        <v>88</v>
      </c>
      <c r="I187" s="5" t="s">
        <v>89</v>
      </c>
      <c r="J187" s="6">
        <v>44982.0</v>
      </c>
      <c r="K187" s="5">
        <f t="shared" si="1"/>
        <v>2</v>
      </c>
      <c r="L187" s="5">
        <f t="shared" si="2"/>
        <v>2023</v>
      </c>
      <c r="M187" s="7">
        <v>975.0</v>
      </c>
      <c r="N187" s="7">
        <v>1500.0</v>
      </c>
      <c r="O187" s="5">
        <v>2.0</v>
      </c>
      <c r="P187" s="7">
        <f t="shared" si="3"/>
        <v>3000</v>
      </c>
      <c r="Q187" s="8">
        <f t="shared" si="4"/>
        <v>150</v>
      </c>
      <c r="R187" s="8">
        <f t="shared" si="5"/>
        <v>3150</v>
      </c>
      <c r="S187" s="5" t="s">
        <v>35</v>
      </c>
      <c r="T187" s="5" t="s">
        <v>36</v>
      </c>
      <c r="U187" s="5">
        <v>2025.0</v>
      </c>
      <c r="V187" s="5">
        <v>3025.0</v>
      </c>
      <c r="W187" s="5" t="s">
        <v>90</v>
      </c>
      <c r="X187" s="5"/>
      <c r="Y187" s="5"/>
      <c r="Z187" s="5" t="s">
        <v>27</v>
      </c>
      <c r="AA187" s="5">
        <v>28.0</v>
      </c>
    </row>
    <row r="188" ht="15.75" customHeight="1">
      <c r="F188" s="5">
        <v>1040.0</v>
      </c>
      <c r="G188" s="5" t="s">
        <v>20</v>
      </c>
      <c r="H188" s="5" t="s">
        <v>58</v>
      </c>
      <c r="I188" s="5" t="s">
        <v>155</v>
      </c>
      <c r="J188" s="6">
        <v>44983.0</v>
      </c>
      <c r="K188" s="5">
        <f t="shared" si="1"/>
        <v>2</v>
      </c>
      <c r="L188" s="5">
        <f t="shared" si="2"/>
        <v>2023</v>
      </c>
      <c r="M188" s="7">
        <v>2607.0</v>
      </c>
      <c r="N188" s="7">
        <v>3300.0</v>
      </c>
      <c r="O188" s="5">
        <v>1.0</v>
      </c>
      <c r="P188" s="7">
        <f t="shared" si="3"/>
        <v>3300</v>
      </c>
      <c r="Q188" s="8">
        <f t="shared" si="4"/>
        <v>165</v>
      </c>
      <c r="R188" s="8">
        <f t="shared" si="5"/>
        <v>3465</v>
      </c>
      <c r="S188" s="5" t="s">
        <v>35</v>
      </c>
      <c r="T188" s="5" t="s">
        <v>36</v>
      </c>
      <c r="U188" s="5">
        <v>2088.0</v>
      </c>
      <c r="V188" s="5">
        <v>3088.0</v>
      </c>
      <c r="W188" s="5" t="s">
        <v>156</v>
      </c>
      <c r="X188" s="5"/>
      <c r="Y188" s="5"/>
      <c r="Z188" s="5" t="s">
        <v>38</v>
      </c>
      <c r="AA188" s="5">
        <v>32.0</v>
      </c>
    </row>
    <row r="189" ht="15.75" customHeight="1">
      <c r="F189" s="5">
        <v>1091.0</v>
      </c>
      <c r="G189" s="5" t="s">
        <v>50</v>
      </c>
      <c r="H189" s="5" t="s">
        <v>88</v>
      </c>
      <c r="I189" s="5" t="s">
        <v>91</v>
      </c>
      <c r="J189" s="6">
        <v>44983.0</v>
      </c>
      <c r="K189" s="5">
        <f t="shared" si="1"/>
        <v>2</v>
      </c>
      <c r="L189" s="5">
        <f t="shared" si="2"/>
        <v>2023</v>
      </c>
      <c r="M189" s="7">
        <v>1170.0</v>
      </c>
      <c r="N189" s="7">
        <v>1800.0</v>
      </c>
      <c r="O189" s="5">
        <v>1.0</v>
      </c>
      <c r="P189" s="7">
        <f t="shared" si="3"/>
        <v>1800</v>
      </c>
      <c r="Q189" s="8">
        <f t="shared" si="4"/>
        <v>0</v>
      </c>
      <c r="R189" s="8">
        <f t="shared" si="5"/>
        <v>1800</v>
      </c>
      <c r="S189" s="5" t="s">
        <v>23</v>
      </c>
      <c r="T189" s="5" t="s">
        <v>24</v>
      </c>
      <c r="U189" s="5">
        <v>2026.0</v>
      </c>
      <c r="V189" s="5">
        <v>3026.0</v>
      </c>
      <c r="W189" s="5" t="s">
        <v>92</v>
      </c>
      <c r="X189" s="5"/>
      <c r="Y189" s="5"/>
      <c r="Z189" s="5" t="s">
        <v>38</v>
      </c>
      <c r="AA189" s="5">
        <v>26.0</v>
      </c>
    </row>
    <row r="190" ht="15.75" customHeight="1">
      <c r="F190" s="5">
        <v>1150.0</v>
      </c>
      <c r="G190" s="5" t="s">
        <v>50</v>
      </c>
      <c r="H190" s="5" t="s">
        <v>88</v>
      </c>
      <c r="I190" s="5" t="s">
        <v>91</v>
      </c>
      <c r="J190" s="6">
        <v>44983.0</v>
      </c>
      <c r="K190" s="5">
        <f t="shared" si="1"/>
        <v>2</v>
      </c>
      <c r="L190" s="5">
        <f t="shared" si="2"/>
        <v>2023</v>
      </c>
      <c r="M190" s="7">
        <v>1170.0</v>
      </c>
      <c r="N190" s="7">
        <v>1800.0</v>
      </c>
      <c r="O190" s="5">
        <v>1.0</v>
      </c>
      <c r="P190" s="7">
        <f t="shared" si="3"/>
        <v>1800</v>
      </c>
      <c r="Q190" s="8">
        <f t="shared" si="4"/>
        <v>0</v>
      </c>
      <c r="R190" s="8">
        <f t="shared" si="5"/>
        <v>1800</v>
      </c>
      <c r="S190" s="5" t="s">
        <v>23</v>
      </c>
      <c r="T190" s="5" t="s">
        <v>24</v>
      </c>
      <c r="U190" s="5">
        <v>2026.0</v>
      </c>
      <c r="V190" s="5">
        <v>3026.0</v>
      </c>
      <c r="W190" s="5" t="s">
        <v>92</v>
      </c>
      <c r="X190" s="5"/>
      <c r="Y190" s="5"/>
      <c r="Z190" s="5" t="s">
        <v>38</v>
      </c>
      <c r="AA190" s="5">
        <v>26.0</v>
      </c>
    </row>
    <row r="191" ht="15.75" customHeight="1">
      <c r="F191" s="5">
        <v>1092.0</v>
      </c>
      <c r="G191" s="5" t="s">
        <v>20</v>
      </c>
      <c r="H191" s="5" t="s">
        <v>93</v>
      </c>
      <c r="I191" s="5" t="s">
        <v>94</v>
      </c>
      <c r="J191" s="6">
        <v>44984.0</v>
      </c>
      <c r="K191" s="5">
        <f t="shared" si="1"/>
        <v>2</v>
      </c>
      <c r="L191" s="5">
        <f t="shared" si="2"/>
        <v>2023</v>
      </c>
      <c r="M191" s="7">
        <v>1656.0</v>
      </c>
      <c r="N191" s="7">
        <v>2300.0</v>
      </c>
      <c r="O191" s="5">
        <v>2.0</v>
      </c>
      <c r="P191" s="7">
        <f t="shared" si="3"/>
        <v>4600</v>
      </c>
      <c r="Q191" s="8">
        <f t="shared" si="4"/>
        <v>230</v>
      </c>
      <c r="R191" s="8">
        <f t="shared" si="5"/>
        <v>4830</v>
      </c>
      <c r="S191" s="5" t="s">
        <v>35</v>
      </c>
      <c r="T191" s="5" t="s">
        <v>24</v>
      </c>
      <c r="U191" s="5">
        <v>2027.0</v>
      </c>
      <c r="V191" s="5">
        <v>3027.0</v>
      </c>
      <c r="W191" s="5" t="s">
        <v>95</v>
      </c>
      <c r="X191" s="5"/>
      <c r="Y191" s="5"/>
      <c r="Z191" s="5" t="s">
        <v>27</v>
      </c>
      <c r="AA191" s="5">
        <v>30.0</v>
      </c>
    </row>
    <row r="192" ht="15.75" customHeight="1">
      <c r="F192" s="5">
        <v>1151.0</v>
      </c>
      <c r="G192" s="5" t="s">
        <v>20</v>
      </c>
      <c r="H192" s="5" t="s">
        <v>93</v>
      </c>
      <c r="I192" s="5" t="s">
        <v>94</v>
      </c>
      <c r="J192" s="6">
        <v>44984.0</v>
      </c>
      <c r="K192" s="5">
        <f t="shared" si="1"/>
        <v>2</v>
      </c>
      <c r="L192" s="5">
        <f t="shared" si="2"/>
        <v>2023</v>
      </c>
      <c r="M192" s="7">
        <v>1656.0</v>
      </c>
      <c r="N192" s="7">
        <v>2300.0</v>
      </c>
      <c r="O192" s="5">
        <v>2.0</v>
      </c>
      <c r="P192" s="7">
        <f t="shared" si="3"/>
        <v>4600</v>
      </c>
      <c r="Q192" s="8">
        <f t="shared" si="4"/>
        <v>230</v>
      </c>
      <c r="R192" s="8">
        <f t="shared" si="5"/>
        <v>4830</v>
      </c>
      <c r="S192" s="5" t="s">
        <v>35</v>
      </c>
      <c r="T192" s="5" t="s">
        <v>24</v>
      </c>
      <c r="U192" s="5">
        <v>2027.0</v>
      </c>
      <c r="V192" s="5">
        <v>3027.0</v>
      </c>
      <c r="W192" s="5" t="s">
        <v>95</v>
      </c>
      <c r="X192" s="5"/>
      <c r="Y192" s="5"/>
      <c r="Z192" s="5" t="s">
        <v>27</v>
      </c>
      <c r="AA192" s="5">
        <v>30.0</v>
      </c>
    </row>
    <row r="193" ht="15.75" customHeight="1">
      <c r="F193" s="5">
        <v>1093.0</v>
      </c>
      <c r="G193" s="5" t="s">
        <v>20</v>
      </c>
      <c r="H193" s="5" t="s">
        <v>93</v>
      </c>
      <c r="I193" s="5" t="s">
        <v>96</v>
      </c>
      <c r="J193" s="6">
        <v>44985.0</v>
      </c>
      <c r="K193" s="5">
        <f t="shared" si="1"/>
        <v>2</v>
      </c>
      <c r="L193" s="5">
        <f t="shared" si="2"/>
        <v>2023</v>
      </c>
      <c r="M193" s="7">
        <v>1872.0</v>
      </c>
      <c r="N193" s="7">
        <v>2600.0</v>
      </c>
      <c r="O193" s="5">
        <v>1.0</v>
      </c>
      <c r="P193" s="7">
        <f t="shared" si="3"/>
        <v>2600</v>
      </c>
      <c r="Q193" s="8">
        <f t="shared" si="4"/>
        <v>130</v>
      </c>
      <c r="R193" s="8">
        <f t="shared" si="5"/>
        <v>2730</v>
      </c>
      <c r="S193" s="5" t="s">
        <v>23</v>
      </c>
      <c r="T193" s="5" t="s">
        <v>36</v>
      </c>
      <c r="U193" s="5">
        <v>2028.0</v>
      </c>
      <c r="V193" s="5">
        <v>3028.0</v>
      </c>
      <c r="W193" s="5" t="s">
        <v>97</v>
      </c>
      <c r="X193" s="5"/>
      <c r="Y193" s="5"/>
      <c r="Z193" s="5" t="s">
        <v>38</v>
      </c>
      <c r="AA193" s="5">
        <v>28.0</v>
      </c>
    </row>
    <row r="194" ht="15.75" customHeight="1">
      <c r="F194" s="5">
        <v>1152.0</v>
      </c>
      <c r="G194" s="5" t="s">
        <v>20</v>
      </c>
      <c r="H194" s="5" t="s">
        <v>93</v>
      </c>
      <c r="I194" s="5" t="s">
        <v>96</v>
      </c>
      <c r="J194" s="6">
        <v>44985.0</v>
      </c>
      <c r="K194" s="5">
        <f t="shared" si="1"/>
        <v>2</v>
      </c>
      <c r="L194" s="5">
        <f t="shared" si="2"/>
        <v>2023</v>
      </c>
      <c r="M194" s="7">
        <v>1872.0</v>
      </c>
      <c r="N194" s="7">
        <v>2600.0</v>
      </c>
      <c r="O194" s="5">
        <v>1.0</v>
      </c>
      <c r="P194" s="7">
        <f t="shared" si="3"/>
        <v>2600</v>
      </c>
      <c r="Q194" s="8">
        <f t="shared" si="4"/>
        <v>130</v>
      </c>
      <c r="R194" s="8">
        <f t="shared" si="5"/>
        <v>2730</v>
      </c>
      <c r="S194" s="5" t="s">
        <v>23</v>
      </c>
      <c r="T194" s="5" t="s">
        <v>36</v>
      </c>
      <c r="U194" s="5">
        <v>2028.0</v>
      </c>
      <c r="V194" s="5">
        <v>3028.0</v>
      </c>
      <c r="W194" s="5" t="s">
        <v>97</v>
      </c>
      <c r="X194" s="5"/>
      <c r="Y194" s="5"/>
      <c r="Z194" s="5" t="s">
        <v>38</v>
      </c>
      <c r="AA194" s="5">
        <v>28.0</v>
      </c>
    </row>
    <row r="195" ht="15.75" customHeight="1">
      <c r="F195" s="5">
        <v>1001.0</v>
      </c>
      <c r="G195" s="5" t="s">
        <v>20</v>
      </c>
      <c r="H195" s="5" t="s">
        <v>21</v>
      </c>
      <c r="I195" s="5" t="s">
        <v>22</v>
      </c>
      <c r="J195" s="6">
        <v>44986.0</v>
      </c>
      <c r="K195" s="5">
        <f t="shared" si="1"/>
        <v>3</v>
      </c>
      <c r="L195" s="5">
        <f t="shared" si="2"/>
        <v>2023</v>
      </c>
      <c r="M195" s="7">
        <v>840.0</v>
      </c>
      <c r="N195" s="7">
        <v>1200.0</v>
      </c>
      <c r="O195" s="5">
        <v>2.0</v>
      </c>
      <c r="P195" s="7">
        <f t="shared" si="3"/>
        <v>2400</v>
      </c>
      <c r="Q195" s="8">
        <f t="shared" si="4"/>
        <v>120</v>
      </c>
      <c r="R195" s="8">
        <f t="shared" si="5"/>
        <v>2520</v>
      </c>
      <c r="S195" s="5" t="s">
        <v>23</v>
      </c>
      <c r="T195" s="5" t="s">
        <v>24</v>
      </c>
      <c r="U195" s="5">
        <v>2001.0</v>
      </c>
      <c r="V195" s="5">
        <v>3001.0</v>
      </c>
      <c r="W195" s="5" t="s">
        <v>25</v>
      </c>
      <c r="X195" s="5"/>
      <c r="Y195" s="5"/>
      <c r="Z195" s="5" t="s">
        <v>27</v>
      </c>
      <c r="AA195" s="5">
        <v>25.0</v>
      </c>
    </row>
    <row r="196" ht="15.75" customHeight="1">
      <c r="F196" s="5">
        <v>1025.0</v>
      </c>
      <c r="G196" s="5" t="s">
        <v>28</v>
      </c>
      <c r="H196" s="5" t="s">
        <v>29</v>
      </c>
      <c r="I196" s="5" t="s">
        <v>30</v>
      </c>
      <c r="J196" s="6">
        <v>44986.0</v>
      </c>
      <c r="K196" s="5">
        <f t="shared" si="1"/>
        <v>3</v>
      </c>
      <c r="L196" s="5">
        <f t="shared" si="2"/>
        <v>2023</v>
      </c>
      <c r="M196" s="7">
        <v>1460.0</v>
      </c>
      <c r="N196" s="7">
        <v>2000.0</v>
      </c>
      <c r="O196" s="5">
        <v>2.0</v>
      </c>
      <c r="P196" s="7">
        <f t="shared" si="3"/>
        <v>4000</v>
      </c>
      <c r="Q196" s="8">
        <f t="shared" si="4"/>
        <v>200</v>
      </c>
      <c r="R196" s="8">
        <f t="shared" si="5"/>
        <v>4200</v>
      </c>
      <c r="S196" s="5" t="s">
        <v>23</v>
      </c>
      <c r="T196" s="5" t="s">
        <v>24</v>
      </c>
      <c r="U196" s="5">
        <v>2061.0</v>
      </c>
      <c r="V196" s="5">
        <v>3061.0</v>
      </c>
      <c r="W196" s="5" t="s">
        <v>31</v>
      </c>
      <c r="X196" s="5"/>
      <c r="Y196" s="5"/>
      <c r="Z196" s="5" t="s">
        <v>27</v>
      </c>
      <c r="AA196" s="5">
        <v>35.0</v>
      </c>
    </row>
    <row r="197" ht="15.75" customHeight="1">
      <c r="F197" s="5">
        <v>1156.0</v>
      </c>
      <c r="G197" s="5" t="s">
        <v>20</v>
      </c>
      <c r="H197" s="5" t="s">
        <v>21</v>
      </c>
      <c r="I197" s="5" t="s">
        <v>22</v>
      </c>
      <c r="J197" s="6">
        <v>44986.0</v>
      </c>
      <c r="K197" s="5">
        <f t="shared" si="1"/>
        <v>3</v>
      </c>
      <c r="L197" s="5">
        <f t="shared" si="2"/>
        <v>2023</v>
      </c>
      <c r="M197" s="7">
        <v>840.0</v>
      </c>
      <c r="N197" s="7">
        <v>1200.0</v>
      </c>
      <c r="O197" s="5">
        <v>2.0</v>
      </c>
      <c r="P197" s="7">
        <f t="shared" si="3"/>
        <v>2400</v>
      </c>
      <c r="Q197" s="8">
        <f t="shared" si="4"/>
        <v>120</v>
      </c>
      <c r="R197" s="8">
        <f t="shared" si="5"/>
        <v>2520</v>
      </c>
      <c r="S197" s="5" t="s">
        <v>23</v>
      </c>
      <c r="T197" s="5" t="s">
        <v>24</v>
      </c>
      <c r="U197" s="5">
        <v>2001.0</v>
      </c>
      <c r="V197" s="5">
        <v>3001.0</v>
      </c>
      <c r="W197" s="5" t="s">
        <v>25</v>
      </c>
      <c r="X197" s="5"/>
      <c r="Y197" s="5"/>
      <c r="Z197" s="5" t="s">
        <v>27</v>
      </c>
      <c r="AA197" s="5">
        <v>25.0</v>
      </c>
    </row>
    <row r="198" ht="15.75" customHeight="1">
      <c r="F198" s="5">
        <v>1002.0</v>
      </c>
      <c r="G198" s="5" t="s">
        <v>20</v>
      </c>
      <c r="H198" s="5" t="s">
        <v>21</v>
      </c>
      <c r="I198" s="5" t="s">
        <v>34</v>
      </c>
      <c r="J198" s="6">
        <v>44987.0</v>
      </c>
      <c r="K198" s="5">
        <f t="shared" si="1"/>
        <v>3</v>
      </c>
      <c r="L198" s="5">
        <f t="shared" si="2"/>
        <v>2023</v>
      </c>
      <c r="M198" s="7">
        <v>1050.0</v>
      </c>
      <c r="N198" s="7">
        <v>1500.0</v>
      </c>
      <c r="O198" s="5">
        <v>1.0</v>
      </c>
      <c r="P198" s="7">
        <f t="shared" si="3"/>
        <v>1500</v>
      </c>
      <c r="Q198" s="8">
        <f t="shared" si="4"/>
        <v>0</v>
      </c>
      <c r="R198" s="8">
        <f t="shared" si="5"/>
        <v>1500</v>
      </c>
      <c r="S198" s="5" t="s">
        <v>35</v>
      </c>
      <c r="T198" s="5" t="s">
        <v>36</v>
      </c>
      <c r="U198" s="5">
        <v>2002.0</v>
      </c>
      <c r="V198" s="5">
        <v>3002.0</v>
      </c>
      <c r="W198" s="5" t="s">
        <v>37</v>
      </c>
      <c r="X198" s="5"/>
      <c r="Y198" s="5"/>
      <c r="Z198" s="5" t="s">
        <v>38</v>
      </c>
      <c r="AA198" s="5">
        <v>22.0</v>
      </c>
    </row>
    <row r="199" ht="15.75" customHeight="1">
      <c r="F199" s="5">
        <v>1026.0</v>
      </c>
      <c r="G199" s="5" t="s">
        <v>28</v>
      </c>
      <c r="H199" s="5" t="s">
        <v>29</v>
      </c>
      <c r="I199" s="5" t="s">
        <v>39</v>
      </c>
      <c r="J199" s="6">
        <v>44987.0</v>
      </c>
      <c r="K199" s="5">
        <f t="shared" si="1"/>
        <v>3</v>
      </c>
      <c r="L199" s="5">
        <f t="shared" si="2"/>
        <v>2023</v>
      </c>
      <c r="M199" s="7">
        <v>1825.0</v>
      </c>
      <c r="N199" s="7">
        <v>2500.0</v>
      </c>
      <c r="O199" s="5">
        <v>1.0</v>
      </c>
      <c r="P199" s="7">
        <f t="shared" si="3"/>
        <v>2500</v>
      </c>
      <c r="Q199" s="8">
        <f t="shared" si="4"/>
        <v>125</v>
      </c>
      <c r="R199" s="8">
        <f t="shared" si="5"/>
        <v>2625</v>
      </c>
      <c r="S199" s="5" t="s">
        <v>35</v>
      </c>
      <c r="T199" s="5" t="s">
        <v>36</v>
      </c>
      <c r="U199" s="5">
        <v>2062.0</v>
      </c>
      <c r="V199" s="5">
        <v>3062.0</v>
      </c>
      <c r="W199" s="5" t="s">
        <v>40</v>
      </c>
      <c r="X199" s="5"/>
      <c r="Y199" s="5"/>
      <c r="Z199" s="5" t="s">
        <v>38</v>
      </c>
      <c r="AA199" s="5">
        <v>33.0</v>
      </c>
    </row>
    <row r="200" ht="15.75" customHeight="1">
      <c r="F200" s="5">
        <v>1157.0</v>
      </c>
      <c r="G200" s="5" t="s">
        <v>20</v>
      </c>
      <c r="H200" s="5" t="s">
        <v>21</v>
      </c>
      <c r="I200" s="5" t="s">
        <v>34</v>
      </c>
      <c r="J200" s="6">
        <v>44987.0</v>
      </c>
      <c r="K200" s="5">
        <f t="shared" si="1"/>
        <v>3</v>
      </c>
      <c r="L200" s="5">
        <f t="shared" si="2"/>
        <v>2023</v>
      </c>
      <c r="M200" s="7">
        <v>1050.0</v>
      </c>
      <c r="N200" s="7">
        <v>1500.0</v>
      </c>
      <c r="O200" s="5">
        <v>1.0</v>
      </c>
      <c r="P200" s="7">
        <f t="shared" si="3"/>
        <v>1500</v>
      </c>
      <c r="Q200" s="8">
        <f t="shared" si="4"/>
        <v>0</v>
      </c>
      <c r="R200" s="8">
        <f t="shared" si="5"/>
        <v>1500</v>
      </c>
      <c r="S200" s="5" t="s">
        <v>35</v>
      </c>
      <c r="T200" s="5" t="s">
        <v>36</v>
      </c>
      <c r="U200" s="5">
        <v>2002.0</v>
      </c>
      <c r="V200" s="5">
        <v>3002.0</v>
      </c>
      <c r="W200" s="5" t="s">
        <v>37</v>
      </c>
      <c r="X200" s="5"/>
      <c r="Y200" s="5"/>
      <c r="Z200" s="5" t="s">
        <v>38</v>
      </c>
      <c r="AA200" s="5">
        <v>22.0</v>
      </c>
    </row>
    <row r="201" ht="15.75" customHeight="1">
      <c r="F201" s="5">
        <v>1003.0</v>
      </c>
      <c r="G201" s="5" t="s">
        <v>41</v>
      </c>
      <c r="H201" s="5" t="s">
        <v>42</v>
      </c>
      <c r="I201" s="5" t="s">
        <v>43</v>
      </c>
      <c r="J201" s="6">
        <v>44988.0</v>
      </c>
      <c r="K201" s="5">
        <f t="shared" si="1"/>
        <v>3</v>
      </c>
      <c r="L201" s="5">
        <f t="shared" si="2"/>
        <v>2023</v>
      </c>
      <c r="M201" s="7">
        <v>1260.0</v>
      </c>
      <c r="N201" s="7">
        <v>1800.0</v>
      </c>
      <c r="O201" s="5">
        <v>3.0</v>
      </c>
      <c r="P201" s="7">
        <f t="shared" si="3"/>
        <v>5400</v>
      </c>
      <c r="Q201" s="8">
        <f t="shared" si="4"/>
        <v>270</v>
      </c>
      <c r="R201" s="8">
        <f t="shared" si="5"/>
        <v>5670</v>
      </c>
      <c r="S201" s="5" t="s">
        <v>23</v>
      </c>
      <c r="T201" s="5" t="s">
        <v>44</v>
      </c>
      <c r="U201" s="5">
        <v>2003.0</v>
      </c>
      <c r="V201" s="5">
        <v>3003.0</v>
      </c>
      <c r="W201" s="5" t="s">
        <v>45</v>
      </c>
      <c r="X201" s="5"/>
      <c r="Y201" s="5"/>
      <c r="Z201" s="5" t="s">
        <v>27</v>
      </c>
      <c r="AA201" s="5">
        <v>18.0</v>
      </c>
    </row>
    <row r="202" ht="15.75" customHeight="1">
      <c r="F202" s="5">
        <v>1027.0</v>
      </c>
      <c r="G202" s="5" t="s">
        <v>41</v>
      </c>
      <c r="H202" s="5" t="s">
        <v>98</v>
      </c>
      <c r="I202" s="5" t="s">
        <v>99</v>
      </c>
      <c r="J202" s="6">
        <v>44988.0</v>
      </c>
      <c r="K202" s="5">
        <f t="shared" si="1"/>
        <v>3</v>
      </c>
      <c r="L202" s="5">
        <f t="shared" si="2"/>
        <v>2023</v>
      </c>
      <c r="M202" s="7">
        <v>1105.0</v>
      </c>
      <c r="N202" s="7">
        <v>1700.0</v>
      </c>
      <c r="O202" s="5">
        <v>3.0</v>
      </c>
      <c r="P202" s="7">
        <f t="shared" si="3"/>
        <v>5100</v>
      </c>
      <c r="Q202" s="8">
        <f t="shared" si="4"/>
        <v>255</v>
      </c>
      <c r="R202" s="8">
        <f t="shared" si="5"/>
        <v>5355</v>
      </c>
      <c r="S202" s="5" t="s">
        <v>23</v>
      </c>
      <c r="T202" s="5" t="s">
        <v>44</v>
      </c>
      <c r="U202" s="5">
        <v>2063.0</v>
      </c>
      <c r="V202" s="5">
        <v>3063.0</v>
      </c>
      <c r="W202" s="5" t="s">
        <v>100</v>
      </c>
      <c r="X202" s="5"/>
      <c r="Y202" s="5"/>
      <c r="Z202" s="5" t="s">
        <v>27</v>
      </c>
      <c r="AA202" s="5">
        <v>22.0</v>
      </c>
    </row>
    <row r="203" ht="15.75" customHeight="1">
      <c r="F203" s="5">
        <v>1158.0</v>
      </c>
      <c r="G203" s="5" t="s">
        <v>41</v>
      </c>
      <c r="H203" s="5" t="s">
        <v>42</v>
      </c>
      <c r="I203" s="5" t="s">
        <v>43</v>
      </c>
      <c r="J203" s="6">
        <v>44988.0</v>
      </c>
      <c r="K203" s="5">
        <f t="shared" si="1"/>
        <v>3</v>
      </c>
      <c r="L203" s="5">
        <f t="shared" si="2"/>
        <v>2023</v>
      </c>
      <c r="M203" s="7">
        <v>1260.0</v>
      </c>
      <c r="N203" s="7">
        <v>1800.0</v>
      </c>
      <c r="O203" s="5">
        <v>3.0</v>
      </c>
      <c r="P203" s="7">
        <f t="shared" si="3"/>
        <v>5400</v>
      </c>
      <c r="Q203" s="8">
        <f t="shared" si="4"/>
        <v>270</v>
      </c>
      <c r="R203" s="8">
        <f t="shared" si="5"/>
        <v>5670</v>
      </c>
      <c r="S203" s="5" t="s">
        <v>23</v>
      </c>
      <c r="T203" s="5" t="s">
        <v>44</v>
      </c>
      <c r="U203" s="5">
        <v>2003.0</v>
      </c>
      <c r="V203" s="5">
        <v>3003.0</v>
      </c>
      <c r="W203" s="5" t="s">
        <v>45</v>
      </c>
      <c r="X203" s="5"/>
      <c r="Y203" s="5"/>
      <c r="Z203" s="5" t="s">
        <v>27</v>
      </c>
      <c r="AA203" s="5">
        <v>18.0</v>
      </c>
    </row>
    <row r="204" ht="15.75" customHeight="1">
      <c r="F204" s="5">
        <v>1004.0</v>
      </c>
      <c r="G204" s="5" t="s">
        <v>41</v>
      </c>
      <c r="H204" s="5" t="s">
        <v>42</v>
      </c>
      <c r="I204" s="5" t="s">
        <v>47</v>
      </c>
      <c r="J204" s="6">
        <v>44989.0</v>
      </c>
      <c r="K204" s="5">
        <f t="shared" si="1"/>
        <v>3</v>
      </c>
      <c r="L204" s="5">
        <f t="shared" si="2"/>
        <v>2023</v>
      </c>
      <c r="M204" s="7">
        <v>1470.0</v>
      </c>
      <c r="N204" s="7">
        <v>2100.0</v>
      </c>
      <c r="O204" s="5">
        <v>1.0</v>
      </c>
      <c r="P204" s="7">
        <f t="shared" si="3"/>
        <v>2100</v>
      </c>
      <c r="Q204" s="8">
        <f t="shared" si="4"/>
        <v>105</v>
      </c>
      <c r="R204" s="8">
        <f t="shared" si="5"/>
        <v>2205</v>
      </c>
      <c r="S204" s="5" t="s">
        <v>23</v>
      </c>
      <c r="T204" s="5" t="s">
        <v>24</v>
      </c>
      <c r="U204" s="5">
        <v>2004.0</v>
      </c>
      <c r="V204" s="5">
        <v>3004.0</v>
      </c>
      <c r="W204" s="5" t="s">
        <v>48</v>
      </c>
      <c r="X204" s="5"/>
      <c r="Y204" s="5"/>
      <c r="Z204" s="5" t="s">
        <v>38</v>
      </c>
      <c r="AA204" s="5">
        <v>16.0</v>
      </c>
    </row>
    <row r="205" ht="15.75" customHeight="1">
      <c r="F205" s="5">
        <v>1028.0</v>
      </c>
      <c r="G205" s="5" t="s">
        <v>41</v>
      </c>
      <c r="H205" s="5" t="s">
        <v>98</v>
      </c>
      <c r="I205" s="5" t="s">
        <v>101</v>
      </c>
      <c r="J205" s="6">
        <v>44989.0</v>
      </c>
      <c r="K205" s="5">
        <f t="shared" si="1"/>
        <v>3</v>
      </c>
      <c r="L205" s="5">
        <f t="shared" si="2"/>
        <v>2023</v>
      </c>
      <c r="M205" s="7">
        <v>1365.0</v>
      </c>
      <c r="N205" s="7">
        <v>2100.0</v>
      </c>
      <c r="O205" s="5">
        <v>1.0</v>
      </c>
      <c r="P205" s="7">
        <f t="shared" si="3"/>
        <v>2100</v>
      </c>
      <c r="Q205" s="8">
        <f t="shared" si="4"/>
        <v>105</v>
      </c>
      <c r="R205" s="8">
        <f t="shared" si="5"/>
        <v>2205</v>
      </c>
      <c r="S205" s="5" t="s">
        <v>23</v>
      </c>
      <c r="T205" s="5" t="s">
        <v>24</v>
      </c>
      <c r="U205" s="5">
        <v>2064.0</v>
      </c>
      <c r="V205" s="5">
        <v>3064.0</v>
      </c>
      <c r="W205" s="5" t="s">
        <v>102</v>
      </c>
      <c r="X205" s="5"/>
      <c r="Y205" s="5"/>
      <c r="Z205" s="5" t="s">
        <v>38</v>
      </c>
      <c r="AA205" s="5">
        <v>20.0</v>
      </c>
    </row>
    <row r="206" ht="15.75" customHeight="1">
      <c r="F206" s="5">
        <v>1159.0</v>
      </c>
      <c r="G206" s="5" t="s">
        <v>41</v>
      </c>
      <c r="H206" s="5" t="s">
        <v>42</v>
      </c>
      <c r="I206" s="5" t="s">
        <v>47</v>
      </c>
      <c r="J206" s="6">
        <v>44989.0</v>
      </c>
      <c r="K206" s="5">
        <f t="shared" si="1"/>
        <v>3</v>
      </c>
      <c r="L206" s="5">
        <f t="shared" si="2"/>
        <v>2023</v>
      </c>
      <c r="M206" s="7">
        <v>1470.0</v>
      </c>
      <c r="N206" s="7">
        <v>2100.0</v>
      </c>
      <c r="O206" s="5">
        <v>1.0</v>
      </c>
      <c r="P206" s="7">
        <f t="shared" si="3"/>
        <v>2100</v>
      </c>
      <c r="Q206" s="8">
        <f t="shared" si="4"/>
        <v>105</v>
      </c>
      <c r="R206" s="8">
        <f t="shared" si="5"/>
        <v>2205</v>
      </c>
      <c r="S206" s="5" t="s">
        <v>23</v>
      </c>
      <c r="T206" s="5" t="s">
        <v>24</v>
      </c>
      <c r="U206" s="5">
        <v>2004.0</v>
      </c>
      <c r="V206" s="5">
        <v>3004.0</v>
      </c>
      <c r="W206" s="5" t="s">
        <v>48</v>
      </c>
      <c r="X206" s="5"/>
      <c r="Y206" s="5"/>
      <c r="Z206" s="5" t="s">
        <v>38</v>
      </c>
      <c r="AA206" s="5">
        <v>16.0</v>
      </c>
    </row>
    <row r="207" ht="15.75" customHeight="1">
      <c r="F207" s="5">
        <v>1005.0</v>
      </c>
      <c r="G207" s="5" t="s">
        <v>50</v>
      </c>
      <c r="H207" s="5" t="s">
        <v>51</v>
      </c>
      <c r="I207" s="5" t="s">
        <v>52</v>
      </c>
      <c r="J207" s="6">
        <v>44990.0</v>
      </c>
      <c r="K207" s="5">
        <f t="shared" si="1"/>
        <v>3</v>
      </c>
      <c r="L207" s="5">
        <f t="shared" si="2"/>
        <v>2023</v>
      </c>
      <c r="M207" s="7">
        <v>896.9999999999999</v>
      </c>
      <c r="N207" s="7">
        <v>1300.0</v>
      </c>
      <c r="O207" s="5">
        <v>2.0</v>
      </c>
      <c r="P207" s="7">
        <f t="shared" si="3"/>
        <v>2600</v>
      </c>
      <c r="Q207" s="8">
        <f t="shared" si="4"/>
        <v>130</v>
      </c>
      <c r="R207" s="8">
        <f t="shared" si="5"/>
        <v>2730</v>
      </c>
      <c r="S207" s="5" t="s">
        <v>35</v>
      </c>
      <c r="T207" s="5" t="s">
        <v>36</v>
      </c>
      <c r="U207" s="5">
        <v>2005.0</v>
      </c>
      <c r="V207" s="5">
        <v>3005.0</v>
      </c>
      <c r="W207" s="5" t="s">
        <v>53</v>
      </c>
      <c r="X207" s="5"/>
      <c r="Y207" s="5"/>
      <c r="Z207" s="5" t="s">
        <v>27</v>
      </c>
      <c r="AA207" s="5">
        <v>27.0</v>
      </c>
    </row>
    <row r="208" ht="15.75" customHeight="1">
      <c r="F208" s="5">
        <v>1029.0</v>
      </c>
      <c r="G208" s="5" t="s">
        <v>50</v>
      </c>
      <c r="H208" s="5" t="s">
        <v>103</v>
      </c>
      <c r="I208" s="5" t="s">
        <v>104</v>
      </c>
      <c r="J208" s="6">
        <v>44990.0</v>
      </c>
      <c r="K208" s="5">
        <f t="shared" si="1"/>
        <v>3</v>
      </c>
      <c r="L208" s="5">
        <f t="shared" si="2"/>
        <v>2023</v>
      </c>
      <c r="M208" s="7">
        <v>1035.0</v>
      </c>
      <c r="N208" s="7">
        <v>1500.0</v>
      </c>
      <c r="O208" s="5">
        <v>2.0</v>
      </c>
      <c r="P208" s="7">
        <f t="shared" si="3"/>
        <v>3000</v>
      </c>
      <c r="Q208" s="8">
        <f t="shared" si="4"/>
        <v>150</v>
      </c>
      <c r="R208" s="8">
        <f t="shared" si="5"/>
        <v>3150</v>
      </c>
      <c r="S208" s="5" t="s">
        <v>35</v>
      </c>
      <c r="T208" s="5" t="s">
        <v>36</v>
      </c>
      <c r="U208" s="5">
        <v>2065.0</v>
      </c>
      <c r="V208" s="5">
        <v>3065.0</v>
      </c>
      <c r="W208" s="5" t="s">
        <v>105</v>
      </c>
      <c r="X208" s="5"/>
      <c r="Y208" s="5"/>
      <c r="Z208" s="5" t="s">
        <v>27</v>
      </c>
      <c r="AA208" s="5">
        <v>30.0</v>
      </c>
    </row>
    <row r="209" ht="15.75" customHeight="1">
      <c r="F209" s="5">
        <v>1160.0</v>
      </c>
      <c r="G209" s="5" t="s">
        <v>50</v>
      </c>
      <c r="H209" s="5" t="s">
        <v>51</v>
      </c>
      <c r="I209" s="5" t="s">
        <v>52</v>
      </c>
      <c r="J209" s="6">
        <v>44990.0</v>
      </c>
      <c r="K209" s="5">
        <f t="shared" si="1"/>
        <v>3</v>
      </c>
      <c r="L209" s="5">
        <f t="shared" si="2"/>
        <v>2023</v>
      </c>
      <c r="M209" s="7">
        <v>896.9999999999999</v>
      </c>
      <c r="N209" s="7">
        <v>1300.0</v>
      </c>
      <c r="O209" s="5">
        <v>2.0</v>
      </c>
      <c r="P209" s="7">
        <f t="shared" si="3"/>
        <v>2600</v>
      </c>
      <c r="Q209" s="8">
        <f t="shared" si="4"/>
        <v>130</v>
      </c>
      <c r="R209" s="8">
        <f t="shared" si="5"/>
        <v>2730</v>
      </c>
      <c r="S209" s="5" t="s">
        <v>35</v>
      </c>
      <c r="T209" s="5" t="s">
        <v>36</v>
      </c>
      <c r="U209" s="5">
        <v>2005.0</v>
      </c>
      <c r="V209" s="5">
        <v>3005.0</v>
      </c>
      <c r="W209" s="5" t="s">
        <v>53</v>
      </c>
      <c r="X209" s="5"/>
      <c r="Y209" s="5"/>
      <c r="Z209" s="5" t="s">
        <v>27</v>
      </c>
      <c r="AA209" s="5">
        <v>27.0</v>
      </c>
    </row>
    <row r="210" ht="15.75" customHeight="1">
      <c r="F210" s="5">
        <v>1006.0</v>
      </c>
      <c r="G210" s="5" t="s">
        <v>50</v>
      </c>
      <c r="H210" s="5" t="s">
        <v>51</v>
      </c>
      <c r="I210" s="5" t="s">
        <v>56</v>
      </c>
      <c r="J210" s="6">
        <v>44991.0</v>
      </c>
      <c r="K210" s="5">
        <f t="shared" si="1"/>
        <v>3</v>
      </c>
      <c r="L210" s="5">
        <f t="shared" si="2"/>
        <v>2023</v>
      </c>
      <c r="M210" s="7">
        <v>1104.0</v>
      </c>
      <c r="N210" s="7">
        <v>1600.0</v>
      </c>
      <c r="O210" s="5">
        <v>1.0</v>
      </c>
      <c r="P210" s="7">
        <f t="shared" si="3"/>
        <v>1600</v>
      </c>
      <c r="Q210" s="8">
        <f t="shared" si="4"/>
        <v>0</v>
      </c>
      <c r="R210" s="8">
        <f t="shared" si="5"/>
        <v>1600</v>
      </c>
      <c r="S210" s="5" t="s">
        <v>23</v>
      </c>
      <c r="T210" s="5" t="s">
        <v>24</v>
      </c>
      <c r="U210" s="5">
        <v>2006.0</v>
      </c>
      <c r="V210" s="5">
        <v>3006.0</v>
      </c>
      <c r="W210" s="5" t="s">
        <v>57</v>
      </c>
      <c r="X210" s="5"/>
      <c r="Y210" s="5"/>
      <c r="Z210" s="5" t="s">
        <v>38</v>
      </c>
      <c r="AA210" s="5">
        <v>24.0</v>
      </c>
    </row>
    <row r="211" ht="15.75" customHeight="1">
      <c r="F211" s="5">
        <v>1030.0</v>
      </c>
      <c r="G211" s="5" t="s">
        <v>50</v>
      </c>
      <c r="H211" s="5" t="s">
        <v>103</v>
      </c>
      <c r="I211" s="5" t="s">
        <v>106</v>
      </c>
      <c r="J211" s="6">
        <v>44991.0</v>
      </c>
      <c r="K211" s="5">
        <f t="shared" si="1"/>
        <v>3</v>
      </c>
      <c r="L211" s="5">
        <f t="shared" si="2"/>
        <v>2023</v>
      </c>
      <c r="M211" s="7">
        <v>1242.0</v>
      </c>
      <c r="N211" s="7">
        <v>1800.0</v>
      </c>
      <c r="O211" s="5">
        <v>1.0</v>
      </c>
      <c r="P211" s="7">
        <f t="shared" si="3"/>
        <v>1800</v>
      </c>
      <c r="Q211" s="8">
        <f t="shared" si="4"/>
        <v>0</v>
      </c>
      <c r="R211" s="8">
        <f t="shared" si="5"/>
        <v>1800</v>
      </c>
      <c r="S211" s="5" t="s">
        <v>23</v>
      </c>
      <c r="T211" s="5" t="s">
        <v>24</v>
      </c>
      <c r="U211" s="5">
        <v>2066.0</v>
      </c>
      <c r="V211" s="5">
        <v>3066.0</v>
      </c>
      <c r="W211" s="5" t="s">
        <v>107</v>
      </c>
      <c r="X211" s="5"/>
      <c r="Y211" s="5"/>
      <c r="Z211" s="5" t="s">
        <v>38</v>
      </c>
      <c r="AA211" s="5">
        <v>28.0</v>
      </c>
    </row>
    <row r="212" ht="15.75" customHeight="1">
      <c r="F212" s="5">
        <v>1161.0</v>
      </c>
      <c r="G212" s="5" t="s">
        <v>50</v>
      </c>
      <c r="H212" s="5" t="s">
        <v>51</v>
      </c>
      <c r="I212" s="5" t="s">
        <v>56</v>
      </c>
      <c r="J212" s="6">
        <v>44991.0</v>
      </c>
      <c r="K212" s="5">
        <f t="shared" si="1"/>
        <v>3</v>
      </c>
      <c r="L212" s="5">
        <f t="shared" si="2"/>
        <v>2023</v>
      </c>
      <c r="M212" s="7">
        <v>1104.0</v>
      </c>
      <c r="N212" s="7">
        <v>1600.0</v>
      </c>
      <c r="O212" s="5">
        <v>1.0</v>
      </c>
      <c r="P212" s="7">
        <f t="shared" si="3"/>
        <v>1600</v>
      </c>
      <c r="Q212" s="8">
        <f t="shared" si="4"/>
        <v>0</v>
      </c>
      <c r="R212" s="8">
        <f t="shared" si="5"/>
        <v>1600</v>
      </c>
      <c r="S212" s="5" t="s">
        <v>23</v>
      </c>
      <c r="T212" s="5" t="s">
        <v>24</v>
      </c>
      <c r="U212" s="5">
        <v>2006.0</v>
      </c>
      <c r="V212" s="5">
        <v>3006.0</v>
      </c>
      <c r="W212" s="5" t="s">
        <v>57</v>
      </c>
      <c r="X212" s="5"/>
      <c r="Y212" s="5"/>
      <c r="Z212" s="5" t="s">
        <v>38</v>
      </c>
      <c r="AA212" s="5">
        <v>24.0</v>
      </c>
    </row>
    <row r="213" ht="15.75" customHeight="1">
      <c r="F213" s="5">
        <v>1007.0</v>
      </c>
      <c r="G213" s="5" t="s">
        <v>20</v>
      </c>
      <c r="H213" s="5" t="s">
        <v>58</v>
      </c>
      <c r="I213" s="5" t="s">
        <v>59</v>
      </c>
      <c r="J213" s="6">
        <v>44992.0</v>
      </c>
      <c r="K213" s="5">
        <f t="shared" si="1"/>
        <v>3</v>
      </c>
      <c r="L213" s="5">
        <f t="shared" si="2"/>
        <v>2023</v>
      </c>
      <c r="M213" s="7">
        <v>1496.0</v>
      </c>
      <c r="N213" s="7">
        <v>2200.0</v>
      </c>
      <c r="O213" s="5">
        <v>2.0</v>
      </c>
      <c r="P213" s="7">
        <f t="shared" si="3"/>
        <v>4400</v>
      </c>
      <c r="Q213" s="8">
        <f t="shared" si="4"/>
        <v>220</v>
      </c>
      <c r="R213" s="8">
        <f t="shared" si="5"/>
        <v>4620</v>
      </c>
      <c r="S213" s="5" t="s">
        <v>35</v>
      </c>
      <c r="T213" s="5" t="s">
        <v>24</v>
      </c>
      <c r="U213" s="5">
        <v>2007.0</v>
      </c>
      <c r="V213" s="5">
        <v>3007.0</v>
      </c>
      <c r="W213" s="5" t="s">
        <v>60</v>
      </c>
      <c r="X213" s="5"/>
      <c r="Y213" s="5"/>
      <c r="Z213" s="5" t="s">
        <v>27</v>
      </c>
      <c r="AA213" s="5">
        <v>29.0</v>
      </c>
    </row>
    <row r="214" ht="15.75" customHeight="1">
      <c r="F214" s="5">
        <v>1031.0</v>
      </c>
      <c r="G214" s="5" t="s">
        <v>28</v>
      </c>
      <c r="H214" s="5" t="s">
        <v>108</v>
      </c>
      <c r="I214" s="5" t="s">
        <v>109</v>
      </c>
      <c r="J214" s="6">
        <v>44992.0</v>
      </c>
      <c r="K214" s="5">
        <f t="shared" si="1"/>
        <v>3</v>
      </c>
      <c r="L214" s="5">
        <f t="shared" si="2"/>
        <v>2023</v>
      </c>
      <c r="M214" s="7">
        <v>2080.0</v>
      </c>
      <c r="N214" s="7">
        <v>3200.0</v>
      </c>
      <c r="O214" s="5">
        <v>2.0</v>
      </c>
      <c r="P214" s="7">
        <f t="shared" si="3"/>
        <v>6400</v>
      </c>
      <c r="Q214" s="8">
        <f t="shared" si="4"/>
        <v>320</v>
      </c>
      <c r="R214" s="8">
        <f t="shared" si="5"/>
        <v>6720</v>
      </c>
      <c r="S214" s="5" t="s">
        <v>35</v>
      </c>
      <c r="T214" s="5" t="s">
        <v>24</v>
      </c>
      <c r="U214" s="5">
        <v>2067.0</v>
      </c>
      <c r="V214" s="5">
        <v>3067.0</v>
      </c>
      <c r="W214" s="5" t="s">
        <v>75</v>
      </c>
      <c r="X214" s="5"/>
      <c r="Y214" s="5"/>
      <c r="Z214" s="5" t="s">
        <v>27</v>
      </c>
      <c r="AA214" s="5">
        <v>42.0</v>
      </c>
    </row>
    <row r="215" ht="15.75" customHeight="1">
      <c r="F215" s="5">
        <v>1162.0</v>
      </c>
      <c r="G215" s="5" t="s">
        <v>20</v>
      </c>
      <c r="H215" s="5" t="s">
        <v>58</v>
      </c>
      <c r="I215" s="5" t="s">
        <v>59</v>
      </c>
      <c r="J215" s="6">
        <v>44992.0</v>
      </c>
      <c r="K215" s="5">
        <f t="shared" si="1"/>
        <v>3</v>
      </c>
      <c r="L215" s="5">
        <f t="shared" si="2"/>
        <v>2023</v>
      </c>
      <c r="M215" s="7">
        <v>1496.0</v>
      </c>
      <c r="N215" s="7">
        <v>2200.0</v>
      </c>
      <c r="O215" s="5">
        <v>2.0</v>
      </c>
      <c r="P215" s="7">
        <f t="shared" si="3"/>
        <v>4400</v>
      </c>
      <c r="Q215" s="8">
        <f t="shared" si="4"/>
        <v>220</v>
      </c>
      <c r="R215" s="8">
        <f t="shared" si="5"/>
        <v>4620</v>
      </c>
      <c r="S215" s="5" t="s">
        <v>35</v>
      </c>
      <c r="T215" s="5" t="s">
        <v>24</v>
      </c>
      <c r="U215" s="5">
        <v>2007.0</v>
      </c>
      <c r="V215" s="5">
        <v>3007.0</v>
      </c>
      <c r="W215" s="5" t="s">
        <v>60</v>
      </c>
      <c r="X215" s="5"/>
      <c r="Y215" s="5"/>
      <c r="Z215" s="5" t="s">
        <v>27</v>
      </c>
      <c r="AA215" s="5">
        <v>29.0</v>
      </c>
    </row>
    <row r="216" ht="15.75" customHeight="1">
      <c r="F216" s="5">
        <v>1008.0</v>
      </c>
      <c r="G216" s="5" t="s">
        <v>20</v>
      </c>
      <c r="H216" s="5" t="s">
        <v>58</v>
      </c>
      <c r="I216" s="5" t="s">
        <v>61</v>
      </c>
      <c r="J216" s="6">
        <v>44993.0</v>
      </c>
      <c r="K216" s="5">
        <f t="shared" si="1"/>
        <v>3</v>
      </c>
      <c r="L216" s="5">
        <f t="shared" si="2"/>
        <v>2023</v>
      </c>
      <c r="M216" s="7">
        <v>1700.0000000000002</v>
      </c>
      <c r="N216" s="7">
        <v>2500.0</v>
      </c>
      <c r="O216" s="5">
        <v>1.0</v>
      </c>
      <c r="P216" s="7">
        <f t="shared" si="3"/>
        <v>2500</v>
      </c>
      <c r="Q216" s="8">
        <f t="shared" si="4"/>
        <v>125</v>
      </c>
      <c r="R216" s="8">
        <f t="shared" si="5"/>
        <v>2625</v>
      </c>
      <c r="S216" s="5" t="s">
        <v>23</v>
      </c>
      <c r="T216" s="5" t="s">
        <v>36</v>
      </c>
      <c r="U216" s="5">
        <v>2008.0</v>
      </c>
      <c r="V216" s="5">
        <v>3008.0</v>
      </c>
      <c r="W216" s="5" t="s">
        <v>62</v>
      </c>
      <c r="X216" s="5"/>
      <c r="Y216" s="5"/>
      <c r="Z216" s="5" t="s">
        <v>38</v>
      </c>
      <c r="AA216" s="5">
        <v>27.0</v>
      </c>
    </row>
    <row r="217" ht="15.75" customHeight="1">
      <c r="F217" s="5">
        <v>1032.0</v>
      </c>
      <c r="G217" s="5" t="s">
        <v>28</v>
      </c>
      <c r="H217" s="5" t="s">
        <v>108</v>
      </c>
      <c r="I217" s="5" t="s">
        <v>110</v>
      </c>
      <c r="J217" s="6">
        <v>44993.0</v>
      </c>
      <c r="K217" s="5">
        <f t="shared" si="1"/>
        <v>3</v>
      </c>
      <c r="L217" s="5">
        <f t="shared" si="2"/>
        <v>2023</v>
      </c>
      <c r="M217" s="7">
        <v>2405.0</v>
      </c>
      <c r="N217" s="7">
        <v>3700.0</v>
      </c>
      <c r="O217" s="5">
        <v>1.0</v>
      </c>
      <c r="P217" s="7">
        <f t="shared" si="3"/>
        <v>3700</v>
      </c>
      <c r="Q217" s="8">
        <f t="shared" si="4"/>
        <v>185</v>
      </c>
      <c r="R217" s="8">
        <f t="shared" si="5"/>
        <v>3885</v>
      </c>
      <c r="S217" s="5" t="s">
        <v>23</v>
      </c>
      <c r="T217" s="5" t="s">
        <v>36</v>
      </c>
      <c r="U217" s="5">
        <v>2068.0</v>
      </c>
      <c r="V217" s="5">
        <v>3068.0</v>
      </c>
      <c r="W217" s="5" t="s">
        <v>77</v>
      </c>
      <c r="X217" s="5"/>
      <c r="Y217" s="5"/>
      <c r="Z217" s="5" t="s">
        <v>38</v>
      </c>
      <c r="AA217" s="5">
        <v>40.0</v>
      </c>
    </row>
    <row r="218" ht="15.75" customHeight="1">
      <c r="F218" s="5">
        <v>1163.0</v>
      </c>
      <c r="G218" s="5" t="s">
        <v>20</v>
      </c>
      <c r="H218" s="5" t="s">
        <v>58</v>
      </c>
      <c r="I218" s="5" t="s">
        <v>61</v>
      </c>
      <c r="J218" s="6">
        <v>44993.0</v>
      </c>
      <c r="K218" s="5">
        <f t="shared" si="1"/>
        <v>3</v>
      </c>
      <c r="L218" s="5">
        <f t="shared" si="2"/>
        <v>2023</v>
      </c>
      <c r="M218" s="7">
        <v>1700.0000000000002</v>
      </c>
      <c r="N218" s="7">
        <v>2500.0</v>
      </c>
      <c r="O218" s="5">
        <v>1.0</v>
      </c>
      <c r="P218" s="7">
        <f t="shared" si="3"/>
        <v>2500</v>
      </c>
      <c r="Q218" s="8">
        <f t="shared" si="4"/>
        <v>125</v>
      </c>
      <c r="R218" s="8">
        <f t="shared" si="5"/>
        <v>2625</v>
      </c>
      <c r="S218" s="5" t="s">
        <v>23</v>
      </c>
      <c r="T218" s="5" t="s">
        <v>36</v>
      </c>
      <c r="U218" s="5">
        <v>2008.0</v>
      </c>
      <c r="V218" s="5">
        <v>3008.0</v>
      </c>
      <c r="W218" s="5" t="s">
        <v>62</v>
      </c>
      <c r="X218" s="5"/>
      <c r="Y218" s="5"/>
      <c r="Z218" s="5" t="s">
        <v>38</v>
      </c>
      <c r="AA218" s="5">
        <v>27.0</v>
      </c>
    </row>
    <row r="219" ht="15.75" customHeight="1">
      <c r="F219" s="5">
        <v>1017.0</v>
      </c>
      <c r="G219" s="5" t="s">
        <v>20</v>
      </c>
      <c r="H219" s="5" t="s">
        <v>111</v>
      </c>
      <c r="I219" s="5" t="s">
        <v>112</v>
      </c>
      <c r="J219" s="6">
        <v>44996.0</v>
      </c>
      <c r="K219" s="5">
        <f t="shared" si="1"/>
        <v>3</v>
      </c>
      <c r="L219" s="5">
        <f t="shared" si="2"/>
        <v>2023</v>
      </c>
      <c r="M219" s="7">
        <v>780.0</v>
      </c>
      <c r="N219" s="7">
        <v>1300.0</v>
      </c>
      <c r="O219" s="5">
        <v>2.0</v>
      </c>
      <c r="P219" s="7">
        <f t="shared" si="3"/>
        <v>2600</v>
      </c>
      <c r="Q219" s="8">
        <f t="shared" si="4"/>
        <v>130</v>
      </c>
      <c r="R219" s="8">
        <f t="shared" si="5"/>
        <v>2730</v>
      </c>
      <c r="S219" s="5" t="s">
        <v>23</v>
      </c>
      <c r="T219" s="5" t="s">
        <v>24</v>
      </c>
      <c r="U219" s="5">
        <v>2041.0</v>
      </c>
      <c r="V219" s="5">
        <v>3041.0</v>
      </c>
      <c r="W219" s="5" t="s">
        <v>113</v>
      </c>
      <c r="X219" s="5"/>
      <c r="Y219" s="5"/>
      <c r="Z219" s="5" t="s">
        <v>27</v>
      </c>
      <c r="AA219" s="5">
        <v>32.0</v>
      </c>
    </row>
    <row r="220" ht="15.75" customHeight="1">
      <c r="F220" s="5">
        <v>1172.0</v>
      </c>
      <c r="G220" s="5" t="s">
        <v>20</v>
      </c>
      <c r="H220" s="5" t="s">
        <v>111</v>
      </c>
      <c r="I220" s="5" t="s">
        <v>112</v>
      </c>
      <c r="J220" s="6">
        <v>44996.0</v>
      </c>
      <c r="K220" s="5">
        <f t="shared" si="1"/>
        <v>3</v>
      </c>
      <c r="L220" s="5">
        <f t="shared" si="2"/>
        <v>2023</v>
      </c>
      <c r="M220" s="7">
        <v>780.0</v>
      </c>
      <c r="N220" s="7">
        <v>1300.0</v>
      </c>
      <c r="O220" s="5">
        <v>2.0</v>
      </c>
      <c r="P220" s="7">
        <f t="shared" si="3"/>
        <v>2600</v>
      </c>
      <c r="Q220" s="8">
        <f t="shared" si="4"/>
        <v>130</v>
      </c>
      <c r="R220" s="8">
        <f t="shared" si="5"/>
        <v>2730</v>
      </c>
      <c r="S220" s="5" t="s">
        <v>23</v>
      </c>
      <c r="T220" s="5" t="s">
        <v>24</v>
      </c>
      <c r="U220" s="5">
        <v>2041.0</v>
      </c>
      <c r="V220" s="5">
        <v>3041.0</v>
      </c>
      <c r="W220" s="5" t="s">
        <v>113</v>
      </c>
      <c r="X220" s="5"/>
      <c r="Y220" s="5"/>
      <c r="Z220" s="5" t="s">
        <v>27</v>
      </c>
      <c r="AA220" s="5">
        <v>32.0</v>
      </c>
    </row>
    <row r="221" ht="15.75" customHeight="1">
      <c r="F221" s="5">
        <v>1018.0</v>
      </c>
      <c r="G221" s="5" t="s">
        <v>20</v>
      </c>
      <c r="H221" s="5" t="s">
        <v>111</v>
      </c>
      <c r="I221" s="5" t="s">
        <v>114</v>
      </c>
      <c r="J221" s="6">
        <v>44997.0</v>
      </c>
      <c r="K221" s="5">
        <f t="shared" si="1"/>
        <v>3</v>
      </c>
      <c r="L221" s="5">
        <f t="shared" si="2"/>
        <v>2023</v>
      </c>
      <c r="M221" s="7">
        <v>960.0</v>
      </c>
      <c r="N221" s="7">
        <v>1600.0</v>
      </c>
      <c r="O221" s="5">
        <v>1.0</v>
      </c>
      <c r="P221" s="7">
        <f t="shared" si="3"/>
        <v>1600</v>
      </c>
      <c r="Q221" s="8">
        <f t="shared" si="4"/>
        <v>0</v>
      </c>
      <c r="R221" s="8">
        <f t="shared" si="5"/>
        <v>1600</v>
      </c>
      <c r="S221" s="5" t="s">
        <v>35</v>
      </c>
      <c r="T221" s="5" t="s">
        <v>36</v>
      </c>
      <c r="U221" s="5">
        <v>2042.0</v>
      </c>
      <c r="V221" s="5">
        <v>3042.0</v>
      </c>
      <c r="W221" s="5" t="s">
        <v>115</v>
      </c>
      <c r="X221" s="5"/>
      <c r="Y221" s="5"/>
      <c r="Z221" s="5" t="s">
        <v>38</v>
      </c>
      <c r="AA221" s="5">
        <v>29.0</v>
      </c>
    </row>
    <row r="222" ht="15.75" customHeight="1">
      <c r="F222" s="5">
        <v>1173.0</v>
      </c>
      <c r="G222" s="5" t="s">
        <v>20</v>
      </c>
      <c r="H222" s="5" t="s">
        <v>111</v>
      </c>
      <c r="I222" s="5" t="s">
        <v>114</v>
      </c>
      <c r="J222" s="6">
        <v>44997.0</v>
      </c>
      <c r="K222" s="5">
        <f t="shared" si="1"/>
        <v>3</v>
      </c>
      <c r="L222" s="5">
        <f t="shared" si="2"/>
        <v>2023</v>
      </c>
      <c r="M222" s="7">
        <v>960.0</v>
      </c>
      <c r="N222" s="7">
        <v>1600.0</v>
      </c>
      <c r="O222" s="5">
        <v>1.0</v>
      </c>
      <c r="P222" s="7">
        <f t="shared" si="3"/>
        <v>1600</v>
      </c>
      <c r="Q222" s="8">
        <f t="shared" si="4"/>
        <v>0</v>
      </c>
      <c r="R222" s="8">
        <f t="shared" si="5"/>
        <v>1600</v>
      </c>
      <c r="S222" s="5" t="s">
        <v>35</v>
      </c>
      <c r="T222" s="5" t="s">
        <v>36</v>
      </c>
      <c r="U222" s="5">
        <v>2042.0</v>
      </c>
      <c r="V222" s="5">
        <v>3042.0</v>
      </c>
      <c r="W222" s="5" t="s">
        <v>115</v>
      </c>
      <c r="X222" s="5"/>
      <c r="Y222" s="5"/>
      <c r="Z222" s="5" t="s">
        <v>38</v>
      </c>
      <c r="AA222" s="5">
        <v>29.0</v>
      </c>
    </row>
    <row r="223" ht="15.75" customHeight="1">
      <c r="F223" s="5">
        <v>1019.0</v>
      </c>
      <c r="G223" s="5" t="s">
        <v>41</v>
      </c>
      <c r="H223" s="5" t="s">
        <v>63</v>
      </c>
      <c r="I223" s="5" t="s">
        <v>64</v>
      </c>
      <c r="J223" s="6">
        <v>44998.0</v>
      </c>
      <c r="K223" s="5">
        <f t="shared" si="1"/>
        <v>3</v>
      </c>
      <c r="L223" s="5">
        <f t="shared" si="2"/>
        <v>2023</v>
      </c>
      <c r="M223" s="7">
        <v>1292.0</v>
      </c>
      <c r="N223" s="7">
        <v>1900.0</v>
      </c>
      <c r="O223" s="5">
        <v>3.0</v>
      </c>
      <c r="P223" s="7">
        <f t="shared" si="3"/>
        <v>5700</v>
      </c>
      <c r="Q223" s="8">
        <f t="shared" si="4"/>
        <v>285</v>
      </c>
      <c r="R223" s="8">
        <f t="shared" si="5"/>
        <v>5985</v>
      </c>
      <c r="S223" s="5" t="s">
        <v>23</v>
      </c>
      <c r="T223" s="5" t="s">
        <v>44</v>
      </c>
      <c r="U223" s="5">
        <v>2043.0</v>
      </c>
      <c r="V223" s="5">
        <v>3043.0</v>
      </c>
      <c r="W223" s="5" t="s">
        <v>65</v>
      </c>
      <c r="X223" s="5"/>
      <c r="Y223" s="5"/>
      <c r="Z223" s="5" t="s">
        <v>27</v>
      </c>
      <c r="AA223" s="5">
        <v>21.0</v>
      </c>
    </row>
    <row r="224" ht="15.75" customHeight="1">
      <c r="F224" s="5">
        <v>1174.0</v>
      </c>
      <c r="G224" s="5" t="s">
        <v>41</v>
      </c>
      <c r="H224" s="5" t="s">
        <v>63</v>
      </c>
      <c r="I224" s="5" t="s">
        <v>64</v>
      </c>
      <c r="J224" s="6">
        <v>44998.0</v>
      </c>
      <c r="K224" s="5">
        <f t="shared" si="1"/>
        <v>3</v>
      </c>
      <c r="L224" s="5">
        <f t="shared" si="2"/>
        <v>2023</v>
      </c>
      <c r="M224" s="7">
        <v>1292.0</v>
      </c>
      <c r="N224" s="7">
        <v>1900.0</v>
      </c>
      <c r="O224" s="5">
        <v>3.0</v>
      </c>
      <c r="P224" s="7">
        <f t="shared" si="3"/>
        <v>5700</v>
      </c>
      <c r="Q224" s="8">
        <f t="shared" si="4"/>
        <v>285</v>
      </c>
      <c r="R224" s="8">
        <f t="shared" si="5"/>
        <v>5985</v>
      </c>
      <c r="S224" s="5" t="s">
        <v>23</v>
      </c>
      <c r="T224" s="5" t="s">
        <v>44</v>
      </c>
      <c r="U224" s="5">
        <v>2043.0</v>
      </c>
      <c r="V224" s="5">
        <v>3043.0</v>
      </c>
      <c r="W224" s="5" t="s">
        <v>65</v>
      </c>
      <c r="X224" s="5"/>
      <c r="Y224" s="5"/>
      <c r="Z224" s="5" t="s">
        <v>27</v>
      </c>
      <c r="AA224" s="5">
        <v>21.0</v>
      </c>
    </row>
    <row r="225" ht="15.75" customHeight="1">
      <c r="F225" s="5">
        <v>1020.0</v>
      </c>
      <c r="G225" s="5" t="s">
        <v>41</v>
      </c>
      <c r="H225" s="5" t="s">
        <v>63</v>
      </c>
      <c r="I225" s="5" t="s">
        <v>66</v>
      </c>
      <c r="J225" s="6">
        <v>44999.0</v>
      </c>
      <c r="K225" s="5">
        <f t="shared" si="1"/>
        <v>3</v>
      </c>
      <c r="L225" s="5">
        <f t="shared" si="2"/>
        <v>2023</v>
      </c>
      <c r="M225" s="7">
        <v>1496.0</v>
      </c>
      <c r="N225" s="7">
        <v>2200.0</v>
      </c>
      <c r="O225" s="5">
        <v>1.0</v>
      </c>
      <c r="P225" s="7">
        <f t="shared" si="3"/>
        <v>2200</v>
      </c>
      <c r="Q225" s="8">
        <f t="shared" si="4"/>
        <v>110</v>
      </c>
      <c r="R225" s="8">
        <f t="shared" si="5"/>
        <v>2310</v>
      </c>
      <c r="S225" s="5" t="s">
        <v>23</v>
      </c>
      <c r="T225" s="5" t="s">
        <v>24</v>
      </c>
      <c r="U225" s="5">
        <v>2044.0</v>
      </c>
      <c r="V225" s="5">
        <v>3044.0</v>
      </c>
      <c r="W225" s="5" t="s">
        <v>67</v>
      </c>
      <c r="X225" s="5"/>
      <c r="Y225" s="5"/>
      <c r="Z225" s="5" t="s">
        <v>38</v>
      </c>
      <c r="AA225" s="5">
        <v>19.0</v>
      </c>
    </row>
    <row r="226" ht="15.75" customHeight="1">
      <c r="F226" s="5">
        <v>1175.0</v>
      </c>
      <c r="G226" s="5" t="s">
        <v>41</v>
      </c>
      <c r="H226" s="5" t="s">
        <v>63</v>
      </c>
      <c r="I226" s="5" t="s">
        <v>66</v>
      </c>
      <c r="J226" s="6">
        <v>44999.0</v>
      </c>
      <c r="K226" s="5">
        <f t="shared" si="1"/>
        <v>3</v>
      </c>
      <c r="L226" s="5">
        <f t="shared" si="2"/>
        <v>2023</v>
      </c>
      <c r="M226" s="7">
        <v>1496.0</v>
      </c>
      <c r="N226" s="7">
        <v>2200.0</v>
      </c>
      <c r="O226" s="5">
        <v>1.0</v>
      </c>
      <c r="P226" s="7">
        <f t="shared" si="3"/>
        <v>2200</v>
      </c>
      <c r="Q226" s="8">
        <f t="shared" si="4"/>
        <v>110</v>
      </c>
      <c r="R226" s="8">
        <f t="shared" si="5"/>
        <v>2310</v>
      </c>
      <c r="S226" s="5" t="s">
        <v>23</v>
      </c>
      <c r="T226" s="5" t="s">
        <v>24</v>
      </c>
      <c r="U226" s="5">
        <v>2044.0</v>
      </c>
      <c r="V226" s="5">
        <v>3044.0</v>
      </c>
      <c r="W226" s="5" t="s">
        <v>67</v>
      </c>
      <c r="X226" s="5"/>
      <c r="Y226" s="5"/>
      <c r="Z226" s="5" t="s">
        <v>38</v>
      </c>
      <c r="AA226" s="5">
        <v>19.0</v>
      </c>
    </row>
    <row r="227" ht="15.75" customHeight="1">
      <c r="F227" s="5">
        <v>1021.0</v>
      </c>
      <c r="G227" s="5" t="s">
        <v>50</v>
      </c>
      <c r="H227" s="5" t="s">
        <v>68</v>
      </c>
      <c r="I227" s="5" t="s">
        <v>69</v>
      </c>
      <c r="J227" s="6">
        <v>45000.0</v>
      </c>
      <c r="K227" s="5">
        <f t="shared" si="1"/>
        <v>3</v>
      </c>
      <c r="L227" s="5">
        <f t="shared" si="2"/>
        <v>2023</v>
      </c>
      <c r="M227" s="7">
        <v>1340.0</v>
      </c>
      <c r="N227" s="7">
        <v>2000.0</v>
      </c>
      <c r="O227" s="5">
        <v>2.0</v>
      </c>
      <c r="P227" s="7">
        <f t="shared" si="3"/>
        <v>4000</v>
      </c>
      <c r="Q227" s="8">
        <f t="shared" si="4"/>
        <v>200</v>
      </c>
      <c r="R227" s="8">
        <f t="shared" si="5"/>
        <v>4200</v>
      </c>
      <c r="S227" s="5" t="s">
        <v>35</v>
      </c>
      <c r="T227" s="5" t="s">
        <v>36</v>
      </c>
      <c r="U227" s="5">
        <v>2045.0</v>
      </c>
      <c r="V227" s="5">
        <v>3045.0</v>
      </c>
      <c r="W227" s="5" t="s">
        <v>70</v>
      </c>
      <c r="X227" s="5"/>
      <c r="Y227" s="5"/>
      <c r="Z227" s="5" t="s">
        <v>27</v>
      </c>
      <c r="AA227" s="5">
        <v>36.0</v>
      </c>
    </row>
    <row r="228" ht="15.75" customHeight="1">
      <c r="F228" s="5">
        <v>1022.0</v>
      </c>
      <c r="G228" s="5" t="s">
        <v>50</v>
      </c>
      <c r="H228" s="5" t="s">
        <v>68</v>
      </c>
      <c r="I228" s="5" t="s">
        <v>71</v>
      </c>
      <c r="J228" s="6">
        <v>45001.0</v>
      </c>
      <c r="K228" s="5">
        <f t="shared" si="1"/>
        <v>3</v>
      </c>
      <c r="L228" s="5">
        <f t="shared" si="2"/>
        <v>2023</v>
      </c>
      <c r="M228" s="7">
        <v>1541.0</v>
      </c>
      <c r="N228" s="7">
        <v>2300.0</v>
      </c>
      <c r="O228" s="5">
        <v>1.0</v>
      </c>
      <c r="P228" s="7">
        <f t="shared" si="3"/>
        <v>2300</v>
      </c>
      <c r="Q228" s="8">
        <f t="shared" si="4"/>
        <v>115</v>
      </c>
      <c r="R228" s="8">
        <f t="shared" si="5"/>
        <v>2415</v>
      </c>
      <c r="S228" s="5" t="s">
        <v>23</v>
      </c>
      <c r="T228" s="5" t="s">
        <v>24</v>
      </c>
      <c r="U228" s="5">
        <v>2046.0</v>
      </c>
      <c r="V228" s="5">
        <v>3046.0</v>
      </c>
      <c r="W228" s="5" t="s">
        <v>72</v>
      </c>
      <c r="X228" s="5"/>
      <c r="Y228" s="5"/>
      <c r="Z228" s="5" t="s">
        <v>38</v>
      </c>
      <c r="AA228" s="5">
        <v>34.0</v>
      </c>
    </row>
    <row r="229" ht="15.75" customHeight="1">
      <c r="F229" s="5">
        <v>1023.0</v>
      </c>
      <c r="G229" s="5" t="s">
        <v>20</v>
      </c>
      <c r="H229" s="5" t="s">
        <v>73</v>
      </c>
      <c r="I229" s="5" t="s">
        <v>74</v>
      </c>
      <c r="J229" s="6">
        <v>45002.0</v>
      </c>
      <c r="K229" s="5">
        <f t="shared" si="1"/>
        <v>3</v>
      </c>
      <c r="L229" s="5">
        <f t="shared" si="2"/>
        <v>2023</v>
      </c>
      <c r="M229" s="7">
        <v>2250.0</v>
      </c>
      <c r="N229" s="7">
        <v>3000.0</v>
      </c>
      <c r="O229" s="5">
        <v>2.0</v>
      </c>
      <c r="P229" s="7">
        <f t="shared" si="3"/>
        <v>6000</v>
      </c>
      <c r="Q229" s="8">
        <f t="shared" si="4"/>
        <v>300</v>
      </c>
      <c r="R229" s="8">
        <f t="shared" si="5"/>
        <v>6300</v>
      </c>
      <c r="S229" s="5" t="s">
        <v>35</v>
      </c>
      <c r="T229" s="5" t="s">
        <v>24</v>
      </c>
      <c r="U229" s="5">
        <v>2047.0</v>
      </c>
      <c r="V229" s="5">
        <v>3047.0</v>
      </c>
      <c r="W229" s="5" t="s">
        <v>75</v>
      </c>
      <c r="X229" s="5"/>
      <c r="Y229" s="5"/>
      <c r="Z229" s="5" t="s">
        <v>27</v>
      </c>
      <c r="AA229" s="5">
        <v>40.0</v>
      </c>
    </row>
    <row r="230" ht="15.75" customHeight="1">
      <c r="F230" s="5">
        <v>1024.0</v>
      </c>
      <c r="G230" s="5" t="s">
        <v>20</v>
      </c>
      <c r="H230" s="5" t="s">
        <v>73</v>
      </c>
      <c r="I230" s="5" t="s">
        <v>76</v>
      </c>
      <c r="J230" s="6">
        <v>45003.0</v>
      </c>
      <c r="K230" s="5">
        <f t="shared" si="1"/>
        <v>3</v>
      </c>
      <c r="L230" s="5">
        <f t="shared" si="2"/>
        <v>2023</v>
      </c>
      <c r="M230" s="7">
        <v>2625.0</v>
      </c>
      <c r="N230" s="7">
        <v>3500.0</v>
      </c>
      <c r="O230" s="5">
        <v>1.0</v>
      </c>
      <c r="P230" s="7">
        <f t="shared" si="3"/>
        <v>3500</v>
      </c>
      <c r="Q230" s="8">
        <f t="shared" si="4"/>
        <v>175</v>
      </c>
      <c r="R230" s="8">
        <f t="shared" si="5"/>
        <v>3675</v>
      </c>
      <c r="S230" s="5" t="s">
        <v>23</v>
      </c>
      <c r="T230" s="5" t="s">
        <v>36</v>
      </c>
      <c r="U230" s="5">
        <v>2048.0</v>
      </c>
      <c r="V230" s="5">
        <v>3048.0</v>
      </c>
      <c r="W230" s="5" t="s">
        <v>77</v>
      </c>
      <c r="X230" s="5"/>
      <c r="Y230" s="5"/>
      <c r="Z230" s="5" t="s">
        <v>38</v>
      </c>
      <c r="AA230" s="5">
        <v>38.0</v>
      </c>
    </row>
    <row r="231" ht="15.75" customHeight="1">
      <c r="F231" s="5">
        <v>1009.0</v>
      </c>
      <c r="G231" s="5" t="s">
        <v>20</v>
      </c>
      <c r="H231" s="5" t="s">
        <v>78</v>
      </c>
      <c r="I231" s="5" t="s">
        <v>79</v>
      </c>
      <c r="J231" s="6">
        <v>45006.0</v>
      </c>
      <c r="K231" s="5">
        <f t="shared" si="1"/>
        <v>3</v>
      </c>
      <c r="L231" s="5">
        <f t="shared" si="2"/>
        <v>2023</v>
      </c>
      <c r="M231" s="7">
        <v>737.0</v>
      </c>
      <c r="N231" s="7">
        <v>1100.0</v>
      </c>
      <c r="O231" s="5">
        <v>2.0</v>
      </c>
      <c r="P231" s="7">
        <f t="shared" si="3"/>
        <v>2200</v>
      </c>
      <c r="Q231" s="8">
        <f t="shared" si="4"/>
        <v>110</v>
      </c>
      <c r="R231" s="8">
        <f t="shared" si="5"/>
        <v>2310</v>
      </c>
      <c r="S231" s="5" t="s">
        <v>23</v>
      </c>
      <c r="T231" s="5" t="s">
        <v>24</v>
      </c>
      <c r="U231" s="5">
        <v>2021.0</v>
      </c>
      <c r="V231" s="5">
        <v>3021.0</v>
      </c>
      <c r="W231" s="5" t="s">
        <v>80</v>
      </c>
      <c r="X231" s="5"/>
      <c r="Y231" s="5"/>
      <c r="Z231" s="5" t="s">
        <v>27</v>
      </c>
      <c r="AA231" s="5">
        <v>24.0</v>
      </c>
    </row>
    <row r="232" ht="15.75" customHeight="1">
      <c r="F232" s="5">
        <v>1164.0</v>
      </c>
      <c r="G232" s="5" t="s">
        <v>20</v>
      </c>
      <c r="H232" s="5" t="s">
        <v>78</v>
      </c>
      <c r="I232" s="5" t="s">
        <v>79</v>
      </c>
      <c r="J232" s="6">
        <v>45006.0</v>
      </c>
      <c r="K232" s="5">
        <f t="shared" si="1"/>
        <v>3</v>
      </c>
      <c r="L232" s="5">
        <f t="shared" si="2"/>
        <v>2023</v>
      </c>
      <c r="M232" s="7">
        <v>737.0</v>
      </c>
      <c r="N232" s="7">
        <v>1100.0</v>
      </c>
      <c r="O232" s="5">
        <v>2.0</v>
      </c>
      <c r="P232" s="7">
        <f t="shared" si="3"/>
        <v>2200</v>
      </c>
      <c r="Q232" s="8">
        <f t="shared" si="4"/>
        <v>110</v>
      </c>
      <c r="R232" s="8">
        <f t="shared" si="5"/>
        <v>2310</v>
      </c>
      <c r="S232" s="5" t="s">
        <v>23</v>
      </c>
      <c r="T232" s="5" t="s">
        <v>24</v>
      </c>
      <c r="U232" s="5">
        <v>2021.0</v>
      </c>
      <c r="V232" s="5">
        <v>3021.0</v>
      </c>
      <c r="W232" s="5" t="s">
        <v>80</v>
      </c>
      <c r="X232" s="5"/>
      <c r="Y232" s="5"/>
      <c r="Z232" s="5" t="s">
        <v>27</v>
      </c>
      <c r="AA232" s="5">
        <v>24.0</v>
      </c>
    </row>
    <row r="233" ht="15.75" customHeight="1">
      <c r="F233" s="5">
        <v>1010.0</v>
      </c>
      <c r="G233" s="5" t="s">
        <v>20</v>
      </c>
      <c r="H233" s="5" t="s">
        <v>78</v>
      </c>
      <c r="I233" s="5" t="s">
        <v>81</v>
      </c>
      <c r="J233" s="6">
        <v>45007.0</v>
      </c>
      <c r="K233" s="5">
        <f t="shared" si="1"/>
        <v>3</v>
      </c>
      <c r="L233" s="5">
        <f t="shared" si="2"/>
        <v>2023</v>
      </c>
      <c r="M233" s="7">
        <v>938.0</v>
      </c>
      <c r="N233" s="7">
        <v>1400.0</v>
      </c>
      <c r="O233" s="5">
        <v>1.0</v>
      </c>
      <c r="P233" s="7">
        <f t="shared" si="3"/>
        <v>1400</v>
      </c>
      <c r="Q233" s="8">
        <f t="shared" si="4"/>
        <v>0</v>
      </c>
      <c r="R233" s="8">
        <f t="shared" si="5"/>
        <v>1400</v>
      </c>
      <c r="S233" s="5" t="s">
        <v>35</v>
      </c>
      <c r="T233" s="5" t="s">
        <v>36</v>
      </c>
      <c r="U233" s="5">
        <v>2022.0</v>
      </c>
      <c r="V233" s="5">
        <v>3022.0</v>
      </c>
      <c r="W233" s="5" t="s">
        <v>82</v>
      </c>
      <c r="X233" s="5"/>
      <c r="Y233" s="5"/>
      <c r="Z233" s="5" t="s">
        <v>38</v>
      </c>
      <c r="AA233" s="5">
        <v>21.0</v>
      </c>
    </row>
    <row r="234" ht="15.75" customHeight="1">
      <c r="F234" s="5">
        <v>1165.0</v>
      </c>
      <c r="G234" s="5" t="s">
        <v>20</v>
      </c>
      <c r="H234" s="5" t="s">
        <v>78</v>
      </c>
      <c r="I234" s="5" t="s">
        <v>81</v>
      </c>
      <c r="J234" s="6">
        <v>45007.0</v>
      </c>
      <c r="K234" s="5">
        <f t="shared" si="1"/>
        <v>3</v>
      </c>
      <c r="L234" s="5">
        <f t="shared" si="2"/>
        <v>2023</v>
      </c>
      <c r="M234" s="7">
        <v>938.0</v>
      </c>
      <c r="N234" s="7">
        <v>1400.0</v>
      </c>
      <c r="O234" s="5">
        <v>1.0</v>
      </c>
      <c r="P234" s="7">
        <f t="shared" si="3"/>
        <v>1400</v>
      </c>
      <c r="Q234" s="8">
        <f t="shared" si="4"/>
        <v>0</v>
      </c>
      <c r="R234" s="8">
        <f t="shared" si="5"/>
        <v>1400</v>
      </c>
      <c r="S234" s="5" t="s">
        <v>35</v>
      </c>
      <c r="T234" s="5" t="s">
        <v>36</v>
      </c>
      <c r="U234" s="5">
        <v>2022.0</v>
      </c>
      <c r="V234" s="5">
        <v>3022.0</v>
      </c>
      <c r="W234" s="5" t="s">
        <v>82</v>
      </c>
      <c r="X234" s="5"/>
      <c r="Y234" s="5"/>
      <c r="Z234" s="5" t="s">
        <v>38</v>
      </c>
      <c r="AA234" s="5">
        <v>21.0</v>
      </c>
    </row>
    <row r="235" ht="15.75" customHeight="1">
      <c r="F235" s="5">
        <v>1011.0</v>
      </c>
      <c r="G235" s="5" t="s">
        <v>41</v>
      </c>
      <c r="H235" s="5" t="s">
        <v>83</v>
      </c>
      <c r="I235" s="5" t="s">
        <v>84</v>
      </c>
      <c r="J235" s="6">
        <v>45008.0</v>
      </c>
      <c r="K235" s="5">
        <f t="shared" si="1"/>
        <v>3</v>
      </c>
      <c r="L235" s="5">
        <f t="shared" si="2"/>
        <v>2023</v>
      </c>
      <c r="M235" s="7">
        <v>1190.0</v>
      </c>
      <c r="N235" s="7">
        <v>1700.0</v>
      </c>
      <c r="O235" s="5">
        <v>3.0</v>
      </c>
      <c r="P235" s="7">
        <f t="shared" si="3"/>
        <v>5100</v>
      </c>
      <c r="Q235" s="8">
        <f t="shared" si="4"/>
        <v>255</v>
      </c>
      <c r="R235" s="8">
        <f t="shared" si="5"/>
        <v>5355</v>
      </c>
      <c r="S235" s="5" t="s">
        <v>23</v>
      </c>
      <c r="T235" s="5" t="s">
        <v>44</v>
      </c>
      <c r="U235" s="5">
        <v>2023.0</v>
      </c>
      <c r="V235" s="5">
        <v>3023.0</v>
      </c>
      <c r="W235" s="5" t="s">
        <v>85</v>
      </c>
      <c r="X235" s="5"/>
      <c r="Y235" s="5"/>
      <c r="Z235" s="5" t="s">
        <v>27</v>
      </c>
      <c r="AA235" s="5">
        <v>20.0</v>
      </c>
    </row>
    <row r="236" ht="15.75" customHeight="1">
      <c r="F236" s="5">
        <v>1166.0</v>
      </c>
      <c r="G236" s="5" t="s">
        <v>41</v>
      </c>
      <c r="H236" s="5" t="s">
        <v>83</v>
      </c>
      <c r="I236" s="5" t="s">
        <v>84</v>
      </c>
      <c r="J236" s="6">
        <v>45008.0</v>
      </c>
      <c r="K236" s="5">
        <f t="shared" si="1"/>
        <v>3</v>
      </c>
      <c r="L236" s="5">
        <f t="shared" si="2"/>
        <v>2023</v>
      </c>
      <c r="M236" s="7">
        <v>1190.0</v>
      </c>
      <c r="N236" s="7">
        <v>1700.0</v>
      </c>
      <c r="O236" s="5">
        <v>3.0</v>
      </c>
      <c r="P236" s="7">
        <f t="shared" si="3"/>
        <v>5100</v>
      </c>
      <c r="Q236" s="8">
        <f t="shared" si="4"/>
        <v>255</v>
      </c>
      <c r="R236" s="8">
        <f t="shared" si="5"/>
        <v>5355</v>
      </c>
      <c r="S236" s="5" t="s">
        <v>23</v>
      </c>
      <c r="T236" s="5" t="s">
        <v>44</v>
      </c>
      <c r="U236" s="5">
        <v>2023.0</v>
      </c>
      <c r="V236" s="5">
        <v>3023.0</v>
      </c>
      <c r="W236" s="5" t="s">
        <v>85</v>
      </c>
      <c r="X236" s="5"/>
      <c r="Y236" s="5"/>
      <c r="Z236" s="5" t="s">
        <v>27</v>
      </c>
      <c r="AA236" s="5">
        <v>20.0</v>
      </c>
    </row>
    <row r="237" ht="15.75" customHeight="1">
      <c r="F237" s="5">
        <v>1012.0</v>
      </c>
      <c r="G237" s="5" t="s">
        <v>41</v>
      </c>
      <c r="H237" s="5" t="s">
        <v>83</v>
      </c>
      <c r="I237" s="5" t="s">
        <v>86</v>
      </c>
      <c r="J237" s="6">
        <v>45009.0</v>
      </c>
      <c r="K237" s="5">
        <f t="shared" si="1"/>
        <v>3</v>
      </c>
      <c r="L237" s="5">
        <f t="shared" si="2"/>
        <v>2023</v>
      </c>
      <c r="M237" s="7">
        <v>1400.0</v>
      </c>
      <c r="N237" s="7">
        <v>2000.0</v>
      </c>
      <c r="O237" s="5">
        <v>1.0</v>
      </c>
      <c r="P237" s="7">
        <f t="shared" si="3"/>
        <v>2000</v>
      </c>
      <c r="Q237" s="8">
        <f t="shared" si="4"/>
        <v>0</v>
      </c>
      <c r="R237" s="8">
        <f t="shared" si="5"/>
        <v>2000</v>
      </c>
      <c r="S237" s="5" t="s">
        <v>23</v>
      </c>
      <c r="T237" s="5" t="s">
        <v>24</v>
      </c>
      <c r="U237" s="5">
        <v>2024.0</v>
      </c>
      <c r="V237" s="5">
        <v>3024.0</v>
      </c>
      <c r="W237" s="5" t="s">
        <v>87</v>
      </c>
      <c r="X237" s="5"/>
      <c r="Y237" s="5"/>
      <c r="Z237" s="5" t="s">
        <v>38</v>
      </c>
      <c r="AA237" s="5">
        <v>18.0</v>
      </c>
    </row>
    <row r="238" ht="15.75" customHeight="1">
      <c r="F238" s="5">
        <v>1167.0</v>
      </c>
      <c r="G238" s="5" t="s">
        <v>41</v>
      </c>
      <c r="H238" s="5" t="s">
        <v>83</v>
      </c>
      <c r="I238" s="5" t="s">
        <v>86</v>
      </c>
      <c r="J238" s="6">
        <v>45009.0</v>
      </c>
      <c r="K238" s="5">
        <f t="shared" si="1"/>
        <v>3</v>
      </c>
      <c r="L238" s="5">
        <f t="shared" si="2"/>
        <v>2023</v>
      </c>
      <c r="M238" s="7">
        <v>1400.0</v>
      </c>
      <c r="N238" s="7">
        <v>2000.0</v>
      </c>
      <c r="O238" s="5">
        <v>1.0</v>
      </c>
      <c r="P238" s="7">
        <f t="shared" si="3"/>
        <v>2000</v>
      </c>
      <c r="Q238" s="8">
        <f t="shared" si="4"/>
        <v>0</v>
      </c>
      <c r="R238" s="8">
        <f t="shared" si="5"/>
        <v>2000</v>
      </c>
      <c r="S238" s="5" t="s">
        <v>23</v>
      </c>
      <c r="T238" s="5" t="s">
        <v>24</v>
      </c>
      <c r="U238" s="5">
        <v>2024.0</v>
      </c>
      <c r="V238" s="5">
        <v>3024.0</v>
      </c>
      <c r="W238" s="5" t="s">
        <v>87</v>
      </c>
      <c r="X238" s="5"/>
      <c r="Y238" s="5"/>
      <c r="Z238" s="5" t="s">
        <v>38</v>
      </c>
      <c r="AA238" s="5">
        <v>18.0</v>
      </c>
    </row>
    <row r="239" ht="15.75" customHeight="1">
      <c r="F239" s="5">
        <v>1013.0</v>
      </c>
      <c r="G239" s="5" t="s">
        <v>50</v>
      </c>
      <c r="H239" s="5" t="s">
        <v>88</v>
      </c>
      <c r="I239" s="5" t="s">
        <v>89</v>
      </c>
      <c r="J239" s="6">
        <v>45010.0</v>
      </c>
      <c r="K239" s="5">
        <f t="shared" si="1"/>
        <v>3</v>
      </c>
      <c r="L239" s="5">
        <f t="shared" si="2"/>
        <v>2023</v>
      </c>
      <c r="M239" s="7">
        <v>975.0</v>
      </c>
      <c r="N239" s="7">
        <v>1500.0</v>
      </c>
      <c r="O239" s="5">
        <v>2.0</v>
      </c>
      <c r="P239" s="7">
        <f t="shared" si="3"/>
        <v>3000</v>
      </c>
      <c r="Q239" s="8">
        <f t="shared" si="4"/>
        <v>150</v>
      </c>
      <c r="R239" s="8">
        <f t="shared" si="5"/>
        <v>3150</v>
      </c>
      <c r="S239" s="5" t="s">
        <v>35</v>
      </c>
      <c r="T239" s="5" t="s">
        <v>36</v>
      </c>
      <c r="U239" s="5">
        <v>2025.0</v>
      </c>
      <c r="V239" s="5">
        <v>3025.0</v>
      </c>
      <c r="W239" s="5" t="s">
        <v>90</v>
      </c>
      <c r="X239" s="5"/>
      <c r="Y239" s="5"/>
      <c r="Z239" s="5" t="s">
        <v>27</v>
      </c>
      <c r="AA239" s="5">
        <v>28.0</v>
      </c>
    </row>
    <row r="240" ht="15.75" customHeight="1">
      <c r="F240" s="5">
        <v>1168.0</v>
      </c>
      <c r="G240" s="5" t="s">
        <v>50</v>
      </c>
      <c r="H240" s="5" t="s">
        <v>88</v>
      </c>
      <c r="I240" s="5" t="s">
        <v>89</v>
      </c>
      <c r="J240" s="6">
        <v>45010.0</v>
      </c>
      <c r="K240" s="5">
        <f t="shared" si="1"/>
        <v>3</v>
      </c>
      <c r="L240" s="5">
        <f t="shared" si="2"/>
        <v>2023</v>
      </c>
      <c r="M240" s="7">
        <v>975.0</v>
      </c>
      <c r="N240" s="7">
        <v>1500.0</v>
      </c>
      <c r="O240" s="5">
        <v>2.0</v>
      </c>
      <c r="P240" s="7">
        <f t="shared" si="3"/>
        <v>3000</v>
      </c>
      <c r="Q240" s="8">
        <f t="shared" si="4"/>
        <v>150</v>
      </c>
      <c r="R240" s="8">
        <f t="shared" si="5"/>
        <v>3150</v>
      </c>
      <c r="S240" s="5" t="s">
        <v>35</v>
      </c>
      <c r="T240" s="5" t="s">
        <v>36</v>
      </c>
      <c r="U240" s="5">
        <v>2025.0</v>
      </c>
      <c r="V240" s="5">
        <v>3025.0</v>
      </c>
      <c r="W240" s="5" t="s">
        <v>90</v>
      </c>
      <c r="X240" s="5"/>
      <c r="Y240" s="5"/>
      <c r="Z240" s="5" t="s">
        <v>27</v>
      </c>
      <c r="AA240" s="5">
        <v>28.0</v>
      </c>
    </row>
    <row r="241" ht="15.75" customHeight="1">
      <c r="F241" s="5">
        <v>1014.0</v>
      </c>
      <c r="G241" s="5" t="s">
        <v>50</v>
      </c>
      <c r="H241" s="5" t="s">
        <v>88</v>
      </c>
      <c r="I241" s="5" t="s">
        <v>91</v>
      </c>
      <c r="J241" s="6">
        <v>45011.0</v>
      </c>
      <c r="K241" s="5">
        <f t="shared" si="1"/>
        <v>3</v>
      </c>
      <c r="L241" s="5">
        <f t="shared" si="2"/>
        <v>2023</v>
      </c>
      <c r="M241" s="7">
        <v>1170.0</v>
      </c>
      <c r="N241" s="7">
        <v>1800.0</v>
      </c>
      <c r="O241" s="5">
        <v>1.0</v>
      </c>
      <c r="P241" s="7">
        <f t="shared" si="3"/>
        <v>1800</v>
      </c>
      <c r="Q241" s="8">
        <f t="shared" si="4"/>
        <v>0</v>
      </c>
      <c r="R241" s="8">
        <f t="shared" si="5"/>
        <v>1800</v>
      </c>
      <c r="S241" s="5" t="s">
        <v>23</v>
      </c>
      <c r="T241" s="5" t="s">
        <v>24</v>
      </c>
      <c r="U241" s="5">
        <v>2026.0</v>
      </c>
      <c r="V241" s="5">
        <v>3026.0</v>
      </c>
      <c r="W241" s="5" t="s">
        <v>92</v>
      </c>
      <c r="X241" s="5"/>
      <c r="Y241" s="5"/>
      <c r="Z241" s="5" t="s">
        <v>38</v>
      </c>
      <c r="AA241" s="5">
        <v>26.0</v>
      </c>
    </row>
    <row r="242" ht="15.75" customHeight="1">
      <c r="F242" s="5">
        <v>1169.0</v>
      </c>
      <c r="G242" s="5" t="s">
        <v>50</v>
      </c>
      <c r="H242" s="5" t="s">
        <v>88</v>
      </c>
      <c r="I242" s="5" t="s">
        <v>91</v>
      </c>
      <c r="J242" s="6">
        <v>45011.0</v>
      </c>
      <c r="K242" s="5">
        <f t="shared" si="1"/>
        <v>3</v>
      </c>
      <c r="L242" s="5">
        <f t="shared" si="2"/>
        <v>2023</v>
      </c>
      <c r="M242" s="7">
        <v>1170.0</v>
      </c>
      <c r="N242" s="7">
        <v>1800.0</v>
      </c>
      <c r="O242" s="5">
        <v>1.0</v>
      </c>
      <c r="P242" s="7">
        <f t="shared" si="3"/>
        <v>1800</v>
      </c>
      <c r="Q242" s="8">
        <f t="shared" si="4"/>
        <v>0</v>
      </c>
      <c r="R242" s="8">
        <f t="shared" si="5"/>
        <v>1800</v>
      </c>
      <c r="S242" s="5" t="s">
        <v>23</v>
      </c>
      <c r="T242" s="5" t="s">
        <v>24</v>
      </c>
      <c r="U242" s="5">
        <v>2026.0</v>
      </c>
      <c r="V242" s="5">
        <v>3026.0</v>
      </c>
      <c r="W242" s="5" t="s">
        <v>92</v>
      </c>
      <c r="X242" s="5"/>
      <c r="Y242" s="5"/>
      <c r="Z242" s="5" t="s">
        <v>38</v>
      </c>
      <c r="AA242" s="5">
        <v>26.0</v>
      </c>
    </row>
    <row r="243" ht="15.75" customHeight="1">
      <c r="F243" s="5">
        <v>1015.0</v>
      </c>
      <c r="G243" s="5" t="s">
        <v>20</v>
      </c>
      <c r="H243" s="5" t="s">
        <v>93</v>
      </c>
      <c r="I243" s="5" t="s">
        <v>94</v>
      </c>
      <c r="J243" s="6">
        <v>45012.0</v>
      </c>
      <c r="K243" s="5">
        <f t="shared" si="1"/>
        <v>3</v>
      </c>
      <c r="L243" s="5">
        <f t="shared" si="2"/>
        <v>2023</v>
      </c>
      <c r="M243" s="7">
        <v>1656.0</v>
      </c>
      <c r="N243" s="7">
        <v>2300.0</v>
      </c>
      <c r="O243" s="5">
        <v>2.0</v>
      </c>
      <c r="P243" s="7">
        <f t="shared" si="3"/>
        <v>4600</v>
      </c>
      <c r="Q243" s="8">
        <f t="shared" si="4"/>
        <v>230</v>
      </c>
      <c r="R243" s="8">
        <f t="shared" si="5"/>
        <v>4830</v>
      </c>
      <c r="S243" s="5" t="s">
        <v>35</v>
      </c>
      <c r="T243" s="5" t="s">
        <v>24</v>
      </c>
      <c r="U243" s="5">
        <v>2027.0</v>
      </c>
      <c r="V243" s="5">
        <v>3027.0</v>
      </c>
      <c r="W243" s="5" t="s">
        <v>95</v>
      </c>
      <c r="X243" s="5"/>
      <c r="Y243" s="5"/>
      <c r="Z243" s="5" t="s">
        <v>27</v>
      </c>
      <c r="AA243" s="5">
        <v>30.0</v>
      </c>
    </row>
    <row r="244" ht="15.75" customHeight="1">
      <c r="F244" s="5">
        <v>1170.0</v>
      </c>
      <c r="G244" s="5" t="s">
        <v>20</v>
      </c>
      <c r="H244" s="5" t="s">
        <v>93</v>
      </c>
      <c r="I244" s="5" t="s">
        <v>94</v>
      </c>
      <c r="J244" s="6">
        <v>45012.0</v>
      </c>
      <c r="K244" s="5">
        <f t="shared" si="1"/>
        <v>3</v>
      </c>
      <c r="L244" s="5">
        <f t="shared" si="2"/>
        <v>2023</v>
      </c>
      <c r="M244" s="7">
        <v>1656.0</v>
      </c>
      <c r="N244" s="7">
        <v>2300.0</v>
      </c>
      <c r="O244" s="5">
        <v>2.0</v>
      </c>
      <c r="P244" s="7">
        <f t="shared" si="3"/>
        <v>4600</v>
      </c>
      <c r="Q244" s="8">
        <f t="shared" si="4"/>
        <v>230</v>
      </c>
      <c r="R244" s="8">
        <f t="shared" si="5"/>
        <v>4830</v>
      </c>
      <c r="S244" s="5" t="s">
        <v>35</v>
      </c>
      <c r="T244" s="5" t="s">
        <v>24</v>
      </c>
      <c r="U244" s="5">
        <v>2027.0</v>
      </c>
      <c r="V244" s="5">
        <v>3027.0</v>
      </c>
      <c r="W244" s="5" t="s">
        <v>95</v>
      </c>
      <c r="X244" s="5"/>
      <c r="Y244" s="5"/>
      <c r="Z244" s="5" t="s">
        <v>27</v>
      </c>
      <c r="AA244" s="5">
        <v>30.0</v>
      </c>
    </row>
    <row r="245" ht="15.75" customHeight="1">
      <c r="F245" s="5">
        <v>1016.0</v>
      </c>
      <c r="G245" s="5" t="s">
        <v>20</v>
      </c>
      <c r="H245" s="5" t="s">
        <v>93</v>
      </c>
      <c r="I245" s="5" t="s">
        <v>96</v>
      </c>
      <c r="J245" s="6">
        <v>45013.0</v>
      </c>
      <c r="K245" s="5">
        <f t="shared" si="1"/>
        <v>3</v>
      </c>
      <c r="L245" s="5">
        <f t="shared" si="2"/>
        <v>2023</v>
      </c>
      <c r="M245" s="7">
        <v>1872.0</v>
      </c>
      <c r="N245" s="7">
        <v>1600.0</v>
      </c>
      <c r="O245" s="5">
        <v>1.0</v>
      </c>
      <c r="P245" s="7">
        <f t="shared" si="3"/>
        <v>1600</v>
      </c>
      <c r="Q245" s="8">
        <f t="shared" si="4"/>
        <v>0</v>
      </c>
      <c r="R245" s="8">
        <f t="shared" si="5"/>
        <v>1600</v>
      </c>
      <c r="S245" s="5" t="s">
        <v>23</v>
      </c>
      <c r="T245" s="5" t="s">
        <v>36</v>
      </c>
      <c r="U245" s="5">
        <v>2028.0</v>
      </c>
      <c r="V245" s="5">
        <v>3028.0</v>
      </c>
      <c r="W245" s="5" t="s">
        <v>97</v>
      </c>
      <c r="X245" s="5"/>
      <c r="Y245" s="5"/>
      <c r="Z245" s="5" t="s">
        <v>38</v>
      </c>
      <c r="AA245" s="5">
        <v>28.0</v>
      </c>
    </row>
    <row r="246" ht="15.75" customHeight="1">
      <c r="F246" s="5">
        <v>1171.0</v>
      </c>
      <c r="G246" s="5" t="s">
        <v>20</v>
      </c>
      <c r="H246" s="5" t="s">
        <v>93</v>
      </c>
      <c r="I246" s="5" t="s">
        <v>96</v>
      </c>
      <c r="J246" s="6">
        <v>45013.0</v>
      </c>
      <c r="K246" s="5">
        <f t="shared" si="1"/>
        <v>3</v>
      </c>
      <c r="L246" s="5">
        <f t="shared" si="2"/>
        <v>2023</v>
      </c>
      <c r="M246" s="7">
        <v>1872.0</v>
      </c>
      <c r="N246" s="7">
        <v>2600.0</v>
      </c>
      <c r="O246" s="5">
        <v>1.0</v>
      </c>
      <c r="P246" s="7">
        <f t="shared" si="3"/>
        <v>2600</v>
      </c>
      <c r="Q246" s="8">
        <f t="shared" si="4"/>
        <v>130</v>
      </c>
      <c r="R246" s="8">
        <f t="shared" si="5"/>
        <v>2730</v>
      </c>
      <c r="S246" s="5" t="s">
        <v>23</v>
      </c>
      <c r="T246" s="5" t="s">
        <v>36</v>
      </c>
      <c r="U246" s="5">
        <v>2028.0</v>
      </c>
      <c r="V246" s="5">
        <v>3028.0</v>
      </c>
      <c r="W246" s="5" t="s">
        <v>97</v>
      </c>
      <c r="X246" s="5"/>
      <c r="Y246" s="5"/>
      <c r="Z246" s="5" t="s">
        <v>38</v>
      </c>
      <c r="AA246" s="5">
        <v>28.0</v>
      </c>
    </row>
    <row r="247" ht="15.75" customHeight="1">
      <c r="Q247" s="19"/>
      <c r="R247" s="19"/>
    </row>
    <row r="248" ht="15.75" customHeight="1">
      <c r="Q248" s="19"/>
      <c r="R248" s="19"/>
    </row>
    <row r="249" ht="15.75" customHeight="1">
      <c r="Q249" s="19"/>
      <c r="R249" s="19"/>
    </row>
    <row r="250" ht="15.75" customHeight="1">
      <c r="Q250" s="19"/>
      <c r="R250" s="19"/>
    </row>
    <row r="251" ht="15.75" customHeight="1">
      <c r="Q251" s="19"/>
      <c r="R251" s="19"/>
    </row>
    <row r="252" ht="15.75" customHeight="1">
      <c r="Q252" s="19"/>
      <c r="R252" s="19"/>
    </row>
    <row r="253" ht="15.75" customHeight="1">
      <c r="Q253" s="19"/>
      <c r="R253" s="19"/>
    </row>
    <row r="254" ht="15.75" customHeight="1">
      <c r="Q254" s="19"/>
      <c r="R254" s="19"/>
    </row>
    <row r="255" ht="15.75" customHeight="1">
      <c r="Q255" s="19"/>
      <c r="R255" s="19"/>
    </row>
    <row r="256" ht="15.75" customHeight="1">
      <c r="Q256" s="19"/>
      <c r="R256" s="19"/>
    </row>
    <row r="257" ht="15.75" customHeight="1">
      <c r="Q257" s="19"/>
      <c r="R257" s="19"/>
    </row>
    <row r="258" ht="15.75" customHeight="1">
      <c r="Q258" s="19"/>
      <c r="R258" s="19"/>
    </row>
    <row r="259" ht="15.75" customHeight="1">
      <c r="Q259" s="19"/>
      <c r="R259" s="19"/>
    </row>
    <row r="260" ht="15.75" customHeight="1">
      <c r="Q260" s="19"/>
      <c r="R260" s="19"/>
    </row>
    <row r="261" ht="15.75" customHeight="1">
      <c r="Q261" s="19"/>
      <c r="R261" s="19"/>
    </row>
    <row r="262" ht="15.75" customHeight="1">
      <c r="Q262" s="19"/>
      <c r="R262" s="19"/>
    </row>
    <row r="263" ht="15.75" customHeight="1">
      <c r="Q263" s="19"/>
      <c r="R263" s="19"/>
    </row>
    <row r="264" ht="15.75" customHeight="1">
      <c r="Q264" s="19"/>
      <c r="R264" s="19"/>
    </row>
    <row r="265" ht="15.75" customHeight="1">
      <c r="Q265" s="19"/>
      <c r="R265" s="19"/>
    </row>
    <row r="266" ht="15.75" customHeight="1">
      <c r="Q266" s="19"/>
      <c r="R266" s="19"/>
    </row>
    <row r="267" ht="15.75" customHeight="1">
      <c r="Q267" s="19"/>
      <c r="R267" s="19"/>
    </row>
    <row r="268" ht="15.75" customHeight="1">
      <c r="Q268" s="19"/>
      <c r="R268" s="19"/>
    </row>
    <row r="269" ht="15.75" customHeight="1">
      <c r="Q269" s="19"/>
      <c r="R269" s="19"/>
    </row>
    <row r="270" ht="15.75" customHeight="1">
      <c r="Q270" s="19"/>
      <c r="R270" s="19"/>
    </row>
    <row r="271" ht="15.75" customHeight="1">
      <c r="Q271" s="19"/>
      <c r="R271" s="19"/>
    </row>
    <row r="272" ht="15.75" customHeight="1">
      <c r="Q272" s="19"/>
      <c r="R272" s="19"/>
    </row>
    <row r="273" ht="15.75" customHeight="1">
      <c r="Q273" s="19"/>
      <c r="R273" s="19"/>
    </row>
    <row r="274" ht="15.75" customHeight="1">
      <c r="Q274" s="19"/>
      <c r="R274" s="19"/>
    </row>
    <row r="275" ht="15.75" customHeight="1">
      <c r="Q275" s="19"/>
      <c r="R275" s="19"/>
    </row>
    <row r="276" ht="15.75" customHeight="1">
      <c r="Q276" s="19"/>
      <c r="R276" s="19"/>
    </row>
    <row r="277" ht="15.75" customHeight="1">
      <c r="Q277" s="19"/>
      <c r="R277" s="19"/>
    </row>
    <row r="278" ht="15.75" customHeight="1">
      <c r="Q278" s="19"/>
      <c r="R278" s="19"/>
    </row>
    <row r="279" ht="15.75" customHeight="1">
      <c r="Q279" s="19"/>
      <c r="R279" s="19"/>
    </row>
    <row r="280" ht="15.75" customHeight="1">
      <c r="Q280" s="19"/>
      <c r="R280" s="19"/>
    </row>
    <row r="281" ht="15.75" customHeight="1">
      <c r="Q281" s="19"/>
      <c r="R281" s="19"/>
    </row>
    <row r="282" ht="15.75" customHeight="1">
      <c r="Q282" s="19"/>
      <c r="R282" s="19"/>
    </row>
    <row r="283" ht="15.75" customHeight="1">
      <c r="Q283" s="19"/>
      <c r="R283" s="19"/>
    </row>
    <row r="284" ht="15.75" customHeight="1">
      <c r="Q284" s="19"/>
      <c r="R284" s="19"/>
    </row>
    <row r="285" ht="15.75" customHeight="1">
      <c r="Q285" s="19"/>
      <c r="R285" s="19"/>
    </row>
    <row r="286" ht="15.75" customHeight="1">
      <c r="Q286" s="19"/>
      <c r="R286" s="19"/>
    </row>
    <row r="287" ht="15.75" customHeight="1">
      <c r="Q287" s="19"/>
      <c r="R287" s="19"/>
    </row>
    <row r="288" ht="15.75" customHeight="1">
      <c r="Q288" s="19"/>
      <c r="R288" s="19"/>
    </row>
    <row r="289" ht="15.75" customHeight="1">
      <c r="Q289" s="19"/>
      <c r="R289" s="19"/>
    </row>
    <row r="290" ht="15.75" customHeight="1">
      <c r="Q290" s="19"/>
      <c r="R290" s="19"/>
    </row>
    <row r="291" ht="15.75" customHeight="1">
      <c r="Q291" s="19"/>
      <c r="R291" s="19"/>
    </row>
    <row r="292" ht="15.75" customHeight="1">
      <c r="Q292" s="19"/>
      <c r="R292" s="19"/>
    </row>
    <row r="293" ht="15.75" customHeight="1">
      <c r="Q293" s="19"/>
      <c r="R293" s="19"/>
    </row>
    <row r="294" ht="15.75" customHeight="1">
      <c r="Q294" s="19"/>
      <c r="R294" s="19"/>
    </row>
    <row r="295" ht="15.75" customHeight="1">
      <c r="Q295" s="19"/>
      <c r="R295" s="19"/>
    </row>
    <row r="296" ht="15.75" customHeight="1">
      <c r="Q296" s="19"/>
      <c r="R296" s="19"/>
    </row>
    <row r="297" ht="15.75" customHeight="1">
      <c r="Q297" s="19"/>
      <c r="R297" s="19"/>
    </row>
    <row r="298" ht="15.75" customHeight="1">
      <c r="Q298" s="19"/>
      <c r="R298" s="19"/>
    </row>
    <row r="299" ht="15.75" customHeight="1">
      <c r="Q299" s="19"/>
      <c r="R299" s="19"/>
    </row>
    <row r="300" ht="15.75" customHeight="1">
      <c r="Q300" s="19"/>
      <c r="R300" s="19"/>
    </row>
    <row r="301" ht="15.75" customHeight="1">
      <c r="Q301" s="19"/>
      <c r="R301" s="19"/>
    </row>
    <row r="302" ht="15.75" customHeight="1">
      <c r="Q302" s="19"/>
      <c r="R302" s="19"/>
    </row>
    <row r="303" ht="15.75" customHeight="1">
      <c r="Q303" s="19"/>
      <c r="R303" s="19"/>
    </row>
    <row r="304" ht="15.75" customHeight="1">
      <c r="Q304" s="19"/>
      <c r="R304" s="19"/>
    </row>
    <row r="305" ht="15.75" customHeight="1">
      <c r="Q305" s="19"/>
      <c r="R305" s="19"/>
    </row>
    <row r="306" ht="15.75" customHeight="1">
      <c r="Q306" s="19"/>
      <c r="R306" s="19"/>
    </row>
    <row r="307" ht="15.75" customHeight="1">
      <c r="Q307" s="19"/>
      <c r="R307" s="19"/>
    </row>
    <row r="308" ht="15.75" customHeight="1">
      <c r="Q308" s="19"/>
      <c r="R308" s="19"/>
    </row>
    <row r="309" ht="15.75" customHeight="1">
      <c r="Q309" s="19"/>
      <c r="R309" s="19"/>
    </row>
    <row r="310" ht="15.75" customHeight="1">
      <c r="Q310" s="19"/>
      <c r="R310" s="19"/>
    </row>
    <row r="311" ht="15.75" customHeight="1">
      <c r="Q311" s="19"/>
      <c r="R311" s="19"/>
    </row>
    <row r="312" ht="15.75" customHeight="1">
      <c r="Q312" s="19"/>
      <c r="R312" s="19"/>
    </row>
    <row r="313" ht="15.75" customHeight="1">
      <c r="Q313" s="19"/>
      <c r="R313" s="19"/>
    </row>
    <row r="314" ht="15.75" customHeight="1">
      <c r="Q314" s="19"/>
      <c r="R314" s="19"/>
    </row>
    <row r="315" ht="15.75" customHeight="1">
      <c r="Q315" s="19"/>
      <c r="R315" s="19"/>
    </row>
    <row r="316" ht="15.75" customHeight="1">
      <c r="Q316" s="19"/>
      <c r="R316" s="19"/>
    </row>
    <row r="317" ht="15.75" customHeight="1">
      <c r="Q317" s="19"/>
      <c r="R317" s="19"/>
    </row>
    <row r="318" ht="15.75" customHeight="1">
      <c r="Q318" s="19"/>
      <c r="R318" s="19"/>
    </row>
    <row r="319" ht="15.75" customHeight="1">
      <c r="Q319" s="19"/>
      <c r="R319" s="19"/>
    </row>
    <row r="320" ht="15.75" customHeight="1">
      <c r="Q320" s="19"/>
      <c r="R320" s="19"/>
    </row>
    <row r="321" ht="15.75" customHeight="1">
      <c r="Q321" s="19"/>
      <c r="R321" s="19"/>
    </row>
    <row r="322" ht="15.75" customHeight="1">
      <c r="Q322" s="19"/>
      <c r="R322" s="19"/>
    </row>
    <row r="323" ht="15.75" customHeight="1">
      <c r="Q323" s="19"/>
      <c r="R323" s="19"/>
    </row>
    <row r="324" ht="15.75" customHeight="1">
      <c r="Q324" s="19"/>
      <c r="R324" s="19"/>
    </row>
    <row r="325" ht="15.75" customHeight="1">
      <c r="Q325" s="19"/>
      <c r="R325" s="19"/>
    </row>
    <row r="326" ht="15.75" customHeight="1">
      <c r="Q326" s="19"/>
      <c r="R326" s="19"/>
    </row>
    <row r="327" ht="15.75" customHeight="1">
      <c r="Q327" s="19"/>
      <c r="R327" s="19"/>
    </row>
    <row r="328" ht="15.75" customHeight="1">
      <c r="Q328" s="19"/>
      <c r="R328" s="19"/>
    </row>
    <row r="329" ht="15.75" customHeight="1">
      <c r="Q329" s="19"/>
      <c r="R329" s="19"/>
    </row>
    <row r="330" ht="15.75" customHeight="1">
      <c r="Q330" s="19"/>
      <c r="R330" s="19"/>
    </row>
    <row r="331" ht="15.75" customHeight="1">
      <c r="Q331" s="19"/>
      <c r="R331" s="19"/>
    </row>
    <row r="332" ht="15.75" customHeight="1">
      <c r="Q332" s="19"/>
      <c r="R332" s="19"/>
    </row>
    <row r="333" ht="15.75" customHeight="1">
      <c r="Q333" s="19"/>
      <c r="R333" s="19"/>
    </row>
    <row r="334" ht="15.75" customHeight="1">
      <c r="Q334" s="19"/>
      <c r="R334" s="19"/>
    </row>
    <row r="335" ht="15.75" customHeight="1">
      <c r="Q335" s="19"/>
      <c r="R335" s="19"/>
    </row>
    <row r="336" ht="15.75" customHeight="1">
      <c r="Q336" s="19"/>
      <c r="R336" s="19"/>
    </row>
    <row r="337" ht="15.75" customHeight="1">
      <c r="Q337" s="19"/>
      <c r="R337" s="19"/>
    </row>
    <row r="338" ht="15.75" customHeight="1">
      <c r="Q338" s="19"/>
      <c r="R338" s="19"/>
    </row>
    <row r="339" ht="15.75" customHeight="1">
      <c r="Q339" s="19"/>
      <c r="R339" s="19"/>
    </row>
    <row r="340" ht="15.75" customHeight="1">
      <c r="Q340" s="19"/>
      <c r="R340" s="19"/>
    </row>
    <row r="341" ht="15.75" customHeight="1">
      <c r="Q341" s="19"/>
      <c r="R341" s="19"/>
    </row>
    <row r="342" ht="15.75" customHeight="1">
      <c r="Q342" s="19"/>
      <c r="R342" s="19"/>
    </row>
    <row r="343" ht="15.75" customHeight="1">
      <c r="Q343" s="19"/>
      <c r="R343" s="19"/>
    </row>
    <row r="344" ht="15.75" customHeight="1">
      <c r="Q344" s="19"/>
      <c r="R344" s="19"/>
    </row>
    <row r="345" ht="15.75" customHeight="1">
      <c r="Q345" s="19"/>
      <c r="R345" s="19"/>
    </row>
    <row r="346" ht="15.75" customHeight="1">
      <c r="Q346" s="19"/>
      <c r="R346" s="19"/>
    </row>
    <row r="347" ht="15.75" customHeight="1">
      <c r="Q347" s="19"/>
      <c r="R347" s="19"/>
    </row>
    <row r="348" ht="15.75" customHeight="1">
      <c r="Q348" s="19"/>
      <c r="R348" s="19"/>
    </row>
    <row r="349" ht="15.75" customHeight="1">
      <c r="Q349" s="19"/>
      <c r="R349" s="19"/>
    </row>
    <row r="350" ht="15.75" customHeight="1">
      <c r="Q350" s="19"/>
      <c r="R350" s="19"/>
    </row>
    <row r="351" ht="15.75" customHeight="1">
      <c r="Q351" s="19"/>
      <c r="R351" s="19"/>
    </row>
    <row r="352" ht="15.75" customHeight="1">
      <c r="Q352" s="19"/>
      <c r="R352" s="19"/>
    </row>
    <row r="353" ht="15.75" customHeight="1">
      <c r="Q353" s="19"/>
      <c r="R353" s="19"/>
    </row>
    <row r="354" ht="15.75" customHeight="1">
      <c r="Q354" s="19"/>
      <c r="R354" s="19"/>
    </row>
    <row r="355" ht="15.75" customHeight="1">
      <c r="Q355" s="19"/>
      <c r="R355" s="19"/>
    </row>
    <row r="356" ht="15.75" customHeight="1">
      <c r="Q356" s="19"/>
      <c r="R356" s="19"/>
    </row>
    <row r="357" ht="15.75" customHeight="1">
      <c r="Q357" s="19"/>
      <c r="R357" s="19"/>
    </row>
    <row r="358" ht="15.75" customHeight="1">
      <c r="Q358" s="19"/>
      <c r="R358" s="19"/>
    </row>
    <row r="359" ht="15.75" customHeight="1">
      <c r="Q359" s="19"/>
      <c r="R359" s="19"/>
    </row>
    <row r="360" ht="15.75" customHeight="1">
      <c r="Q360" s="19"/>
      <c r="R360" s="19"/>
    </row>
    <row r="361" ht="15.75" customHeight="1">
      <c r="Q361" s="19"/>
      <c r="R361" s="19"/>
    </row>
    <row r="362" ht="15.75" customHeight="1">
      <c r="Q362" s="19"/>
      <c r="R362" s="19"/>
    </row>
    <row r="363" ht="15.75" customHeight="1">
      <c r="Q363" s="19"/>
      <c r="R363" s="19"/>
    </row>
    <row r="364" ht="15.75" customHeight="1">
      <c r="Q364" s="19"/>
      <c r="R364" s="19"/>
    </row>
    <row r="365" ht="15.75" customHeight="1">
      <c r="Q365" s="19"/>
      <c r="R365" s="19"/>
    </row>
    <row r="366" ht="15.75" customHeight="1">
      <c r="Q366" s="19"/>
      <c r="R366" s="19"/>
    </row>
    <row r="367" ht="15.75" customHeight="1">
      <c r="Q367" s="19"/>
      <c r="R367" s="19"/>
    </row>
    <row r="368" ht="15.75" customHeight="1">
      <c r="Q368" s="19"/>
      <c r="R368" s="19"/>
    </row>
    <row r="369" ht="15.75" customHeight="1">
      <c r="Q369" s="19"/>
      <c r="R369" s="19"/>
    </row>
    <row r="370" ht="15.75" customHeight="1">
      <c r="Q370" s="19"/>
      <c r="R370" s="19"/>
    </row>
    <row r="371" ht="15.75" customHeight="1">
      <c r="Q371" s="19"/>
      <c r="R371" s="19"/>
    </row>
    <row r="372" ht="15.75" customHeight="1">
      <c r="Q372" s="19"/>
      <c r="R372" s="19"/>
    </row>
    <row r="373" ht="15.75" customHeight="1">
      <c r="Q373" s="19"/>
      <c r="R373" s="19"/>
    </row>
    <row r="374" ht="15.75" customHeight="1">
      <c r="Q374" s="19"/>
      <c r="R374" s="19"/>
    </row>
    <row r="375" ht="15.75" customHeight="1">
      <c r="Q375" s="19"/>
      <c r="R375" s="19"/>
    </row>
    <row r="376" ht="15.75" customHeight="1">
      <c r="Q376" s="19"/>
      <c r="R376" s="19"/>
    </row>
    <row r="377" ht="15.75" customHeight="1">
      <c r="Q377" s="19"/>
      <c r="R377" s="19"/>
    </row>
    <row r="378" ht="15.75" customHeight="1">
      <c r="Q378" s="19"/>
      <c r="R378" s="19"/>
    </row>
    <row r="379" ht="15.75" customHeight="1">
      <c r="Q379" s="19"/>
      <c r="R379" s="19"/>
    </row>
    <row r="380" ht="15.75" customHeight="1">
      <c r="Q380" s="19"/>
      <c r="R380" s="19"/>
    </row>
    <row r="381" ht="15.75" customHeight="1">
      <c r="Q381" s="19"/>
      <c r="R381" s="19"/>
    </row>
    <row r="382" ht="15.75" customHeight="1">
      <c r="Q382" s="19"/>
      <c r="R382" s="19"/>
    </row>
    <row r="383" ht="15.75" customHeight="1">
      <c r="Q383" s="19"/>
      <c r="R383" s="19"/>
    </row>
    <row r="384" ht="15.75" customHeight="1">
      <c r="Q384" s="19"/>
      <c r="R384" s="19"/>
    </row>
    <row r="385" ht="15.75" customHeight="1">
      <c r="Q385" s="19"/>
      <c r="R385" s="19"/>
    </row>
    <row r="386" ht="15.75" customHeight="1">
      <c r="Q386" s="19"/>
      <c r="R386" s="19"/>
    </row>
    <row r="387" ht="15.75" customHeight="1">
      <c r="Q387" s="19"/>
      <c r="R387" s="19"/>
    </row>
    <row r="388" ht="15.75" customHeight="1">
      <c r="Q388" s="19"/>
      <c r="R388" s="19"/>
    </row>
    <row r="389" ht="15.75" customHeight="1">
      <c r="Q389" s="19"/>
      <c r="R389" s="19"/>
    </row>
    <row r="390" ht="15.75" customHeight="1">
      <c r="Q390" s="19"/>
      <c r="R390" s="19"/>
    </row>
    <row r="391" ht="15.75" customHeight="1">
      <c r="Q391" s="19"/>
      <c r="R391" s="19"/>
    </row>
    <row r="392" ht="15.75" customHeight="1">
      <c r="Q392" s="19"/>
      <c r="R392" s="19"/>
    </row>
    <row r="393" ht="15.75" customHeight="1">
      <c r="Q393" s="19"/>
      <c r="R393" s="19"/>
    </row>
    <row r="394" ht="15.75" customHeight="1">
      <c r="Q394" s="19"/>
      <c r="R394" s="19"/>
    </row>
    <row r="395" ht="15.75" customHeight="1">
      <c r="Q395" s="19"/>
      <c r="R395" s="19"/>
    </row>
    <row r="396" ht="15.75" customHeight="1">
      <c r="Q396" s="19"/>
      <c r="R396" s="19"/>
    </row>
    <row r="397" ht="15.75" customHeight="1">
      <c r="Q397" s="19"/>
      <c r="R397" s="19"/>
    </row>
    <row r="398" ht="15.75" customHeight="1">
      <c r="Q398" s="19"/>
      <c r="R398" s="19"/>
    </row>
    <row r="399" ht="15.75" customHeight="1">
      <c r="Q399" s="19"/>
      <c r="R399" s="19"/>
    </row>
    <row r="400" ht="15.75" customHeight="1">
      <c r="Q400" s="19"/>
      <c r="R400" s="19"/>
    </row>
    <row r="401" ht="15.75" customHeight="1">
      <c r="Q401" s="19"/>
      <c r="R401" s="19"/>
    </row>
    <row r="402" ht="15.75" customHeight="1">
      <c r="Q402" s="19"/>
      <c r="R402" s="19"/>
    </row>
    <row r="403" ht="15.75" customHeight="1">
      <c r="Q403" s="19"/>
      <c r="R403" s="19"/>
    </row>
    <row r="404" ht="15.75" customHeight="1">
      <c r="Q404" s="19"/>
      <c r="R404" s="19"/>
    </row>
    <row r="405" ht="15.75" customHeight="1">
      <c r="Q405" s="19"/>
      <c r="R405" s="19"/>
    </row>
    <row r="406" ht="15.75" customHeight="1">
      <c r="Q406" s="19"/>
      <c r="R406" s="19"/>
    </row>
    <row r="407" ht="15.75" customHeight="1">
      <c r="Q407" s="19"/>
      <c r="R407" s="19"/>
    </row>
    <row r="408" ht="15.75" customHeight="1">
      <c r="Q408" s="19"/>
      <c r="R408" s="19"/>
    </row>
    <row r="409" ht="15.75" customHeight="1">
      <c r="Q409" s="19"/>
      <c r="R409" s="19"/>
    </row>
    <row r="410" ht="15.75" customHeight="1">
      <c r="Q410" s="19"/>
      <c r="R410" s="19"/>
    </row>
    <row r="411" ht="15.75" customHeight="1">
      <c r="Q411" s="19"/>
      <c r="R411" s="19"/>
    </row>
    <row r="412" ht="15.75" customHeight="1">
      <c r="Q412" s="19"/>
      <c r="R412" s="19"/>
    </row>
    <row r="413" ht="15.75" customHeight="1">
      <c r="Q413" s="19"/>
      <c r="R413" s="19"/>
    </row>
    <row r="414" ht="15.75" customHeight="1">
      <c r="Q414" s="19"/>
      <c r="R414" s="19"/>
    </row>
    <row r="415" ht="15.75" customHeight="1">
      <c r="Q415" s="19"/>
      <c r="R415" s="19"/>
    </row>
    <row r="416" ht="15.75" customHeight="1">
      <c r="Q416" s="19"/>
      <c r="R416" s="19"/>
    </row>
    <row r="417" ht="15.75" customHeight="1">
      <c r="Q417" s="19"/>
      <c r="R417" s="19"/>
    </row>
    <row r="418" ht="15.75" customHeight="1">
      <c r="Q418" s="19"/>
      <c r="R418" s="19"/>
    </row>
    <row r="419" ht="15.75" customHeight="1">
      <c r="Q419" s="19"/>
      <c r="R419" s="19"/>
    </row>
    <row r="420" ht="15.75" customHeight="1">
      <c r="Q420" s="19"/>
      <c r="R420" s="19"/>
    </row>
    <row r="421" ht="15.75" customHeight="1">
      <c r="Q421" s="19"/>
      <c r="R421" s="19"/>
    </row>
    <row r="422" ht="15.75" customHeight="1">
      <c r="Q422" s="19"/>
      <c r="R422" s="19"/>
    </row>
    <row r="423" ht="15.75" customHeight="1">
      <c r="Q423" s="19"/>
      <c r="R423" s="19"/>
    </row>
    <row r="424" ht="15.75" customHeight="1">
      <c r="Q424" s="19"/>
      <c r="R424" s="19"/>
    </row>
    <row r="425" ht="15.75" customHeight="1">
      <c r="Q425" s="19"/>
      <c r="R425" s="19"/>
    </row>
    <row r="426" ht="15.75" customHeight="1">
      <c r="Q426" s="19"/>
      <c r="R426" s="19"/>
    </row>
    <row r="427" ht="15.75" customHeight="1">
      <c r="Q427" s="19"/>
      <c r="R427" s="19"/>
    </row>
    <row r="428" ht="15.75" customHeight="1">
      <c r="Q428" s="19"/>
      <c r="R428" s="19"/>
    </row>
    <row r="429" ht="15.75" customHeight="1">
      <c r="Q429" s="19"/>
      <c r="R429" s="19"/>
    </row>
    <row r="430" ht="15.75" customHeight="1">
      <c r="Q430" s="19"/>
      <c r="R430" s="19"/>
    </row>
    <row r="431" ht="15.75" customHeight="1">
      <c r="Q431" s="19"/>
      <c r="R431" s="19"/>
    </row>
    <row r="432" ht="15.75" customHeight="1">
      <c r="Q432" s="19"/>
      <c r="R432" s="19"/>
    </row>
    <row r="433" ht="15.75" customHeight="1">
      <c r="Q433" s="19"/>
      <c r="R433" s="19"/>
    </row>
    <row r="434" ht="15.75" customHeight="1">
      <c r="Q434" s="19"/>
      <c r="R434" s="19"/>
    </row>
    <row r="435" ht="15.75" customHeight="1">
      <c r="Q435" s="19"/>
      <c r="R435" s="19"/>
    </row>
    <row r="436" ht="15.75" customHeight="1">
      <c r="Q436" s="19"/>
      <c r="R436" s="19"/>
    </row>
    <row r="437" ht="15.75" customHeight="1">
      <c r="Q437" s="19"/>
      <c r="R437" s="19"/>
    </row>
    <row r="438" ht="15.75" customHeight="1">
      <c r="Q438" s="19"/>
      <c r="R438" s="19"/>
    </row>
    <row r="439" ht="15.75" customHeight="1">
      <c r="Q439" s="19"/>
      <c r="R439" s="19"/>
    </row>
    <row r="440" ht="15.75" customHeight="1">
      <c r="Q440" s="19"/>
      <c r="R440" s="19"/>
    </row>
    <row r="441" ht="15.75" customHeight="1">
      <c r="Q441" s="19"/>
      <c r="R441" s="19"/>
    </row>
    <row r="442" ht="15.75" customHeight="1">
      <c r="Q442" s="19"/>
      <c r="R442" s="19"/>
    </row>
    <row r="443" ht="15.75" customHeight="1">
      <c r="Q443" s="19"/>
      <c r="R443" s="19"/>
    </row>
    <row r="444" ht="15.75" customHeight="1">
      <c r="Q444" s="19"/>
      <c r="R444" s="19"/>
    </row>
    <row r="445" ht="15.75" customHeight="1">
      <c r="Q445" s="19"/>
      <c r="R445" s="19"/>
    </row>
    <row r="446" ht="15.75" customHeight="1">
      <c r="Q446" s="19"/>
      <c r="R446" s="19"/>
    </row>
    <row r="447" ht="15.75" customHeight="1">
      <c r="Q447" s="19"/>
      <c r="R447" s="19"/>
    </row>
    <row r="448" ht="15.75" customHeight="1">
      <c r="Q448" s="19"/>
      <c r="R448" s="19"/>
    </row>
    <row r="449" ht="15.75" customHeight="1">
      <c r="Q449" s="19"/>
      <c r="R449" s="19"/>
    </row>
    <row r="450" ht="15.75" customHeight="1">
      <c r="Q450" s="19"/>
      <c r="R450" s="19"/>
    </row>
    <row r="451" ht="15.75" customHeight="1">
      <c r="Q451" s="19"/>
      <c r="R451" s="19"/>
    </row>
    <row r="452" ht="15.75" customHeight="1">
      <c r="Q452" s="19"/>
      <c r="R452" s="19"/>
    </row>
    <row r="453" ht="15.75" customHeight="1">
      <c r="Q453" s="19"/>
      <c r="R453" s="19"/>
    </row>
    <row r="454" ht="15.75" customHeight="1">
      <c r="Q454" s="19"/>
      <c r="R454" s="19"/>
    </row>
    <row r="455" ht="15.75" customHeight="1">
      <c r="Q455" s="19"/>
      <c r="R455" s="19"/>
    </row>
    <row r="456" ht="15.75" customHeight="1">
      <c r="Q456" s="19"/>
      <c r="R456" s="19"/>
    </row>
    <row r="457" ht="15.75" customHeight="1">
      <c r="Q457" s="19"/>
      <c r="R457" s="19"/>
    </row>
    <row r="458" ht="15.75" customHeight="1">
      <c r="Q458" s="19"/>
      <c r="R458" s="19"/>
    </row>
    <row r="459" ht="15.75" customHeight="1">
      <c r="Q459" s="19"/>
      <c r="R459" s="19"/>
    </row>
    <row r="460" ht="15.75" customHeight="1">
      <c r="Q460" s="19"/>
      <c r="R460" s="19"/>
    </row>
    <row r="461" ht="15.75" customHeight="1">
      <c r="Q461" s="19"/>
      <c r="R461" s="19"/>
    </row>
    <row r="462" ht="15.75" customHeight="1">
      <c r="Q462" s="19"/>
      <c r="R462" s="19"/>
    </row>
    <row r="463" ht="15.75" customHeight="1">
      <c r="Q463" s="19"/>
      <c r="R463" s="19"/>
    </row>
    <row r="464" ht="15.75" customHeight="1">
      <c r="Q464" s="19"/>
      <c r="R464" s="19"/>
    </row>
    <row r="465" ht="15.75" customHeight="1">
      <c r="Q465" s="19"/>
      <c r="R465" s="19"/>
    </row>
    <row r="466" ht="15.75" customHeight="1">
      <c r="Q466" s="19"/>
      <c r="R466" s="19"/>
    </row>
    <row r="467" ht="15.75" customHeight="1">
      <c r="Q467" s="19"/>
      <c r="R467" s="19"/>
    </row>
    <row r="468" ht="15.75" customHeight="1">
      <c r="Q468" s="19"/>
      <c r="R468" s="19"/>
    </row>
    <row r="469" ht="15.75" customHeight="1">
      <c r="Q469" s="19"/>
      <c r="R469" s="19"/>
    </row>
    <row r="470" ht="15.75" customHeight="1">
      <c r="Q470" s="19"/>
      <c r="R470" s="19"/>
    </row>
    <row r="471" ht="15.75" customHeight="1">
      <c r="Q471" s="19"/>
      <c r="R471" s="19"/>
    </row>
    <row r="472" ht="15.75" customHeight="1">
      <c r="Q472" s="19"/>
      <c r="R472" s="19"/>
    </row>
    <row r="473" ht="15.75" customHeight="1">
      <c r="Q473" s="19"/>
      <c r="R473" s="19"/>
    </row>
    <row r="474" ht="15.75" customHeight="1">
      <c r="Q474" s="19"/>
      <c r="R474" s="19"/>
    </row>
    <row r="475" ht="15.75" customHeight="1">
      <c r="Q475" s="19"/>
      <c r="R475" s="19"/>
    </row>
    <row r="476" ht="15.75" customHeight="1">
      <c r="Q476" s="19"/>
      <c r="R476" s="19"/>
    </row>
    <row r="477" ht="15.75" customHeight="1">
      <c r="Q477" s="19"/>
      <c r="R477" s="19"/>
    </row>
    <row r="478" ht="15.75" customHeight="1">
      <c r="Q478" s="19"/>
      <c r="R478" s="19"/>
    </row>
    <row r="479" ht="15.75" customHeight="1">
      <c r="Q479" s="19"/>
      <c r="R479" s="19"/>
    </row>
    <row r="480" ht="15.75" customHeight="1">
      <c r="Q480" s="19"/>
      <c r="R480" s="19"/>
    </row>
    <row r="481" ht="15.75" customHeight="1">
      <c r="Q481" s="19"/>
      <c r="R481" s="19"/>
    </row>
    <row r="482" ht="15.75" customHeight="1">
      <c r="Q482" s="19"/>
      <c r="R482" s="19"/>
    </row>
    <row r="483" ht="15.75" customHeight="1">
      <c r="Q483" s="19"/>
      <c r="R483" s="19"/>
    </row>
    <row r="484" ht="15.75" customHeight="1">
      <c r="Q484" s="19"/>
      <c r="R484" s="19"/>
    </row>
    <row r="485" ht="15.75" customHeight="1">
      <c r="Q485" s="19"/>
      <c r="R485" s="19"/>
    </row>
    <row r="486" ht="15.75" customHeight="1">
      <c r="Q486" s="19"/>
      <c r="R486" s="19"/>
    </row>
    <row r="487" ht="15.75" customHeight="1">
      <c r="Q487" s="19"/>
      <c r="R487" s="19"/>
    </row>
    <row r="488" ht="15.75" customHeight="1">
      <c r="Q488" s="19"/>
      <c r="R488" s="19"/>
    </row>
    <row r="489" ht="15.75" customHeight="1">
      <c r="Q489" s="19"/>
      <c r="R489" s="19"/>
    </row>
    <row r="490" ht="15.75" customHeight="1">
      <c r="Q490" s="19"/>
      <c r="R490" s="19"/>
    </row>
    <row r="491" ht="15.75" customHeight="1">
      <c r="Q491" s="19"/>
      <c r="R491" s="19"/>
    </row>
    <row r="492" ht="15.75" customHeight="1">
      <c r="Q492" s="19"/>
      <c r="R492" s="19"/>
    </row>
    <row r="493" ht="15.75" customHeight="1">
      <c r="Q493" s="19"/>
      <c r="R493" s="19"/>
    </row>
    <row r="494" ht="15.75" customHeight="1">
      <c r="Q494" s="19"/>
      <c r="R494" s="19"/>
    </row>
    <row r="495" ht="15.75" customHeight="1">
      <c r="Q495" s="19"/>
      <c r="R495" s="19"/>
    </row>
    <row r="496" ht="15.75" customHeight="1">
      <c r="Q496" s="19"/>
      <c r="R496" s="19"/>
    </row>
    <row r="497" ht="15.75" customHeight="1">
      <c r="Q497" s="19"/>
      <c r="R497" s="19"/>
    </row>
    <row r="498" ht="15.75" customHeight="1">
      <c r="Q498" s="19"/>
      <c r="R498" s="19"/>
    </row>
    <row r="499" ht="15.75" customHeight="1">
      <c r="Q499" s="19"/>
      <c r="R499" s="19"/>
    </row>
    <row r="500" ht="15.75" customHeight="1">
      <c r="Q500" s="19"/>
      <c r="R500" s="19"/>
    </row>
    <row r="501" ht="15.75" customHeight="1">
      <c r="Q501" s="19"/>
      <c r="R501" s="19"/>
    </row>
    <row r="502" ht="15.75" customHeight="1">
      <c r="Q502" s="19"/>
      <c r="R502" s="19"/>
    </row>
    <row r="503" ht="15.75" customHeight="1">
      <c r="Q503" s="19"/>
      <c r="R503" s="19"/>
    </row>
    <row r="504" ht="15.75" customHeight="1">
      <c r="Q504" s="19"/>
      <c r="R504" s="19"/>
    </row>
    <row r="505" ht="15.75" customHeight="1">
      <c r="Q505" s="19"/>
      <c r="R505" s="19"/>
    </row>
    <row r="506" ht="15.75" customHeight="1">
      <c r="Q506" s="19"/>
      <c r="R506" s="19"/>
    </row>
    <row r="507" ht="15.75" customHeight="1">
      <c r="Q507" s="19"/>
      <c r="R507" s="19"/>
    </row>
    <row r="508" ht="15.75" customHeight="1">
      <c r="Q508" s="19"/>
      <c r="R508" s="19"/>
    </row>
    <row r="509" ht="15.75" customHeight="1">
      <c r="Q509" s="19"/>
      <c r="R509" s="19"/>
    </row>
    <row r="510" ht="15.75" customHeight="1">
      <c r="Q510" s="19"/>
      <c r="R510" s="19"/>
    </row>
    <row r="511" ht="15.75" customHeight="1">
      <c r="Q511" s="19"/>
      <c r="R511" s="19"/>
    </row>
    <row r="512" ht="15.75" customHeight="1">
      <c r="Q512" s="19"/>
      <c r="R512" s="19"/>
    </row>
    <row r="513" ht="15.75" customHeight="1">
      <c r="Q513" s="19"/>
      <c r="R513" s="19"/>
    </row>
    <row r="514" ht="15.75" customHeight="1">
      <c r="Q514" s="19"/>
      <c r="R514" s="19"/>
    </row>
    <row r="515" ht="15.75" customHeight="1">
      <c r="Q515" s="19"/>
      <c r="R515" s="19"/>
    </row>
    <row r="516" ht="15.75" customHeight="1">
      <c r="Q516" s="19"/>
      <c r="R516" s="19"/>
    </row>
    <row r="517" ht="15.75" customHeight="1">
      <c r="Q517" s="19"/>
      <c r="R517" s="19"/>
    </row>
    <row r="518" ht="15.75" customHeight="1">
      <c r="Q518" s="19"/>
      <c r="R518" s="19"/>
    </row>
    <row r="519" ht="15.75" customHeight="1">
      <c r="Q519" s="19"/>
      <c r="R519" s="19"/>
    </row>
    <row r="520" ht="15.75" customHeight="1">
      <c r="Q520" s="19"/>
      <c r="R520" s="19"/>
    </row>
    <row r="521" ht="15.75" customHeight="1">
      <c r="Q521" s="19"/>
      <c r="R521" s="19"/>
    </row>
    <row r="522" ht="15.75" customHeight="1">
      <c r="Q522" s="19"/>
      <c r="R522" s="19"/>
    </row>
    <row r="523" ht="15.75" customHeight="1">
      <c r="Q523" s="19"/>
      <c r="R523" s="19"/>
    </row>
    <row r="524" ht="15.75" customHeight="1">
      <c r="Q524" s="19"/>
      <c r="R524" s="19"/>
    </row>
    <row r="525" ht="15.75" customHeight="1">
      <c r="Q525" s="19"/>
      <c r="R525" s="19"/>
    </row>
    <row r="526" ht="15.75" customHeight="1">
      <c r="Q526" s="19"/>
      <c r="R526" s="19"/>
    </row>
    <row r="527" ht="15.75" customHeight="1">
      <c r="Q527" s="19"/>
      <c r="R527" s="19"/>
    </row>
    <row r="528" ht="15.75" customHeight="1">
      <c r="Q528" s="19"/>
      <c r="R528" s="19"/>
    </row>
    <row r="529" ht="15.75" customHeight="1">
      <c r="Q529" s="19"/>
      <c r="R529" s="19"/>
    </row>
    <row r="530" ht="15.75" customHeight="1">
      <c r="Q530" s="19"/>
      <c r="R530" s="19"/>
    </row>
    <row r="531" ht="15.75" customHeight="1">
      <c r="Q531" s="19"/>
      <c r="R531" s="19"/>
    </row>
    <row r="532" ht="15.75" customHeight="1">
      <c r="Q532" s="19"/>
      <c r="R532" s="19"/>
    </row>
    <row r="533" ht="15.75" customHeight="1">
      <c r="Q533" s="19"/>
      <c r="R533" s="19"/>
    </row>
    <row r="534" ht="15.75" customHeight="1">
      <c r="Q534" s="19"/>
      <c r="R534" s="19"/>
    </row>
    <row r="535" ht="15.75" customHeight="1">
      <c r="Q535" s="19"/>
      <c r="R535" s="19"/>
    </row>
    <row r="536" ht="15.75" customHeight="1">
      <c r="Q536" s="19"/>
      <c r="R536" s="19"/>
    </row>
    <row r="537" ht="15.75" customHeight="1">
      <c r="Q537" s="19"/>
      <c r="R537" s="19"/>
    </row>
    <row r="538" ht="15.75" customHeight="1">
      <c r="Q538" s="19"/>
      <c r="R538" s="19"/>
    </row>
    <row r="539" ht="15.75" customHeight="1">
      <c r="Q539" s="19"/>
      <c r="R539" s="19"/>
    </row>
    <row r="540" ht="15.75" customHeight="1">
      <c r="Q540" s="19"/>
      <c r="R540" s="19"/>
    </row>
    <row r="541" ht="15.75" customHeight="1">
      <c r="Q541" s="19"/>
      <c r="R541" s="19"/>
    </row>
    <row r="542" ht="15.75" customHeight="1">
      <c r="Q542" s="19"/>
      <c r="R542" s="19"/>
    </row>
    <row r="543" ht="15.75" customHeight="1">
      <c r="Q543" s="19"/>
      <c r="R543" s="19"/>
    </row>
    <row r="544" ht="15.75" customHeight="1">
      <c r="Q544" s="19"/>
      <c r="R544" s="19"/>
    </row>
    <row r="545" ht="15.75" customHeight="1">
      <c r="Q545" s="19"/>
      <c r="R545" s="19"/>
    </row>
    <row r="546" ht="15.75" customHeight="1">
      <c r="Q546" s="19"/>
      <c r="R546" s="19"/>
    </row>
    <row r="547" ht="15.75" customHeight="1">
      <c r="Q547" s="19"/>
      <c r="R547" s="19"/>
    </row>
    <row r="548" ht="15.75" customHeight="1">
      <c r="Q548" s="19"/>
      <c r="R548" s="19"/>
    </row>
    <row r="549" ht="15.75" customHeight="1">
      <c r="Q549" s="19"/>
      <c r="R549" s="19"/>
    </row>
    <row r="550" ht="15.75" customHeight="1">
      <c r="Q550" s="19"/>
      <c r="R550" s="19"/>
    </row>
    <row r="551" ht="15.75" customHeight="1">
      <c r="Q551" s="19"/>
      <c r="R551" s="19"/>
    </row>
    <row r="552" ht="15.75" customHeight="1">
      <c r="Q552" s="19"/>
      <c r="R552" s="19"/>
    </row>
    <row r="553" ht="15.75" customHeight="1">
      <c r="Q553" s="19"/>
      <c r="R553" s="19"/>
    </row>
    <row r="554" ht="15.75" customHeight="1">
      <c r="Q554" s="19"/>
      <c r="R554" s="19"/>
    </row>
    <row r="555" ht="15.75" customHeight="1">
      <c r="Q555" s="19"/>
      <c r="R555" s="19"/>
    </row>
    <row r="556" ht="15.75" customHeight="1">
      <c r="Q556" s="19"/>
      <c r="R556" s="19"/>
    </row>
    <row r="557" ht="15.75" customHeight="1">
      <c r="Q557" s="19"/>
      <c r="R557" s="19"/>
    </row>
    <row r="558" ht="15.75" customHeight="1">
      <c r="Q558" s="19"/>
      <c r="R558" s="19"/>
    </row>
    <row r="559" ht="15.75" customHeight="1">
      <c r="Q559" s="19"/>
      <c r="R559" s="19"/>
    </row>
    <row r="560" ht="15.75" customHeight="1">
      <c r="Q560" s="19"/>
      <c r="R560" s="19"/>
    </row>
    <row r="561" ht="15.75" customHeight="1">
      <c r="Q561" s="19"/>
      <c r="R561" s="19"/>
    </row>
    <row r="562" ht="15.75" customHeight="1">
      <c r="Q562" s="19"/>
      <c r="R562" s="19"/>
    </row>
    <row r="563" ht="15.75" customHeight="1">
      <c r="Q563" s="19"/>
      <c r="R563" s="19"/>
    </row>
    <row r="564" ht="15.75" customHeight="1">
      <c r="Q564" s="19"/>
      <c r="R564" s="19"/>
    </row>
    <row r="565" ht="15.75" customHeight="1">
      <c r="Q565" s="19"/>
      <c r="R565" s="19"/>
    </row>
    <row r="566" ht="15.75" customHeight="1">
      <c r="Q566" s="19"/>
      <c r="R566" s="19"/>
    </row>
    <row r="567" ht="15.75" customHeight="1">
      <c r="Q567" s="19"/>
      <c r="R567" s="19"/>
    </row>
    <row r="568" ht="15.75" customHeight="1">
      <c r="Q568" s="19"/>
      <c r="R568" s="19"/>
    </row>
    <row r="569" ht="15.75" customHeight="1">
      <c r="Q569" s="19"/>
      <c r="R569" s="19"/>
    </row>
    <row r="570" ht="15.75" customHeight="1">
      <c r="Q570" s="19"/>
      <c r="R570" s="19"/>
    </row>
    <row r="571" ht="15.75" customHeight="1">
      <c r="Q571" s="19"/>
      <c r="R571" s="19"/>
    </row>
    <row r="572" ht="15.75" customHeight="1">
      <c r="Q572" s="19"/>
      <c r="R572" s="19"/>
    </row>
    <row r="573" ht="15.75" customHeight="1">
      <c r="Q573" s="19"/>
      <c r="R573" s="19"/>
    </row>
    <row r="574" ht="15.75" customHeight="1">
      <c r="Q574" s="19"/>
      <c r="R574" s="19"/>
    </row>
    <row r="575" ht="15.75" customHeight="1">
      <c r="Q575" s="19"/>
      <c r="R575" s="19"/>
    </row>
    <row r="576" ht="15.75" customHeight="1">
      <c r="Q576" s="19"/>
      <c r="R576" s="19"/>
    </row>
    <row r="577" ht="15.75" customHeight="1">
      <c r="Q577" s="19"/>
      <c r="R577" s="19"/>
    </row>
    <row r="578" ht="15.75" customHeight="1">
      <c r="Q578" s="19"/>
      <c r="R578" s="19"/>
    </row>
    <row r="579" ht="15.75" customHeight="1">
      <c r="Q579" s="19"/>
      <c r="R579" s="19"/>
    </row>
    <row r="580" ht="15.75" customHeight="1">
      <c r="Q580" s="19"/>
      <c r="R580" s="19"/>
    </row>
    <row r="581" ht="15.75" customHeight="1">
      <c r="Q581" s="19"/>
      <c r="R581" s="19"/>
    </row>
    <row r="582" ht="15.75" customHeight="1">
      <c r="Q582" s="19"/>
      <c r="R582" s="19"/>
    </row>
    <row r="583" ht="15.75" customHeight="1">
      <c r="Q583" s="19"/>
      <c r="R583" s="19"/>
    </row>
    <row r="584" ht="15.75" customHeight="1">
      <c r="Q584" s="19"/>
      <c r="R584" s="19"/>
    </row>
    <row r="585" ht="15.75" customHeight="1">
      <c r="Q585" s="19"/>
      <c r="R585" s="19"/>
    </row>
    <row r="586" ht="15.75" customHeight="1">
      <c r="Q586" s="19"/>
      <c r="R586" s="19"/>
    </row>
    <row r="587" ht="15.75" customHeight="1">
      <c r="Q587" s="19"/>
      <c r="R587" s="19"/>
    </row>
    <row r="588" ht="15.75" customHeight="1">
      <c r="Q588" s="19"/>
      <c r="R588" s="19"/>
    </row>
    <row r="589" ht="15.75" customHeight="1">
      <c r="Q589" s="19"/>
      <c r="R589" s="19"/>
    </row>
    <row r="590" ht="15.75" customHeight="1">
      <c r="Q590" s="19"/>
      <c r="R590" s="19"/>
    </row>
    <row r="591" ht="15.75" customHeight="1">
      <c r="Q591" s="19"/>
      <c r="R591" s="19"/>
    </row>
    <row r="592" ht="15.75" customHeight="1">
      <c r="Q592" s="19"/>
      <c r="R592" s="19"/>
    </row>
    <row r="593" ht="15.75" customHeight="1">
      <c r="Q593" s="19"/>
      <c r="R593" s="19"/>
    </row>
    <row r="594" ht="15.75" customHeight="1">
      <c r="Q594" s="19"/>
      <c r="R594" s="19"/>
    </row>
    <row r="595" ht="15.75" customHeight="1">
      <c r="Q595" s="19"/>
      <c r="R595" s="19"/>
    </row>
    <row r="596" ht="15.75" customHeight="1">
      <c r="Q596" s="19"/>
      <c r="R596" s="19"/>
    </row>
    <row r="597" ht="15.75" customHeight="1">
      <c r="Q597" s="19"/>
      <c r="R597" s="19"/>
    </row>
    <row r="598" ht="15.75" customHeight="1">
      <c r="Q598" s="19"/>
      <c r="R598" s="19"/>
    </row>
    <row r="599" ht="15.75" customHeight="1">
      <c r="Q599" s="19"/>
      <c r="R599" s="19"/>
    </row>
    <row r="600" ht="15.75" customHeight="1">
      <c r="Q600" s="19"/>
      <c r="R600" s="19"/>
    </row>
    <row r="601" ht="15.75" customHeight="1">
      <c r="Q601" s="19"/>
      <c r="R601" s="19"/>
    </row>
    <row r="602" ht="15.75" customHeight="1">
      <c r="Q602" s="19"/>
      <c r="R602" s="19"/>
    </row>
    <row r="603" ht="15.75" customHeight="1">
      <c r="Q603" s="19"/>
      <c r="R603" s="19"/>
    </row>
    <row r="604" ht="15.75" customHeight="1">
      <c r="Q604" s="19"/>
      <c r="R604" s="19"/>
    </row>
    <row r="605" ht="15.75" customHeight="1">
      <c r="Q605" s="19"/>
      <c r="R605" s="19"/>
    </row>
    <row r="606" ht="15.75" customHeight="1">
      <c r="Q606" s="19"/>
      <c r="R606" s="19"/>
    </row>
    <row r="607" ht="15.75" customHeight="1">
      <c r="Q607" s="19"/>
      <c r="R607" s="19"/>
    </row>
    <row r="608" ht="15.75" customHeight="1">
      <c r="Q608" s="19"/>
      <c r="R608" s="19"/>
    </row>
    <row r="609" ht="15.75" customHeight="1">
      <c r="Q609" s="19"/>
      <c r="R609" s="19"/>
    </row>
    <row r="610" ht="15.75" customHeight="1">
      <c r="Q610" s="19"/>
      <c r="R610" s="19"/>
    </row>
    <row r="611" ht="15.75" customHeight="1">
      <c r="Q611" s="19"/>
      <c r="R611" s="19"/>
    </row>
    <row r="612" ht="15.75" customHeight="1">
      <c r="Q612" s="19"/>
      <c r="R612" s="19"/>
    </row>
    <row r="613" ht="15.75" customHeight="1">
      <c r="Q613" s="19"/>
      <c r="R613" s="19"/>
    </row>
    <row r="614" ht="15.75" customHeight="1">
      <c r="Q614" s="19"/>
      <c r="R614" s="19"/>
    </row>
    <row r="615" ht="15.75" customHeight="1">
      <c r="Q615" s="19"/>
      <c r="R615" s="19"/>
    </row>
    <row r="616" ht="15.75" customHeight="1">
      <c r="Q616" s="19"/>
      <c r="R616" s="19"/>
    </row>
    <row r="617" ht="15.75" customHeight="1">
      <c r="Q617" s="19"/>
      <c r="R617" s="19"/>
    </row>
    <row r="618" ht="15.75" customHeight="1">
      <c r="Q618" s="19"/>
      <c r="R618" s="19"/>
    </row>
    <row r="619" ht="15.75" customHeight="1">
      <c r="Q619" s="19"/>
      <c r="R619" s="19"/>
    </row>
    <row r="620" ht="15.75" customHeight="1">
      <c r="Q620" s="19"/>
      <c r="R620" s="19"/>
    </row>
    <row r="621" ht="15.75" customHeight="1">
      <c r="Q621" s="19"/>
      <c r="R621" s="19"/>
    </row>
    <row r="622" ht="15.75" customHeight="1">
      <c r="Q622" s="19"/>
      <c r="R622" s="19"/>
    </row>
    <row r="623" ht="15.75" customHeight="1">
      <c r="Q623" s="19"/>
      <c r="R623" s="19"/>
    </row>
    <row r="624" ht="15.75" customHeight="1">
      <c r="Q624" s="19"/>
      <c r="R624" s="19"/>
    </row>
    <row r="625" ht="15.75" customHeight="1">
      <c r="Q625" s="19"/>
      <c r="R625" s="19"/>
    </row>
    <row r="626" ht="15.75" customHeight="1">
      <c r="Q626" s="19"/>
      <c r="R626" s="19"/>
    </row>
    <row r="627" ht="15.75" customHeight="1">
      <c r="Q627" s="19"/>
      <c r="R627" s="19"/>
    </row>
    <row r="628" ht="15.75" customHeight="1">
      <c r="Q628" s="19"/>
      <c r="R628" s="19"/>
    </row>
    <row r="629" ht="15.75" customHeight="1">
      <c r="Q629" s="19"/>
      <c r="R629" s="19"/>
    </row>
    <row r="630" ht="15.75" customHeight="1">
      <c r="Q630" s="19"/>
      <c r="R630" s="19"/>
    </row>
    <row r="631" ht="15.75" customHeight="1">
      <c r="Q631" s="19"/>
      <c r="R631" s="19"/>
    </row>
    <row r="632" ht="15.75" customHeight="1">
      <c r="Q632" s="19"/>
      <c r="R632" s="19"/>
    </row>
    <row r="633" ht="15.75" customHeight="1">
      <c r="Q633" s="19"/>
      <c r="R633" s="19"/>
    </row>
    <row r="634" ht="15.75" customHeight="1">
      <c r="Q634" s="19"/>
      <c r="R634" s="19"/>
    </row>
    <row r="635" ht="15.75" customHeight="1">
      <c r="Q635" s="19"/>
      <c r="R635" s="19"/>
    </row>
    <row r="636" ht="15.75" customHeight="1">
      <c r="Q636" s="19"/>
      <c r="R636" s="19"/>
    </row>
    <row r="637" ht="15.75" customHeight="1">
      <c r="Q637" s="19"/>
      <c r="R637" s="19"/>
    </row>
    <row r="638" ht="15.75" customHeight="1">
      <c r="Q638" s="19"/>
      <c r="R638" s="19"/>
    </row>
    <row r="639" ht="15.75" customHeight="1">
      <c r="Q639" s="19"/>
      <c r="R639" s="19"/>
    </row>
    <row r="640" ht="15.75" customHeight="1">
      <c r="Q640" s="19"/>
      <c r="R640" s="19"/>
    </row>
    <row r="641" ht="15.75" customHeight="1">
      <c r="Q641" s="19"/>
      <c r="R641" s="19"/>
    </row>
    <row r="642" ht="15.75" customHeight="1">
      <c r="Q642" s="19"/>
      <c r="R642" s="19"/>
    </row>
    <row r="643" ht="15.75" customHeight="1">
      <c r="Q643" s="19"/>
      <c r="R643" s="19"/>
    </row>
    <row r="644" ht="15.75" customHeight="1">
      <c r="Q644" s="19"/>
      <c r="R644" s="19"/>
    </row>
    <row r="645" ht="15.75" customHeight="1">
      <c r="Q645" s="19"/>
      <c r="R645" s="19"/>
    </row>
    <row r="646" ht="15.75" customHeight="1">
      <c r="Q646" s="19"/>
      <c r="R646" s="19"/>
    </row>
    <row r="647" ht="15.75" customHeight="1">
      <c r="Q647" s="19"/>
      <c r="R647" s="19"/>
    </row>
    <row r="648" ht="15.75" customHeight="1">
      <c r="Q648" s="19"/>
      <c r="R648" s="19"/>
    </row>
    <row r="649" ht="15.75" customHeight="1">
      <c r="Q649" s="19"/>
      <c r="R649" s="19"/>
    </row>
    <row r="650" ht="15.75" customHeight="1">
      <c r="Q650" s="19"/>
      <c r="R650" s="19"/>
    </row>
    <row r="651" ht="15.75" customHeight="1">
      <c r="Q651" s="19"/>
      <c r="R651" s="19"/>
    </row>
    <row r="652" ht="15.75" customHeight="1">
      <c r="Q652" s="19"/>
      <c r="R652" s="19"/>
    </row>
    <row r="653" ht="15.75" customHeight="1">
      <c r="Q653" s="19"/>
      <c r="R653" s="19"/>
    </row>
    <row r="654" ht="15.75" customHeight="1">
      <c r="Q654" s="19"/>
      <c r="R654" s="19"/>
    </row>
    <row r="655" ht="15.75" customHeight="1">
      <c r="Q655" s="19"/>
      <c r="R655" s="19"/>
    </row>
    <row r="656" ht="15.75" customHeight="1">
      <c r="Q656" s="19"/>
      <c r="R656" s="19"/>
    </row>
    <row r="657" ht="15.75" customHeight="1">
      <c r="Q657" s="19"/>
      <c r="R657" s="19"/>
    </row>
    <row r="658" ht="15.75" customHeight="1">
      <c r="Q658" s="19"/>
      <c r="R658" s="19"/>
    </row>
    <row r="659" ht="15.75" customHeight="1">
      <c r="Q659" s="19"/>
      <c r="R659" s="19"/>
    </row>
    <row r="660" ht="15.75" customHeight="1">
      <c r="Q660" s="19"/>
      <c r="R660" s="19"/>
    </row>
    <row r="661" ht="15.75" customHeight="1">
      <c r="Q661" s="19"/>
      <c r="R661" s="19"/>
    </row>
    <row r="662" ht="15.75" customHeight="1">
      <c r="Q662" s="19"/>
      <c r="R662" s="19"/>
    </row>
    <row r="663" ht="15.75" customHeight="1">
      <c r="Q663" s="19"/>
      <c r="R663" s="19"/>
    </row>
    <row r="664" ht="15.75" customHeight="1">
      <c r="Q664" s="19"/>
      <c r="R664" s="19"/>
    </row>
    <row r="665" ht="15.75" customHeight="1">
      <c r="Q665" s="19"/>
      <c r="R665" s="19"/>
    </row>
    <row r="666" ht="15.75" customHeight="1">
      <c r="Q666" s="19"/>
      <c r="R666" s="19"/>
    </row>
    <row r="667" ht="15.75" customHeight="1">
      <c r="Q667" s="19"/>
      <c r="R667" s="19"/>
    </row>
    <row r="668" ht="15.75" customHeight="1">
      <c r="Q668" s="19"/>
      <c r="R668" s="19"/>
    </row>
    <row r="669" ht="15.75" customHeight="1">
      <c r="Q669" s="19"/>
      <c r="R669" s="19"/>
    </row>
    <row r="670" ht="15.75" customHeight="1">
      <c r="Q670" s="19"/>
      <c r="R670" s="19"/>
    </row>
    <row r="671" ht="15.75" customHeight="1">
      <c r="Q671" s="19"/>
      <c r="R671" s="19"/>
    </row>
    <row r="672" ht="15.75" customHeight="1">
      <c r="Q672" s="19"/>
      <c r="R672" s="19"/>
    </row>
    <row r="673" ht="15.75" customHeight="1">
      <c r="Q673" s="19"/>
      <c r="R673" s="19"/>
    </row>
    <row r="674" ht="15.75" customHeight="1">
      <c r="Q674" s="19"/>
      <c r="R674" s="19"/>
    </row>
    <row r="675" ht="15.75" customHeight="1">
      <c r="Q675" s="19"/>
      <c r="R675" s="19"/>
    </row>
    <row r="676" ht="15.75" customHeight="1">
      <c r="Q676" s="19"/>
      <c r="R676" s="19"/>
    </row>
    <row r="677" ht="15.75" customHeight="1">
      <c r="Q677" s="19"/>
      <c r="R677" s="19"/>
    </row>
    <row r="678" ht="15.75" customHeight="1">
      <c r="Q678" s="19"/>
      <c r="R678" s="19"/>
    </row>
    <row r="679" ht="15.75" customHeight="1">
      <c r="Q679" s="19"/>
      <c r="R679" s="19"/>
    </row>
    <row r="680" ht="15.75" customHeight="1">
      <c r="Q680" s="19"/>
      <c r="R680" s="19"/>
    </row>
    <row r="681" ht="15.75" customHeight="1">
      <c r="Q681" s="19"/>
      <c r="R681" s="19"/>
    </row>
    <row r="682" ht="15.75" customHeight="1">
      <c r="Q682" s="19"/>
      <c r="R682" s="19"/>
    </row>
    <row r="683" ht="15.75" customHeight="1">
      <c r="Q683" s="19"/>
      <c r="R683" s="19"/>
    </row>
    <row r="684" ht="15.75" customHeight="1">
      <c r="Q684" s="19"/>
      <c r="R684" s="19"/>
    </row>
    <row r="685" ht="15.75" customHeight="1">
      <c r="Q685" s="19"/>
      <c r="R685" s="19"/>
    </row>
    <row r="686" ht="15.75" customHeight="1">
      <c r="Q686" s="19"/>
      <c r="R686" s="19"/>
    </row>
    <row r="687" ht="15.75" customHeight="1">
      <c r="Q687" s="19"/>
      <c r="R687" s="19"/>
    </row>
    <row r="688" ht="15.75" customHeight="1">
      <c r="Q688" s="19"/>
      <c r="R688" s="19"/>
    </row>
    <row r="689" ht="15.75" customHeight="1">
      <c r="Q689" s="19"/>
      <c r="R689" s="19"/>
    </row>
    <row r="690" ht="15.75" customHeight="1">
      <c r="Q690" s="19"/>
      <c r="R690" s="19"/>
    </row>
    <row r="691" ht="15.75" customHeight="1">
      <c r="Q691" s="19"/>
      <c r="R691" s="19"/>
    </row>
    <row r="692" ht="15.75" customHeight="1">
      <c r="Q692" s="19"/>
      <c r="R692" s="19"/>
    </row>
    <row r="693" ht="15.75" customHeight="1">
      <c r="Q693" s="19"/>
      <c r="R693" s="19"/>
    </row>
    <row r="694" ht="15.75" customHeight="1">
      <c r="Q694" s="19"/>
      <c r="R694" s="19"/>
    </row>
    <row r="695" ht="15.75" customHeight="1">
      <c r="Q695" s="19"/>
      <c r="R695" s="19"/>
    </row>
    <row r="696" ht="15.75" customHeight="1">
      <c r="Q696" s="19"/>
      <c r="R696" s="19"/>
    </row>
    <row r="697" ht="15.75" customHeight="1">
      <c r="Q697" s="19"/>
      <c r="R697" s="19"/>
    </row>
    <row r="698" ht="15.75" customHeight="1">
      <c r="Q698" s="19"/>
      <c r="R698" s="19"/>
    </row>
    <row r="699" ht="15.75" customHeight="1">
      <c r="Q699" s="19"/>
      <c r="R699" s="19"/>
    </row>
    <row r="700" ht="15.75" customHeight="1">
      <c r="Q700" s="19"/>
      <c r="R700" s="19"/>
    </row>
    <row r="701" ht="15.75" customHeight="1">
      <c r="Q701" s="19"/>
      <c r="R701" s="19"/>
    </row>
    <row r="702" ht="15.75" customHeight="1">
      <c r="Q702" s="19"/>
      <c r="R702" s="19"/>
    </row>
    <row r="703" ht="15.75" customHeight="1">
      <c r="Q703" s="19"/>
      <c r="R703" s="19"/>
    </row>
    <row r="704" ht="15.75" customHeight="1">
      <c r="Q704" s="19"/>
      <c r="R704" s="19"/>
    </row>
    <row r="705" ht="15.75" customHeight="1">
      <c r="Q705" s="19"/>
      <c r="R705" s="19"/>
    </row>
    <row r="706" ht="15.75" customHeight="1">
      <c r="Q706" s="19"/>
      <c r="R706" s="19"/>
    </row>
    <row r="707" ht="15.75" customHeight="1">
      <c r="Q707" s="19"/>
      <c r="R707" s="19"/>
    </row>
    <row r="708" ht="15.75" customHeight="1">
      <c r="Q708" s="19"/>
      <c r="R708" s="19"/>
    </row>
    <row r="709" ht="15.75" customHeight="1">
      <c r="Q709" s="19"/>
      <c r="R709" s="19"/>
    </row>
    <row r="710" ht="15.75" customHeight="1">
      <c r="Q710" s="19"/>
      <c r="R710" s="19"/>
    </row>
    <row r="711" ht="15.75" customHeight="1">
      <c r="Q711" s="19"/>
      <c r="R711" s="19"/>
    </row>
    <row r="712" ht="15.75" customHeight="1">
      <c r="Q712" s="19"/>
      <c r="R712" s="19"/>
    </row>
    <row r="713" ht="15.75" customHeight="1">
      <c r="Q713" s="19"/>
      <c r="R713" s="19"/>
    </row>
    <row r="714" ht="15.75" customHeight="1">
      <c r="Q714" s="19"/>
      <c r="R714" s="19"/>
    </row>
    <row r="715" ht="15.75" customHeight="1">
      <c r="Q715" s="19"/>
      <c r="R715" s="19"/>
    </row>
    <row r="716" ht="15.75" customHeight="1">
      <c r="Q716" s="19"/>
      <c r="R716" s="19"/>
    </row>
    <row r="717" ht="15.75" customHeight="1">
      <c r="Q717" s="19"/>
      <c r="R717" s="19"/>
    </row>
    <row r="718" ht="15.75" customHeight="1">
      <c r="Q718" s="19"/>
      <c r="R718" s="19"/>
    </row>
    <row r="719" ht="15.75" customHeight="1">
      <c r="Q719" s="19"/>
      <c r="R719" s="19"/>
    </row>
    <row r="720" ht="15.75" customHeight="1">
      <c r="Q720" s="19"/>
      <c r="R720" s="19"/>
    </row>
    <row r="721" ht="15.75" customHeight="1">
      <c r="Q721" s="19"/>
      <c r="R721" s="19"/>
    </row>
    <row r="722" ht="15.75" customHeight="1">
      <c r="Q722" s="19"/>
      <c r="R722" s="19"/>
    </row>
    <row r="723" ht="15.75" customHeight="1">
      <c r="Q723" s="19"/>
      <c r="R723" s="19"/>
    </row>
    <row r="724" ht="15.75" customHeight="1">
      <c r="Q724" s="19"/>
      <c r="R724" s="19"/>
    </row>
    <row r="725" ht="15.75" customHeight="1">
      <c r="Q725" s="19"/>
      <c r="R725" s="19"/>
    </row>
    <row r="726" ht="15.75" customHeight="1">
      <c r="Q726" s="19"/>
      <c r="R726" s="19"/>
    </row>
    <row r="727" ht="15.75" customHeight="1">
      <c r="Q727" s="19"/>
      <c r="R727" s="19"/>
    </row>
    <row r="728" ht="15.75" customHeight="1">
      <c r="Q728" s="19"/>
      <c r="R728" s="19"/>
    </row>
    <row r="729" ht="15.75" customHeight="1">
      <c r="Q729" s="19"/>
      <c r="R729" s="19"/>
    </row>
    <row r="730" ht="15.75" customHeight="1">
      <c r="Q730" s="19"/>
      <c r="R730" s="19"/>
    </row>
    <row r="731" ht="15.75" customHeight="1">
      <c r="Q731" s="19"/>
      <c r="R731" s="19"/>
    </row>
    <row r="732" ht="15.75" customHeight="1">
      <c r="Q732" s="19"/>
      <c r="R732" s="19"/>
    </row>
    <row r="733" ht="15.75" customHeight="1">
      <c r="Q733" s="19"/>
      <c r="R733" s="19"/>
    </row>
    <row r="734" ht="15.75" customHeight="1">
      <c r="Q734" s="19"/>
      <c r="R734" s="19"/>
    </row>
    <row r="735" ht="15.75" customHeight="1">
      <c r="Q735" s="19"/>
      <c r="R735" s="19"/>
    </row>
    <row r="736" ht="15.75" customHeight="1">
      <c r="Q736" s="19"/>
      <c r="R736" s="19"/>
    </row>
    <row r="737" ht="15.75" customHeight="1">
      <c r="Q737" s="19"/>
      <c r="R737" s="19"/>
    </row>
    <row r="738" ht="15.75" customHeight="1">
      <c r="Q738" s="19"/>
      <c r="R738" s="19"/>
    </row>
    <row r="739" ht="15.75" customHeight="1">
      <c r="Q739" s="19"/>
      <c r="R739" s="19"/>
    </row>
    <row r="740" ht="15.75" customHeight="1">
      <c r="Q740" s="19"/>
      <c r="R740" s="19"/>
    </row>
    <row r="741" ht="15.75" customHeight="1">
      <c r="Q741" s="19"/>
      <c r="R741" s="19"/>
    </row>
    <row r="742" ht="15.75" customHeight="1">
      <c r="Q742" s="19"/>
      <c r="R742" s="19"/>
    </row>
    <row r="743" ht="15.75" customHeight="1">
      <c r="Q743" s="19"/>
      <c r="R743" s="19"/>
    </row>
    <row r="744" ht="15.75" customHeight="1">
      <c r="Q744" s="19"/>
      <c r="R744" s="19"/>
    </row>
    <row r="745" ht="15.75" customHeight="1">
      <c r="Q745" s="19"/>
      <c r="R745" s="19"/>
    </row>
    <row r="746" ht="15.75" customHeight="1">
      <c r="Q746" s="19"/>
      <c r="R746" s="19"/>
    </row>
    <row r="747" ht="15.75" customHeight="1">
      <c r="Q747" s="19"/>
      <c r="R747" s="19"/>
    </row>
    <row r="748" ht="15.75" customHeight="1">
      <c r="Q748" s="19"/>
      <c r="R748" s="19"/>
    </row>
    <row r="749" ht="15.75" customHeight="1">
      <c r="Q749" s="19"/>
      <c r="R749" s="19"/>
    </row>
    <row r="750" ht="15.75" customHeight="1">
      <c r="Q750" s="19"/>
      <c r="R750" s="19"/>
    </row>
    <row r="751" ht="15.75" customHeight="1">
      <c r="Q751" s="19"/>
      <c r="R751" s="19"/>
    </row>
    <row r="752" ht="15.75" customHeight="1">
      <c r="Q752" s="19"/>
      <c r="R752" s="19"/>
    </row>
    <row r="753" ht="15.75" customHeight="1">
      <c r="Q753" s="19"/>
      <c r="R753" s="19"/>
    </row>
    <row r="754" ht="15.75" customHeight="1">
      <c r="Q754" s="19"/>
      <c r="R754" s="19"/>
    </row>
    <row r="755" ht="15.75" customHeight="1">
      <c r="Q755" s="19"/>
      <c r="R755" s="19"/>
    </row>
    <row r="756" ht="15.75" customHeight="1">
      <c r="Q756" s="19"/>
      <c r="R756" s="19"/>
    </row>
    <row r="757" ht="15.75" customHeight="1">
      <c r="Q757" s="19"/>
      <c r="R757" s="19"/>
    </row>
    <row r="758" ht="15.75" customHeight="1">
      <c r="Q758" s="19"/>
      <c r="R758" s="19"/>
    </row>
    <row r="759" ht="15.75" customHeight="1">
      <c r="Q759" s="19"/>
      <c r="R759" s="19"/>
    </row>
    <row r="760" ht="15.75" customHeight="1">
      <c r="Q760" s="19"/>
      <c r="R760" s="19"/>
    </row>
    <row r="761" ht="15.75" customHeight="1">
      <c r="Q761" s="19"/>
      <c r="R761" s="19"/>
    </row>
    <row r="762" ht="15.75" customHeight="1">
      <c r="Q762" s="19"/>
      <c r="R762" s="19"/>
    </row>
    <row r="763" ht="15.75" customHeight="1">
      <c r="Q763" s="19"/>
      <c r="R763" s="19"/>
    </row>
    <row r="764" ht="15.75" customHeight="1">
      <c r="Q764" s="19"/>
      <c r="R764" s="19"/>
    </row>
    <row r="765" ht="15.75" customHeight="1">
      <c r="Q765" s="19"/>
      <c r="R765" s="19"/>
    </row>
    <row r="766" ht="15.75" customHeight="1">
      <c r="Q766" s="19"/>
      <c r="R766" s="19"/>
    </row>
    <row r="767" ht="15.75" customHeight="1">
      <c r="Q767" s="19"/>
      <c r="R767" s="19"/>
    </row>
    <row r="768" ht="15.75" customHeight="1">
      <c r="Q768" s="19"/>
      <c r="R768" s="19"/>
    </row>
    <row r="769" ht="15.75" customHeight="1">
      <c r="Q769" s="19"/>
      <c r="R769" s="19"/>
    </row>
    <row r="770" ht="15.75" customHeight="1">
      <c r="Q770" s="19"/>
      <c r="R770" s="19"/>
    </row>
    <row r="771" ht="15.75" customHeight="1">
      <c r="Q771" s="19"/>
      <c r="R771" s="19"/>
    </row>
    <row r="772" ht="15.75" customHeight="1">
      <c r="Q772" s="19"/>
      <c r="R772" s="19"/>
    </row>
    <row r="773" ht="15.75" customHeight="1">
      <c r="Q773" s="19"/>
      <c r="R773" s="19"/>
    </row>
    <row r="774" ht="15.75" customHeight="1">
      <c r="Q774" s="19"/>
      <c r="R774" s="19"/>
    </row>
    <row r="775" ht="15.75" customHeight="1">
      <c r="Q775" s="19"/>
      <c r="R775" s="19"/>
    </row>
    <row r="776" ht="15.75" customHeight="1">
      <c r="Q776" s="19"/>
      <c r="R776" s="19"/>
    </row>
    <row r="777" ht="15.75" customHeight="1">
      <c r="Q777" s="19"/>
      <c r="R777" s="19"/>
    </row>
    <row r="778" ht="15.75" customHeight="1">
      <c r="Q778" s="19"/>
      <c r="R778" s="19"/>
    </row>
    <row r="779" ht="15.75" customHeight="1">
      <c r="Q779" s="19"/>
      <c r="R779" s="19"/>
    </row>
    <row r="780" ht="15.75" customHeight="1">
      <c r="Q780" s="19"/>
      <c r="R780" s="19"/>
    </row>
    <row r="781" ht="15.75" customHeight="1">
      <c r="Q781" s="19"/>
      <c r="R781" s="19"/>
    </row>
    <row r="782" ht="15.75" customHeight="1">
      <c r="Q782" s="19"/>
      <c r="R782" s="19"/>
    </row>
    <row r="783" ht="15.75" customHeight="1">
      <c r="Q783" s="19"/>
      <c r="R783" s="19"/>
    </row>
    <row r="784" ht="15.75" customHeight="1">
      <c r="Q784" s="19"/>
      <c r="R784" s="19"/>
    </row>
    <row r="785" ht="15.75" customHeight="1">
      <c r="Q785" s="19"/>
      <c r="R785" s="19"/>
    </row>
    <row r="786" ht="15.75" customHeight="1">
      <c r="Q786" s="19"/>
      <c r="R786" s="19"/>
    </row>
    <row r="787" ht="15.75" customHeight="1">
      <c r="Q787" s="19"/>
      <c r="R787" s="19"/>
    </row>
    <row r="788" ht="15.75" customHeight="1">
      <c r="Q788" s="19"/>
      <c r="R788" s="19"/>
    </row>
    <row r="789" ht="15.75" customHeight="1">
      <c r="Q789" s="19"/>
      <c r="R789" s="19"/>
    </row>
    <row r="790" ht="15.75" customHeight="1">
      <c r="Q790" s="19"/>
      <c r="R790" s="19"/>
    </row>
    <row r="791" ht="15.75" customHeight="1">
      <c r="Q791" s="19"/>
      <c r="R791" s="19"/>
    </row>
    <row r="792" ht="15.75" customHeight="1">
      <c r="Q792" s="19"/>
      <c r="R792" s="19"/>
    </row>
    <row r="793" ht="15.75" customHeight="1">
      <c r="Q793" s="19"/>
      <c r="R793" s="19"/>
    </row>
    <row r="794" ht="15.75" customHeight="1">
      <c r="Q794" s="19"/>
      <c r="R794" s="19"/>
    </row>
    <row r="795" ht="15.75" customHeight="1">
      <c r="Q795" s="19"/>
      <c r="R795" s="19"/>
    </row>
    <row r="796" ht="15.75" customHeight="1">
      <c r="Q796" s="19"/>
      <c r="R796" s="19"/>
    </row>
    <row r="797" ht="15.75" customHeight="1">
      <c r="Q797" s="19"/>
      <c r="R797" s="19"/>
    </row>
    <row r="798" ht="15.75" customHeight="1">
      <c r="Q798" s="19"/>
      <c r="R798" s="19"/>
    </row>
    <row r="799" ht="15.75" customHeight="1">
      <c r="Q799" s="19"/>
      <c r="R799" s="19"/>
    </row>
    <row r="800" ht="15.75" customHeight="1">
      <c r="Q800" s="19"/>
      <c r="R800" s="19"/>
    </row>
    <row r="801" ht="15.75" customHeight="1">
      <c r="Q801" s="19"/>
      <c r="R801" s="19"/>
    </row>
    <row r="802" ht="15.75" customHeight="1">
      <c r="Q802" s="19"/>
      <c r="R802" s="19"/>
    </row>
    <row r="803" ht="15.75" customHeight="1">
      <c r="Q803" s="19"/>
      <c r="R803" s="19"/>
    </row>
    <row r="804" ht="15.75" customHeight="1">
      <c r="Q804" s="19"/>
      <c r="R804" s="19"/>
    </row>
    <row r="805" ht="15.75" customHeight="1">
      <c r="Q805" s="19"/>
      <c r="R805" s="19"/>
    </row>
    <row r="806" ht="15.75" customHeight="1">
      <c r="Q806" s="19"/>
      <c r="R806" s="19"/>
    </row>
    <row r="807" ht="15.75" customHeight="1">
      <c r="Q807" s="19"/>
      <c r="R807" s="19"/>
    </row>
    <row r="808" ht="15.75" customHeight="1">
      <c r="Q808" s="19"/>
      <c r="R808" s="19"/>
    </row>
    <row r="809" ht="15.75" customHeight="1">
      <c r="Q809" s="19"/>
      <c r="R809" s="19"/>
    </row>
    <row r="810" ht="15.75" customHeight="1">
      <c r="Q810" s="19"/>
      <c r="R810" s="19"/>
    </row>
    <row r="811" ht="15.75" customHeight="1">
      <c r="Q811" s="19"/>
      <c r="R811" s="19"/>
    </row>
    <row r="812" ht="15.75" customHeight="1">
      <c r="Q812" s="19"/>
      <c r="R812" s="19"/>
    </row>
    <row r="813" ht="15.75" customHeight="1">
      <c r="Q813" s="19"/>
      <c r="R813" s="19"/>
    </row>
    <row r="814" ht="15.75" customHeight="1">
      <c r="Q814" s="19"/>
      <c r="R814" s="19"/>
    </row>
    <row r="815" ht="15.75" customHeight="1">
      <c r="Q815" s="19"/>
      <c r="R815" s="19"/>
    </row>
    <row r="816" ht="15.75" customHeight="1">
      <c r="Q816" s="19"/>
      <c r="R816" s="19"/>
    </row>
    <row r="817" ht="15.75" customHeight="1">
      <c r="Q817" s="19"/>
      <c r="R817" s="19"/>
    </row>
    <row r="818" ht="15.75" customHeight="1">
      <c r="Q818" s="19"/>
      <c r="R818" s="19"/>
    </row>
    <row r="819" ht="15.75" customHeight="1">
      <c r="Q819" s="19"/>
      <c r="R819" s="19"/>
    </row>
    <row r="820" ht="15.75" customHeight="1">
      <c r="Q820" s="19"/>
      <c r="R820" s="19"/>
    </row>
    <row r="821" ht="15.75" customHeight="1">
      <c r="Q821" s="19"/>
      <c r="R821" s="19"/>
    </row>
    <row r="822" ht="15.75" customHeight="1">
      <c r="Q822" s="19"/>
      <c r="R822" s="19"/>
    </row>
    <row r="823" ht="15.75" customHeight="1">
      <c r="Q823" s="19"/>
      <c r="R823" s="19"/>
    </row>
    <row r="824" ht="15.75" customHeight="1">
      <c r="Q824" s="19"/>
      <c r="R824" s="19"/>
    </row>
    <row r="825" ht="15.75" customHeight="1">
      <c r="Q825" s="19"/>
      <c r="R825" s="19"/>
    </row>
    <row r="826" ht="15.75" customHeight="1">
      <c r="Q826" s="19"/>
      <c r="R826" s="19"/>
    </row>
    <row r="827" ht="15.75" customHeight="1">
      <c r="Q827" s="19"/>
      <c r="R827" s="19"/>
    </row>
    <row r="828" ht="15.75" customHeight="1">
      <c r="Q828" s="19"/>
      <c r="R828" s="19"/>
    </row>
    <row r="829" ht="15.75" customHeight="1">
      <c r="Q829" s="19"/>
      <c r="R829" s="19"/>
    </row>
    <row r="830" ht="15.75" customHeight="1">
      <c r="Q830" s="19"/>
      <c r="R830" s="19"/>
    </row>
    <row r="831" ht="15.75" customHeight="1">
      <c r="Q831" s="19"/>
      <c r="R831" s="19"/>
    </row>
    <row r="832" ht="15.75" customHeight="1">
      <c r="Q832" s="19"/>
      <c r="R832" s="19"/>
    </row>
    <row r="833" ht="15.75" customHeight="1">
      <c r="Q833" s="19"/>
      <c r="R833" s="19"/>
    </row>
    <row r="834" ht="15.75" customHeight="1">
      <c r="Q834" s="19"/>
      <c r="R834" s="19"/>
    </row>
    <row r="835" ht="15.75" customHeight="1">
      <c r="Q835" s="19"/>
      <c r="R835" s="19"/>
    </row>
    <row r="836" ht="15.75" customHeight="1">
      <c r="Q836" s="19"/>
      <c r="R836" s="19"/>
    </row>
    <row r="837" ht="15.75" customHeight="1">
      <c r="Q837" s="19"/>
      <c r="R837" s="19"/>
    </row>
    <row r="838" ht="15.75" customHeight="1">
      <c r="Q838" s="19"/>
      <c r="R838" s="19"/>
    </row>
    <row r="839" ht="15.75" customHeight="1">
      <c r="Q839" s="19"/>
      <c r="R839" s="19"/>
    </row>
    <row r="840" ht="15.75" customHeight="1">
      <c r="Q840" s="19"/>
      <c r="R840" s="19"/>
    </row>
    <row r="841" ht="15.75" customHeight="1">
      <c r="Q841" s="19"/>
      <c r="R841" s="19"/>
    </row>
    <row r="842" ht="15.75" customHeight="1">
      <c r="Q842" s="19"/>
      <c r="R842" s="19"/>
    </row>
    <row r="843" ht="15.75" customHeight="1">
      <c r="Q843" s="19"/>
      <c r="R843" s="19"/>
    </row>
    <row r="844" ht="15.75" customHeight="1">
      <c r="Q844" s="19"/>
      <c r="R844" s="19"/>
    </row>
    <row r="845" ht="15.75" customHeight="1">
      <c r="Q845" s="19"/>
      <c r="R845" s="19"/>
    </row>
    <row r="846" ht="15.75" customHeight="1">
      <c r="Q846" s="19"/>
      <c r="R846" s="19"/>
    </row>
    <row r="847" ht="15.75" customHeight="1">
      <c r="Q847" s="19"/>
      <c r="R847" s="19"/>
    </row>
    <row r="848" ht="15.75" customHeight="1">
      <c r="Q848" s="19"/>
      <c r="R848" s="19"/>
    </row>
    <row r="849" ht="15.75" customHeight="1">
      <c r="Q849" s="19"/>
      <c r="R849" s="19"/>
    </row>
    <row r="850" ht="15.75" customHeight="1">
      <c r="Q850" s="19"/>
      <c r="R850" s="19"/>
    </row>
    <row r="851" ht="15.75" customHeight="1">
      <c r="Q851" s="19"/>
      <c r="R851" s="19"/>
    </row>
    <row r="852" ht="15.75" customHeight="1">
      <c r="Q852" s="19"/>
      <c r="R852" s="19"/>
    </row>
    <row r="853" ht="15.75" customHeight="1">
      <c r="Q853" s="19"/>
      <c r="R853" s="19"/>
    </row>
    <row r="854" ht="15.75" customHeight="1">
      <c r="Q854" s="19"/>
      <c r="R854" s="19"/>
    </row>
    <row r="855" ht="15.75" customHeight="1">
      <c r="Q855" s="19"/>
      <c r="R855" s="19"/>
    </row>
    <row r="856" ht="15.75" customHeight="1">
      <c r="Q856" s="19"/>
      <c r="R856" s="19"/>
    </row>
    <row r="857" ht="15.75" customHeight="1">
      <c r="Q857" s="19"/>
      <c r="R857" s="19"/>
    </row>
    <row r="858" ht="15.75" customHeight="1">
      <c r="Q858" s="19"/>
      <c r="R858" s="19"/>
    </row>
    <row r="859" ht="15.75" customHeight="1">
      <c r="Q859" s="19"/>
      <c r="R859" s="19"/>
    </row>
    <row r="860" ht="15.75" customHeight="1">
      <c r="Q860" s="19"/>
      <c r="R860" s="19"/>
    </row>
    <row r="861" ht="15.75" customHeight="1">
      <c r="Q861" s="19"/>
      <c r="R861" s="19"/>
    </row>
    <row r="862" ht="15.75" customHeight="1">
      <c r="Q862" s="19"/>
      <c r="R862" s="19"/>
    </row>
    <row r="863" ht="15.75" customHeight="1">
      <c r="Q863" s="19"/>
      <c r="R863" s="19"/>
    </row>
    <row r="864" ht="15.75" customHeight="1">
      <c r="Q864" s="19"/>
      <c r="R864" s="19"/>
    </row>
    <row r="865" ht="15.75" customHeight="1">
      <c r="Q865" s="19"/>
      <c r="R865" s="19"/>
    </row>
    <row r="866" ht="15.75" customHeight="1">
      <c r="Q866" s="19"/>
      <c r="R866" s="19"/>
    </row>
    <row r="867" ht="15.75" customHeight="1">
      <c r="Q867" s="19"/>
      <c r="R867" s="19"/>
    </row>
    <row r="868" ht="15.75" customHeight="1">
      <c r="Q868" s="19"/>
      <c r="R868" s="19"/>
    </row>
    <row r="869" ht="15.75" customHeight="1">
      <c r="Q869" s="19"/>
      <c r="R869" s="19"/>
    </row>
    <row r="870" ht="15.75" customHeight="1">
      <c r="Q870" s="19"/>
      <c r="R870" s="19"/>
    </row>
    <row r="871" ht="15.75" customHeight="1">
      <c r="Q871" s="19"/>
      <c r="R871" s="19"/>
    </row>
    <row r="872" ht="15.75" customHeight="1">
      <c r="Q872" s="19"/>
      <c r="R872" s="19"/>
    </row>
    <row r="873" ht="15.75" customHeight="1">
      <c r="Q873" s="19"/>
      <c r="R873" s="19"/>
    </row>
    <row r="874" ht="15.75" customHeight="1">
      <c r="Q874" s="19"/>
      <c r="R874" s="19"/>
    </row>
    <row r="875" ht="15.75" customHeight="1">
      <c r="Q875" s="19"/>
      <c r="R875" s="19"/>
    </row>
    <row r="876" ht="15.75" customHeight="1">
      <c r="Q876" s="19"/>
      <c r="R876" s="19"/>
    </row>
    <row r="877" ht="15.75" customHeight="1">
      <c r="Q877" s="19"/>
      <c r="R877" s="19"/>
    </row>
    <row r="878" ht="15.75" customHeight="1">
      <c r="Q878" s="19"/>
      <c r="R878" s="19"/>
    </row>
    <row r="879" ht="15.75" customHeight="1">
      <c r="Q879" s="19"/>
      <c r="R879" s="19"/>
    </row>
    <row r="880" ht="15.75" customHeight="1">
      <c r="Q880" s="19"/>
      <c r="R880" s="19"/>
    </row>
    <row r="881" ht="15.75" customHeight="1">
      <c r="Q881" s="19"/>
      <c r="R881" s="19"/>
    </row>
    <row r="882" ht="15.75" customHeight="1">
      <c r="Q882" s="19"/>
      <c r="R882" s="19"/>
    </row>
    <row r="883" ht="15.75" customHeight="1">
      <c r="Q883" s="19"/>
      <c r="R883" s="19"/>
    </row>
    <row r="884" ht="15.75" customHeight="1">
      <c r="Q884" s="19"/>
      <c r="R884" s="19"/>
    </row>
    <row r="885" ht="15.75" customHeight="1">
      <c r="Q885" s="19"/>
      <c r="R885" s="19"/>
    </row>
    <row r="886" ht="15.75" customHeight="1">
      <c r="Q886" s="19"/>
      <c r="R886" s="19"/>
    </row>
    <row r="887" ht="15.75" customHeight="1">
      <c r="Q887" s="19"/>
      <c r="R887" s="19"/>
    </row>
    <row r="888" ht="15.75" customHeight="1">
      <c r="Q888" s="19"/>
      <c r="R888" s="19"/>
    </row>
    <row r="889" ht="15.75" customHeight="1">
      <c r="Q889" s="19"/>
      <c r="R889" s="19"/>
    </row>
    <row r="890" ht="15.75" customHeight="1">
      <c r="Q890" s="19"/>
      <c r="R890" s="19"/>
    </row>
    <row r="891" ht="15.75" customHeight="1">
      <c r="Q891" s="19"/>
      <c r="R891" s="19"/>
    </row>
    <row r="892" ht="15.75" customHeight="1">
      <c r="Q892" s="19"/>
      <c r="R892" s="19"/>
    </row>
    <row r="893" ht="15.75" customHeight="1">
      <c r="Q893" s="19"/>
      <c r="R893" s="19"/>
    </row>
    <row r="894" ht="15.75" customHeight="1">
      <c r="Q894" s="19"/>
      <c r="R894" s="19"/>
    </row>
    <row r="895" ht="15.75" customHeight="1">
      <c r="Q895" s="19"/>
      <c r="R895" s="19"/>
    </row>
    <row r="896" ht="15.75" customHeight="1">
      <c r="Q896" s="19"/>
      <c r="R896" s="19"/>
    </row>
    <row r="897" ht="15.75" customHeight="1">
      <c r="Q897" s="19"/>
      <c r="R897" s="19"/>
    </row>
    <row r="898" ht="15.75" customHeight="1">
      <c r="Q898" s="19"/>
      <c r="R898" s="19"/>
    </row>
    <row r="899" ht="15.75" customHeight="1">
      <c r="Q899" s="19"/>
      <c r="R899" s="19"/>
    </row>
    <row r="900" ht="15.75" customHeight="1">
      <c r="Q900" s="19"/>
      <c r="R900" s="19"/>
    </row>
    <row r="901" ht="15.75" customHeight="1">
      <c r="Q901" s="19"/>
      <c r="R901" s="19"/>
    </row>
    <row r="902" ht="15.75" customHeight="1">
      <c r="Q902" s="19"/>
      <c r="R902" s="19"/>
    </row>
    <row r="903" ht="15.75" customHeight="1">
      <c r="Q903" s="19"/>
      <c r="R903" s="19"/>
    </row>
    <row r="904" ht="15.75" customHeight="1">
      <c r="Q904" s="19"/>
      <c r="R904" s="19"/>
    </row>
    <row r="905" ht="15.75" customHeight="1">
      <c r="Q905" s="19"/>
      <c r="R905" s="19"/>
    </row>
    <row r="906" ht="15.75" customHeight="1">
      <c r="Q906" s="19"/>
      <c r="R906" s="19"/>
    </row>
    <row r="907" ht="15.75" customHeight="1">
      <c r="Q907" s="19"/>
      <c r="R907" s="19"/>
    </row>
    <row r="908" ht="15.75" customHeight="1">
      <c r="Q908" s="19"/>
      <c r="R908" s="19"/>
    </row>
    <row r="909" ht="15.75" customHeight="1">
      <c r="Q909" s="19"/>
      <c r="R909" s="19"/>
    </row>
    <row r="910" ht="15.75" customHeight="1">
      <c r="Q910" s="19"/>
      <c r="R910" s="19"/>
    </row>
    <row r="911" ht="15.75" customHeight="1">
      <c r="Q911" s="19"/>
      <c r="R911" s="19"/>
    </row>
    <row r="912" ht="15.75" customHeight="1">
      <c r="Q912" s="19"/>
      <c r="R912" s="19"/>
    </row>
    <row r="913" ht="15.75" customHeight="1">
      <c r="Q913" s="19"/>
      <c r="R913" s="19"/>
    </row>
    <row r="914" ht="15.75" customHeight="1">
      <c r="Q914" s="19"/>
      <c r="R914" s="19"/>
    </row>
    <row r="915" ht="15.75" customHeight="1">
      <c r="Q915" s="19"/>
      <c r="R915" s="19"/>
    </row>
    <row r="916" ht="15.75" customHeight="1">
      <c r="Q916" s="19"/>
      <c r="R916" s="19"/>
    </row>
    <row r="917" ht="15.75" customHeight="1">
      <c r="Q917" s="19"/>
      <c r="R917" s="19"/>
    </row>
    <row r="918" ht="15.75" customHeight="1">
      <c r="Q918" s="19"/>
      <c r="R918" s="19"/>
    </row>
    <row r="919" ht="15.75" customHeight="1">
      <c r="Q919" s="19"/>
      <c r="R919" s="19"/>
    </row>
    <row r="920" ht="15.75" customHeight="1">
      <c r="Q920" s="19"/>
      <c r="R920" s="19"/>
    </row>
    <row r="921" ht="15.75" customHeight="1">
      <c r="Q921" s="19"/>
      <c r="R921" s="19"/>
    </row>
    <row r="922" ht="15.75" customHeight="1">
      <c r="Q922" s="19"/>
      <c r="R922" s="19"/>
    </row>
    <row r="923" ht="15.75" customHeight="1">
      <c r="Q923" s="19"/>
      <c r="R923" s="19"/>
    </row>
    <row r="924" ht="15.75" customHeight="1">
      <c r="Q924" s="19"/>
      <c r="R924" s="19"/>
    </row>
    <row r="925" ht="15.75" customHeight="1">
      <c r="Q925" s="19"/>
      <c r="R925" s="19"/>
    </row>
    <row r="926" ht="15.75" customHeight="1">
      <c r="Q926" s="19"/>
      <c r="R926" s="19"/>
    </row>
    <row r="927" ht="15.75" customHeight="1">
      <c r="Q927" s="19"/>
      <c r="R927" s="19"/>
    </row>
    <row r="928" ht="15.75" customHeight="1">
      <c r="Q928" s="19"/>
      <c r="R928" s="19"/>
    </row>
    <row r="929" ht="15.75" customHeight="1">
      <c r="Q929" s="19"/>
      <c r="R929" s="19"/>
    </row>
    <row r="930" ht="15.75" customHeight="1">
      <c r="Q930" s="19"/>
      <c r="R930" s="19"/>
    </row>
    <row r="931" ht="15.75" customHeight="1">
      <c r="Q931" s="19"/>
      <c r="R931" s="19"/>
    </row>
    <row r="932" ht="15.75" customHeight="1">
      <c r="Q932" s="19"/>
      <c r="R932" s="19"/>
    </row>
    <row r="933" ht="15.75" customHeight="1">
      <c r="Q933" s="19"/>
      <c r="R933" s="19"/>
    </row>
    <row r="934" ht="15.75" customHeight="1">
      <c r="Q934" s="19"/>
      <c r="R934" s="19"/>
    </row>
    <row r="935" ht="15.75" customHeight="1">
      <c r="Q935" s="19"/>
      <c r="R935" s="19"/>
    </row>
    <row r="936" ht="15.75" customHeight="1">
      <c r="Q936" s="19"/>
      <c r="R936" s="19"/>
    </row>
    <row r="937" ht="15.75" customHeight="1">
      <c r="Q937" s="19"/>
      <c r="R937" s="19"/>
    </row>
    <row r="938" ht="15.75" customHeight="1">
      <c r="Q938" s="19"/>
      <c r="R938" s="19"/>
    </row>
    <row r="939" ht="15.75" customHeight="1">
      <c r="Q939" s="19"/>
      <c r="R939" s="19"/>
    </row>
    <row r="940" ht="15.75" customHeight="1">
      <c r="Q940" s="19"/>
      <c r="R940" s="19"/>
    </row>
    <row r="941" ht="15.75" customHeight="1">
      <c r="Q941" s="19"/>
      <c r="R941" s="19"/>
    </row>
    <row r="942" ht="15.75" customHeight="1">
      <c r="Q942" s="19"/>
      <c r="R942" s="19"/>
    </row>
    <row r="943" ht="15.75" customHeight="1">
      <c r="Q943" s="19"/>
      <c r="R943" s="19"/>
    </row>
    <row r="944" ht="15.75" customHeight="1">
      <c r="Q944" s="19"/>
      <c r="R944" s="19"/>
    </row>
    <row r="945" ht="15.75" customHeight="1">
      <c r="Q945" s="19"/>
      <c r="R945" s="19"/>
    </row>
    <row r="946" ht="15.75" customHeight="1">
      <c r="Q946" s="19"/>
      <c r="R946" s="19"/>
    </row>
    <row r="947" ht="15.75" customHeight="1">
      <c r="Q947" s="19"/>
      <c r="R947" s="19"/>
    </row>
    <row r="948" ht="15.75" customHeight="1">
      <c r="Q948" s="19"/>
      <c r="R948" s="19"/>
    </row>
    <row r="949" ht="15.75" customHeight="1">
      <c r="Q949" s="19"/>
      <c r="R949" s="19"/>
    </row>
    <row r="950" ht="15.75" customHeight="1">
      <c r="Q950" s="19"/>
      <c r="R950" s="19"/>
    </row>
    <row r="951" ht="15.75" customHeight="1">
      <c r="Q951" s="19"/>
      <c r="R951" s="19"/>
    </row>
    <row r="952" ht="15.75" customHeight="1">
      <c r="Q952" s="19"/>
      <c r="R952" s="19"/>
    </row>
    <row r="953" ht="15.75" customHeight="1">
      <c r="Q953" s="19"/>
      <c r="R953" s="19"/>
    </row>
    <row r="954" ht="15.75" customHeight="1">
      <c r="Q954" s="19"/>
      <c r="R954" s="19"/>
    </row>
    <row r="955" ht="15.75" customHeight="1">
      <c r="Q955" s="19"/>
      <c r="R955" s="19"/>
    </row>
    <row r="956" ht="15.75" customHeight="1">
      <c r="Q956" s="19"/>
      <c r="R956" s="19"/>
    </row>
    <row r="957" ht="15.75" customHeight="1">
      <c r="Q957" s="19"/>
      <c r="R957" s="19"/>
    </row>
    <row r="958" ht="15.75" customHeight="1">
      <c r="Q958" s="19"/>
      <c r="R958" s="19"/>
    </row>
    <row r="959" ht="15.75" customHeight="1">
      <c r="Q959" s="19"/>
      <c r="R959" s="19"/>
    </row>
    <row r="960" ht="15.75" customHeight="1">
      <c r="Q960" s="19"/>
      <c r="R960" s="19"/>
    </row>
    <row r="961" ht="15.75" customHeight="1">
      <c r="Q961" s="19"/>
      <c r="R961" s="19"/>
    </row>
    <row r="962" ht="15.75" customHeight="1">
      <c r="Q962" s="19"/>
      <c r="R962" s="19"/>
    </row>
    <row r="963" ht="15.75" customHeight="1">
      <c r="Q963" s="19"/>
      <c r="R963" s="19"/>
    </row>
    <row r="964" ht="15.75" customHeight="1">
      <c r="Q964" s="19"/>
      <c r="R964" s="19"/>
    </row>
    <row r="965" ht="15.75" customHeight="1">
      <c r="Q965" s="19"/>
      <c r="R965" s="19"/>
    </row>
    <row r="966" ht="15.75" customHeight="1">
      <c r="Q966" s="19"/>
      <c r="R966" s="19"/>
    </row>
    <row r="967" ht="15.75" customHeight="1">
      <c r="Q967" s="19"/>
      <c r="R967" s="19"/>
    </row>
    <row r="968" ht="15.75" customHeight="1">
      <c r="Q968" s="19"/>
      <c r="R968" s="19"/>
    </row>
    <row r="969" ht="15.75" customHeight="1">
      <c r="Q969" s="19"/>
      <c r="R969" s="19"/>
    </row>
    <row r="970" ht="15.75" customHeight="1">
      <c r="Q970" s="19"/>
      <c r="R970" s="19"/>
    </row>
    <row r="971" ht="15.75" customHeight="1">
      <c r="Q971" s="19"/>
      <c r="R971" s="19"/>
    </row>
    <row r="972" ht="15.75" customHeight="1">
      <c r="Q972" s="19"/>
      <c r="R972" s="19"/>
    </row>
    <row r="973" ht="15.75" customHeight="1">
      <c r="Q973" s="19"/>
      <c r="R973" s="19"/>
    </row>
    <row r="974" ht="15.75" customHeight="1">
      <c r="Q974" s="19"/>
      <c r="R974" s="19"/>
    </row>
    <row r="975" ht="15.75" customHeight="1">
      <c r="Q975" s="19"/>
      <c r="R975" s="19"/>
    </row>
    <row r="976" ht="15.75" customHeight="1">
      <c r="Q976" s="19"/>
      <c r="R976" s="19"/>
    </row>
    <row r="977" ht="15.75" customHeight="1">
      <c r="Q977" s="19"/>
      <c r="R977" s="19"/>
    </row>
    <row r="978" ht="15.75" customHeight="1">
      <c r="Q978" s="19"/>
      <c r="R978" s="19"/>
    </row>
    <row r="979" ht="15.75" customHeight="1">
      <c r="Q979" s="19"/>
      <c r="R979" s="19"/>
    </row>
    <row r="980" ht="15.75" customHeight="1">
      <c r="Q980" s="19"/>
      <c r="R980" s="19"/>
    </row>
    <row r="981" ht="15.75" customHeight="1">
      <c r="Q981" s="19"/>
      <c r="R981" s="19"/>
    </row>
    <row r="982" ht="15.75" customHeight="1">
      <c r="Q982" s="19"/>
      <c r="R982" s="19"/>
    </row>
    <row r="983" ht="15.75" customHeight="1">
      <c r="Q983" s="19"/>
      <c r="R983" s="19"/>
    </row>
    <row r="984" ht="15.75" customHeight="1">
      <c r="Q984" s="19"/>
      <c r="R984" s="19"/>
    </row>
    <row r="985" ht="15.75" customHeight="1">
      <c r="Q985" s="19"/>
      <c r="R985" s="19"/>
    </row>
    <row r="986" ht="15.75" customHeight="1">
      <c r="Q986" s="19"/>
      <c r="R986" s="19"/>
    </row>
    <row r="987" ht="15.75" customHeight="1">
      <c r="Q987" s="19"/>
      <c r="R987" s="19"/>
    </row>
    <row r="988" ht="15.75" customHeight="1">
      <c r="Q988" s="19"/>
      <c r="R988" s="19"/>
    </row>
    <row r="989" ht="15.75" customHeight="1">
      <c r="Q989" s="19"/>
      <c r="R989" s="19"/>
    </row>
    <row r="990" ht="15.75" customHeight="1">
      <c r="Q990" s="19"/>
      <c r="R990" s="19"/>
    </row>
    <row r="991" ht="15.75" customHeight="1">
      <c r="Q991" s="19"/>
      <c r="R991" s="19"/>
    </row>
    <row r="992" ht="15.75" customHeight="1">
      <c r="Q992" s="19"/>
      <c r="R992" s="19"/>
    </row>
    <row r="993" ht="15.75" customHeight="1">
      <c r="Q993" s="19"/>
      <c r="R993" s="19"/>
    </row>
    <row r="994" ht="15.75" customHeight="1">
      <c r="Q994" s="19"/>
      <c r="R994" s="19"/>
    </row>
    <row r="995" ht="15.75" customHeight="1">
      <c r="Q995" s="19"/>
      <c r="R995" s="19"/>
    </row>
    <row r="996" ht="15.75" customHeight="1">
      <c r="Q996" s="19"/>
      <c r="R996" s="19"/>
    </row>
    <row r="997" ht="15.75" customHeight="1">
      <c r="Q997" s="19"/>
      <c r="R997" s="19"/>
    </row>
    <row r="998" ht="15.75" customHeight="1">
      <c r="Q998" s="19"/>
      <c r="R998" s="19"/>
    </row>
    <row r="999" ht="15.75" customHeight="1">
      <c r="Q999" s="19"/>
      <c r="R999" s="19"/>
    </row>
    <row r="1000" ht="15.75" customHeight="1">
      <c r="Q1000" s="19"/>
      <c r="R1000" s="19"/>
    </row>
  </sheetData>
  <autoFilter ref="$F$1:$AA$246">
    <sortState ref="F1:AA246">
      <sortCondition ref="J1:J246"/>
    </sortState>
  </autoFilter>
  <mergeCells count="2">
    <mergeCell ref="A4:D4"/>
    <mergeCell ref="A10:D10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