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<sst xmlns="http://schemas.openxmlformats.org/spreadsheetml/2006/main" count="44" uniqueCount="28">
  <si>
    <t>Actuall Data</t>
  </si>
  <si>
    <t>After Normalization</t>
  </si>
  <si>
    <t>For First Test Sample</t>
  </si>
  <si>
    <t>Test Samples</t>
  </si>
  <si>
    <t>Test Sample After Norm.</t>
  </si>
  <si>
    <t>Att1</t>
  </si>
  <si>
    <t>Att2</t>
  </si>
  <si>
    <t>Class</t>
  </si>
  <si>
    <t>Att1(Norm)</t>
  </si>
  <si>
    <t>Att2(Norm)</t>
  </si>
  <si>
    <t>Rank</t>
  </si>
  <si>
    <t>ED</t>
  </si>
  <si>
    <t>Label</t>
  </si>
  <si>
    <t>TestAtt1</t>
  </si>
  <si>
    <t>TestAtt2</t>
  </si>
  <si>
    <t>TAtt1(N)</t>
  </si>
  <si>
    <t>TAtt2(N)</t>
  </si>
  <si>
    <t>For Second Test Sample</t>
  </si>
  <si>
    <t>For Third Test Sample</t>
  </si>
  <si>
    <t>For Train</t>
  </si>
  <si>
    <t>Final Results</t>
  </si>
  <si>
    <t>class(k=1)</t>
  </si>
  <si>
    <t>class(k=3)</t>
  </si>
  <si>
    <t>class(k=5)</t>
  </si>
  <si>
    <t>class(k=7)</t>
  </si>
  <si>
    <t>Max</t>
  </si>
  <si>
    <t>Min</t>
  </si>
  <si>
    <t>For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</si>
</sst>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FF0000"/>
      <name val="Calibri"/>
    </font>
    <font>
      <b/>
      <sz val="11.0"/>
      <color rgb="FF00B050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4" fillId="0" fontId="4" numFmtId="0" xfId="0" applyBorder="1" applyFont="1"/>
    <xf borderId="0" fillId="0" fontId="4" numFmtId="0" xfId="0" applyFont="1"/>
    <xf borderId="5" fillId="0" fontId="4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0" fillId="0" fontId="1" numFmtId="0" xfId="0" applyFont="1"/>
    <xf borderId="6" fillId="0" fontId="1" numFmtId="0" xfId="0" applyAlignment="1" applyBorder="1" applyFont="1">
      <alignment horizontal="center"/>
    </xf>
    <xf borderId="8" fillId="0" fontId="2" numFmtId="0" xfId="0" applyBorder="1" applyFont="1"/>
    <xf borderId="7" fillId="0" fontId="2" numFmtId="0" xfId="0" applyBorder="1" applyFont="1"/>
    <xf borderId="12" fillId="0" fontId="5" numFmtId="0" xfId="0" applyBorder="1" applyFont="1"/>
    <xf borderId="9" fillId="0" fontId="4" numFmtId="0" xfId="0" applyBorder="1" applyFont="1"/>
    <xf borderId="11" fillId="0" fontId="4" numFmtId="0" xfId="0" applyBorder="1" applyFont="1"/>
    <xf borderId="10" fillId="0" fontId="4" numFmtId="0" xfId="0" applyBorder="1" applyFont="1"/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63"/>
    <col customWidth="1" min="5" max="6" width="9.75"/>
    <col customWidth="1" min="7" max="26" width="7.63"/>
  </cols>
  <sheetData>
    <row r="1">
      <c r="A1" s="1" t="s">
        <v>0</v>
      </c>
      <c r="B1" s="2"/>
      <c r="C1" s="3"/>
      <c r="E1" s="1" t="s">
        <v>1</v>
      </c>
      <c r="F1" s="3"/>
      <c r="G1" s="1" t="s">
        <v>2</v>
      </c>
      <c r="H1" s="2"/>
      <c r="I1" s="3"/>
      <c r="M1" s="1" t="s">
        <v>3</v>
      </c>
      <c r="N1" s="3"/>
      <c r="O1" s="4"/>
      <c r="P1" s="4"/>
      <c r="Q1" s="1" t="s">
        <v>4</v>
      </c>
      <c r="R1" s="2"/>
      <c r="S1" s="3"/>
    </row>
    <row r="2">
      <c r="A2" s="5" t="s">
        <v>5</v>
      </c>
      <c r="B2" s="4" t="s">
        <v>6</v>
      </c>
      <c r="C2" s="6" t="s">
        <v>7</v>
      </c>
      <c r="E2" s="7" t="s">
        <v>8</v>
      </c>
      <c r="F2" s="8" t="s">
        <v>9</v>
      </c>
      <c r="G2" s="7" t="s">
        <v>10</v>
      </c>
      <c r="H2" s="9" t="s">
        <v>11</v>
      </c>
      <c r="I2" s="8" t="s">
        <v>12</v>
      </c>
      <c r="M2" s="7" t="s">
        <v>13</v>
      </c>
      <c r="N2" s="8" t="s">
        <v>14</v>
      </c>
      <c r="Q2" s="5" t="s">
        <v>15</v>
      </c>
      <c r="R2" s="4" t="s">
        <v>16</v>
      </c>
      <c r="S2" s="6"/>
    </row>
    <row r="3">
      <c r="A3" s="5">
        <v>0.8</v>
      </c>
      <c r="B3" s="4">
        <v>6.3</v>
      </c>
      <c r="C3" s="6">
        <v>0.0</v>
      </c>
      <c r="E3" s="5">
        <f t="shared" ref="E3:E19" si="1">(A3-0.8)/(17.4-0.8)</f>
        <v>0</v>
      </c>
      <c r="F3" s="6">
        <f t="shared" ref="F3:F19" si="2">(B3-1.1)/(19.9-1.1)</f>
        <v>0.2765957447</v>
      </c>
      <c r="G3" s="10">
        <f t="shared" ref="G3:G19" si="3">RANK(H3,$H$3:$H$19,1)</f>
        <v>1</v>
      </c>
      <c r="H3" s="11">
        <f t="shared" ref="H3:H19" si="4">SQRT((E3-$Q$3)^2+(F3-$R$3)^2)</f>
        <v>0.2765957447</v>
      </c>
      <c r="I3" s="12">
        <f t="shared" ref="I3:I14" si="5">C3:C19</f>
        <v>0</v>
      </c>
      <c r="M3" s="5">
        <v>0.8</v>
      </c>
      <c r="N3" s="6">
        <v>6.3</v>
      </c>
      <c r="Q3" s="5">
        <f t="shared" ref="Q3:Q5" si="6">(M3-0.8)/(2.1-0.8)</f>
        <v>0</v>
      </c>
      <c r="R3" s="4">
        <f t="shared" ref="R3:R5" si="7">(N3-6.3)/(8.1-6.3)</f>
        <v>0</v>
      </c>
      <c r="S3" s="6"/>
    </row>
    <row r="4">
      <c r="A4" s="5">
        <v>1.4</v>
      </c>
      <c r="B4" s="4">
        <v>8.1</v>
      </c>
      <c r="C4" s="6">
        <v>0.0</v>
      </c>
      <c r="E4" s="5">
        <f t="shared" si="1"/>
        <v>0.03614457831</v>
      </c>
      <c r="F4" s="6">
        <f t="shared" si="2"/>
        <v>0.3723404255</v>
      </c>
      <c r="G4" s="10">
        <f t="shared" si="3"/>
        <v>3</v>
      </c>
      <c r="H4" s="11">
        <f t="shared" si="4"/>
        <v>0.3740906615</v>
      </c>
      <c r="I4" s="12">
        <f t="shared" si="5"/>
        <v>0</v>
      </c>
      <c r="M4" s="5">
        <v>1.4</v>
      </c>
      <c r="N4" s="6">
        <v>8.1</v>
      </c>
      <c r="Q4" s="5">
        <f t="shared" si="6"/>
        <v>0.4615384615</v>
      </c>
      <c r="R4" s="4">
        <f t="shared" si="7"/>
        <v>1</v>
      </c>
      <c r="S4" s="6"/>
    </row>
    <row r="5">
      <c r="A5" s="5">
        <v>2.1</v>
      </c>
      <c r="B5" s="4">
        <v>7.4</v>
      </c>
      <c r="C5" s="6">
        <v>0.0</v>
      </c>
      <c r="E5" s="5">
        <f t="shared" si="1"/>
        <v>0.07831325301</v>
      </c>
      <c r="F5" s="6">
        <f t="shared" si="2"/>
        <v>0.335106383</v>
      </c>
      <c r="G5" s="10">
        <f t="shared" si="3"/>
        <v>2</v>
      </c>
      <c r="H5" s="11">
        <f t="shared" si="4"/>
        <v>0.3441355162</v>
      </c>
      <c r="I5" s="12">
        <f t="shared" si="5"/>
        <v>0</v>
      </c>
      <c r="M5" s="13">
        <v>2.1</v>
      </c>
      <c r="N5" s="14">
        <v>7.4</v>
      </c>
      <c r="Q5" s="13">
        <f t="shared" si="6"/>
        <v>1</v>
      </c>
      <c r="R5" s="15">
        <f t="shared" si="7"/>
        <v>0.6111111111</v>
      </c>
      <c r="S5" s="14"/>
    </row>
    <row r="6">
      <c r="A6" s="5">
        <v>2.6</v>
      </c>
      <c r="B6" s="4">
        <v>14.3</v>
      </c>
      <c r="C6" s="6">
        <v>1.0</v>
      </c>
      <c r="E6" s="5">
        <f t="shared" si="1"/>
        <v>0.1084337349</v>
      </c>
      <c r="F6" s="6">
        <f t="shared" si="2"/>
        <v>0.7021276596</v>
      </c>
      <c r="G6" s="10">
        <f t="shared" si="3"/>
        <v>5</v>
      </c>
      <c r="H6" s="11">
        <f t="shared" si="4"/>
        <v>0.7104513532</v>
      </c>
      <c r="I6" s="12">
        <f t="shared" si="5"/>
        <v>1</v>
      </c>
    </row>
    <row r="7">
      <c r="A7" s="5">
        <v>6.8</v>
      </c>
      <c r="B7" s="4">
        <v>12.6</v>
      </c>
      <c r="C7" s="6">
        <v>0.0</v>
      </c>
      <c r="E7" s="5">
        <f t="shared" si="1"/>
        <v>0.3614457831</v>
      </c>
      <c r="F7" s="6">
        <f t="shared" si="2"/>
        <v>0.6117021277</v>
      </c>
      <c r="G7" s="10">
        <f t="shared" si="3"/>
        <v>6</v>
      </c>
      <c r="H7" s="11">
        <f t="shared" si="4"/>
        <v>0.7105086538</v>
      </c>
      <c r="I7" s="12">
        <f t="shared" si="5"/>
        <v>0</v>
      </c>
    </row>
    <row r="8">
      <c r="A8" s="5">
        <v>8.8</v>
      </c>
      <c r="B8" s="4">
        <v>9.8</v>
      </c>
      <c r="C8" s="6">
        <v>1.0</v>
      </c>
      <c r="E8" s="5">
        <f t="shared" si="1"/>
        <v>0.4819277108</v>
      </c>
      <c r="F8" s="6">
        <f t="shared" si="2"/>
        <v>0.4627659574</v>
      </c>
      <c r="G8" s="10">
        <f t="shared" si="3"/>
        <v>4</v>
      </c>
      <c r="H8" s="11">
        <f t="shared" si="4"/>
        <v>0.6681367</v>
      </c>
      <c r="I8" s="12">
        <f t="shared" si="5"/>
        <v>1</v>
      </c>
    </row>
    <row r="9">
      <c r="A9" s="5">
        <v>9.2</v>
      </c>
      <c r="B9" s="4">
        <v>11.6</v>
      </c>
      <c r="C9" s="6">
        <v>0.0</v>
      </c>
      <c r="E9" s="5">
        <f t="shared" si="1"/>
        <v>0.5060240964</v>
      </c>
      <c r="F9" s="6">
        <f t="shared" si="2"/>
        <v>0.5585106383</v>
      </c>
      <c r="G9" s="5">
        <f t="shared" si="3"/>
        <v>9</v>
      </c>
      <c r="H9" s="4">
        <f t="shared" si="4"/>
        <v>0.7536541111</v>
      </c>
      <c r="I9" s="6">
        <f t="shared" si="5"/>
        <v>0</v>
      </c>
      <c r="M9" s="1" t="s">
        <v>17</v>
      </c>
      <c r="N9" s="2"/>
      <c r="O9" s="3"/>
      <c r="Q9" s="1" t="s">
        <v>18</v>
      </c>
      <c r="R9" s="2"/>
      <c r="S9" s="3"/>
    </row>
    <row r="10">
      <c r="A10" s="5">
        <v>10.8</v>
      </c>
      <c r="B10" s="4">
        <v>9.6</v>
      </c>
      <c r="C10" s="6">
        <v>1.0</v>
      </c>
      <c r="E10" s="5">
        <f t="shared" si="1"/>
        <v>0.6024096386</v>
      </c>
      <c r="F10" s="6">
        <f t="shared" si="2"/>
        <v>0.4521276596</v>
      </c>
      <c r="G10" s="5">
        <f t="shared" si="3"/>
        <v>8</v>
      </c>
      <c r="H10" s="4">
        <f t="shared" si="4"/>
        <v>0.7532043502</v>
      </c>
      <c r="I10" s="6">
        <f t="shared" si="5"/>
        <v>1</v>
      </c>
      <c r="M10" s="7" t="s">
        <v>10</v>
      </c>
      <c r="N10" s="9" t="s">
        <v>11</v>
      </c>
      <c r="O10" s="8" t="s">
        <v>12</v>
      </c>
      <c r="Q10" s="7" t="s">
        <v>10</v>
      </c>
      <c r="R10" s="9" t="s">
        <v>11</v>
      </c>
      <c r="S10" s="8" t="s">
        <v>12</v>
      </c>
    </row>
    <row r="11">
      <c r="A11" s="5">
        <v>11.8</v>
      </c>
      <c r="B11" s="4">
        <v>9.9</v>
      </c>
      <c r="C11" s="6">
        <v>1.0</v>
      </c>
      <c r="E11" s="5">
        <f t="shared" si="1"/>
        <v>0.6626506024</v>
      </c>
      <c r="F11" s="6">
        <f t="shared" si="2"/>
        <v>0.4680851064</v>
      </c>
      <c r="G11" s="5">
        <f t="shared" si="3"/>
        <v>11</v>
      </c>
      <c r="H11" s="4">
        <f t="shared" si="4"/>
        <v>0.8113011079</v>
      </c>
      <c r="I11" s="6">
        <f t="shared" si="5"/>
        <v>1</v>
      </c>
      <c r="M11" s="5">
        <f t="shared" ref="M11:M27" si="8">RANK(N11,$N$11:$N$27,1)</f>
        <v>15</v>
      </c>
      <c r="N11" s="4">
        <f t="shared" ref="N11:N27" si="9">SQRT((E3-$Q$4)^2+(F3-$R$4)^2)</f>
        <v>0.8580975866</v>
      </c>
      <c r="O11" s="6">
        <f t="shared" ref="O11:O27" si="10">C3</f>
        <v>0</v>
      </c>
      <c r="Q11" s="5">
        <f t="shared" ref="Q11:Q27" si="11">RANK(R11,$R$11:$R$27,1)</f>
        <v>17</v>
      </c>
      <c r="R11" s="4">
        <f t="shared" ref="R11:R27" si="12">SQRT((E3-$Q$5)^2+(F3-$R$5)^2)</f>
        <v>1.054466941</v>
      </c>
      <c r="S11" s="6">
        <f t="shared" ref="S11:S27" si="13">C3</f>
        <v>0</v>
      </c>
    </row>
    <row r="12">
      <c r="A12" s="5">
        <v>12.4</v>
      </c>
      <c r="B12" s="4">
        <v>6.5</v>
      </c>
      <c r="C12" s="6">
        <v>1.0</v>
      </c>
      <c r="E12" s="5">
        <f t="shared" si="1"/>
        <v>0.6987951807</v>
      </c>
      <c r="F12" s="6">
        <f t="shared" si="2"/>
        <v>0.2872340426</v>
      </c>
      <c r="G12" s="5">
        <f t="shared" si="3"/>
        <v>10</v>
      </c>
      <c r="H12" s="4">
        <f t="shared" si="4"/>
        <v>0.7555250491</v>
      </c>
      <c r="I12" s="6">
        <f t="shared" si="5"/>
        <v>1</v>
      </c>
      <c r="M12" s="5">
        <f t="shared" si="8"/>
        <v>12</v>
      </c>
      <c r="N12" s="4">
        <f t="shared" si="9"/>
        <v>0.7582324824</v>
      </c>
      <c r="O12" s="6">
        <f t="shared" si="10"/>
        <v>0</v>
      </c>
      <c r="Q12" s="5">
        <f t="shared" si="11"/>
        <v>16</v>
      </c>
      <c r="R12" s="4">
        <f t="shared" si="12"/>
        <v>0.9929897856</v>
      </c>
      <c r="S12" s="6">
        <f t="shared" si="13"/>
        <v>0</v>
      </c>
    </row>
    <row r="13">
      <c r="A13" s="5">
        <v>12.8</v>
      </c>
      <c r="B13" s="4">
        <v>1.1</v>
      </c>
      <c r="C13" s="6">
        <v>0.0</v>
      </c>
      <c r="E13" s="5">
        <f t="shared" si="1"/>
        <v>0.7228915663</v>
      </c>
      <c r="F13" s="6">
        <f t="shared" si="2"/>
        <v>0</v>
      </c>
      <c r="G13" s="10">
        <f t="shared" si="3"/>
        <v>7</v>
      </c>
      <c r="H13" s="11">
        <f t="shared" si="4"/>
        <v>0.7228915663</v>
      </c>
      <c r="I13" s="12">
        <f t="shared" si="5"/>
        <v>0</v>
      </c>
      <c r="M13" s="5">
        <f t="shared" si="8"/>
        <v>13</v>
      </c>
      <c r="N13" s="4">
        <f t="shared" si="9"/>
        <v>0.7674275747</v>
      </c>
      <c r="O13" s="6">
        <f t="shared" si="10"/>
        <v>0</v>
      </c>
      <c r="Q13" s="5">
        <f t="shared" si="11"/>
        <v>15</v>
      </c>
      <c r="R13" s="4">
        <f t="shared" si="12"/>
        <v>0.9621252879</v>
      </c>
      <c r="S13" s="6">
        <f t="shared" si="13"/>
        <v>0</v>
      </c>
    </row>
    <row r="14">
      <c r="A14" s="5">
        <v>14.0</v>
      </c>
      <c r="B14" s="4">
        <v>19.9</v>
      </c>
      <c r="C14" s="6">
        <v>1.0</v>
      </c>
      <c r="E14" s="5">
        <f t="shared" si="1"/>
        <v>0.7951807229</v>
      </c>
      <c r="F14" s="6">
        <f t="shared" si="2"/>
        <v>1</v>
      </c>
      <c r="G14" s="5">
        <f t="shared" si="3"/>
        <v>17</v>
      </c>
      <c r="H14" s="4">
        <f t="shared" si="4"/>
        <v>1.277619811</v>
      </c>
      <c r="I14" s="6">
        <f t="shared" si="5"/>
        <v>1</v>
      </c>
      <c r="M14" s="10">
        <f t="shared" si="8"/>
        <v>6</v>
      </c>
      <c r="N14" s="11">
        <f t="shared" si="9"/>
        <v>0.4619641535</v>
      </c>
      <c r="O14" s="12">
        <f t="shared" si="10"/>
        <v>1</v>
      </c>
      <c r="Q14" s="5">
        <f t="shared" si="11"/>
        <v>14</v>
      </c>
      <c r="R14" s="4">
        <f t="shared" si="12"/>
        <v>0.8961999872</v>
      </c>
      <c r="S14" s="6">
        <f t="shared" si="13"/>
        <v>1</v>
      </c>
    </row>
    <row r="15">
      <c r="A15" s="5">
        <v>14.2</v>
      </c>
      <c r="B15" s="4">
        <v>18.5</v>
      </c>
      <c r="C15" s="6">
        <v>0.0</v>
      </c>
      <c r="E15" s="5">
        <f t="shared" si="1"/>
        <v>0.8072289157</v>
      </c>
      <c r="F15" s="6">
        <f t="shared" si="2"/>
        <v>0.9255319149</v>
      </c>
      <c r="G15" s="5">
        <f t="shared" si="3"/>
        <v>15</v>
      </c>
      <c r="H15" s="4">
        <f t="shared" si="4"/>
        <v>1.228099283</v>
      </c>
      <c r="I15" s="6">
        <f>C15:C30</f>
        <v>0</v>
      </c>
      <c r="M15" s="10">
        <f t="shared" si="8"/>
        <v>3</v>
      </c>
      <c r="N15" s="11">
        <f t="shared" si="9"/>
        <v>0.4009909998</v>
      </c>
      <c r="O15" s="12">
        <f t="shared" si="10"/>
        <v>0</v>
      </c>
      <c r="Q15" s="5">
        <f t="shared" si="11"/>
        <v>12</v>
      </c>
      <c r="R15" s="4">
        <f t="shared" si="12"/>
        <v>0.6385544904</v>
      </c>
      <c r="S15" s="6">
        <f t="shared" si="13"/>
        <v>0</v>
      </c>
    </row>
    <row r="16">
      <c r="A16" s="5">
        <v>15.6</v>
      </c>
      <c r="B16" s="4">
        <v>17.4</v>
      </c>
      <c r="C16" s="6">
        <v>1.0</v>
      </c>
      <c r="E16" s="5">
        <f t="shared" si="1"/>
        <v>0.8915662651</v>
      </c>
      <c r="F16" s="6">
        <f t="shared" si="2"/>
        <v>0.8670212766</v>
      </c>
      <c r="G16" s="5">
        <f t="shared" si="3"/>
        <v>16</v>
      </c>
      <c r="H16" s="4">
        <f t="shared" si="4"/>
        <v>1.24363029</v>
      </c>
      <c r="I16" s="6">
        <f>C16:C30</f>
        <v>1</v>
      </c>
      <c r="M16" s="10">
        <f t="shared" si="8"/>
        <v>7</v>
      </c>
      <c r="N16" s="11">
        <f t="shared" si="9"/>
        <v>0.5376208124</v>
      </c>
      <c r="O16" s="12">
        <f t="shared" si="10"/>
        <v>1</v>
      </c>
      <c r="Q16" s="5">
        <f t="shared" si="11"/>
        <v>11</v>
      </c>
      <c r="R16" s="4">
        <f t="shared" si="12"/>
        <v>0.5388925509</v>
      </c>
      <c r="S16" s="6">
        <f t="shared" si="13"/>
        <v>1</v>
      </c>
    </row>
    <row r="17">
      <c r="A17" s="5">
        <v>15.8</v>
      </c>
      <c r="B17" s="4">
        <v>12.2</v>
      </c>
      <c r="C17" s="6">
        <v>0.0</v>
      </c>
      <c r="E17" s="5">
        <f t="shared" si="1"/>
        <v>0.9036144578</v>
      </c>
      <c r="F17" s="6">
        <f t="shared" si="2"/>
        <v>0.5904255319</v>
      </c>
      <c r="G17" s="5">
        <f t="shared" si="3"/>
        <v>14</v>
      </c>
      <c r="H17" s="4">
        <f t="shared" si="4"/>
        <v>1.079407892</v>
      </c>
      <c r="I17" s="6">
        <f>C17:C30</f>
        <v>0</v>
      </c>
      <c r="M17" s="10">
        <f t="shared" si="8"/>
        <v>4</v>
      </c>
      <c r="N17" s="11">
        <f t="shared" si="9"/>
        <v>0.4437249466</v>
      </c>
      <c r="O17" s="12">
        <f t="shared" si="10"/>
        <v>0</v>
      </c>
      <c r="Q17" s="5">
        <f t="shared" si="11"/>
        <v>10</v>
      </c>
      <c r="R17" s="4">
        <f t="shared" si="12"/>
        <v>0.4967685609</v>
      </c>
      <c r="S17" s="6">
        <f t="shared" si="13"/>
        <v>0</v>
      </c>
    </row>
    <row r="18">
      <c r="A18" s="5">
        <v>16.6</v>
      </c>
      <c r="B18" s="4">
        <v>6.7</v>
      </c>
      <c r="C18" s="6">
        <v>1.0</v>
      </c>
      <c r="E18" s="5">
        <f t="shared" si="1"/>
        <v>0.9518072289</v>
      </c>
      <c r="F18" s="6">
        <f t="shared" si="2"/>
        <v>0.2978723404</v>
      </c>
      <c r="G18" s="5">
        <f t="shared" si="3"/>
        <v>12</v>
      </c>
      <c r="H18" s="4">
        <f t="shared" si="4"/>
        <v>0.9973288987</v>
      </c>
      <c r="I18" s="6">
        <f>C18:C30</f>
        <v>1</v>
      </c>
      <c r="M18" s="5">
        <f t="shared" si="8"/>
        <v>8</v>
      </c>
      <c r="N18" s="4">
        <f t="shared" si="9"/>
        <v>0.5656931942</v>
      </c>
      <c r="O18" s="6">
        <f t="shared" si="10"/>
        <v>1</v>
      </c>
      <c r="Q18" s="10">
        <f t="shared" si="11"/>
        <v>6</v>
      </c>
      <c r="R18" s="11">
        <f t="shared" si="12"/>
        <v>0.4281983575</v>
      </c>
      <c r="S18" s="12">
        <f t="shared" si="13"/>
        <v>1</v>
      </c>
    </row>
    <row r="19">
      <c r="A19" s="13">
        <v>17.4</v>
      </c>
      <c r="B19" s="15">
        <v>4.5</v>
      </c>
      <c r="C19" s="14">
        <v>1.0</v>
      </c>
      <c r="E19" s="13">
        <f t="shared" si="1"/>
        <v>1</v>
      </c>
      <c r="F19" s="14">
        <f t="shared" si="2"/>
        <v>0.1808510638</v>
      </c>
      <c r="G19" s="13">
        <f t="shared" si="3"/>
        <v>13</v>
      </c>
      <c r="H19" s="15">
        <f t="shared" si="4"/>
        <v>1.016221977</v>
      </c>
      <c r="I19" s="14">
        <f>C19:C30</f>
        <v>1</v>
      </c>
      <c r="M19" s="5">
        <f t="shared" si="8"/>
        <v>9</v>
      </c>
      <c r="N19" s="4">
        <f t="shared" si="9"/>
        <v>0.5686647055</v>
      </c>
      <c r="O19" s="6">
        <f t="shared" si="10"/>
        <v>1</v>
      </c>
      <c r="Q19" s="10">
        <f t="shared" si="11"/>
        <v>4</v>
      </c>
      <c r="R19" s="11">
        <f t="shared" si="12"/>
        <v>0.3664165036</v>
      </c>
      <c r="S19" s="12">
        <f t="shared" si="13"/>
        <v>1</v>
      </c>
    </row>
    <row r="20">
      <c r="M20" s="5">
        <f t="shared" si="8"/>
        <v>11</v>
      </c>
      <c r="N20" s="4">
        <f t="shared" si="9"/>
        <v>0.7512163875</v>
      </c>
      <c r="O20" s="6">
        <f t="shared" si="10"/>
        <v>1</v>
      </c>
      <c r="Q20" s="5">
        <f t="shared" si="11"/>
        <v>9</v>
      </c>
      <c r="R20" s="4">
        <f t="shared" si="12"/>
        <v>0.4422902878</v>
      </c>
      <c r="S20" s="6">
        <f t="shared" si="13"/>
        <v>1</v>
      </c>
    </row>
    <row r="21" ht="15.75" customHeight="1">
      <c r="A21" s="16" t="s">
        <v>19</v>
      </c>
      <c r="E21" s="17" t="s">
        <v>20</v>
      </c>
      <c r="F21" s="18"/>
      <c r="G21" s="18"/>
      <c r="H21" s="19"/>
      <c r="M21" s="5">
        <f t="shared" si="8"/>
        <v>17</v>
      </c>
      <c r="N21" s="4">
        <f t="shared" si="9"/>
        <v>1.033588625</v>
      </c>
      <c r="O21" s="6">
        <f t="shared" si="10"/>
        <v>0</v>
      </c>
      <c r="Q21" s="5">
        <f t="shared" si="11"/>
        <v>13</v>
      </c>
      <c r="R21" s="4">
        <f t="shared" si="12"/>
        <v>0.671003632</v>
      </c>
      <c r="S21" s="6">
        <f t="shared" si="13"/>
        <v>0</v>
      </c>
    </row>
    <row r="22" ht="15.75" customHeight="1">
      <c r="A22" s="7" t="s">
        <v>5</v>
      </c>
      <c r="B22" s="9"/>
      <c r="C22" s="4"/>
      <c r="D22" s="4"/>
      <c r="E22" s="20" t="s">
        <v>21</v>
      </c>
      <c r="F22" s="20" t="s">
        <v>22</v>
      </c>
      <c r="G22" s="20" t="s">
        <v>23</v>
      </c>
      <c r="H22" s="20" t="s">
        <v>24</v>
      </c>
      <c r="M22" s="10">
        <f t="shared" si="8"/>
        <v>1</v>
      </c>
      <c r="N22" s="11">
        <f t="shared" si="9"/>
        <v>0.3336422614</v>
      </c>
      <c r="O22" s="12">
        <f t="shared" si="10"/>
        <v>1</v>
      </c>
      <c r="Q22" s="5">
        <f t="shared" si="11"/>
        <v>8</v>
      </c>
      <c r="R22" s="4">
        <f t="shared" si="12"/>
        <v>0.4395287296</v>
      </c>
      <c r="S22" s="6">
        <f t="shared" si="13"/>
        <v>1</v>
      </c>
    </row>
    <row r="23" ht="15.75" customHeight="1">
      <c r="A23" s="5" t="s">
        <v>25</v>
      </c>
      <c r="B23" s="4">
        <f>MAX(A3:A19)</f>
        <v>17.4</v>
      </c>
      <c r="C23" s="4"/>
      <c r="D23" s="4"/>
      <c r="E23" s="20">
        <v>0.0</v>
      </c>
      <c r="F23" s="20">
        <v>0.0</v>
      </c>
      <c r="G23" s="20">
        <v>0.0</v>
      </c>
      <c r="H23" s="20">
        <v>0.0</v>
      </c>
      <c r="M23" s="10">
        <f t="shared" si="8"/>
        <v>2</v>
      </c>
      <c r="N23" s="11">
        <f t="shared" si="9"/>
        <v>0.3536203978</v>
      </c>
      <c r="O23" s="12">
        <f t="shared" si="10"/>
        <v>0</v>
      </c>
      <c r="Q23" s="10">
        <f t="shared" si="11"/>
        <v>5</v>
      </c>
      <c r="R23" s="11">
        <f t="shared" si="12"/>
        <v>0.3688104294</v>
      </c>
      <c r="S23" s="12">
        <f t="shared" si="13"/>
        <v>0</v>
      </c>
    </row>
    <row r="24" ht="15.75" customHeight="1">
      <c r="A24" s="5" t="s">
        <v>26</v>
      </c>
      <c r="B24" s="4">
        <f>MIN(A3:A19)</f>
        <v>0.8</v>
      </c>
      <c r="C24" s="4"/>
      <c r="D24" s="4"/>
      <c r="E24" s="20">
        <v>1.0</v>
      </c>
      <c r="F24" s="20">
        <v>0.0</v>
      </c>
      <c r="G24" s="20">
        <v>0.0</v>
      </c>
      <c r="H24" s="20">
        <v>1.0</v>
      </c>
      <c r="M24" s="10">
        <f t="shared" si="8"/>
        <v>5</v>
      </c>
      <c r="N24" s="11">
        <f t="shared" si="9"/>
        <v>0.4501191539</v>
      </c>
      <c r="O24" s="12">
        <f t="shared" si="10"/>
        <v>1</v>
      </c>
      <c r="Q24" s="10">
        <f t="shared" si="11"/>
        <v>2</v>
      </c>
      <c r="R24" s="11">
        <f t="shared" si="12"/>
        <v>0.2779350422</v>
      </c>
      <c r="S24" s="12">
        <f t="shared" si="13"/>
        <v>1</v>
      </c>
    </row>
    <row r="25" ht="15.75" customHeight="1">
      <c r="A25" s="5"/>
      <c r="B25" s="4">
        <f>(A7-MIN(A3:A19))/(MAX(A3:A19)-MIN(A3:A19))</f>
        <v>0.3614457831</v>
      </c>
      <c r="C25" s="4"/>
      <c r="D25" s="4"/>
      <c r="E25" s="20">
        <v>0.0</v>
      </c>
      <c r="F25" s="20">
        <v>1.0</v>
      </c>
      <c r="G25" s="20">
        <v>1.0</v>
      </c>
      <c r="H25" s="20">
        <v>1.0</v>
      </c>
      <c r="M25" s="5">
        <f t="shared" si="8"/>
        <v>10</v>
      </c>
      <c r="N25" s="4">
        <f t="shared" si="9"/>
        <v>0.6026461909</v>
      </c>
      <c r="O25" s="6">
        <f t="shared" si="10"/>
        <v>0</v>
      </c>
      <c r="Q25" s="10">
        <f t="shared" si="11"/>
        <v>1</v>
      </c>
      <c r="R25" s="11">
        <f t="shared" si="12"/>
        <v>0.0985802512</v>
      </c>
      <c r="S25" s="12">
        <f t="shared" si="13"/>
        <v>0</v>
      </c>
    </row>
    <row r="26" ht="15.75" customHeight="1">
      <c r="A26" s="5"/>
      <c r="B26" s="4"/>
      <c r="C26" s="4"/>
      <c r="D26" s="4"/>
      <c r="E26" s="4"/>
      <c r="F26" s="4"/>
      <c r="M26" s="5">
        <f t="shared" si="8"/>
        <v>14</v>
      </c>
      <c r="N26" s="4">
        <f t="shared" si="9"/>
        <v>0.8563566515</v>
      </c>
      <c r="O26" s="6">
        <f t="shared" si="10"/>
        <v>1</v>
      </c>
      <c r="Q26" s="10">
        <f t="shared" si="11"/>
        <v>3</v>
      </c>
      <c r="R26" s="11">
        <f t="shared" si="12"/>
        <v>0.3169243926</v>
      </c>
      <c r="S26" s="12">
        <f t="shared" si="13"/>
        <v>1</v>
      </c>
    </row>
    <row r="27" ht="15.75" customHeight="1">
      <c r="A27" s="5" t="s">
        <v>6</v>
      </c>
      <c r="B27" s="4"/>
      <c r="C27" s="4"/>
      <c r="D27" s="4"/>
      <c r="E27" s="4"/>
      <c r="F27" s="4"/>
      <c r="M27" s="13">
        <f t="shared" si="8"/>
        <v>16</v>
      </c>
      <c r="N27" s="15">
        <f t="shared" si="9"/>
        <v>0.9802784339</v>
      </c>
      <c r="O27" s="14">
        <f t="shared" si="10"/>
        <v>1</v>
      </c>
      <c r="Q27" s="21">
        <f t="shared" si="11"/>
        <v>7</v>
      </c>
      <c r="R27" s="22">
        <f t="shared" si="12"/>
        <v>0.4302600473</v>
      </c>
      <c r="S27" s="23">
        <f t="shared" si="13"/>
        <v>1</v>
      </c>
    </row>
    <row r="28" ht="15.75" customHeight="1">
      <c r="A28" s="5" t="s">
        <v>25</v>
      </c>
      <c r="B28" s="4">
        <f>MAX(B3:B19)</f>
        <v>19.9</v>
      </c>
      <c r="C28" s="4"/>
      <c r="D28" s="4"/>
      <c r="E28" s="4"/>
      <c r="F28" s="4"/>
    </row>
    <row r="29" ht="15.75" customHeight="1">
      <c r="A29" s="13" t="s">
        <v>26</v>
      </c>
      <c r="B29" s="15">
        <f>MIN(B3:B19)</f>
        <v>1.1</v>
      </c>
      <c r="C29" s="4"/>
      <c r="D29" s="4"/>
      <c r="E29" s="4"/>
      <c r="F29" s="4"/>
    </row>
    <row r="30" ht="15.75" customHeight="1"/>
    <row r="31" ht="15.75" customHeight="1">
      <c r="B31" s="24" t="s">
        <v>27</v>
      </c>
    </row>
    <row r="32" ht="15.75" customHeight="1">
      <c r="B32" s="7" t="s">
        <v>5</v>
      </c>
      <c r="C32" s="9"/>
      <c r="D32" s="4"/>
      <c r="E32" s="4"/>
      <c r="F32" s="4"/>
      <c r="G32" s="4"/>
    </row>
    <row r="33" ht="15.75" customHeight="1">
      <c r="B33" s="5" t="s">
        <v>25</v>
      </c>
      <c r="C33" s="4">
        <f>MAX(M3:M5)</f>
        <v>2.1</v>
      </c>
      <c r="D33" s="4"/>
      <c r="E33" s="4"/>
      <c r="F33" s="4"/>
      <c r="G33" s="4"/>
    </row>
    <row r="34" ht="15.75" customHeight="1">
      <c r="B34" s="5" t="s">
        <v>26</v>
      </c>
      <c r="C34" s="4">
        <f>MIN(M3:M5)</f>
        <v>0.8</v>
      </c>
      <c r="D34" s="4"/>
      <c r="E34" s="4"/>
      <c r="F34" s="4"/>
      <c r="G34" s="4"/>
    </row>
    <row r="35" ht="15.75" customHeight="1">
      <c r="B35" s="5"/>
      <c r="C35" s="4"/>
      <c r="D35" s="4"/>
      <c r="E35" s="4"/>
      <c r="F35" s="4"/>
      <c r="G35" s="4"/>
    </row>
    <row r="36" ht="15.75" customHeight="1">
      <c r="B36" s="5" t="s">
        <v>6</v>
      </c>
      <c r="C36" s="4"/>
      <c r="D36" s="4"/>
      <c r="E36" s="4"/>
      <c r="F36" s="4"/>
      <c r="G36" s="4"/>
    </row>
    <row r="37" ht="15.75" customHeight="1">
      <c r="B37" s="5" t="s">
        <v>25</v>
      </c>
      <c r="C37" s="4">
        <f>MAX(N3:N5)</f>
        <v>8.1</v>
      </c>
      <c r="D37" s="4"/>
      <c r="E37" s="4"/>
      <c r="F37" s="4"/>
      <c r="G37" s="4"/>
    </row>
    <row r="38" ht="15.75" customHeight="1">
      <c r="B38" s="13" t="s">
        <v>26</v>
      </c>
      <c r="C38" s="15">
        <f>MIN(N3:N5)</f>
        <v>6.3</v>
      </c>
      <c r="D38" s="4"/>
      <c r="E38" s="4"/>
      <c r="F38" s="4"/>
      <c r="G38" s="4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C1"/>
    <mergeCell ref="E1:F1"/>
    <mergeCell ref="G1:I1"/>
    <mergeCell ref="M1:N1"/>
    <mergeCell ref="Q1:S1"/>
    <mergeCell ref="M9:O9"/>
    <mergeCell ref="Q9:S9"/>
    <mergeCell ref="E21:H2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