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L13" i="1" l="1"/>
  <c r="L20" i="1"/>
  <c r="K13" i="1"/>
  <c r="K20" i="1"/>
  <c r="C6" i="2"/>
  <c r="C7" i="2"/>
  <c r="C8" i="2"/>
  <c r="C9" i="2"/>
  <c r="C5" i="2"/>
  <c r="H20" i="1"/>
  <c r="I20" i="1" s="1"/>
  <c r="J20" i="1" s="1"/>
  <c r="H19" i="1"/>
  <c r="I19" i="1" s="1"/>
  <c r="J19" i="1" s="1"/>
  <c r="H18" i="1"/>
  <c r="I18" i="1" s="1"/>
  <c r="J18" i="1" s="1"/>
  <c r="H17" i="1"/>
  <c r="I17" i="1" s="1"/>
  <c r="J17" i="1" s="1"/>
  <c r="H16" i="1"/>
  <c r="I16" i="1" s="1"/>
  <c r="L16" i="1" s="1"/>
  <c r="H15" i="1"/>
  <c r="I15" i="1" s="1"/>
  <c r="J15" i="1" s="1"/>
  <c r="H13" i="1"/>
  <c r="I13" i="1" s="1"/>
  <c r="J13" i="1" s="1"/>
  <c r="H14" i="1"/>
  <c r="I14" i="1" s="1"/>
  <c r="J14" i="1" s="1"/>
  <c r="A13" i="1"/>
  <c r="A14" i="1" s="1"/>
  <c r="A15" i="1" s="1"/>
  <c r="A16" i="1" s="1"/>
  <c r="A17" i="1" s="1"/>
  <c r="A18" i="1" s="1"/>
  <c r="A19" i="1" s="1"/>
  <c r="A20" i="1" s="1"/>
  <c r="L18" i="1" l="1"/>
  <c r="L14" i="1"/>
  <c r="L19" i="1"/>
  <c r="L17" i="1"/>
  <c r="L15" i="1"/>
  <c r="J16" i="1"/>
  <c r="K16" i="1"/>
  <c r="K18" i="1"/>
  <c r="K14" i="1"/>
  <c r="K19" i="1"/>
  <c r="K17" i="1"/>
  <c r="K15" i="1"/>
  <c r="A24" i="1"/>
  <c r="M20" i="1"/>
  <c r="M18" i="1"/>
  <c r="M16" i="1"/>
  <c r="M14" i="1"/>
  <c r="M19" i="1"/>
  <c r="M17" i="1"/>
  <c r="M15" i="1"/>
  <c r="M13" i="1"/>
</calcChain>
</file>

<file path=xl/sharedStrings.xml><?xml version="1.0" encoding="utf-8"?>
<sst xmlns="http://schemas.openxmlformats.org/spreadsheetml/2006/main" count="32" uniqueCount="32">
  <si>
    <t>id</t>
  </si>
  <si>
    <t>Name</t>
  </si>
  <si>
    <t>phy</t>
  </si>
  <si>
    <t>Chem</t>
  </si>
  <si>
    <t>Maths</t>
  </si>
  <si>
    <t>Urdu</t>
  </si>
  <si>
    <t>Eng</t>
  </si>
  <si>
    <t>Obtained</t>
  </si>
  <si>
    <t>per%</t>
  </si>
  <si>
    <t>Grade</t>
  </si>
  <si>
    <t>Remarks</t>
  </si>
  <si>
    <t>rank</t>
  </si>
  <si>
    <t>Sufyan</t>
  </si>
  <si>
    <t>Najam</t>
  </si>
  <si>
    <t>A+</t>
  </si>
  <si>
    <t>80% &gt;=</t>
  </si>
  <si>
    <t>70% &gt;=</t>
  </si>
  <si>
    <t>B</t>
  </si>
  <si>
    <t>60% &gt;=</t>
  </si>
  <si>
    <t>A</t>
  </si>
  <si>
    <t>C</t>
  </si>
  <si>
    <t>D</t>
  </si>
  <si>
    <t>E</t>
  </si>
  <si>
    <t>Fail</t>
  </si>
  <si>
    <t>50% &gt;=</t>
  </si>
  <si>
    <t>40% &gt;=</t>
  </si>
  <si>
    <t>33% &gt;=</t>
  </si>
  <si>
    <t>33%&lt;</t>
  </si>
  <si>
    <t>range</t>
  </si>
  <si>
    <t>ranking</t>
  </si>
  <si>
    <t>Grade1</t>
  </si>
  <si>
    <t>Grade2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</si>
</sst>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2:N20" totalsRowShown="0">
  <autoFilter ref="A12:N20"/>
  <tableColumns count="14">
    <tableColumn id="1" name="id">
      <calculatedColumnFormula>"000"&amp;A12+1</calculatedColumnFormula>
    </tableColumn>
    <tableColumn id="2" name="Name"/>
    <tableColumn id="3" name="phy"/>
    <tableColumn id="4" name="Chem"/>
    <tableColumn id="5" name="Maths"/>
    <tableColumn id="6" name="Urdu"/>
    <tableColumn id="7" name="Eng"/>
    <tableColumn id="8" name="Obtained" dataDxfId="5">
      <calculatedColumnFormula>SUM(Table1[[#This Row],[phy]:[Eng]])</calculatedColumnFormula>
    </tableColumn>
    <tableColumn id="9" name="per%" dataDxfId="4">
      <calculatedColumnFormula>Table1[Obtained]/$H$11</calculatedColumnFormula>
    </tableColumn>
    <tableColumn id="10" name="Grade" dataDxfId="3">
      <calculatedColumnFormula>IF(Table1[per%]&gt;=80%,"A one",IF(Table1[per%]&gt;=70%,"A",IF(Table1[per%]&gt;=60%,"B",IF(Table1[per%]&gt;=50%,"C",IF(Table1[per%]&gt;=40%,"D",IF(Table1[per%]&gt;=33%,"E",IF(Table1[per%]&lt;33%,"Fail")))))))</calculatedColumnFormula>
    </tableColumn>
    <tableColumn id="13" name="Grade1" dataDxfId="1">
      <calculatedColumnFormula>IF(Table1[phy]&lt;33,"Fail",IF(Table1[Chem]&lt;33,"Fail",IF(Table1[Maths]&lt;33,"Fail",IF(Table1[Urdu]&lt;33,"Fail",IF(Table1[Eng]&lt;33,"Fail",IF(Table1[phy]="A","Fail",IF(Table1[Chem]="A","Fail",IF(Table1[Maths]="A","Fail",IF(Table1[Urdu]="A","Fail",IF(Table1[Eng]="A","Fail",IF(Table1[per%]&gt;=80%,"A one",IF(Table1[per%]&gt;=70%,"A",IF(Table1[per%]&gt;=60%,"B",IF(Table1[per%]&gt;=50%,"C",IF(Table1[per%]&gt;=40%,"D",IF(Table1[per%]&gt;=33%,"E","Fail"))))))))))))))))</calculatedColumnFormula>
    </tableColumn>
    <tableColumn id="15" name="Grade2" dataDxfId="0">
      <calculatedColumnFormula>IF(OR(Table1[phy]&lt;33,Table1[Chem]&lt;33,Table1[Maths]&lt;33,Table1[Urdu]&lt;33,Table1[Eng]&lt;33,Table1[phy]="A",Table1[Chem]="A",Table1[Maths]="A",Table1[Urdu]="A",Table1[Eng]="A"),"Fail",IF(Table1[per%]&gt;=80%,"A one",IF(Table1[per%]&gt;=70%,"A",IF(Table1[per%]&gt;=60%,"B",IF(Table1[per%]&gt;=50%,"C",IF(Table1[per%]&gt;=40%,"D",IF(Table1[per%]&gt;=33%,"E","Fail")))))))</calculatedColumnFormula>
    </tableColumn>
    <tableColumn id="11" name="rank" dataDxfId="2">
      <calculatedColumnFormula>RANK(Table1[[#This Row],[per%]],Table1[per%])</calculatedColumnFormula>
    </tableColumn>
    <tableColumn id="12" name="Remark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topLeftCell="G10" zoomScale="205" zoomScaleNormal="205" workbookViewId="0">
      <selection activeCell="M13" sqref="M13:M20"/>
    </sheetView>
  </sheetViews>
  <sheetFormatPr defaultRowHeight="15" x14ac:dyDescent="0.25"/>
  <cols>
    <col min="2" max="2" width="26.140625" customWidth="1"/>
    <col min="8" max="8" width="10" customWidth="1"/>
    <col min="12" max="12" width="9.42578125" customWidth="1"/>
  </cols>
  <sheetData>
    <row r="1" spans="1:14" ht="9.9499999999999993" customHeight="1" x14ac:dyDescent="0.25">
      <c r="K1" s="3" t="s">
        <v>14</v>
      </c>
      <c r="L1" s="4" t="s">
        <v>15</v>
      </c>
    </row>
    <row r="2" spans="1:14" ht="9.9499999999999993" customHeight="1" x14ac:dyDescent="0.25">
      <c r="K2" s="5" t="s">
        <v>19</v>
      </c>
      <c r="L2" s="6" t="s">
        <v>16</v>
      </c>
    </row>
    <row r="3" spans="1:14" ht="9.9499999999999993" customHeight="1" x14ac:dyDescent="0.25">
      <c r="K3" s="5" t="s">
        <v>17</v>
      </c>
      <c r="L3" s="6" t="s">
        <v>18</v>
      </c>
    </row>
    <row r="4" spans="1:14" ht="9.9499999999999993" customHeight="1" x14ac:dyDescent="0.25">
      <c r="K4" s="5" t="s">
        <v>20</v>
      </c>
      <c r="L4" s="6" t="s">
        <v>24</v>
      </c>
    </row>
    <row r="5" spans="1:14" ht="9.9499999999999993" customHeight="1" x14ac:dyDescent="0.25">
      <c r="K5" s="5" t="s">
        <v>21</v>
      </c>
      <c r="L5" s="6" t="s">
        <v>25</v>
      </c>
    </row>
    <row r="6" spans="1:14" ht="9.9499999999999993" customHeight="1" x14ac:dyDescent="0.25">
      <c r="K6" s="5" t="s">
        <v>22</v>
      </c>
      <c r="L6" s="6" t="s">
        <v>26</v>
      </c>
    </row>
    <row r="7" spans="1:14" ht="9.9499999999999993" customHeight="1" x14ac:dyDescent="0.25">
      <c r="K7" s="5" t="s">
        <v>23</v>
      </c>
      <c r="L7" s="6" t="s">
        <v>27</v>
      </c>
    </row>
    <row r="8" spans="1:14" ht="9.9499999999999993" customHeight="1" thickBot="1" x14ac:dyDescent="0.3">
      <c r="K8" s="7"/>
      <c r="L8" s="8"/>
    </row>
    <row r="10" spans="1:14" ht="15.75" thickBot="1" x14ac:dyDescent="0.3"/>
    <row r="11" spans="1:14" ht="15.75" thickBot="1" x14ac:dyDescent="0.3">
      <c r="H11" s="2">
        <v>500</v>
      </c>
    </row>
    <row r="12" spans="1:14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30</v>
      </c>
      <c r="L12" t="s">
        <v>31</v>
      </c>
      <c r="M12" t="s">
        <v>11</v>
      </c>
      <c r="N12" t="s">
        <v>10</v>
      </c>
    </row>
    <row r="13" spans="1:14" x14ac:dyDescent="0.25">
      <c r="A13" t="str">
        <f>"000"&amp;1</f>
        <v>0001</v>
      </c>
      <c r="B13" t="s">
        <v>12</v>
      </c>
      <c r="C13">
        <v>99</v>
      </c>
      <c r="D13">
        <v>96</v>
      </c>
      <c r="E13">
        <v>95</v>
      </c>
      <c r="F13">
        <v>21</v>
      </c>
      <c r="G13">
        <v>99</v>
      </c>
      <c r="H13">
        <f>SUM(Table1[[#This Row],[phy]:[Eng]])</f>
        <v>410</v>
      </c>
      <c r="I13" s="1">
        <f>Table1[Obtained]/$H$11</f>
        <v>0.82</v>
      </c>
      <c r="J13" t="str">
        <f>IF(Table1[per%]&gt;=80%,"A one",IF(Table1[per%]&gt;=70%,"A",IF(Table1[per%]&gt;=60%,"B",IF(Table1[per%]&gt;=50%,"C",IF(Table1[per%]&gt;=40%,"D",IF(Table1[per%]&gt;=33%,"E",IF(Table1[per%]&lt;33%,"Fail")))))))</f>
        <v>A one</v>
      </c>
      <c r="K13" t="str">
        <f>IF(Table1[phy]&lt;33,"Fail",IF(Table1[Chem]&lt;33,"Fail",IF(Table1[Maths]&lt;33,"Fail",IF(Table1[Urdu]&lt;33,"Fail",IF(Table1[Eng]&lt;33,"Fail",IF(Table1[phy]="A","Fail",IF(Table1[Chem]="A","Fail",IF(Table1[Maths]="A","Fail",IF(Table1[Urdu]="A","Fail",IF(Table1[Eng]="A","Fail",IF(Table1[per%]&gt;=80%,"A one",IF(Table1[per%]&gt;=70%,"A",IF(Table1[per%]&gt;=60%,"B",IF(Table1[per%]&gt;=50%,"C",IF(Table1[per%]&gt;=40%,"D",IF(Table1[per%]&gt;=33%,"E","Fail"))))))))))))))))</f>
        <v>Fail</v>
      </c>
      <c r="L13" t="str">
        <f>IF(OR(Table1[phy]&lt;33,Table1[Chem]&lt;33,Table1[Maths]&lt;33,Table1[Urdu]&lt;33,Table1[Eng]&lt;33,Table1[phy]="A",Table1[Chem]="A",Table1[Maths]="A",Table1[Urdu]="A",Table1[Eng]="A"),"Fail",IF(Table1[per%]&gt;=80%,"A one",IF(Table1[per%]&gt;=70%,"A",IF(Table1[per%]&gt;=60%,"B",IF(Table1[per%]&gt;=50%,"C",IF(Table1[per%]&gt;=40%,"D",IF(Table1[per%]&gt;=33%,"E","Fail")))))))</f>
        <v>Fail</v>
      </c>
      <c r="M13">
        <f>RANK(Table1[[#This Row],[per%]],Table1[per%])</f>
        <v>2</v>
      </c>
    </row>
    <row r="14" spans="1:14" x14ac:dyDescent="0.25">
      <c r="A14" t="str">
        <f>"000"&amp;A13+1</f>
        <v>0002</v>
      </c>
      <c r="B14" t="s">
        <v>13</v>
      </c>
      <c r="C14">
        <v>85</v>
      </c>
      <c r="D14">
        <v>86</v>
      </c>
      <c r="E14">
        <v>89</v>
      </c>
      <c r="F14">
        <v>87</v>
      </c>
      <c r="G14">
        <v>88</v>
      </c>
      <c r="H14">
        <f>SUM(Table1[[#This Row],[phy]:[Eng]])</f>
        <v>435</v>
      </c>
      <c r="I14" s="1">
        <f>Table1[Obtained]/$H$11</f>
        <v>0.87</v>
      </c>
      <c r="J14" t="str">
        <f>IF(Table1[per%]&gt;=80%,"A one",IF(Table1[per%]&gt;=70%,"A",IF(Table1[per%]&gt;=60%,"B",IF(Table1[per%]&gt;=50%,"C",IF(Table1[per%]&gt;=40%,"D",IF(Table1[per%]&gt;=33%,"E",IF(Table1[per%]&lt;33%,"Fail")))))))</f>
        <v>A one</v>
      </c>
      <c r="K14" t="str">
        <f>IF(Table1[phy]&lt;33,"Fail",IF(Table1[Chem]&lt;33,"Fail",IF(Table1[Maths]&lt;33,"Fail",IF(Table1[Urdu]&lt;33,"Fail",IF(Table1[Eng]&lt;33,"Fail",IF(Table1[phy]="A","Fail",IF(Table1[Chem]="A","Fail",IF(Table1[Maths]="A","Fail",IF(Table1[Urdu]="A","Fail",IF(Table1[Eng]="A","Fail",IF(Table1[per%]&gt;=80%,"A one",IF(Table1[per%]&gt;=70%,"A",IF(Table1[per%]&gt;=60%,"B",IF(Table1[per%]&gt;=50%,"C",IF(Table1[per%]&gt;=40%,"D",IF(Table1[per%]&gt;=33%,"E","Fail"))))))))))))))))</f>
        <v>A one</v>
      </c>
      <c r="L14" t="str">
        <f>IF(OR(Table1[phy]&lt;33,Table1[Chem]&lt;33,Table1[Maths]&lt;33,Table1[Urdu]&lt;33,Table1[Eng]&lt;33,Table1[phy]="A",Table1[Chem]="A",Table1[Maths]="A",Table1[Urdu]="A",Table1[Eng]="A"),"Fail",IF(Table1[per%]&gt;=80%,"A one",IF(Table1[per%]&gt;=70%,"A",IF(Table1[per%]&gt;=60%,"B",IF(Table1[per%]&gt;=50%,"C",IF(Table1[per%]&gt;=40%,"D",IF(Table1[per%]&gt;=33%,"E","Fail")))))))</f>
        <v>A one</v>
      </c>
      <c r="M14">
        <f>RANK(Table1[[#This Row],[per%]],Table1[per%])</f>
        <v>1</v>
      </c>
    </row>
    <row r="15" spans="1:14" x14ac:dyDescent="0.25">
      <c r="A15" t="str">
        <f>"000"&amp;A14+1</f>
        <v>0003</v>
      </c>
      <c r="C15">
        <v>77</v>
      </c>
      <c r="D15">
        <v>75</v>
      </c>
      <c r="E15">
        <v>77</v>
      </c>
      <c r="F15">
        <v>78</v>
      </c>
      <c r="G15">
        <v>76</v>
      </c>
      <c r="H15" s="9">
        <f>SUM(Table1[[#This Row],[phy]:[Eng]])</f>
        <v>383</v>
      </c>
      <c r="I15" s="1">
        <f>Table1[Obtained]/$H$11</f>
        <v>0.76600000000000001</v>
      </c>
      <c r="J15" s="9" t="str">
        <f>IF(Table1[per%]&gt;=80%,"A one",IF(Table1[per%]&gt;=70%,"A",IF(Table1[per%]&gt;=60%,"B",IF(Table1[per%]&gt;=50%,"C",IF(Table1[per%]&gt;=40%,"D",IF(Table1[per%]&gt;=33%,"E",IF(Table1[per%]&lt;33%,"Fail")))))))</f>
        <v>A</v>
      </c>
      <c r="K15" s="9" t="str">
        <f>IF(Table1[phy]&lt;33,"Fail",IF(Table1[Chem]&lt;33,"Fail",IF(Table1[Maths]&lt;33,"Fail",IF(Table1[Urdu]&lt;33,"Fail",IF(Table1[Eng]&lt;33,"Fail",IF(Table1[phy]="A","Fail",IF(Table1[Chem]="A","Fail",IF(Table1[Maths]="A","Fail",IF(Table1[Urdu]="A","Fail",IF(Table1[Eng]="A","Fail",IF(Table1[per%]&gt;=80%,"A one",IF(Table1[per%]&gt;=70%,"A",IF(Table1[per%]&gt;=60%,"B",IF(Table1[per%]&gt;=50%,"C",IF(Table1[per%]&gt;=40%,"D",IF(Table1[per%]&gt;=33%,"E","Fail"))))))))))))))))</f>
        <v>A</v>
      </c>
      <c r="L15" t="str">
        <f>IF(OR(Table1[phy]&lt;33,Table1[Chem]&lt;33,Table1[Maths]&lt;33,Table1[Urdu]&lt;33,Table1[Eng]&lt;33,Table1[phy]="A",Table1[Chem]="A",Table1[Maths]="A",Table1[Urdu]="A",Table1[Eng]="A"),"Fail",IF(Table1[per%]&gt;=80%,"A one",IF(Table1[per%]&gt;=70%,"A",IF(Table1[per%]&gt;=60%,"B",IF(Table1[per%]&gt;=50%,"C",IF(Table1[per%]&gt;=40%,"D",IF(Table1[per%]&gt;=33%,"E","Fail")))))))</f>
        <v>A</v>
      </c>
      <c r="M15">
        <f>RANK(Table1[[#This Row],[per%]],Table1[per%])</f>
        <v>3</v>
      </c>
    </row>
    <row r="16" spans="1:14" x14ac:dyDescent="0.25">
      <c r="A16" t="str">
        <f>"000"&amp;A15+1</f>
        <v>0004</v>
      </c>
      <c r="C16">
        <v>66</v>
      </c>
      <c r="D16">
        <v>66</v>
      </c>
      <c r="E16">
        <v>66</v>
      </c>
      <c r="F16">
        <v>66</v>
      </c>
      <c r="G16">
        <v>66</v>
      </c>
      <c r="H16" s="9">
        <f>SUM(Table1[[#This Row],[phy]:[Eng]])</f>
        <v>330</v>
      </c>
      <c r="I16" s="1">
        <f>Table1[Obtained]/$H$11</f>
        <v>0.66</v>
      </c>
      <c r="J16" s="9" t="str">
        <f>IF(Table1[per%]&gt;=80%,"A one",IF(Table1[per%]&gt;=70%,"A",IF(Table1[per%]&gt;=60%,"B",IF(Table1[per%]&gt;=50%,"C",IF(Table1[per%]&gt;=40%,"D",IF(Table1[per%]&gt;=33%,"E",IF(Table1[per%]&lt;33%,"Fail")))))))</f>
        <v>B</v>
      </c>
      <c r="K16" s="9" t="str">
        <f>IF(Table1[phy]&lt;33,"Fail",IF(Table1[Chem]&lt;33,"Fail",IF(Table1[Maths]&lt;33,"Fail",IF(Table1[Urdu]&lt;33,"Fail",IF(Table1[Eng]&lt;33,"Fail",IF(Table1[phy]="A","Fail",IF(Table1[Chem]="A","Fail",IF(Table1[Maths]="A","Fail",IF(Table1[Urdu]="A","Fail",IF(Table1[Eng]="A","Fail",IF(Table1[per%]&gt;=80%,"A one",IF(Table1[per%]&gt;=70%,"A",IF(Table1[per%]&gt;=60%,"B",IF(Table1[per%]&gt;=50%,"C",IF(Table1[per%]&gt;=40%,"D",IF(Table1[per%]&gt;=33%,"E","Fail"))))))))))))))))</f>
        <v>B</v>
      </c>
      <c r="L16" t="str">
        <f>IF(OR(Table1[phy]&lt;33,Table1[Chem]&lt;33,Table1[Maths]&lt;33,Table1[Urdu]&lt;33,Table1[Eng]&lt;33,Table1[phy]="A",Table1[Chem]="A",Table1[Maths]="A",Table1[Urdu]="A",Table1[Eng]="A"),"Fail",IF(Table1[per%]&gt;=80%,"A one",IF(Table1[per%]&gt;=70%,"A",IF(Table1[per%]&gt;=60%,"B",IF(Table1[per%]&gt;=50%,"C",IF(Table1[per%]&gt;=40%,"D",IF(Table1[per%]&gt;=33%,"E","Fail")))))))</f>
        <v>B</v>
      </c>
      <c r="M16">
        <f>RANK(Table1[[#This Row],[per%]],Table1[per%])</f>
        <v>4</v>
      </c>
    </row>
    <row r="17" spans="1:13" x14ac:dyDescent="0.25">
      <c r="A17" t="str">
        <f>"000"&amp;A16+1</f>
        <v>0005</v>
      </c>
      <c r="C17">
        <v>55</v>
      </c>
      <c r="D17">
        <v>55</v>
      </c>
      <c r="E17">
        <v>55</v>
      </c>
      <c r="F17">
        <v>55</v>
      </c>
      <c r="G17">
        <v>55</v>
      </c>
      <c r="H17" s="9">
        <f>SUM(Table1[[#This Row],[phy]:[Eng]])</f>
        <v>275</v>
      </c>
      <c r="I17" s="1">
        <f>Table1[Obtained]/$H$11</f>
        <v>0.55000000000000004</v>
      </c>
      <c r="J17" s="9" t="str">
        <f>IF(Table1[per%]&gt;=80%,"A one",IF(Table1[per%]&gt;=70%,"A",IF(Table1[per%]&gt;=60%,"B",IF(Table1[per%]&gt;=50%,"C",IF(Table1[per%]&gt;=40%,"D",IF(Table1[per%]&gt;=33%,"E",IF(Table1[per%]&lt;33%,"Fail")))))))</f>
        <v>C</v>
      </c>
      <c r="K17" s="9" t="str">
        <f>IF(Table1[phy]&lt;33,"Fail",IF(Table1[Chem]&lt;33,"Fail",IF(Table1[Maths]&lt;33,"Fail",IF(Table1[Urdu]&lt;33,"Fail",IF(Table1[Eng]&lt;33,"Fail",IF(Table1[phy]="A","Fail",IF(Table1[Chem]="A","Fail",IF(Table1[Maths]="A","Fail",IF(Table1[Urdu]="A","Fail",IF(Table1[Eng]="A","Fail",IF(Table1[per%]&gt;=80%,"A one",IF(Table1[per%]&gt;=70%,"A",IF(Table1[per%]&gt;=60%,"B",IF(Table1[per%]&gt;=50%,"C",IF(Table1[per%]&gt;=40%,"D",IF(Table1[per%]&gt;=33%,"E","Fail"))))))))))))))))</f>
        <v>C</v>
      </c>
      <c r="L17" t="str">
        <f>IF(OR(Table1[phy]&lt;33,Table1[Chem]&lt;33,Table1[Maths]&lt;33,Table1[Urdu]&lt;33,Table1[Eng]&lt;33,Table1[phy]="A",Table1[Chem]="A",Table1[Maths]="A",Table1[Urdu]="A",Table1[Eng]="A"),"Fail",IF(Table1[per%]&gt;=80%,"A one",IF(Table1[per%]&gt;=70%,"A",IF(Table1[per%]&gt;=60%,"B",IF(Table1[per%]&gt;=50%,"C",IF(Table1[per%]&gt;=40%,"D",IF(Table1[per%]&gt;=33%,"E","Fail")))))))</f>
        <v>C</v>
      </c>
      <c r="M17">
        <f>RANK(Table1[[#This Row],[per%]],Table1[per%])</f>
        <v>5</v>
      </c>
    </row>
    <row r="18" spans="1:13" x14ac:dyDescent="0.25">
      <c r="A18" t="str">
        <f>"000"&amp;A17+1</f>
        <v>0006</v>
      </c>
      <c r="C18">
        <v>44</v>
      </c>
      <c r="D18">
        <v>44</v>
      </c>
      <c r="E18">
        <v>44</v>
      </c>
      <c r="F18">
        <v>44</v>
      </c>
      <c r="G18">
        <v>44</v>
      </c>
      <c r="H18" s="9">
        <f>SUM(Table1[[#This Row],[phy]:[Eng]])</f>
        <v>220</v>
      </c>
      <c r="I18" s="1">
        <f>Table1[Obtained]/$H$11</f>
        <v>0.44</v>
      </c>
      <c r="J18" s="9" t="str">
        <f>IF(Table1[per%]&gt;=80%,"A one",IF(Table1[per%]&gt;=70%,"A",IF(Table1[per%]&gt;=60%,"B",IF(Table1[per%]&gt;=50%,"C",IF(Table1[per%]&gt;=40%,"D",IF(Table1[per%]&gt;=33%,"E",IF(Table1[per%]&lt;33%,"Fail")))))))</f>
        <v>D</v>
      </c>
      <c r="K18" s="9" t="str">
        <f>IF(Table1[phy]&lt;33,"Fail",IF(Table1[Chem]&lt;33,"Fail",IF(Table1[Maths]&lt;33,"Fail",IF(Table1[Urdu]&lt;33,"Fail",IF(Table1[Eng]&lt;33,"Fail",IF(Table1[phy]="A","Fail",IF(Table1[Chem]="A","Fail",IF(Table1[Maths]="A","Fail",IF(Table1[Urdu]="A","Fail",IF(Table1[Eng]="A","Fail",IF(Table1[per%]&gt;=80%,"A one",IF(Table1[per%]&gt;=70%,"A",IF(Table1[per%]&gt;=60%,"B",IF(Table1[per%]&gt;=50%,"C",IF(Table1[per%]&gt;=40%,"D",IF(Table1[per%]&gt;=33%,"E","Fail"))))))))))))))))</f>
        <v>D</v>
      </c>
      <c r="L18" t="str">
        <f>IF(OR(Table1[phy]&lt;33,Table1[Chem]&lt;33,Table1[Maths]&lt;33,Table1[Urdu]&lt;33,Table1[Eng]&lt;33,Table1[phy]="A",Table1[Chem]="A",Table1[Maths]="A",Table1[Urdu]="A",Table1[Eng]="A"),"Fail",IF(Table1[per%]&gt;=80%,"A one",IF(Table1[per%]&gt;=70%,"A",IF(Table1[per%]&gt;=60%,"B",IF(Table1[per%]&gt;=50%,"C",IF(Table1[per%]&gt;=40%,"D",IF(Table1[per%]&gt;=33%,"E","Fail")))))))</f>
        <v>D</v>
      </c>
      <c r="M18">
        <f>RANK(Table1[[#This Row],[per%]],Table1[per%])</f>
        <v>6</v>
      </c>
    </row>
    <row r="19" spans="1:13" x14ac:dyDescent="0.25">
      <c r="A19" t="str">
        <f>"000"&amp;A18+1</f>
        <v>0007</v>
      </c>
      <c r="C19">
        <v>33</v>
      </c>
      <c r="D19">
        <v>33</v>
      </c>
      <c r="E19">
        <v>33</v>
      </c>
      <c r="F19">
        <v>33</v>
      </c>
      <c r="G19">
        <v>33</v>
      </c>
      <c r="H19" s="9">
        <f>SUM(Table1[[#This Row],[phy]:[Eng]])</f>
        <v>165</v>
      </c>
      <c r="I19" s="1">
        <f>Table1[Obtained]/$H$11</f>
        <v>0.33</v>
      </c>
      <c r="J19" s="9" t="str">
        <f>IF(Table1[per%]&gt;=80%,"A one",IF(Table1[per%]&gt;=70%,"A",IF(Table1[per%]&gt;=60%,"B",IF(Table1[per%]&gt;=50%,"C",IF(Table1[per%]&gt;=40%,"D",IF(Table1[per%]&gt;=33%,"E",IF(Table1[per%]&lt;33%,"Fail")))))))</f>
        <v>E</v>
      </c>
      <c r="K19" s="9" t="str">
        <f>IF(Table1[phy]&lt;33,"Fail",IF(Table1[Chem]&lt;33,"Fail",IF(Table1[Maths]&lt;33,"Fail",IF(Table1[Urdu]&lt;33,"Fail",IF(Table1[Eng]&lt;33,"Fail",IF(Table1[phy]="A","Fail",IF(Table1[Chem]="A","Fail",IF(Table1[Maths]="A","Fail",IF(Table1[Urdu]="A","Fail",IF(Table1[Eng]="A","Fail",IF(Table1[per%]&gt;=80%,"A one",IF(Table1[per%]&gt;=70%,"A",IF(Table1[per%]&gt;=60%,"B",IF(Table1[per%]&gt;=50%,"C",IF(Table1[per%]&gt;=40%,"D",IF(Table1[per%]&gt;=33%,"E","Fail"))))))))))))))))</f>
        <v>E</v>
      </c>
      <c r="L19" t="str">
        <f>IF(OR(Table1[phy]&lt;33,Table1[Chem]&lt;33,Table1[Maths]&lt;33,Table1[Urdu]&lt;33,Table1[Eng]&lt;33,Table1[phy]="A",Table1[Chem]="A",Table1[Maths]="A",Table1[Urdu]="A",Table1[Eng]="A"),"Fail",IF(Table1[per%]&gt;=80%,"A one",IF(Table1[per%]&gt;=70%,"A",IF(Table1[per%]&gt;=60%,"B",IF(Table1[per%]&gt;=50%,"C",IF(Table1[per%]&gt;=40%,"D",IF(Table1[per%]&gt;=33%,"E","Fail")))))))</f>
        <v>E</v>
      </c>
      <c r="M19">
        <f>RANK(Table1[[#This Row],[per%]],Table1[per%])</f>
        <v>7</v>
      </c>
    </row>
    <row r="20" spans="1:13" x14ac:dyDescent="0.25">
      <c r="A20" t="str">
        <f>"000"&amp;A19+1</f>
        <v>0008</v>
      </c>
      <c r="C20">
        <v>22</v>
      </c>
      <c r="D20">
        <v>22</v>
      </c>
      <c r="E20">
        <v>22</v>
      </c>
      <c r="F20">
        <v>22</v>
      </c>
      <c r="G20">
        <v>22</v>
      </c>
      <c r="H20" s="9">
        <f>SUM(Table1[[#This Row],[phy]:[Eng]])</f>
        <v>110</v>
      </c>
      <c r="I20" s="1">
        <f>Table1[Obtained]/$H$11</f>
        <v>0.22</v>
      </c>
      <c r="J20" s="9" t="str">
        <f>IF(Table1[per%]&gt;=80%,"A one",IF(Table1[per%]&gt;=70%,"A",IF(Table1[per%]&gt;=60%,"B",IF(Table1[per%]&gt;=50%,"C",IF(Table1[per%]&gt;=40%,"D",IF(Table1[per%]&gt;=33%,"E",IF(Table1[per%]&lt;33%,"Fail")))))))</f>
        <v>Fail</v>
      </c>
      <c r="K20" s="9" t="str">
        <f>IF(Table1[phy]&lt;33,"Fail",IF(Table1[Chem]&lt;33,"Fail",IF(Table1[Maths]&lt;33,"Fail",IF(Table1[Urdu]&lt;33,"Fail",IF(Table1[Eng]&lt;33,"Fail",IF(Table1[phy]="A","Fail",IF(Table1[Chem]="A","Fail",IF(Table1[Maths]="A","Fail",IF(Table1[Urdu]="A","Fail",IF(Table1[Eng]="A","Fail",IF(Table1[per%]&gt;=80%,"A one",IF(Table1[per%]&gt;=70%,"A",IF(Table1[per%]&gt;=60%,"B",IF(Table1[per%]&gt;=50%,"C",IF(Table1[per%]&gt;=40%,"D",IF(Table1[per%]&gt;=33%,"E","Fail"))))))))))))))))</f>
        <v>Fail</v>
      </c>
      <c r="L20" t="str">
        <f>IF(OR(Table1[phy]&lt;33,Table1[Chem]&lt;33,Table1[Maths]&lt;33,Table1[Urdu]&lt;33,Table1[Eng]&lt;33,Table1[phy]="A",Table1[Chem]="A",Table1[Maths]="A",Table1[Urdu]="A",Table1[Eng]="A"),"Fail",IF(Table1[per%]&gt;=80%,"A one",IF(Table1[per%]&gt;=70%,"A",IF(Table1[per%]&gt;=60%,"B",IF(Table1[per%]&gt;=50%,"C",IF(Table1[per%]&gt;=40%,"D",IF(Table1[per%]&gt;=33%,"E","Fail")))))))</f>
        <v>Fail</v>
      </c>
      <c r="M20">
        <f>RANK(Table1[[#This Row],[per%]],Table1[per%])</f>
        <v>8</v>
      </c>
    </row>
    <row r="24" spans="1:13" x14ac:dyDescent="0.25">
      <c r="A24" t="str">
        <f>"Total Students " &amp; COUNTA(Table1[id])</f>
        <v>Total Students 8</v>
      </c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9"/>
  <sheetViews>
    <sheetView zoomScale="175" zoomScaleNormal="175" workbookViewId="0">
      <selection activeCell="C5" sqref="C5:C9"/>
    </sheetView>
  </sheetViews>
  <sheetFormatPr defaultRowHeight="15" x14ac:dyDescent="0.25"/>
  <sheetData>
    <row r="4" spans="2:3" x14ac:dyDescent="0.25">
      <c r="B4" t="s">
        <v>28</v>
      </c>
      <c r="C4" t="s">
        <v>29</v>
      </c>
    </row>
    <row r="5" spans="2:3" x14ac:dyDescent="0.25">
      <c r="B5">
        <v>55</v>
      </c>
      <c r="C5">
        <f>RANK(B5,$B$5:$B$9)</f>
        <v>5</v>
      </c>
    </row>
    <row r="6" spans="2:3" x14ac:dyDescent="0.25">
      <c r="B6">
        <v>66</v>
      </c>
      <c r="C6">
        <f t="shared" ref="C6:C9" si="0">RANK(B6,$B$5:$B$9)</f>
        <v>3</v>
      </c>
    </row>
    <row r="7" spans="2:3" x14ac:dyDescent="0.25">
      <c r="B7">
        <v>99</v>
      </c>
      <c r="C7">
        <f t="shared" si="0"/>
        <v>1</v>
      </c>
    </row>
    <row r="8" spans="2:3" x14ac:dyDescent="0.25">
      <c r="B8">
        <v>77</v>
      </c>
      <c r="C8">
        <f t="shared" si="0"/>
        <v>2</v>
      </c>
    </row>
    <row r="9" spans="2:3" x14ac:dyDescent="0.25">
      <c r="B9">
        <v>56</v>
      </c>
      <c r="C9">
        <f t="shared" si="0"/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2017-09-05T13:41:38Z</dcterms:modified>
</cp:coreProperties>
</file>