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rQasim\Desktop\m17\Excel\"/>
    </mc:Choice>
  </mc:AlternateContent>
  <bookViews>
    <workbookView xWindow="0" yWindow="0" windowWidth="15360" windowHeight="7968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1" l="1"/>
  <c r="F62" i="1"/>
  <c r="F61" i="1"/>
  <c r="F60" i="1"/>
  <c r="F59" i="1"/>
  <c r="F58" i="1"/>
  <c r="G57" i="1"/>
  <c r="F57" i="1"/>
  <c r="F56" i="1"/>
  <c r="F54" i="1"/>
  <c r="F53" i="1"/>
  <c r="F52" i="1"/>
  <c r="F51" i="1"/>
  <c r="F50" i="1"/>
  <c r="C56" i="1"/>
  <c r="C54" i="1"/>
  <c r="C53" i="1"/>
  <c r="D15" i="1"/>
  <c r="D9" i="1"/>
  <c r="D27" i="1"/>
  <c r="E27" i="1"/>
  <c r="D19" i="1"/>
  <c r="D18" i="1"/>
  <c r="D16" i="1"/>
  <c r="C15" i="1"/>
  <c r="C14" i="1"/>
  <c r="C13" i="1"/>
  <c r="E8" i="1"/>
  <c r="F8" i="1"/>
  <c r="G8" i="1"/>
  <c r="G5" i="1"/>
  <c r="G6" i="1"/>
  <c r="G7" i="1"/>
  <c r="F5" i="1"/>
  <c r="F6" i="1"/>
  <c r="F7" i="1"/>
  <c r="E7" i="1"/>
  <c r="E6" i="1"/>
  <c r="E5" i="1"/>
  <c r="A5" i="1"/>
  <c r="A6" i="1" s="1"/>
  <c r="A7" i="1" s="1"/>
  <c r="A8" i="1" s="1"/>
  <c r="E22" i="1" l="1"/>
  <c r="H8" i="1"/>
  <c r="J8" i="1" s="1"/>
  <c r="H6" i="1"/>
  <c r="J6" i="1" s="1"/>
  <c r="H7" i="1"/>
  <c r="J7" i="1" s="1"/>
  <c r="H5" i="1"/>
  <c r="J5" i="1" s="1"/>
  <c r="I5" i="1"/>
  <c r="K5" i="1" s="1"/>
  <c r="I6" i="1" l="1"/>
  <c r="K6" i="1" s="1"/>
  <c r="I8" i="1"/>
  <c r="K8" i="1" s="1"/>
  <c r="I7" i="1"/>
  <c r="K7" i="1" s="1"/>
  <c r="H9" i="1"/>
  <c r="J9" i="1"/>
</calcChain>
</file>

<file path=xl/sharedStrings.xml><?xml version="1.0" encoding="utf-8"?>
<sst xmlns="http://schemas.openxmlformats.org/spreadsheetml/2006/main" count="73" uniqueCount="68">
  <si>
    <t>Salary</t>
  </si>
  <si>
    <t>id</t>
  </si>
  <si>
    <t>Name</t>
  </si>
  <si>
    <t>Designation</t>
  </si>
  <si>
    <t>Basic Salary</t>
  </si>
  <si>
    <t>Medical
Allowance</t>
  </si>
  <si>
    <t>Coyvance
Allowance</t>
  </si>
  <si>
    <t>House
Allowance</t>
  </si>
  <si>
    <t>Gross
Salary</t>
  </si>
  <si>
    <t>income
Tax</t>
  </si>
  <si>
    <t>Net
Salary</t>
  </si>
  <si>
    <t>Shahzaib</t>
  </si>
  <si>
    <t>Basil</t>
  </si>
  <si>
    <t>Basit</t>
  </si>
  <si>
    <t>Web Developer</t>
  </si>
  <si>
    <t>Software Engineer</t>
  </si>
  <si>
    <t>Computer Engineer</t>
  </si>
  <si>
    <t>fund</t>
  </si>
  <si>
    <t>(G-(f+i))</t>
  </si>
  <si>
    <t>Asif</t>
  </si>
  <si>
    <t>Sum</t>
  </si>
  <si>
    <t>count</t>
  </si>
  <si>
    <t>counta</t>
  </si>
  <si>
    <t>Min</t>
  </si>
  <si>
    <t>Max</t>
  </si>
  <si>
    <t>Average</t>
  </si>
  <si>
    <t>countblank</t>
  </si>
  <si>
    <t>COUNTIF(range,criteria)</t>
  </si>
  <si>
    <t>data</t>
  </si>
  <si>
    <t>a</t>
  </si>
  <si>
    <t>Arsalan</t>
  </si>
  <si>
    <t>Zeeshan</t>
  </si>
  <si>
    <t>Sufyan</t>
  </si>
  <si>
    <t>A</t>
  </si>
  <si>
    <t>#</t>
  </si>
  <si>
    <t>B</t>
  </si>
  <si>
    <t>!</t>
  </si>
  <si>
    <t>C</t>
  </si>
  <si>
    <t>%</t>
  </si>
  <si>
    <t>abc</t>
  </si>
  <si>
    <t>+</t>
  </si>
  <si>
    <t>-</t>
  </si>
  <si>
    <t>*</t>
  </si>
  <si>
    <t>$</t>
  </si>
  <si>
    <t>&gt;</t>
  </si>
  <si>
    <t>&lt;</t>
  </si>
  <si>
    <t>&gt;=</t>
  </si>
  <si>
    <t>&lt;=</t>
  </si>
  <si>
    <t>&lt;&gt;</t>
  </si>
  <si>
    <t>@</t>
  </si>
  <si>
    <t>Power(2*2*2)</t>
  </si>
  <si>
    <t>fixed</t>
  </si>
  <si>
    <t>CONCATENATE</t>
  </si>
  <si>
    <t>table-&gt;current_row</t>
  </si>
  <si>
    <t>Modulas</t>
  </si>
  <si>
    <t>*a*</t>
  </si>
  <si>
    <t>??a*</t>
  </si>
  <si>
    <t>*i?</t>
  </si>
  <si>
    <t>Names</t>
  </si>
  <si>
    <t>Ali</t>
  </si>
  <si>
    <t>Hamza</t>
  </si>
  <si>
    <t>Junaid</t>
  </si>
  <si>
    <t>rashid</t>
  </si>
  <si>
    <t>Konain</t>
  </si>
  <si>
    <t>Kashif</t>
  </si>
  <si>
    <t>Kamran</t>
  </si>
  <si>
    <t>kashan</t>
  </si>
  <si>
    <t>Adnan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</si>
</sst>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salary" displayName="salary" ref="A4:K9" totalsRowCount="1" headerRowDxfId="16">
  <autoFilter ref="A4:K8"/>
  <tableColumns count="11">
    <tableColumn id="1" name="id" dataDxfId="15" totalsRowDxfId="14">
      <calculatedColumnFormula>"000"&amp;A4+1</calculatedColumnFormula>
    </tableColumn>
    <tableColumn id="2" name="Name"/>
    <tableColumn id="3" name="Designation"/>
    <tableColumn id="4" name="Basic Salary" totalsRowFunction="sum"/>
    <tableColumn id="5" name="Medical_x000a_Allowance" dataDxfId="13" totalsRowDxfId="12">
      <calculatedColumnFormula>salary[Basic Salary]*$E$3</calculatedColumnFormula>
    </tableColumn>
    <tableColumn id="6" name="Coyvance_x000a_Allowance" dataDxfId="11" totalsRowDxfId="10">
      <calculatedColumnFormula>salary[Basic Salary]*$F$3</calculatedColumnFormula>
    </tableColumn>
    <tableColumn id="7" name="House_x000a_Allowance" dataDxfId="9" totalsRowDxfId="8">
      <calculatedColumnFormula>salary[Basic Salary]*$G$3</calculatedColumnFormula>
    </tableColumn>
    <tableColumn id="8" name="Gross_x000a_Salary" totalsRowFunction="sum" dataDxfId="7" totalsRowDxfId="6">
      <calculatedColumnFormula>SUM(salary[[#This Row],[Basic Salary]:[House
Allowance]])</calculatedColumnFormula>
    </tableColumn>
    <tableColumn id="11" name="fund" dataDxfId="5" totalsRowDxfId="4">
      <calculatedColumnFormula>salary[Gross
Salary]*$I$3</calculatedColumnFormula>
    </tableColumn>
    <tableColumn id="9" name="income_x000a_Tax" totalsRowFunction="sum" dataDxfId="3" totalsRowDxfId="2">
      <calculatedColumnFormula>salary[Gross
Salary]*$J$3</calculatedColumnFormula>
    </tableColumn>
    <tableColumn id="10" name="Net_x000a_Salary" dataDxfId="1" totalsRowDxfId="0">
      <calculatedColumnFormula>salary[Gross
Salary]-(salary[fund]+salary[income
Tax])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topLeftCell="A62" zoomScale="175" zoomScaleNormal="175" workbookViewId="0">
      <selection activeCell="C69" sqref="C69"/>
    </sheetView>
  </sheetViews>
  <sheetFormatPr defaultRowHeight="14.4" x14ac:dyDescent="0.3"/>
  <cols>
    <col min="2" max="2" width="17.109375" bestFit="1" customWidth="1"/>
    <col min="3" max="3" width="16.77734375" bestFit="1" customWidth="1"/>
    <col min="4" max="4" width="11.5546875" customWidth="1"/>
    <col min="5" max="5" width="10.33203125" customWidth="1"/>
    <col min="6" max="6" width="9.77734375" customWidth="1"/>
    <col min="7" max="7" width="10.109375" customWidth="1"/>
  </cols>
  <sheetData>
    <row r="1" spans="1:11" x14ac:dyDescent="0.3">
      <c r="A1" t="s">
        <v>0</v>
      </c>
    </row>
    <row r="3" spans="1:11" x14ac:dyDescent="0.3">
      <c r="E3" s="1">
        <v>0.05</v>
      </c>
      <c r="F3" s="1">
        <v>0.03</v>
      </c>
      <c r="G3" s="1">
        <v>0.1</v>
      </c>
      <c r="I3" s="1">
        <v>0.01</v>
      </c>
      <c r="J3" s="1">
        <v>0.02</v>
      </c>
      <c r="K3" t="s">
        <v>18</v>
      </c>
    </row>
    <row r="4" spans="1:11" ht="28.8" x14ac:dyDescent="0.3">
      <c r="A4" s="3" t="s">
        <v>1</v>
      </c>
      <c r="B4" s="3" t="s">
        <v>2</v>
      </c>
      <c r="C4" s="3" t="s">
        <v>3</v>
      </c>
      <c r="D4" s="3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17</v>
      </c>
      <c r="J4" s="4" t="s">
        <v>9</v>
      </c>
      <c r="K4" s="4" t="s">
        <v>10</v>
      </c>
    </row>
    <row r="5" spans="1:11" x14ac:dyDescent="0.3">
      <c r="A5" s="2" t="str">
        <f>"000"&amp;1</f>
        <v>0001</v>
      </c>
      <c r="B5" t="s">
        <v>11</v>
      </c>
      <c r="C5" t="s">
        <v>14</v>
      </c>
      <c r="D5">
        <v>200000</v>
      </c>
      <c r="E5">
        <f>salary[Basic Salary]*$E$3</f>
        <v>10000</v>
      </c>
      <c r="F5">
        <f>salary[Basic Salary]*$F$3</f>
        <v>6000</v>
      </c>
      <c r="G5">
        <f>salary[Basic Salary]*$G$3</f>
        <v>20000</v>
      </c>
      <c r="H5">
        <f>SUM(salary[[#This Row],[Basic Salary]:[House
Allowance]])</f>
        <v>236000</v>
      </c>
      <c r="I5">
        <f>salary[Gross
Salary]*$I$3</f>
        <v>2360</v>
      </c>
      <c r="J5">
        <f>salary[Gross
Salary]*$J$3</f>
        <v>4720</v>
      </c>
      <c r="K5">
        <f>salary[Gross
Salary]-(salary[fund]+salary[income
Tax])</f>
        <v>228920</v>
      </c>
    </row>
    <row r="6" spans="1:11" x14ac:dyDescent="0.3">
      <c r="A6" s="2" t="str">
        <f>"000"&amp;A5+1</f>
        <v>0002</v>
      </c>
      <c r="B6" t="s">
        <v>13</v>
      </c>
      <c r="C6" t="s">
        <v>16</v>
      </c>
      <c r="D6">
        <v>100000</v>
      </c>
      <c r="E6">
        <f>salary[Basic Salary]*$E$3</f>
        <v>5000</v>
      </c>
      <c r="F6">
        <f>salary[Basic Salary]*$F$3</f>
        <v>3000</v>
      </c>
      <c r="G6">
        <f>salary[Basic Salary]*$G$3</f>
        <v>10000</v>
      </c>
      <c r="H6">
        <f>SUM(salary[[#This Row],[Basic Salary]:[House
Allowance]])</f>
        <v>118000</v>
      </c>
      <c r="I6">
        <f>salary[Gross
Salary]*$I$3</f>
        <v>1180</v>
      </c>
      <c r="J6">
        <f>salary[Gross
Salary]*$J$3</f>
        <v>2360</v>
      </c>
      <c r="K6">
        <f>salary[Gross
Salary]-(salary[fund]+salary[income
Tax])</f>
        <v>114460</v>
      </c>
    </row>
    <row r="7" spans="1:11" x14ac:dyDescent="0.3">
      <c r="A7" s="2" t="str">
        <f>"000"&amp;A6+1</f>
        <v>0003</v>
      </c>
      <c r="B7" t="s">
        <v>12</v>
      </c>
      <c r="C7" t="s">
        <v>15</v>
      </c>
      <c r="D7">
        <v>150000</v>
      </c>
      <c r="E7">
        <f>salary[Basic Salary]*$E$3</f>
        <v>7500</v>
      </c>
      <c r="F7">
        <f>salary[Basic Salary]*$F$3</f>
        <v>4500</v>
      </c>
      <c r="G7">
        <f>salary[Basic Salary]*$G$3</f>
        <v>15000</v>
      </c>
      <c r="H7">
        <f>SUM(salary[[#This Row],[Basic Salary]:[House
Allowance]])</f>
        <v>177000</v>
      </c>
      <c r="I7">
        <f>salary[Gross
Salary]*$I$3</f>
        <v>1770</v>
      </c>
      <c r="J7">
        <f>salary[Gross
Salary]*$J$3</f>
        <v>3540</v>
      </c>
      <c r="K7">
        <f>salary[Gross
Salary]-(salary[fund]+salary[income
Tax])</f>
        <v>171690</v>
      </c>
    </row>
    <row r="8" spans="1:11" x14ac:dyDescent="0.3">
      <c r="A8" s="2" t="str">
        <f>"000"&amp;A7+1</f>
        <v>0004</v>
      </c>
      <c r="B8" t="s">
        <v>19</v>
      </c>
      <c r="C8" t="s">
        <v>15</v>
      </c>
      <c r="D8">
        <v>250000</v>
      </c>
      <c r="E8" s="2">
        <f>salary[Basic Salary]*$E$3</f>
        <v>12500</v>
      </c>
      <c r="F8" s="2">
        <f>salary[Basic Salary]*$F$3</f>
        <v>7500</v>
      </c>
      <c r="G8" s="2">
        <f>salary[Basic Salary]*$G$3</f>
        <v>25000</v>
      </c>
      <c r="H8" s="2">
        <f>SUM(salary[[#This Row],[Basic Salary]:[House
Allowance]])</f>
        <v>295000</v>
      </c>
      <c r="I8" s="2">
        <f>salary[Gross
Salary]*$I$3</f>
        <v>2950</v>
      </c>
      <c r="J8" s="2">
        <f>salary[Gross
Salary]*$J$3</f>
        <v>5900</v>
      </c>
      <c r="K8" s="2">
        <f>salary[Gross
Salary]-(salary[fund]+salary[income
Tax])</f>
        <v>286150</v>
      </c>
    </row>
    <row r="9" spans="1:11" x14ac:dyDescent="0.3">
      <c r="A9" s="2"/>
      <c r="D9">
        <f>SUBTOTAL(109,salary[Basic Salary])</f>
        <v>700000</v>
      </c>
      <c r="E9" s="2"/>
      <c r="F9" s="2"/>
      <c r="G9" s="2"/>
      <c r="H9" s="2">
        <f>SUBTOTAL(109,salary[Gross
Salary])</f>
        <v>826000</v>
      </c>
      <c r="I9" s="2"/>
      <c r="J9" s="2">
        <f>SUBTOTAL(109,salary[income
Tax])</f>
        <v>16520</v>
      </c>
      <c r="K9" s="2"/>
    </row>
    <row r="11" spans="1:11" x14ac:dyDescent="0.3">
      <c r="C11" s="7"/>
      <c r="E11" t="s">
        <v>28</v>
      </c>
    </row>
    <row r="12" spans="1:11" x14ac:dyDescent="0.3">
      <c r="E12" s="5">
        <v>5</v>
      </c>
    </row>
    <row r="13" spans="1:11" x14ac:dyDescent="0.3">
      <c r="B13" t="s">
        <v>20</v>
      </c>
      <c r="C13">
        <f>SUM(5)</f>
        <v>5</v>
      </c>
      <c r="E13" s="5"/>
    </row>
    <row r="14" spans="1:11" x14ac:dyDescent="0.3">
      <c r="B14" t="s">
        <v>21</v>
      </c>
      <c r="C14">
        <f>COUNT(E12:E19)</f>
        <v>4</v>
      </c>
      <c r="E14" s="6">
        <v>42972</v>
      </c>
    </row>
    <row r="15" spans="1:11" x14ac:dyDescent="0.3">
      <c r="B15" t="s">
        <v>22</v>
      </c>
      <c r="C15">
        <f>COUNTA(E12:E19)</f>
        <v>6</v>
      </c>
      <c r="D15">
        <f>COUNTA(E12:E19)-COUNT(E12:E19)</f>
        <v>2</v>
      </c>
      <c r="E15" s="5" t="s">
        <v>29</v>
      </c>
    </row>
    <row r="16" spans="1:11" x14ac:dyDescent="0.3">
      <c r="B16" t="s">
        <v>26</v>
      </c>
      <c r="D16">
        <f>COUNTBLANK(E12:E19)</f>
        <v>2</v>
      </c>
      <c r="E16" s="5" t="s">
        <v>29</v>
      </c>
    </row>
    <row r="17" spans="2:5" x14ac:dyDescent="0.3">
      <c r="B17" t="s">
        <v>27</v>
      </c>
      <c r="E17" s="5">
        <v>5</v>
      </c>
    </row>
    <row r="18" spans="2:5" x14ac:dyDescent="0.3">
      <c r="B18" t="s">
        <v>23</v>
      </c>
      <c r="D18">
        <f>MIN(E12:E19)</f>
        <v>5</v>
      </c>
      <c r="E18" s="5">
        <v>6</v>
      </c>
    </row>
    <row r="19" spans="2:5" x14ac:dyDescent="0.3">
      <c r="B19" t="s">
        <v>24</v>
      </c>
      <c r="D19">
        <f>MAX(E12:E19)</f>
        <v>42972</v>
      </c>
      <c r="E19" s="5"/>
    </row>
    <row r="20" spans="2:5" x14ac:dyDescent="0.3">
      <c r="B20" t="s">
        <v>25</v>
      </c>
      <c r="C20" t="s">
        <v>39</v>
      </c>
    </row>
    <row r="22" spans="2:5" x14ac:dyDescent="0.3">
      <c r="E22" t="str">
        <f>"Total Average of Workers: "&amp;AVERAGE(salary[Basic Salary])&amp;"Total Workers: "&amp;COUNTA(salary[id])</f>
        <v>Total Average of Workers: 175000Total Workers: 4</v>
      </c>
    </row>
    <row r="24" spans="2:5" x14ac:dyDescent="0.3">
      <c r="C24" t="s">
        <v>30</v>
      </c>
      <c r="D24">
        <v>2000</v>
      </c>
    </row>
    <row r="25" spans="2:5" x14ac:dyDescent="0.3">
      <c r="C25" t="s">
        <v>31</v>
      </c>
      <c r="D25">
        <v>1500</v>
      </c>
    </row>
    <row r="26" spans="2:5" x14ac:dyDescent="0.3">
      <c r="C26" t="s">
        <v>32</v>
      </c>
      <c r="D26">
        <v>500</v>
      </c>
    </row>
    <row r="27" spans="2:5" x14ac:dyDescent="0.3">
      <c r="D27">
        <f>SUM(D24:D26)/3</f>
        <v>1333.3333333333333</v>
      </c>
      <c r="E27">
        <f>AVERAGE(D24:D26)</f>
        <v>1333.3333333333333</v>
      </c>
    </row>
    <row r="36" spans="1:2" x14ac:dyDescent="0.3">
      <c r="A36" t="s">
        <v>33</v>
      </c>
      <c r="B36" t="s">
        <v>34</v>
      </c>
    </row>
    <row r="37" spans="1:2" x14ac:dyDescent="0.3">
      <c r="A37" t="s">
        <v>35</v>
      </c>
      <c r="B37" t="s">
        <v>36</v>
      </c>
    </row>
    <row r="38" spans="1:2" x14ac:dyDescent="0.3">
      <c r="A38" t="s">
        <v>37</v>
      </c>
      <c r="B38" t="s">
        <v>38</v>
      </c>
    </row>
    <row r="50" spans="2:7" x14ac:dyDescent="0.3">
      <c r="C50" t="s">
        <v>40</v>
      </c>
      <c r="D50">
        <v>5</v>
      </c>
      <c r="E50">
        <v>3</v>
      </c>
      <c r="F50">
        <f>D50+E50</f>
        <v>8</v>
      </c>
    </row>
    <row r="51" spans="2:7" x14ac:dyDescent="0.3">
      <c r="C51" t="s">
        <v>41</v>
      </c>
      <c r="D51">
        <v>5</v>
      </c>
      <c r="E51">
        <v>3</v>
      </c>
      <c r="F51">
        <f>D51-E51</f>
        <v>2</v>
      </c>
    </row>
    <row r="52" spans="2:7" x14ac:dyDescent="0.3">
      <c r="C52" t="s">
        <v>42</v>
      </c>
      <c r="D52">
        <v>5</v>
      </c>
      <c r="E52">
        <v>3</v>
      </c>
      <c r="F52">
        <f>D52*E52</f>
        <v>15</v>
      </c>
    </row>
    <row r="53" spans="2:7" x14ac:dyDescent="0.3">
      <c r="C53" t="str">
        <f>"/"</f>
        <v>/</v>
      </c>
      <c r="D53">
        <v>5</v>
      </c>
      <c r="E53">
        <v>3</v>
      </c>
      <c r="F53">
        <f>D53/E53</f>
        <v>1.6666666666666667</v>
      </c>
    </row>
    <row r="54" spans="2:7" x14ac:dyDescent="0.3">
      <c r="B54" t="s">
        <v>50</v>
      </c>
      <c r="C54" t="str">
        <f>"^"</f>
        <v>^</v>
      </c>
      <c r="D54">
        <v>2</v>
      </c>
      <c r="E54">
        <v>3</v>
      </c>
      <c r="F54">
        <f>D54^E54</f>
        <v>8</v>
      </c>
    </row>
    <row r="55" spans="2:7" x14ac:dyDescent="0.3">
      <c r="B55" t="s">
        <v>51</v>
      </c>
      <c r="C55" t="s">
        <v>43</v>
      </c>
      <c r="D55">
        <v>5</v>
      </c>
      <c r="E55">
        <v>3</v>
      </c>
    </row>
    <row r="56" spans="2:7" x14ac:dyDescent="0.3">
      <c r="B56" t="s">
        <v>52</v>
      </c>
      <c r="C56" t="str">
        <f>"&amp;"</f>
        <v>&amp;</v>
      </c>
      <c r="D56">
        <v>5</v>
      </c>
      <c r="E56">
        <v>3</v>
      </c>
      <c r="F56" t="str">
        <f>D56&amp;E56</f>
        <v>53</v>
      </c>
    </row>
    <row r="57" spans="2:7" x14ac:dyDescent="0.3">
      <c r="C57" t="s">
        <v>44</v>
      </c>
      <c r="D57">
        <v>5</v>
      </c>
      <c r="E57">
        <v>3</v>
      </c>
      <c r="F57" t="b">
        <f>D57&gt;E57</f>
        <v>1</v>
      </c>
      <c r="G57" t="b">
        <f>D57&lt;E57</f>
        <v>0</v>
      </c>
    </row>
    <row r="58" spans="2:7" x14ac:dyDescent="0.3">
      <c r="C58" t="s">
        <v>45</v>
      </c>
      <c r="D58">
        <v>5</v>
      </c>
      <c r="E58">
        <v>3</v>
      </c>
      <c r="F58" t="b">
        <f>D58&lt;E58</f>
        <v>0</v>
      </c>
    </row>
    <row r="59" spans="2:7" x14ac:dyDescent="0.3">
      <c r="C59" t="s">
        <v>46</v>
      </c>
      <c r="D59">
        <v>5</v>
      </c>
      <c r="E59">
        <v>5</v>
      </c>
      <c r="F59" t="b">
        <f>D59&gt;=E59</f>
        <v>1</v>
      </c>
    </row>
    <row r="60" spans="2:7" x14ac:dyDescent="0.3">
      <c r="C60" t="s">
        <v>47</v>
      </c>
      <c r="D60">
        <v>5</v>
      </c>
      <c r="E60">
        <v>3</v>
      </c>
      <c r="F60" t="b">
        <f>D60&lt;=E60</f>
        <v>0</v>
      </c>
    </row>
    <row r="61" spans="2:7" x14ac:dyDescent="0.3">
      <c r="C61" t="s">
        <v>48</v>
      </c>
      <c r="D61">
        <v>5</v>
      </c>
      <c r="E61">
        <v>3</v>
      </c>
      <c r="F61" t="b">
        <f>D61&lt;&gt;E61</f>
        <v>1</v>
      </c>
    </row>
    <row r="62" spans="2:7" x14ac:dyDescent="0.3">
      <c r="C62" t="s">
        <v>34</v>
      </c>
      <c r="D62">
        <v>5</v>
      </c>
      <c r="E62" t="s">
        <v>29</v>
      </c>
      <c r="F62" t="e">
        <f>D62+E62</f>
        <v>#VALUE!</v>
      </c>
    </row>
    <row r="63" spans="2:7" x14ac:dyDescent="0.3">
      <c r="B63" t="s">
        <v>53</v>
      </c>
      <c r="C63" t="s">
        <v>49</v>
      </c>
      <c r="D63">
        <v>5</v>
      </c>
      <c r="E63">
        <v>3</v>
      </c>
    </row>
    <row r="64" spans="2:7" x14ac:dyDescent="0.3">
      <c r="B64" t="s">
        <v>54</v>
      </c>
      <c r="C64" t="s">
        <v>38</v>
      </c>
    </row>
    <row r="65" spans="2:3" x14ac:dyDescent="0.3">
      <c r="C65" t="str">
        <f>"a*"</f>
        <v>a*</v>
      </c>
    </row>
    <row r="66" spans="2:3" x14ac:dyDescent="0.3">
      <c r="C66" t="s">
        <v>55</v>
      </c>
    </row>
    <row r="67" spans="2:3" x14ac:dyDescent="0.3">
      <c r="C67" t="s">
        <v>56</v>
      </c>
    </row>
    <row r="68" spans="2:3" x14ac:dyDescent="0.3">
      <c r="C68" t="s">
        <v>57</v>
      </c>
    </row>
    <row r="71" spans="2:3" x14ac:dyDescent="0.3">
      <c r="B71" t="s">
        <v>58</v>
      </c>
    </row>
    <row r="72" spans="2:3" x14ac:dyDescent="0.3">
      <c r="B72" t="s">
        <v>59</v>
      </c>
    </row>
    <row r="73" spans="2:3" x14ac:dyDescent="0.3">
      <c r="B73" t="s">
        <v>60</v>
      </c>
    </row>
    <row r="74" spans="2:3" x14ac:dyDescent="0.3">
      <c r="B74" t="s">
        <v>61</v>
      </c>
    </row>
    <row r="75" spans="2:3" x14ac:dyDescent="0.3">
      <c r="B75" t="s">
        <v>62</v>
      </c>
    </row>
    <row r="76" spans="2:3" x14ac:dyDescent="0.3">
      <c r="B76" t="s">
        <v>63</v>
      </c>
    </row>
    <row r="77" spans="2:3" x14ac:dyDescent="0.3">
      <c r="B77" t="s">
        <v>64</v>
      </c>
    </row>
    <row r="78" spans="2:3" x14ac:dyDescent="0.3">
      <c r="B78" t="s">
        <v>65</v>
      </c>
    </row>
    <row r="79" spans="2:3" x14ac:dyDescent="0.3">
      <c r="B79" t="s">
        <v>66</v>
      </c>
    </row>
    <row r="80" spans="2:3" x14ac:dyDescent="0.3">
      <c r="B80" t="s">
        <v>67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SirQasim</dc:creator>
  <cp:lastModifiedBy>SirQasim</cp:lastModifiedBy>
  <dcterms:created xsi:type="dcterms:W3CDTF">2017-08-25T12:36:30Z</dcterms:created>
  <dcterms:modified xsi:type="dcterms:W3CDTF">2017-08-25T14:12:56Z</dcterms:modified>
</cp:coreProperties>
</file>