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IN KECECI\Desktop\data analiz\applovin\"/>
    </mc:Choice>
  </mc:AlternateContent>
  <bookViews>
    <workbookView xWindow="0" yWindow="0" windowWidth="23040" windowHeight="8688" activeTab="4"/>
  </bookViews>
  <sheets>
    <sheet name="all data" sheetId="1" r:id="rId1"/>
    <sheet name="blank value- outlier analysis" sheetId="4" r:id="rId2"/>
    <sheet name="capping outliers" sheetId="10" r:id="rId3"/>
    <sheet name="1 on 1 regression" sheetId="5" r:id="rId4"/>
    <sheet name="all regression - strategy" sheetId="11" r:id="rId5"/>
  </sheets>
  <definedNames>
    <definedName name="_xlnm._FilterDatabase" localSheetId="0" hidden="1">'all data'!$A$1:$G$1</definedName>
    <definedName name="_xlnm._FilterDatabase" localSheetId="1" hidden="1">'blank value- outlier analysis'!$J$2:$P$202</definedName>
    <definedName name="_xlchart.v1.0" hidden="1">'blank value- outlier analysis'!$M$2</definedName>
    <definedName name="_xlchart.v1.1" hidden="1">'blank value- outlier analysis'!$M$3:$M$202</definedName>
    <definedName name="_xlchart.v1.10" hidden="1">'capping outliers'!$L$1</definedName>
    <definedName name="_xlchart.v1.11" hidden="1">'capping outliers'!$L$2:$L$202</definedName>
    <definedName name="_xlchart.v1.12" hidden="1">'capping outliers'!$N$3:$N$202</definedName>
    <definedName name="_xlchart.v1.13" hidden="1">'capping outliers'!$N$3:$N$202</definedName>
    <definedName name="_xlchart.v1.14" hidden="1">'capping outliers'!$N$3:$N$202</definedName>
    <definedName name="_xlchart.v1.15" hidden="1">'capping outliers'!$N$3:$N$202</definedName>
    <definedName name="_xlchart.v1.16" hidden="1">'capping outliers'!$M$2</definedName>
    <definedName name="_xlchart.v1.17" hidden="1">'capping outliers'!$M$3:$M$202</definedName>
    <definedName name="_xlchart.v1.2" hidden="1">'blank value- outlier analysis'!$L$3:$L$202</definedName>
    <definedName name="_xlchart.v1.3" hidden="1">'blank value- outlier analysis'!$O$3:$O$202</definedName>
    <definedName name="_xlchart.v1.4" hidden="1">'blank value- outlier analysis'!$P$3:$P$202</definedName>
    <definedName name="_xlchart.v1.5" hidden="1">'blank value- outlier analysis'!$N$3:$N$202</definedName>
    <definedName name="_xlchart.v1.6" hidden="1">'capping outliers'!$K$1</definedName>
    <definedName name="_xlchart.v1.7" hidden="1">'capping outliers'!$K$2:$K$202</definedName>
    <definedName name="_xlchart.v1.8" hidden="1">'capping outliers'!$L$1</definedName>
    <definedName name="_xlchart.v1.9" hidden="1">'capping outliers'!$L$2:$L$202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9g2RiKlMA5XX8SEvmIwRjj1XEWA=="/>
    </ext>
  </extLst>
</workbook>
</file>

<file path=xl/calcChain.xml><?xml version="1.0" encoding="utf-8"?>
<calcChain xmlns="http://schemas.openxmlformats.org/spreadsheetml/2006/main">
  <c r="O3" i="10" l="1"/>
  <c r="M9" i="11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3" i="10"/>
  <c r="V10" i="4" l="1"/>
  <c r="U10" i="4"/>
  <c r="T10" i="4"/>
  <c r="S10" i="4"/>
  <c r="R10" i="4"/>
  <c r="P25" i="4"/>
  <c r="O15" i="4"/>
  <c r="K1" i="4"/>
  <c r="J1" i="4"/>
  <c r="M77" i="4"/>
  <c r="P136" i="4"/>
  <c r="P146" i="4"/>
  <c r="P112" i="4"/>
  <c r="O197" i="4"/>
  <c r="N165" i="4"/>
  <c r="T6" i="4" s="1"/>
  <c r="M165" i="4"/>
  <c r="M130" i="4"/>
  <c r="L143" i="4"/>
  <c r="B1" i="4"/>
  <c r="C1" i="4"/>
  <c r="D1" i="4"/>
  <c r="E1" i="4"/>
  <c r="F1" i="4"/>
  <c r="G1" i="4"/>
  <c r="A1" i="4"/>
  <c r="V4" i="4" l="1"/>
  <c r="M1" i="4"/>
  <c r="T5" i="4"/>
  <c r="T4" i="4"/>
  <c r="S5" i="4"/>
  <c r="O16" i="4"/>
  <c r="U4" i="4" s="1"/>
  <c r="S6" i="4"/>
  <c r="S7" i="4"/>
  <c r="V7" i="4"/>
  <c r="L144" i="4"/>
  <c r="R5" i="4" s="1"/>
  <c r="V5" i="4"/>
  <c r="T7" i="4"/>
  <c r="N1" i="4"/>
  <c r="T3" i="4"/>
  <c r="V6" i="4"/>
  <c r="U6" i="4"/>
  <c r="P1" i="4"/>
  <c r="V3" i="4"/>
  <c r="B200" i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S3" i="4"/>
  <c r="S4" i="4"/>
  <c r="O1" i="4" l="1"/>
  <c r="U5" i="4"/>
  <c r="U7" i="4"/>
  <c r="U8" i="4" s="1"/>
  <c r="S8" i="4"/>
  <c r="S9" i="4" s="1"/>
  <c r="U3" i="4"/>
  <c r="L1" i="4"/>
  <c r="V8" i="4"/>
  <c r="V9" i="4" s="1"/>
  <c r="T8" i="4"/>
  <c r="R3" i="4"/>
  <c r="R7" i="4"/>
  <c r="R4" i="4"/>
  <c r="R6" i="4"/>
  <c r="U9" i="4" l="1"/>
  <c r="T9" i="4"/>
  <c r="R8" i="4"/>
  <c r="R9" i="4" s="1"/>
</calcChain>
</file>

<file path=xl/sharedStrings.xml><?xml version="1.0" encoding="utf-8"?>
<sst xmlns="http://schemas.openxmlformats.org/spreadsheetml/2006/main" count="112" uniqueCount="50">
  <si>
    <t>ID</t>
  </si>
  <si>
    <t>DAYS</t>
  </si>
  <si>
    <t>GoogleAds</t>
  </si>
  <si>
    <t>Meta</t>
  </si>
  <si>
    <t>Influencer</t>
  </si>
  <si>
    <t>SALES</t>
  </si>
  <si>
    <t>TIKTOK</t>
  </si>
  <si>
    <t>Median</t>
  </si>
  <si>
    <t>Mean</t>
  </si>
  <si>
    <t>St.dev</t>
  </si>
  <si>
    <t>Q1</t>
  </si>
  <si>
    <t>Q3</t>
  </si>
  <si>
    <t>IQR</t>
  </si>
  <si>
    <t>Q3+1,5*IQR</t>
  </si>
  <si>
    <t>No of Outliers</t>
  </si>
  <si>
    <t>Google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</si>
  <si>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</si>
  <si>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</si>
  <si>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</si>
  <si>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</si>
  <si>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</si>
  <si>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</si>
  <si>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</si>
  <si>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</si>
  <si>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</si>
  <si>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</si>
  <si>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</si>
  <si>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</si>
  <si>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</si>
  <si>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</si>
  <si>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</si>
  <si>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</si>
  <si>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</si>
  <si>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</si>
  <si>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</si>
  <si>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</si>
  <si>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</si>
  <si>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</si>
  <si>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</si>
  <si>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</si>
  <si>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Before capping</t>
  </si>
  <si>
    <t>After capping</t>
  </si>
  <si>
    <t>y=45.9999959+1.401286858⋅X1​+1.380804597⋅X2​+0.249740098⋅X3​+0.699815365⋅X4​</t>
  </si>
  <si>
    <t>Where:</t>
  </si>
  <si>
    <t>X1​ is the value for GoogleAds,</t>
  </si>
  <si>
    <t>X2 is the value for Meta,</t>
  </si>
  <si>
    <t>X3​ is the value for Influencer,</t>
  </si>
  <si>
    <t>X4 is the value for TIKTOK.</t>
  </si>
  <si>
    <t xml:space="preserve">Let's assume that we have a budget of 100 dollars. </t>
  </si>
  <si>
    <t>How should we invest in different marketing channels?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</si>
</sst>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_-;\-* #,##0_-;_-* &quot;-&quot;??_-;_-@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1" fillId="0" borderId="0" xfId="0" applyFont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6" borderId="0" xfId="0" applyFill="1"/>
    <xf numFmtId="0" fontId="0" fillId="7" borderId="0" xfId="0" applyFill="1"/>
    <xf numFmtId="0" fontId="5" fillId="0" borderId="0" xfId="0" applyFont="1"/>
    <xf numFmtId="0" fontId="0" fillId="6" borderId="0" xfId="0" applyFill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7" fillId="8" borderId="1" xfId="0" applyFont="1" applyFill="1" applyBorder="1" applyAlignment="1"/>
    <xf numFmtId="0" fontId="7" fillId="8" borderId="2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0" fillId="8" borderId="1" xfId="0" applyFill="1" applyBorder="1" applyAlignment="1"/>
    <xf numFmtId="0" fontId="0" fillId="8" borderId="2" xfId="0" applyFill="1" applyBorder="1" applyAlignment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GoogleAds-</a:t>
            </a:r>
            <a:r>
              <a:rPr lang="en-US" baseline="0"/>
              <a:t> </a:t>
            </a: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on 1 regression'!$G$1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33575902017061"/>
                  <c:y val="-6.2399095603735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on 1 regression'!$C$2:$C$201</c:f>
              <c:numCache>
                <c:formatCode>General</c:formatCode>
                <c:ptCount val="200"/>
                <c:pt idx="0">
                  <c:v>56.02</c:v>
                </c:pt>
                <c:pt idx="1">
                  <c:v>10.9</c:v>
                </c:pt>
                <c:pt idx="2">
                  <c:v>12.44</c:v>
                </c:pt>
                <c:pt idx="3">
                  <c:v>31.3</c:v>
                </c:pt>
                <c:pt idx="4">
                  <c:v>46.160000000000004</c:v>
                </c:pt>
                <c:pt idx="5">
                  <c:v>6.74</c:v>
                </c:pt>
                <c:pt idx="6">
                  <c:v>13.5</c:v>
                </c:pt>
                <c:pt idx="7">
                  <c:v>31.04</c:v>
                </c:pt>
                <c:pt idx="8">
                  <c:v>9.7200000000000006</c:v>
                </c:pt>
                <c:pt idx="9">
                  <c:v>40.96</c:v>
                </c:pt>
                <c:pt idx="10">
                  <c:v>23.22</c:v>
                </c:pt>
                <c:pt idx="11">
                  <c:v>50.94</c:v>
                </c:pt>
                <c:pt idx="12">
                  <c:v>10.76</c:v>
                </c:pt>
                <c:pt idx="13">
                  <c:v>26.5</c:v>
                </c:pt>
                <c:pt idx="14">
                  <c:v>44.82</c:v>
                </c:pt>
                <c:pt idx="15">
                  <c:v>42.08</c:v>
                </c:pt>
                <c:pt idx="16">
                  <c:v>89.06</c:v>
                </c:pt>
                <c:pt idx="17">
                  <c:v>62.279999999999994</c:v>
                </c:pt>
                <c:pt idx="18">
                  <c:v>14.84</c:v>
                </c:pt>
                <c:pt idx="19">
                  <c:v>32.46</c:v>
                </c:pt>
                <c:pt idx="20">
                  <c:v>46.68</c:v>
                </c:pt>
                <c:pt idx="21">
                  <c:v>48.480000000000004</c:v>
                </c:pt>
                <c:pt idx="22">
                  <c:v>11.64</c:v>
                </c:pt>
                <c:pt idx="23">
                  <c:v>49.660000000000004</c:v>
                </c:pt>
                <c:pt idx="24">
                  <c:v>20.46</c:v>
                </c:pt>
                <c:pt idx="25">
                  <c:v>59.58</c:v>
                </c:pt>
                <c:pt idx="26">
                  <c:v>38.58</c:v>
                </c:pt>
                <c:pt idx="27">
                  <c:v>49.019999999999996</c:v>
                </c:pt>
                <c:pt idx="28">
                  <c:v>52.760000000000005</c:v>
                </c:pt>
                <c:pt idx="29">
                  <c:v>15.12</c:v>
                </c:pt>
                <c:pt idx="30">
                  <c:v>59.58</c:v>
                </c:pt>
                <c:pt idx="31">
                  <c:v>92.987500000000011</c:v>
                </c:pt>
                <c:pt idx="32">
                  <c:v>20.440000000000001</c:v>
                </c:pt>
                <c:pt idx="33">
                  <c:v>61.120000000000005</c:v>
                </c:pt>
                <c:pt idx="34">
                  <c:v>24.14</c:v>
                </c:pt>
                <c:pt idx="35">
                  <c:v>62.14</c:v>
                </c:pt>
                <c:pt idx="36">
                  <c:v>56.379999999999995</c:v>
                </c:pt>
                <c:pt idx="37">
                  <c:v>24.94</c:v>
                </c:pt>
                <c:pt idx="38">
                  <c:v>14.620000000000001</c:v>
                </c:pt>
                <c:pt idx="39">
                  <c:v>53.6</c:v>
                </c:pt>
                <c:pt idx="40">
                  <c:v>45.5</c:v>
                </c:pt>
                <c:pt idx="41">
                  <c:v>40.4</c:v>
                </c:pt>
                <c:pt idx="42">
                  <c:v>67.72</c:v>
                </c:pt>
                <c:pt idx="43">
                  <c:v>51.38</c:v>
                </c:pt>
                <c:pt idx="44">
                  <c:v>12.02</c:v>
                </c:pt>
                <c:pt idx="45">
                  <c:v>42.019999999999996</c:v>
                </c:pt>
                <c:pt idx="46">
                  <c:v>18.940000000000001</c:v>
                </c:pt>
                <c:pt idx="47">
                  <c:v>52.980000000000004</c:v>
                </c:pt>
                <c:pt idx="48">
                  <c:v>46.44</c:v>
                </c:pt>
                <c:pt idx="49">
                  <c:v>14.38</c:v>
                </c:pt>
                <c:pt idx="50">
                  <c:v>43.96</c:v>
                </c:pt>
                <c:pt idx="51">
                  <c:v>29.080000000000002</c:v>
                </c:pt>
                <c:pt idx="52">
                  <c:v>44.28</c:v>
                </c:pt>
                <c:pt idx="53">
                  <c:v>41.519999999999996</c:v>
                </c:pt>
                <c:pt idx="54">
                  <c:v>62.54</c:v>
                </c:pt>
                <c:pt idx="55">
                  <c:v>40.78</c:v>
                </c:pt>
                <c:pt idx="56">
                  <c:v>3.46</c:v>
                </c:pt>
                <c:pt idx="57">
                  <c:v>33.239999999999995</c:v>
                </c:pt>
                <c:pt idx="58">
                  <c:v>49.160000000000004</c:v>
                </c:pt>
                <c:pt idx="59">
                  <c:v>50.14</c:v>
                </c:pt>
                <c:pt idx="60">
                  <c:v>16.7</c:v>
                </c:pt>
                <c:pt idx="61">
                  <c:v>61.260000000000005</c:v>
                </c:pt>
                <c:pt idx="62">
                  <c:v>53.86</c:v>
                </c:pt>
                <c:pt idx="63">
                  <c:v>27.54</c:v>
                </c:pt>
                <c:pt idx="64">
                  <c:v>27.22</c:v>
                </c:pt>
                <c:pt idx="65">
                  <c:v>21.8</c:v>
                </c:pt>
                <c:pt idx="66">
                  <c:v>15.3</c:v>
                </c:pt>
                <c:pt idx="67">
                  <c:v>30.860000000000003</c:v>
                </c:pt>
                <c:pt idx="68">
                  <c:v>51.480000000000004</c:v>
                </c:pt>
                <c:pt idx="69">
                  <c:v>48.36</c:v>
                </c:pt>
                <c:pt idx="70">
                  <c:v>44.82</c:v>
                </c:pt>
                <c:pt idx="71">
                  <c:v>29.96</c:v>
                </c:pt>
                <c:pt idx="72">
                  <c:v>15.36</c:v>
                </c:pt>
                <c:pt idx="73">
                  <c:v>28.880000000000003</c:v>
                </c:pt>
                <c:pt idx="74">
                  <c:v>50.68</c:v>
                </c:pt>
                <c:pt idx="75">
                  <c:v>12.379999999999999</c:v>
                </c:pt>
                <c:pt idx="76">
                  <c:v>13.5</c:v>
                </c:pt>
                <c:pt idx="77">
                  <c:v>25.1</c:v>
                </c:pt>
                <c:pt idx="78">
                  <c:v>8.08</c:v>
                </c:pt>
                <c:pt idx="79">
                  <c:v>31.2</c:v>
                </c:pt>
                <c:pt idx="80">
                  <c:v>19.28</c:v>
                </c:pt>
                <c:pt idx="81">
                  <c:v>97.83</c:v>
                </c:pt>
                <c:pt idx="82">
                  <c:v>18.059999999999999</c:v>
                </c:pt>
                <c:pt idx="83">
                  <c:v>22.68</c:v>
                </c:pt>
                <c:pt idx="84">
                  <c:v>45.7</c:v>
                </c:pt>
                <c:pt idx="85">
                  <c:v>42.64</c:v>
                </c:pt>
                <c:pt idx="86">
                  <c:v>21.259999999999998</c:v>
                </c:pt>
                <c:pt idx="87">
                  <c:v>28.14</c:v>
                </c:pt>
                <c:pt idx="88">
                  <c:v>27.66</c:v>
                </c:pt>
                <c:pt idx="89">
                  <c:v>23.96</c:v>
                </c:pt>
                <c:pt idx="90">
                  <c:v>31.860000000000003</c:v>
                </c:pt>
                <c:pt idx="91">
                  <c:v>14.72</c:v>
                </c:pt>
                <c:pt idx="92">
                  <c:v>47.54</c:v>
                </c:pt>
                <c:pt idx="93">
                  <c:v>56.18</c:v>
                </c:pt>
                <c:pt idx="94">
                  <c:v>30.48</c:v>
                </c:pt>
                <c:pt idx="95">
                  <c:v>40.660000000000004</c:v>
                </c:pt>
                <c:pt idx="96">
                  <c:v>46.519999999999996</c:v>
                </c:pt>
                <c:pt idx="97">
                  <c:v>41.980000000000004</c:v>
                </c:pt>
                <c:pt idx="98">
                  <c:v>64.94</c:v>
                </c:pt>
                <c:pt idx="99">
                  <c:v>28.04</c:v>
                </c:pt>
                <c:pt idx="100">
                  <c:v>51.480000000000004</c:v>
                </c:pt>
                <c:pt idx="101">
                  <c:v>63.279999999999994</c:v>
                </c:pt>
                <c:pt idx="102">
                  <c:v>64.039999999999992</c:v>
                </c:pt>
                <c:pt idx="103">
                  <c:v>38.58</c:v>
                </c:pt>
                <c:pt idx="104">
                  <c:v>54.64</c:v>
                </c:pt>
                <c:pt idx="105">
                  <c:v>37.58</c:v>
                </c:pt>
                <c:pt idx="106">
                  <c:v>8</c:v>
                </c:pt>
                <c:pt idx="107">
                  <c:v>27.080000000000002</c:v>
                </c:pt>
                <c:pt idx="108">
                  <c:v>9.620000000000001</c:v>
                </c:pt>
                <c:pt idx="109">
                  <c:v>53.08</c:v>
                </c:pt>
                <c:pt idx="110">
                  <c:v>54.160000000000004</c:v>
                </c:pt>
                <c:pt idx="111">
                  <c:v>55.339999999999996</c:v>
                </c:pt>
                <c:pt idx="112">
                  <c:v>39.14</c:v>
                </c:pt>
                <c:pt idx="113">
                  <c:v>44.92</c:v>
                </c:pt>
                <c:pt idx="114">
                  <c:v>18.64</c:v>
                </c:pt>
                <c:pt idx="115">
                  <c:v>24.02</c:v>
                </c:pt>
                <c:pt idx="116">
                  <c:v>37.839999999999996</c:v>
                </c:pt>
                <c:pt idx="117">
                  <c:v>25.28</c:v>
                </c:pt>
                <c:pt idx="118">
                  <c:v>29.14</c:v>
                </c:pt>
                <c:pt idx="119">
                  <c:v>9.879999999999999</c:v>
                </c:pt>
                <c:pt idx="120">
                  <c:v>36.260000000000005</c:v>
                </c:pt>
                <c:pt idx="121">
                  <c:v>7.76</c:v>
                </c:pt>
                <c:pt idx="122">
                  <c:v>45.8</c:v>
                </c:pt>
                <c:pt idx="123">
                  <c:v>33.619999999999997</c:v>
                </c:pt>
                <c:pt idx="124">
                  <c:v>51.9</c:v>
                </c:pt>
                <c:pt idx="125">
                  <c:v>18.440000000000001</c:v>
                </c:pt>
                <c:pt idx="126">
                  <c:v>8.56</c:v>
                </c:pt>
                <c:pt idx="127">
                  <c:v>71.06</c:v>
                </c:pt>
                <c:pt idx="128">
                  <c:v>54.06</c:v>
                </c:pt>
                <c:pt idx="129">
                  <c:v>18.920000000000002</c:v>
                </c:pt>
                <c:pt idx="130">
                  <c:v>6</c:v>
                </c:pt>
                <c:pt idx="131">
                  <c:v>55.04</c:v>
                </c:pt>
                <c:pt idx="132">
                  <c:v>5.68</c:v>
                </c:pt>
                <c:pt idx="133">
                  <c:v>45.96</c:v>
                </c:pt>
                <c:pt idx="134">
                  <c:v>14.379999999999999</c:v>
                </c:pt>
                <c:pt idx="135">
                  <c:v>14.66</c:v>
                </c:pt>
                <c:pt idx="136">
                  <c:v>10.120000000000001</c:v>
                </c:pt>
                <c:pt idx="137">
                  <c:v>58.739999999999995</c:v>
                </c:pt>
                <c:pt idx="138">
                  <c:v>9.6</c:v>
                </c:pt>
                <c:pt idx="139">
                  <c:v>97.83</c:v>
                </c:pt>
                <c:pt idx="140">
                  <c:v>51.845000000000006</c:v>
                </c:pt>
                <c:pt idx="141">
                  <c:v>52.162500000000009</c:v>
                </c:pt>
                <c:pt idx="142">
                  <c:v>50.1</c:v>
                </c:pt>
                <c:pt idx="143">
                  <c:v>28.919999999999998</c:v>
                </c:pt>
                <c:pt idx="144">
                  <c:v>29.240000000000002</c:v>
                </c:pt>
                <c:pt idx="145">
                  <c:v>31.060000000000002</c:v>
                </c:pt>
                <c:pt idx="146">
                  <c:v>55.019999999999996</c:v>
                </c:pt>
                <c:pt idx="147">
                  <c:v>50.64</c:v>
                </c:pt>
                <c:pt idx="148">
                  <c:v>15.6</c:v>
                </c:pt>
                <c:pt idx="149">
                  <c:v>97.83</c:v>
                </c:pt>
                <c:pt idx="150">
                  <c:v>66.14</c:v>
                </c:pt>
                <c:pt idx="151">
                  <c:v>31.2</c:v>
                </c:pt>
                <c:pt idx="152">
                  <c:v>40.519999999999996</c:v>
                </c:pt>
                <c:pt idx="153">
                  <c:v>37.260000000000005</c:v>
                </c:pt>
                <c:pt idx="154">
                  <c:v>43.56</c:v>
                </c:pt>
                <c:pt idx="155">
                  <c:v>9.82</c:v>
                </c:pt>
                <c:pt idx="156">
                  <c:v>25.78</c:v>
                </c:pt>
                <c:pt idx="157">
                  <c:v>39.96</c:v>
                </c:pt>
                <c:pt idx="158">
                  <c:v>12.34</c:v>
                </c:pt>
                <c:pt idx="159">
                  <c:v>32.339999999999996</c:v>
                </c:pt>
                <c:pt idx="160">
                  <c:v>44.5</c:v>
                </c:pt>
                <c:pt idx="161">
                  <c:v>19.14</c:v>
                </c:pt>
                <c:pt idx="162">
                  <c:v>42.68</c:v>
                </c:pt>
                <c:pt idx="163">
                  <c:v>33.700000000000003</c:v>
                </c:pt>
                <c:pt idx="164">
                  <c:v>28.44</c:v>
                </c:pt>
                <c:pt idx="165">
                  <c:v>56.9</c:v>
                </c:pt>
                <c:pt idx="166">
                  <c:v>11.58</c:v>
                </c:pt>
                <c:pt idx="167">
                  <c:v>48.36</c:v>
                </c:pt>
                <c:pt idx="168">
                  <c:v>45.08</c:v>
                </c:pt>
                <c:pt idx="169">
                  <c:v>60.86</c:v>
                </c:pt>
                <c:pt idx="170">
                  <c:v>12</c:v>
                </c:pt>
                <c:pt idx="171">
                  <c:v>42.9</c:v>
                </c:pt>
                <c:pt idx="172">
                  <c:v>9.92</c:v>
                </c:pt>
                <c:pt idx="173">
                  <c:v>36.68</c:v>
                </c:pt>
                <c:pt idx="174">
                  <c:v>53.480000000000004</c:v>
                </c:pt>
                <c:pt idx="175">
                  <c:v>64.38</c:v>
                </c:pt>
                <c:pt idx="176">
                  <c:v>58.68</c:v>
                </c:pt>
                <c:pt idx="177">
                  <c:v>40.04</c:v>
                </c:pt>
                <c:pt idx="178">
                  <c:v>63.339999999999996</c:v>
                </c:pt>
                <c:pt idx="179">
                  <c:v>41.12</c:v>
                </c:pt>
                <c:pt idx="180">
                  <c:v>36.32</c:v>
                </c:pt>
                <c:pt idx="181">
                  <c:v>52.7</c:v>
                </c:pt>
                <c:pt idx="182">
                  <c:v>18.240000000000002</c:v>
                </c:pt>
                <c:pt idx="183">
                  <c:v>65.52000000000001</c:v>
                </c:pt>
                <c:pt idx="184">
                  <c:v>58.760000000000005</c:v>
                </c:pt>
                <c:pt idx="185">
                  <c:v>46</c:v>
                </c:pt>
                <c:pt idx="186">
                  <c:v>35.9</c:v>
                </c:pt>
                <c:pt idx="187">
                  <c:v>41.22</c:v>
                </c:pt>
                <c:pt idx="188">
                  <c:v>59.2</c:v>
                </c:pt>
                <c:pt idx="189">
                  <c:v>6.74</c:v>
                </c:pt>
                <c:pt idx="190">
                  <c:v>15.9</c:v>
                </c:pt>
                <c:pt idx="191">
                  <c:v>21.1</c:v>
                </c:pt>
                <c:pt idx="192">
                  <c:v>12.44</c:v>
                </c:pt>
                <c:pt idx="193">
                  <c:v>41.36</c:v>
                </c:pt>
                <c:pt idx="194">
                  <c:v>32.94</c:v>
                </c:pt>
                <c:pt idx="195">
                  <c:v>14.64</c:v>
                </c:pt>
                <c:pt idx="196">
                  <c:v>27.84</c:v>
                </c:pt>
                <c:pt idx="197">
                  <c:v>44.4</c:v>
                </c:pt>
                <c:pt idx="198">
                  <c:v>57.720000000000006</c:v>
                </c:pt>
                <c:pt idx="199">
                  <c:v>52.42</c:v>
                </c:pt>
              </c:numCache>
            </c:numRef>
          </c:xVal>
          <c:yVal>
            <c:numRef>
              <c:f>'1 on 1 regression'!$G$2:$G$201</c:f>
              <c:numCache>
                <c:formatCode>General</c:formatCode>
                <c:ptCount val="200"/>
                <c:pt idx="0">
                  <c:v>236</c:v>
                </c:pt>
                <c:pt idx="1">
                  <c:v>122</c:v>
                </c:pt>
                <c:pt idx="2">
                  <c:v>96</c:v>
                </c:pt>
                <c:pt idx="3">
                  <c:v>197</c:v>
                </c:pt>
                <c:pt idx="4">
                  <c:v>137</c:v>
                </c:pt>
                <c:pt idx="5">
                  <c:v>86</c:v>
                </c:pt>
                <c:pt idx="6">
                  <c:v>123</c:v>
                </c:pt>
                <c:pt idx="7">
                  <c:v>152</c:v>
                </c:pt>
                <c:pt idx="8">
                  <c:v>54</c:v>
                </c:pt>
                <c:pt idx="9">
                  <c:v>119</c:v>
                </c:pt>
                <c:pt idx="10">
                  <c:v>95</c:v>
                </c:pt>
                <c:pt idx="11">
                  <c:v>151.5</c:v>
                </c:pt>
                <c:pt idx="12">
                  <c:v>95</c:v>
                </c:pt>
                <c:pt idx="13">
                  <c:v>113</c:v>
                </c:pt>
                <c:pt idx="14">
                  <c:v>191</c:v>
                </c:pt>
                <c:pt idx="15">
                  <c:v>240</c:v>
                </c:pt>
                <c:pt idx="16">
                  <c:v>135</c:v>
                </c:pt>
                <c:pt idx="17">
                  <c:v>258</c:v>
                </c:pt>
                <c:pt idx="18">
                  <c:v>127</c:v>
                </c:pt>
                <c:pt idx="19">
                  <c:v>148</c:v>
                </c:pt>
                <c:pt idx="20">
                  <c:v>188</c:v>
                </c:pt>
                <c:pt idx="21">
                  <c:v>127</c:v>
                </c:pt>
                <c:pt idx="22">
                  <c:v>160.69999999999999</c:v>
                </c:pt>
                <c:pt idx="23">
                  <c:v>175</c:v>
                </c:pt>
                <c:pt idx="24">
                  <c:v>110</c:v>
                </c:pt>
                <c:pt idx="25">
                  <c:v>139</c:v>
                </c:pt>
                <c:pt idx="26">
                  <c:v>167</c:v>
                </c:pt>
                <c:pt idx="27">
                  <c:v>168</c:v>
                </c:pt>
                <c:pt idx="28">
                  <c:v>199</c:v>
                </c:pt>
                <c:pt idx="29">
                  <c:v>123</c:v>
                </c:pt>
                <c:pt idx="30">
                  <c:v>231</c:v>
                </c:pt>
                <c:pt idx="31">
                  <c:v>126</c:v>
                </c:pt>
                <c:pt idx="32">
                  <c:v>112</c:v>
                </c:pt>
                <c:pt idx="33">
                  <c:v>184</c:v>
                </c:pt>
                <c:pt idx="34">
                  <c:v>91.5</c:v>
                </c:pt>
                <c:pt idx="35">
                  <c:v>129</c:v>
                </c:pt>
                <c:pt idx="36">
                  <c:v>256</c:v>
                </c:pt>
                <c:pt idx="37">
                  <c:v>152</c:v>
                </c:pt>
                <c:pt idx="38">
                  <c:v>114</c:v>
                </c:pt>
                <c:pt idx="39">
                  <c:v>230</c:v>
                </c:pt>
                <c:pt idx="40">
                  <c:v>179</c:v>
                </c:pt>
                <c:pt idx="41">
                  <c:v>186</c:v>
                </c:pt>
                <c:pt idx="42">
                  <c:v>226</c:v>
                </c:pt>
                <c:pt idx="43">
                  <c:v>149</c:v>
                </c:pt>
                <c:pt idx="44">
                  <c:v>89</c:v>
                </c:pt>
                <c:pt idx="45">
                  <c:v>165</c:v>
                </c:pt>
                <c:pt idx="46">
                  <c:v>119</c:v>
                </c:pt>
                <c:pt idx="47">
                  <c:v>245</c:v>
                </c:pt>
                <c:pt idx="48">
                  <c:v>149</c:v>
                </c:pt>
                <c:pt idx="49">
                  <c:v>111</c:v>
                </c:pt>
                <c:pt idx="50">
                  <c:v>122</c:v>
                </c:pt>
                <c:pt idx="51">
                  <c:v>112</c:v>
                </c:pt>
                <c:pt idx="52">
                  <c:v>235</c:v>
                </c:pt>
                <c:pt idx="53">
                  <c:v>225</c:v>
                </c:pt>
                <c:pt idx="54">
                  <c:v>220</c:v>
                </c:pt>
                <c:pt idx="55">
                  <c:v>240</c:v>
                </c:pt>
                <c:pt idx="56">
                  <c:v>71</c:v>
                </c:pt>
                <c:pt idx="57">
                  <c:v>133</c:v>
                </c:pt>
                <c:pt idx="58">
                  <c:v>239</c:v>
                </c:pt>
                <c:pt idx="59">
                  <c:v>186</c:v>
                </c:pt>
                <c:pt idx="60">
                  <c:v>83</c:v>
                </c:pt>
                <c:pt idx="61">
                  <c:v>240</c:v>
                </c:pt>
                <c:pt idx="62">
                  <c:v>170</c:v>
                </c:pt>
                <c:pt idx="63">
                  <c:v>291.75</c:v>
                </c:pt>
                <c:pt idx="64">
                  <c:v>187</c:v>
                </c:pt>
                <c:pt idx="65">
                  <c:v>109</c:v>
                </c:pt>
                <c:pt idx="66">
                  <c:v>104</c:v>
                </c:pt>
                <c:pt idx="67">
                  <c:v>135</c:v>
                </c:pt>
                <c:pt idx="68">
                  <c:v>196</c:v>
                </c:pt>
                <c:pt idx="69">
                  <c:v>229</c:v>
                </c:pt>
                <c:pt idx="70">
                  <c:v>196</c:v>
                </c:pt>
                <c:pt idx="71">
                  <c:v>129</c:v>
                </c:pt>
                <c:pt idx="72">
                  <c:v>106</c:v>
                </c:pt>
                <c:pt idx="73">
                  <c:v>117</c:v>
                </c:pt>
                <c:pt idx="74">
                  <c:v>187</c:v>
                </c:pt>
                <c:pt idx="75">
                  <c:v>105</c:v>
                </c:pt>
                <c:pt idx="76">
                  <c:v>83</c:v>
                </c:pt>
                <c:pt idx="77">
                  <c:v>149</c:v>
                </c:pt>
                <c:pt idx="78">
                  <c:v>62</c:v>
                </c:pt>
                <c:pt idx="79">
                  <c:v>120</c:v>
                </c:pt>
                <c:pt idx="80">
                  <c:v>120</c:v>
                </c:pt>
                <c:pt idx="81">
                  <c:v>128</c:v>
                </c:pt>
                <c:pt idx="82">
                  <c:v>128</c:v>
                </c:pt>
                <c:pt idx="83">
                  <c:v>149</c:v>
                </c:pt>
                <c:pt idx="84">
                  <c:v>223</c:v>
                </c:pt>
                <c:pt idx="85">
                  <c:v>159</c:v>
                </c:pt>
                <c:pt idx="86">
                  <c:v>122</c:v>
                </c:pt>
                <c:pt idx="87">
                  <c:v>180</c:v>
                </c:pt>
                <c:pt idx="88">
                  <c:v>147</c:v>
                </c:pt>
                <c:pt idx="89">
                  <c:v>177</c:v>
                </c:pt>
                <c:pt idx="90">
                  <c:v>93</c:v>
                </c:pt>
                <c:pt idx="91">
                  <c:v>74</c:v>
                </c:pt>
                <c:pt idx="92">
                  <c:v>291.75</c:v>
                </c:pt>
                <c:pt idx="93">
                  <c:v>225</c:v>
                </c:pt>
                <c:pt idx="94">
                  <c:v>117</c:v>
                </c:pt>
                <c:pt idx="95">
                  <c:v>175</c:v>
                </c:pt>
                <c:pt idx="96">
                  <c:v>132</c:v>
                </c:pt>
                <c:pt idx="97">
                  <c:v>168</c:v>
                </c:pt>
                <c:pt idx="98">
                  <c:v>257</c:v>
                </c:pt>
                <c:pt idx="99">
                  <c:v>183</c:v>
                </c:pt>
                <c:pt idx="100">
                  <c:v>137</c:v>
                </c:pt>
                <c:pt idx="101">
                  <c:v>254</c:v>
                </c:pt>
                <c:pt idx="102">
                  <c:v>158</c:v>
                </c:pt>
                <c:pt idx="103">
                  <c:v>163</c:v>
                </c:pt>
                <c:pt idx="104">
                  <c:v>208</c:v>
                </c:pt>
                <c:pt idx="105">
                  <c:v>196</c:v>
                </c:pt>
                <c:pt idx="106">
                  <c:v>86</c:v>
                </c:pt>
                <c:pt idx="107">
                  <c:v>104</c:v>
                </c:pt>
                <c:pt idx="108">
                  <c:v>54</c:v>
                </c:pt>
                <c:pt idx="109">
                  <c:v>149.69999999999999</c:v>
                </c:pt>
                <c:pt idx="110">
                  <c:v>150</c:v>
                </c:pt>
                <c:pt idx="111">
                  <c:v>221</c:v>
                </c:pt>
                <c:pt idx="112">
                  <c:v>159</c:v>
                </c:pt>
                <c:pt idx="113">
                  <c:v>167</c:v>
                </c:pt>
                <c:pt idx="114">
                  <c:v>152</c:v>
                </c:pt>
                <c:pt idx="115">
                  <c:v>133</c:v>
                </c:pt>
                <c:pt idx="116">
                  <c:v>129</c:v>
                </c:pt>
                <c:pt idx="117">
                  <c:v>108</c:v>
                </c:pt>
                <c:pt idx="118">
                  <c:v>172</c:v>
                </c:pt>
                <c:pt idx="119">
                  <c:v>77</c:v>
                </c:pt>
                <c:pt idx="120">
                  <c:v>163</c:v>
                </c:pt>
                <c:pt idx="121">
                  <c:v>81</c:v>
                </c:pt>
                <c:pt idx="122">
                  <c:v>125</c:v>
                </c:pt>
                <c:pt idx="123">
                  <c:v>171</c:v>
                </c:pt>
                <c:pt idx="124">
                  <c:v>201</c:v>
                </c:pt>
                <c:pt idx="125">
                  <c:v>126</c:v>
                </c:pt>
                <c:pt idx="126">
                  <c:v>78</c:v>
                </c:pt>
                <c:pt idx="127">
                  <c:v>92</c:v>
                </c:pt>
                <c:pt idx="128">
                  <c:v>264</c:v>
                </c:pt>
                <c:pt idx="129">
                  <c:v>116</c:v>
                </c:pt>
                <c:pt idx="130">
                  <c:v>28</c:v>
                </c:pt>
                <c:pt idx="131">
                  <c:v>147</c:v>
                </c:pt>
                <c:pt idx="132">
                  <c:v>71</c:v>
                </c:pt>
                <c:pt idx="133">
                  <c:v>129.1</c:v>
                </c:pt>
                <c:pt idx="134">
                  <c:v>124</c:v>
                </c:pt>
                <c:pt idx="135">
                  <c:v>124</c:v>
                </c:pt>
                <c:pt idx="136">
                  <c:v>98</c:v>
                </c:pt>
                <c:pt idx="137">
                  <c:v>210</c:v>
                </c:pt>
                <c:pt idx="138">
                  <c:v>109</c:v>
                </c:pt>
                <c:pt idx="139">
                  <c:v>227</c:v>
                </c:pt>
                <c:pt idx="140">
                  <c:v>113</c:v>
                </c:pt>
                <c:pt idx="141">
                  <c:v>207</c:v>
                </c:pt>
                <c:pt idx="142">
                  <c:v>218</c:v>
                </c:pt>
                <c:pt idx="143">
                  <c:v>164.1</c:v>
                </c:pt>
                <c:pt idx="144">
                  <c:v>127</c:v>
                </c:pt>
                <c:pt idx="145">
                  <c:v>123</c:v>
                </c:pt>
                <c:pt idx="146">
                  <c:v>142</c:v>
                </c:pt>
                <c:pt idx="147">
                  <c:v>265</c:v>
                </c:pt>
                <c:pt idx="148">
                  <c:v>110</c:v>
                </c:pt>
                <c:pt idx="149">
                  <c:v>118</c:v>
                </c:pt>
                <c:pt idx="150">
                  <c:v>166</c:v>
                </c:pt>
                <c:pt idx="151">
                  <c:v>125</c:v>
                </c:pt>
                <c:pt idx="152">
                  <c:v>169</c:v>
                </c:pt>
                <c:pt idx="153">
                  <c:v>208</c:v>
                </c:pt>
                <c:pt idx="154">
                  <c:v>166</c:v>
                </c:pt>
                <c:pt idx="155">
                  <c:v>35</c:v>
                </c:pt>
                <c:pt idx="156">
                  <c:v>173</c:v>
                </c:pt>
                <c:pt idx="157">
                  <c:v>111</c:v>
                </c:pt>
                <c:pt idx="158">
                  <c:v>85</c:v>
                </c:pt>
                <c:pt idx="159">
                  <c:v>138</c:v>
                </c:pt>
                <c:pt idx="160">
                  <c:v>159</c:v>
                </c:pt>
                <c:pt idx="161">
                  <c:v>151</c:v>
                </c:pt>
                <c:pt idx="162">
                  <c:v>168</c:v>
                </c:pt>
                <c:pt idx="163">
                  <c:v>193</c:v>
                </c:pt>
                <c:pt idx="164">
                  <c:v>132</c:v>
                </c:pt>
                <c:pt idx="165">
                  <c:v>131</c:v>
                </c:pt>
                <c:pt idx="166">
                  <c:v>90</c:v>
                </c:pt>
                <c:pt idx="167">
                  <c:v>129</c:v>
                </c:pt>
                <c:pt idx="168">
                  <c:v>185</c:v>
                </c:pt>
                <c:pt idx="169">
                  <c:v>162</c:v>
                </c:pt>
                <c:pt idx="170">
                  <c:v>90</c:v>
                </c:pt>
                <c:pt idx="171">
                  <c:v>163</c:v>
                </c:pt>
                <c:pt idx="172">
                  <c:v>93</c:v>
                </c:pt>
                <c:pt idx="173">
                  <c:v>129</c:v>
                </c:pt>
                <c:pt idx="174">
                  <c:v>127</c:v>
                </c:pt>
                <c:pt idx="175">
                  <c:v>271</c:v>
                </c:pt>
                <c:pt idx="176">
                  <c:v>216</c:v>
                </c:pt>
                <c:pt idx="177">
                  <c:v>131</c:v>
                </c:pt>
                <c:pt idx="178">
                  <c:v>131</c:v>
                </c:pt>
                <c:pt idx="179">
                  <c:v>135</c:v>
                </c:pt>
                <c:pt idx="180">
                  <c:v>108</c:v>
                </c:pt>
                <c:pt idx="181">
                  <c:v>124</c:v>
                </c:pt>
                <c:pt idx="182">
                  <c:v>105</c:v>
                </c:pt>
                <c:pt idx="183">
                  <c:v>272</c:v>
                </c:pt>
                <c:pt idx="184">
                  <c:v>188</c:v>
                </c:pt>
                <c:pt idx="185">
                  <c:v>228</c:v>
                </c:pt>
                <c:pt idx="186">
                  <c:v>108</c:v>
                </c:pt>
                <c:pt idx="187">
                  <c:v>186</c:v>
                </c:pt>
                <c:pt idx="188">
                  <c:v>167</c:v>
                </c:pt>
                <c:pt idx="189">
                  <c:v>83</c:v>
                </c:pt>
                <c:pt idx="190">
                  <c:v>114</c:v>
                </c:pt>
                <c:pt idx="191">
                  <c:v>116</c:v>
                </c:pt>
                <c:pt idx="192">
                  <c:v>62</c:v>
                </c:pt>
                <c:pt idx="193">
                  <c:v>204</c:v>
                </c:pt>
                <c:pt idx="194">
                  <c:v>184</c:v>
                </c:pt>
                <c:pt idx="195">
                  <c:v>91</c:v>
                </c:pt>
                <c:pt idx="196">
                  <c:v>116</c:v>
                </c:pt>
                <c:pt idx="197">
                  <c:v>139</c:v>
                </c:pt>
                <c:pt idx="198">
                  <c:v>235.5</c:v>
                </c:pt>
                <c:pt idx="1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B-468B-AC4F-D945FEF3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11200"/>
        <c:axId val="1814218272"/>
      </c:scatterChart>
      <c:valAx>
        <c:axId val="18142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8272"/>
        <c:crosses val="autoZero"/>
        <c:crossBetween val="midCat"/>
      </c:valAx>
      <c:valAx>
        <c:axId val="1814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TIKTOK -</a:t>
            </a:r>
            <a:r>
              <a:rPr lang="en-US" baseline="0"/>
              <a:t> </a:t>
            </a: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on 1 regression'!$G$1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739760845982597E-2"/>
                  <c:y val="-0.23524956196966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on 1 regression'!$F$2:$F$201</c:f>
              <c:numCache>
                <c:formatCode>General</c:formatCode>
                <c:ptCount val="200"/>
                <c:pt idx="0">
                  <c:v>14.229999999999993</c:v>
                </c:pt>
                <c:pt idx="1">
                  <c:v>6.0599999999999952</c:v>
                </c:pt>
                <c:pt idx="2">
                  <c:v>16.95</c:v>
                </c:pt>
                <c:pt idx="3">
                  <c:v>12.399999999999995</c:v>
                </c:pt>
                <c:pt idx="4">
                  <c:v>0.12000000000000455</c:v>
                </c:pt>
                <c:pt idx="5">
                  <c:v>15.32</c:v>
                </c:pt>
                <c:pt idx="6">
                  <c:v>12.749999999999998</c:v>
                </c:pt>
                <c:pt idx="7">
                  <c:v>17.18</c:v>
                </c:pt>
                <c:pt idx="8">
                  <c:v>1.5100000000000002</c:v>
                </c:pt>
                <c:pt idx="9">
                  <c:v>12.8</c:v>
                </c:pt>
                <c:pt idx="10">
                  <c:v>19.829999999999998</c:v>
                </c:pt>
                <c:pt idx="11">
                  <c:v>31.869999999999997</c:v>
                </c:pt>
                <c:pt idx="12">
                  <c:v>18.273</c:v>
                </c:pt>
                <c:pt idx="13">
                  <c:v>18.273</c:v>
                </c:pt>
                <c:pt idx="14">
                  <c:v>18.459999999999997</c:v>
                </c:pt>
                <c:pt idx="15">
                  <c:v>22.23</c:v>
                </c:pt>
                <c:pt idx="16">
                  <c:v>23.379999999999995</c:v>
                </c:pt>
                <c:pt idx="17">
                  <c:v>25.619999999999997</c:v>
                </c:pt>
                <c:pt idx="18">
                  <c:v>9.8500000000000014</c:v>
                </c:pt>
                <c:pt idx="19">
                  <c:v>19.04</c:v>
                </c:pt>
                <c:pt idx="20">
                  <c:v>14.329999999999998</c:v>
                </c:pt>
                <c:pt idx="21">
                  <c:v>16.89</c:v>
                </c:pt>
                <c:pt idx="22">
                  <c:v>9.4299999999999962</c:v>
                </c:pt>
                <c:pt idx="23">
                  <c:v>20.8</c:v>
                </c:pt>
                <c:pt idx="24">
                  <c:v>5.2099999999999991</c:v>
                </c:pt>
                <c:pt idx="25">
                  <c:v>20.239999999999998</c:v>
                </c:pt>
                <c:pt idx="26">
                  <c:v>23.900000000000002</c:v>
                </c:pt>
                <c:pt idx="27">
                  <c:v>23.2</c:v>
                </c:pt>
                <c:pt idx="28">
                  <c:v>29.270000000000007</c:v>
                </c:pt>
                <c:pt idx="29">
                  <c:v>18.739999999999998</c:v>
                </c:pt>
                <c:pt idx="30">
                  <c:v>26.159999999999997</c:v>
                </c:pt>
                <c:pt idx="31">
                  <c:v>37.253750000000011</c:v>
                </c:pt>
                <c:pt idx="32">
                  <c:v>18.47</c:v>
                </c:pt>
                <c:pt idx="33">
                  <c:v>36.440000000000005</c:v>
                </c:pt>
                <c:pt idx="34">
                  <c:v>7.3099999999999987</c:v>
                </c:pt>
                <c:pt idx="35">
                  <c:v>27.72</c:v>
                </c:pt>
                <c:pt idx="36">
                  <c:v>41.883749999999999</c:v>
                </c:pt>
                <c:pt idx="37">
                  <c:v>13.89</c:v>
                </c:pt>
                <c:pt idx="38">
                  <c:v>3.6199999999999992</c:v>
                </c:pt>
                <c:pt idx="39">
                  <c:v>28.850000000000005</c:v>
                </c:pt>
                <c:pt idx="40">
                  <c:v>18.759999999999998</c:v>
                </c:pt>
                <c:pt idx="41">
                  <c:v>18.919999999999995</c:v>
                </c:pt>
                <c:pt idx="42">
                  <c:v>41.883749999999999</c:v>
                </c:pt>
                <c:pt idx="43">
                  <c:v>14.33</c:v>
                </c:pt>
                <c:pt idx="44">
                  <c:v>18.04</c:v>
                </c:pt>
                <c:pt idx="45">
                  <c:v>16.159999999999997</c:v>
                </c:pt>
                <c:pt idx="46">
                  <c:v>19.64</c:v>
                </c:pt>
                <c:pt idx="47">
                  <c:v>37.340000000000003</c:v>
                </c:pt>
                <c:pt idx="48">
                  <c:v>10.659999999999997</c:v>
                </c:pt>
                <c:pt idx="49">
                  <c:v>17.82</c:v>
                </c:pt>
                <c:pt idx="50">
                  <c:v>7.6899999999999995</c:v>
                </c:pt>
                <c:pt idx="51">
                  <c:v>13.4</c:v>
                </c:pt>
                <c:pt idx="52">
                  <c:v>26.65</c:v>
                </c:pt>
                <c:pt idx="53">
                  <c:v>17.879999999999995</c:v>
                </c:pt>
                <c:pt idx="54">
                  <c:v>34.31</c:v>
                </c:pt>
                <c:pt idx="55">
                  <c:v>20.590000000000003</c:v>
                </c:pt>
                <c:pt idx="56">
                  <c:v>18.220000000000002</c:v>
                </c:pt>
                <c:pt idx="57">
                  <c:v>16.579999999999998</c:v>
                </c:pt>
                <c:pt idx="58">
                  <c:v>30.8</c:v>
                </c:pt>
                <c:pt idx="59">
                  <c:v>32.1</c:v>
                </c:pt>
                <c:pt idx="60">
                  <c:v>17.79</c:v>
                </c:pt>
                <c:pt idx="61">
                  <c:v>25.6</c:v>
                </c:pt>
                <c:pt idx="62">
                  <c:v>20.759999999999998</c:v>
                </c:pt>
                <c:pt idx="63">
                  <c:v>21.71</c:v>
                </c:pt>
                <c:pt idx="64">
                  <c:v>22.949999999999996</c:v>
                </c:pt>
                <c:pt idx="65">
                  <c:v>11.190000000000001</c:v>
                </c:pt>
                <c:pt idx="66">
                  <c:v>14.57</c:v>
                </c:pt>
                <c:pt idx="67">
                  <c:v>17.100000000000001</c:v>
                </c:pt>
                <c:pt idx="68">
                  <c:v>33.090000000000003</c:v>
                </c:pt>
                <c:pt idx="69">
                  <c:v>32.749999999999993</c:v>
                </c:pt>
                <c:pt idx="70">
                  <c:v>19.729999999999997</c:v>
                </c:pt>
                <c:pt idx="71">
                  <c:v>5.4500000000000028</c:v>
                </c:pt>
                <c:pt idx="72">
                  <c:v>11.459999999999999</c:v>
                </c:pt>
                <c:pt idx="73">
                  <c:v>3.2699999999999996</c:v>
                </c:pt>
                <c:pt idx="74">
                  <c:v>28.4</c:v>
                </c:pt>
                <c:pt idx="75">
                  <c:v>7.7799999999999976</c:v>
                </c:pt>
                <c:pt idx="76">
                  <c:v>15.27</c:v>
                </c:pt>
                <c:pt idx="77">
                  <c:v>20.62</c:v>
                </c:pt>
                <c:pt idx="78">
                  <c:v>11.729999999999999</c:v>
                </c:pt>
                <c:pt idx="79">
                  <c:v>6.2099999999999991</c:v>
                </c:pt>
                <c:pt idx="80">
                  <c:v>12.070000000000002</c:v>
                </c:pt>
                <c:pt idx="81">
                  <c:v>11.270000000000001</c:v>
                </c:pt>
                <c:pt idx="82">
                  <c:v>4.68</c:v>
                </c:pt>
                <c:pt idx="83">
                  <c:v>14.849999999999998</c:v>
                </c:pt>
                <c:pt idx="84">
                  <c:v>29.330000000000002</c:v>
                </c:pt>
                <c:pt idx="85">
                  <c:v>2.2399999999999984</c:v>
                </c:pt>
                <c:pt idx="86">
                  <c:v>14.979999999999999</c:v>
                </c:pt>
                <c:pt idx="87">
                  <c:v>6.09</c:v>
                </c:pt>
                <c:pt idx="88">
                  <c:v>12.219999999999995</c:v>
                </c:pt>
                <c:pt idx="89">
                  <c:v>14.319999999999993</c:v>
                </c:pt>
                <c:pt idx="90">
                  <c:v>12.160000000000002</c:v>
                </c:pt>
                <c:pt idx="91">
                  <c:v>10.41</c:v>
                </c:pt>
                <c:pt idx="92">
                  <c:v>14.919999999999995</c:v>
                </c:pt>
                <c:pt idx="93">
                  <c:v>14.420000000000002</c:v>
                </c:pt>
                <c:pt idx="94">
                  <c:v>13.380000000000003</c:v>
                </c:pt>
                <c:pt idx="95">
                  <c:v>10.970000000000002</c:v>
                </c:pt>
                <c:pt idx="96">
                  <c:v>19.149999999999999</c:v>
                </c:pt>
                <c:pt idx="97">
                  <c:v>20.190000000000001</c:v>
                </c:pt>
                <c:pt idx="98">
                  <c:v>29.639999999999993</c:v>
                </c:pt>
                <c:pt idx="99">
                  <c:v>16.010000000000005</c:v>
                </c:pt>
                <c:pt idx="100">
                  <c:v>4.4699999999999989</c:v>
                </c:pt>
                <c:pt idx="101">
                  <c:v>10.339999999999989</c:v>
                </c:pt>
                <c:pt idx="102">
                  <c:v>24.509999999999998</c:v>
                </c:pt>
                <c:pt idx="103">
                  <c:v>20.23</c:v>
                </c:pt>
                <c:pt idx="104">
                  <c:v>38.85</c:v>
                </c:pt>
                <c:pt idx="105">
                  <c:v>13.39</c:v>
                </c:pt>
                <c:pt idx="106">
                  <c:v>16.119999999999997</c:v>
                </c:pt>
                <c:pt idx="107">
                  <c:v>19.910000000000004</c:v>
                </c:pt>
                <c:pt idx="108">
                  <c:v>11.269999999999998</c:v>
                </c:pt>
                <c:pt idx="109">
                  <c:v>36.789999999999992</c:v>
                </c:pt>
                <c:pt idx="110">
                  <c:v>4.0799999999999983</c:v>
                </c:pt>
                <c:pt idx="111">
                  <c:v>33.89</c:v>
                </c:pt>
                <c:pt idx="112">
                  <c:v>24.31</c:v>
                </c:pt>
                <c:pt idx="113">
                  <c:v>26.98</c:v>
                </c:pt>
                <c:pt idx="114">
                  <c:v>17.419999999999998</c:v>
                </c:pt>
                <c:pt idx="115">
                  <c:v>3.9299999999999962</c:v>
                </c:pt>
                <c:pt idx="116">
                  <c:v>10.829999999999998</c:v>
                </c:pt>
                <c:pt idx="117">
                  <c:v>2.12</c:v>
                </c:pt>
                <c:pt idx="118">
                  <c:v>19.339999999999996</c:v>
                </c:pt>
                <c:pt idx="119">
                  <c:v>1.0199999999999996</c:v>
                </c:pt>
                <c:pt idx="120">
                  <c:v>9.0500000000000007</c:v>
                </c:pt>
                <c:pt idx="121">
                  <c:v>12.57</c:v>
                </c:pt>
                <c:pt idx="122">
                  <c:v>17.36</c:v>
                </c:pt>
                <c:pt idx="123">
                  <c:v>24.65</c:v>
                </c:pt>
                <c:pt idx="124">
                  <c:v>9.419999999999991</c:v>
                </c:pt>
                <c:pt idx="125">
                  <c:v>4.2600000000000016</c:v>
                </c:pt>
                <c:pt idx="126">
                  <c:v>19.989999999999998</c:v>
                </c:pt>
                <c:pt idx="127">
                  <c:v>31.35</c:v>
                </c:pt>
                <c:pt idx="128">
                  <c:v>41.883749999999999</c:v>
                </c:pt>
                <c:pt idx="129">
                  <c:v>14.719999999999999</c:v>
                </c:pt>
                <c:pt idx="130">
                  <c:v>41.883749999999999</c:v>
                </c:pt>
                <c:pt idx="131">
                  <c:v>10.77</c:v>
                </c:pt>
                <c:pt idx="132">
                  <c:v>13.6</c:v>
                </c:pt>
                <c:pt idx="133">
                  <c:v>20.69</c:v>
                </c:pt>
                <c:pt idx="134">
                  <c:v>16.750000000000004</c:v>
                </c:pt>
                <c:pt idx="135">
                  <c:v>24.93</c:v>
                </c:pt>
                <c:pt idx="136">
                  <c:v>18.339999999999996</c:v>
                </c:pt>
                <c:pt idx="137">
                  <c:v>17.939999999999991</c:v>
                </c:pt>
                <c:pt idx="138">
                  <c:v>9.0499999999999989</c:v>
                </c:pt>
                <c:pt idx="139">
                  <c:v>39.76</c:v>
                </c:pt>
                <c:pt idx="140">
                  <c:v>10.68</c:v>
                </c:pt>
                <c:pt idx="141">
                  <c:v>6.8299999999999947</c:v>
                </c:pt>
                <c:pt idx="142">
                  <c:v>23.490000000000006</c:v>
                </c:pt>
                <c:pt idx="143">
                  <c:v>19.549999999999997</c:v>
                </c:pt>
                <c:pt idx="144">
                  <c:v>1.4600000000000026</c:v>
                </c:pt>
                <c:pt idx="145">
                  <c:v>11.38</c:v>
                </c:pt>
                <c:pt idx="146">
                  <c:v>24.179999999999996</c:v>
                </c:pt>
                <c:pt idx="147">
                  <c:v>31.1</c:v>
                </c:pt>
                <c:pt idx="148">
                  <c:v>19.189999999999998</c:v>
                </c:pt>
                <c:pt idx="149">
                  <c:v>9.1300000000000008</c:v>
                </c:pt>
                <c:pt idx="150">
                  <c:v>20.220000000000002</c:v>
                </c:pt>
                <c:pt idx="151">
                  <c:v>16.819999999999997</c:v>
                </c:pt>
                <c:pt idx="152">
                  <c:v>25.729999999999997</c:v>
                </c:pt>
                <c:pt idx="153">
                  <c:v>21.900000000000002</c:v>
                </c:pt>
                <c:pt idx="154">
                  <c:v>25.53</c:v>
                </c:pt>
                <c:pt idx="155">
                  <c:v>41.883749999999999</c:v>
                </c:pt>
                <c:pt idx="156">
                  <c:v>10.939999999999998</c:v>
                </c:pt>
                <c:pt idx="157">
                  <c:v>5.91</c:v>
                </c:pt>
                <c:pt idx="158">
                  <c:v>1.5399999999999956</c:v>
                </c:pt>
                <c:pt idx="159">
                  <c:v>8.5299999999999958</c:v>
                </c:pt>
                <c:pt idx="160">
                  <c:v>14.02</c:v>
                </c:pt>
                <c:pt idx="161">
                  <c:v>6.75</c:v>
                </c:pt>
                <c:pt idx="162">
                  <c:v>17.649999999999999</c:v>
                </c:pt>
                <c:pt idx="163">
                  <c:v>31.79</c:v>
                </c:pt>
                <c:pt idx="164">
                  <c:v>16.91</c:v>
                </c:pt>
                <c:pt idx="165">
                  <c:v>11.229999999999997</c:v>
                </c:pt>
                <c:pt idx="166">
                  <c:v>11.95</c:v>
                </c:pt>
                <c:pt idx="167">
                  <c:v>15.520000000000001</c:v>
                </c:pt>
                <c:pt idx="168">
                  <c:v>10.3</c:v>
                </c:pt>
                <c:pt idx="169">
                  <c:v>31.169999999999995</c:v>
                </c:pt>
                <c:pt idx="170">
                  <c:v>3.4400000000000013</c:v>
                </c:pt>
                <c:pt idx="171">
                  <c:v>7.9399999999999977</c:v>
                </c:pt>
                <c:pt idx="172">
                  <c:v>5.2100000000000009</c:v>
                </c:pt>
                <c:pt idx="173">
                  <c:v>15.27</c:v>
                </c:pt>
                <c:pt idx="174">
                  <c:v>18.700000000000003</c:v>
                </c:pt>
                <c:pt idx="175">
                  <c:v>35.42</c:v>
                </c:pt>
                <c:pt idx="176">
                  <c:v>31.819999999999997</c:v>
                </c:pt>
                <c:pt idx="177">
                  <c:v>41.883749999999999</c:v>
                </c:pt>
                <c:pt idx="178">
                  <c:v>19.339999999999996</c:v>
                </c:pt>
                <c:pt idx="179">
                  <c:v>14.519999999999998</c:v>
                </c:pt>
                <c:pt idx="180">
                  <c:v>13.64</c:v>
                </c:pt>
                <c:pt idx="181">
                  <c:v>13.59</c:v>
                </c:pt>
                <c:pt idx="182">
                  <c:v>16.59</c:v>
                </c:pt>
                <c:pt idx="183">
                  <c:v>21.540000000000006</c:v>
                </c:pt>
                <c:pt idx="184">
                  <c:v>24.03</c:v>
                </c:pt>
                <c:pt idx="185">
                  <c:v>35.209999999999994</c:v>
                </c:pt>
                <c:pt idx="186">
                  <c:v>4.3599999999999994</c:v>
                </c:pt>
                <c:pt idx="187">
                  <c:v>26.18</c:v>
                </c:pt>
                <c:pt idx="188">
                  <c:v>34.070000000000007</c:v>
                </c:pt>
                <c:pt idx="189">
                  <c:v>18.560000000000002</c:v>
                </c:pt>
                <c:pt idx="190">
                  <c:v>22.18</c:v>
                </c:pt>
                <c:pt idx="191">
                  <c:v>10.549999999999999</c:v>
                </c:pt>
                <c:pt idx="192">
                  <c:v>11.129999999999999</c:v>
                </c:pt>
                <c:pt idx="193">
                  <c:v>36.24</c:v>
                </c:pt>
                <c:pt idx="194">
                  <c:v>10.489999999999998</c:v>
                </c:pt>
                <c:pt idx="195">
                  <c:v>0.14999999999999947</c:v>
                </c:pt>
                <c:pt idx="196">
                  <c:v>8.6300000000000008</c:v>
                </c:pt>
                <c:pt idx="197">
                  <c:v>19.79</c:v>
                </c:pt>
                <c:pt idx="198">
                  <c:v>22.879999999999995</c:v>
                </c:pt>
                <c:pt idx="199">
                  <c:v>1</c:v>
                </c:pt>
              </c:numCache>
            </c:numRef>
          </c:xVal>
          <c:yVal>
            <c:numRef>
              <c:f>'1 on 1 regression'!$G$2:$G$201</c:f>
              <c:numCache>
                <c:formatCode>General</c:formatCode>
                <c:ptCount val="200"/>
                <c:pt idx="0">
                  <c:v>236</c:v>
                </c:pt>
                <c:pt idx="1">
                  <c:v>122</c:v>
                </c:pt>
                <c:pt idx="2">
                  <c:v>96</c:v>
                </c:pt>
                <c:pt idx="3">
                  <c:v>197</c:v>
                </c:pt>
                <c:pt idx="4">
                  <c:v>137</c:v>
                </c:pt>
                <c:pt idx="5">
                  <c:v>86</c:v>
                </c:pt>
                <c:pt idx="6">
                  <c:v>123</c:v>
                </c:pt>
                <c:pt idx="7">
                  <c:v>152</c:v>
                </c:pt>
                <c:pt idx="8">
                  <c:v>54</c:v>
                </c:pt>
                <c:pt idx="9">
                  <c:v>119</c:v>
                </c:pt>
                <c:pt idx="10">
                  <c:v>95</c:v>
                </c:pt>
                <c:pt idx="11">
                  <c:v>151.5</c:v>
                </c:pt>
                <c:pt idx="12">
                  <c:v>95</c:v>
                </c:pt>
                <c:pt idx="13">
                  <c:v>113</c:v>
                </c:pt>
                <c:pt idx="14">
                  <c:v>191</c:v>
                </c:pt>
                <c:pt idx="15">
                  <c:v>240</c:v>
                </c:pt>
                <c:pt idx="16">
                  <c:v>135</c:v>
                </c:pt>
                <c:pt idx="17">
                  <c:v>258</c:v>
                </c:pt>
                <c:pt idx="18">
                  <c:v>127</c:v>
                </c:pt>
                <c:pt idx="19">
                  <c:v>148</c:v>
                </c:pt>
                <c:pt idx="20">
                  <c:v>188</c:v>
                </c:pt>
                <c:pt idx="21">
                  <c:v>127</c:v>
                </c:pt>
                <c:pt idx="22">
                  <c:v>160.69999999999999</c:v>
                </c:pt>
                <c:pt idx="23">
                  <c:v>175</c:v>
                </c:pt>
                <c:pt idx="24">
                  <c:v>110</c:v>
                </c:pt>
                <c:pt idx="25">
                  <c:v>139</c:v>
                </c:pt>
                <c:pt idx="26">
                  <c:v>167</c:v>
                </c:pt>
                <c:pt idx="27">
                  <c:v>168</c:v>
                </c:pt>
                <c:pt idx="28">
                  <c:v>199</c:v>
                </c:pt>
                <c:pt idx="29">
                  <c:v>123</c:v>
                </c:pt>
                <c:pt idx="30">
                  <c:v>231</c:v>
                </c:pt>
                <c:pt idx="31">
                  <c:v>126</c:v>
                </c:pt>
                <c:pt idx="32">
                  <c:v>112</c:v>
                </c:pt>
                <c:pt idx="33">
                  <c:v>184</c:v>
                </c:pt>
                <c:pt idx="34">
                  <c:v>91.5</c:v>
                </c:pt>
                <c:pt idx="35">
                  <c:v>129</c:v>
                </c:pt>
                <c:pt idx="36">
                  <c:v>256</c:v>
                </c:pt>
                <c:pt idx="37">
                  <c:v>152</c:v>
                </c:pt>
                <c:pt idx="38">
                  <c:v>114</c:v>
                </c:pt>
                <c:pt idx="39">
                  <c:v>230</c:v>
                </c:pt>
                <c:pt idx="40">
                  <c:v>179</c:v>
                </c:pt>
                <c:pt idx="41">
                  <c:v>186</c:v>
                </c:pt>
                <c:pt idx="42">
                  <c:v>226</c:v>
                </c:pt>
                <c:pt idx="43">
                  <c:v>149</c:v>
                </c:pt>
                <c:pt idx="44">
                  <c:v>89</c:v>
                </c:pt>
                <c:pt idx="45">
                  <c:v>165</c:v>
                </c:pt>
                <c:pt idx="46">
                  <c:v>119</c:v>
                </c:pt>
                <c:pt idx="47">
                  <c:v>245</c:v>
                </c:pt>
                <c:pt idx="48">
                  <c:v>149</c:v>
                </c:pt>
                <c:pt idx="49">
                  <c:v>111</c:v>
                </c:pt>
                <c:pt idx="50">
                  <c:v>122</c:v>
                </c:pt>
                <c:pt idx="51">
                  <c:v>112</c:v>
                </c:pt>
                <c:pt idx="52">
                  <c:v>235</c:v>
                </c:pt>
                <c:pt idx="53">
                  <c:v>225</c:v>
                </c:pt>
                <c:pt idx="54">
                  <c:v>220</c:v>
                </c:pt>
                <c:pt idx="55">
                  <c:v>240</c:v>
                </c:pt>
                <c:pt idx="56">
                  <c:v>71</c:v>
                </c:pt>
                <c:pt idx="57">
                  <c:v>133</c:v>
                </c:pt>
                <c:pt idx="58">
                  <c:v>239</c:v>
                </c:pt>
                <c:pt idx="59">
                  <c:v>186</c:v>
                </c:pt>
                <c:pt idx="60">
                  <c:v>83</c:v>
                </c:pt>
                <c:pt idx="61">
                  <c:v>240</c:v>
                </c:pt>
                <c:pt idx="62">
                  <c:v>170</c:v>
                </c:pt>
                <c:pt idx="63">
                  <c:v>291.75</c:v>
                </c:pt>
                <c:pt idx="64">
                  <c:v>187</c:v>
                </c:pt>
                <c:pt idx="65">
                  <c:v>109</c:v>
                </c:pt>
                <c:pt idx="66">
                  <c:v>104</c:v>
                </c:pt>
                <c:pt idx="67">
                  <c:v>135</c:v>
                </c:pt>
                <c:pt idx="68">
                  <c:v>196</c:v>
                </c:pt>
                <c:pt idx="69">
                  <c:v>229</c:v>
                </c:pt>
                <c:pt idx="70">
                  <c:v>196</c:v>
                </c:pt>
                <c:pt idx="71">
                  <c:v>129</c:v>
                </c:pt>
                <c:pt idx="72">
                  <c:v>106</c:v>
                </c:pt>
                <c:pt idx="73">
                  <c:v>117</c:v>
                </c:pt>
                <c:pt idx="74">
                  <c:v>187</c:v>
                </c:pt>
                <c:pt idx="75">
                  <c:v>105</c:v>
                </c:pt>
                <c:pt idx="76">
                  <c:v>83</c:v>
                </c:pt>
                <c:pt idx="77">
                  <c:v>149</c:v>
                </c:pt>
                <c:pt idx="78">
                  <c:v>62</c:v>
                </c:pt>
                <c:pt idx="79">
                  <c:v>120</c:v>
                </c:pt>
                <c:pt idx="80">
                  <c:v>120</c:v>
                </c:pt>
                <c:pt idx="81">
                  <c:v>128</c:v>
                </c:pt>
                <c:pt idx="82">
                  <c:v>128</c:v>
                </c:pt>
                <c:pt idx="83">
                  <c:v>149</c:v>
                </c:pt>
                <c:pt idx="84">
                  <c:v>223</c:v>
                </c:pt>
                <c:pt idx="85">
                  <c:v>159</c:v>
                </c:pt>
                <c:pt idx="86">
                  <c:v>122</c:v>
                </c:pt>
                <c:pt idx="87">
                  <c:v>180</c:v>
                </c:pt>
                <c:pt idx="88">
                  <c:v>147</c:v>
                </c:pt>
                <c:pt idx="89">
                  <c:v>177</c:v>
                </c:pt>
                <c:pt idx="90">
                  <c:v>93</c:v>
                </c:pt>
                <c:pt idx="91">
                  <c:v>74</c:v>
                </c:pt>
                <c:pt idx="92">
                  <c:v>291.75</c:v>
                </c:pt>
                <c:pt idx="93">
                  <c:v>225</c:v>
                </c:pt>
                <c:pt idx="94">
                  <c:v>117</c:v>
                </c:pt>
                <c:pt idx="95">
                  <c:v>175</c:v>
                </c:pt>
                <c:pt idx="96">
                  <c:v>132</c:v>
                </c:pt>
                <c:pt idx="97">
                  <c:v>168</c:v>
                </c:pt>
                <c:pt idx="98">
                  <c:v>257</c:v>
                </c:pt>
                <c:pt idx="99">
                  <c:v>183</c:v>
                </c:pt>
                <c:pt idx="100">
                  <c:v>137</c:v>
                </c:pt>
                <c:pt idx="101">
                  <c:v>254</c:v>
                </c:pt>
                <c:pt idx="102">
                  <c:v>158</c:v>
                </c:pt>
                <c:pt idx="103">
                  <c:v>163</c:v>
                </c:pt>
                <c:pt idx="104">
                  <c:v>208</c:v>
                </c:pt>
                <c:pt idx="105">
                  <c:v>196</c:v>
                </c:pt>
                <c:pt idx="106">
                  <c:v>86</c:v>
                </c:pt>
                <c:pt idx="107">
                  <c:v>104</c:v>
                </c:pt>
                <c:pt idx="108">
                  <c:v>54</c:v>
                </c:pt>
                <c:pt idx="109">
                  <c:v>149.69999999999999</c:v>
                </c:pt>
                <c:pt idx="110">
                  <c:v>150</c:v>
                </c:pt>
                <c:pt idx="111">
                  <c:v>221</c:v>
                </c:pt>
                <c:pt idx="112">
                  <c:v>159</c:v>
                </c:pt>
                <c:pt idx="113">
                  <c:v>167</c:v>
                </c:pt>
                <c:pt idx="114">
                  <c:v>152</c:v>
                </c:pt>
                <c:pt idx="115">
                  <c:v>133</c:v>
                </c:pt>
                <c:pt idx="116">
                  <c:v>129</c:v>
                </c:pt>
                <c:pt idx="117">
                  <c:v>108</c:v>
                </c:pt>
                <c:pt idx="118">
                  <c:v>172</c:v>
                </c:pt>
                <c:pt idx="119">
                  <c:v>77</c:v>
                </c:pt>
                <c:pt idx="120">
                  <c:v>163</c:v>
                </c:pt>
                <c:pt idx="121">
                  <c:v>81</c:v>
                </c:pt>
                <c:pt idx="122">
                  <c:v>125</c:v>
                </c:pt>
                <c:pt idx="123">
                  <c:v>171</c:v>
                </c:pt>
                <c:pt idx="124">
                  <c:v>201</c:v>
                </c:pt>
                <c:pt idx="125">
                  <c:v>126</c:v>
                </c:pt>
                <c:pt idx="126">
                  <c:v>78</c:v>
                </c:pt>
                <c:pt idx="127">
                  <c:v>92</c:v>
                </c:pt>
                <c:pt idx="128">
                  <c:v>264</c:v>
                </c:pt>
                <c:pt idx="129">
                  <c:v>116</c:v>
                </c:pt>
                <c:pt idx="130">
                  <c:v>28</c:v>
                </c:pt>
                <c:pt idx="131">
                  <c:v>147</c:v>
                </c:pt>
                <c:pt idx="132">
                  <c:v>71</c:v>
                </c:pt>
                <c:pt idx="133">
                  <c:v>129.1</c:v>
                </c:pt>
                <c:pt idx="134">
                  <c:v>124</c:v>
                </c:pt>
                <c:pt idx="135">
                  <c:v>124</c:v>
                </c:pt>
                <c:pt idx="136">
                  <c:v>98</c:v>
                </c:pt>
                <c:pt idx="137">
                  <c:v>210</c:v>
                </c:pt>
                <c:pt idx="138">
                  <c:v>109</c:v>
                </c:pt>
                <c:pt idx="139">
                  <c:v>227</c:v>
                </c:pt>
                <c:pt idx="140">
                  <c:v>113</c:v>
                </c:pt>
                <c:pt idx="141">
                  <c:v>207</c:v>
                </c:pt>
                <c:pt idx="142">
                  <c:v>218</c:v>
                </c:pt>
                <c:pt idx="143">
                  <c:v>164.1</c:v>
                </c:pt>
                <c:pt idx="144">
                  <c:v>127</c:v>
                </c:pt>
                <c:pt idx="145">
                  <c:v>123</c:v>
                </c:pt>
                <c:pt idx="146">
                  <c:v>142</c:v>
                </c:pt>
                <c:pt idx="147">
                  <c:v>265</c:v>
                </c:pt>
                <c:pt idx="148">
                  <c:v>110</c:v>
                </c:pt>
                <c:pt idx="149">
                  <c:v>118</c:v>
                </c:pt>
                <c:pt idx="150">
                  <c:v>166</c:v>
                </c:pt>
                <c:pt idx="151">
                  <c:v>125</c:v>
                </c:pt>
                <c:pt idx="152">
                  <c:v>169</c:v>
                </c:pt>
                <c:pt idx="153">
                  <c:v>208</c:v>
                </c:pt>
                <c:pt idx="154">
                  <c:v>166</c:v>
                </c:pt>
                <c:pt idx="155">
                  <c:v>35</c:v>
                </c:pt>
                <c:pt idx="156">
                  <c:v>173</c:v>
                </c:pt>
                <c:pt idx="157">
                  <c:v>111</c:v>
                </c:pt>
                <c:pt idx="158">
                  <c:v>85</c:v>
                </c:pt>
                <c:pt idx="159">
                  <c:v>138</c:v>
                </c:pt>
                <c:pt idx="160">
                  <c:v>159</c:v>
                </c:pt>
                <c:pt idx="161">
                  <c:v>151</c:v>
                </c:pt>
                <c:pt idx="162">
                  <c:v>168</c:v>
                </c:pt>
                <c:pt idx="163">
                  <c:v>193</c:v>
                </c:pt>
                <c:pt idx="164">
                  <c:v>132</c:v>
                </c:pt>
                <c:pt idx="165">
                  <c:v>131</c:v>
                </c:pt>
                <c:pt idx="166">
                  <c:v>90</c:v>
                </c:pt>
                <c:pt idx="167">
                  <c:v>129</c:v>
                </c:pt>
                <c:pt idx="168">
                  <c:v>185</c:v>
                </c:pt>
                <c:pt idx="169">
                  <c:v>162</c:v>
                </c:pt>
                <c:pt idx="170">
                  <c:v>90</c:v>
                </c:pt>
                <c:pt idx="171">
                  <c:v>163</c:v>
                </c:pt>
                <c:pt idx="172">
                  <c:v>93</c:v>
                </c:pt>
                <c:pt idx="173">
                  <c:v>129</c:v>
                </c:pt>
                <c:pt idx="174">
                  <c:v>127</c:v>
                </c:pt>
                <c:pt idx="175">
                  <c:v>271</c:v>
                </c:pt>
                <c:pt idx="176">
                  <c:v>216</c:v>
                </c:pt>
                <c:pt idx="177">
                  <c:v>131</c:v>
                </c:pt>
                <c:pt idx="178">
                  <c:v>131</c:v>
                </c:pt>
                <c:pt idx="179">
                  <c:v>135</c:v>
                </c:pt>
                <c:pt idx="180">
                  <c:v>108</c:v>
                </c:pt>
                <c:pt idx="181">
                  <c:v>124</c:v>
                </c:pt>
                <c:pt idx="182">
                  <c:v>105</c:v>
                </c:pt>
                <c:pt idx="183">
                  <c:v>272</c:v>
                </c:pt>
                <c:pt idx="184">
                  <c:v>188</c:v>
                </c:pt>
                <c:pt idx="185">
                  <c:v>228</c:v>
                </c:pt>
                <c:pt idx="186">
                  <c:v>108</c:v>
                </c:pt>
                <c:pt idx="187">
                  <c:v>186</c:v>
                </c:pt>
                <c:pt idx="188">
                  <c:v>167</c:v>
                </c:pt>
                <c:pt idx="189">
                  <c:v>83</c:v>
                </c:pt>
                <c:pt idx="190">
                  <c:v>114</c:v>
                </c:pt>
                <c:pt idx="191">
                  <c:v>116</c:v>
                </c:pt>
                <c:pt idx="192">
                  <c:v>62</c:v>
                </c:pt>
                <c:pt idx="193">
                  <c:v>204</c:v>
                </c:pt>
                <c:pt idx="194">
                  <c:v>184</c:v>
                </c:pt>
                <c:pt idx="195">
                  <c:v>91</c:v>
                </c:pt>
                <c:pt idx="196">
                  <c:v>116</c:v>
                </c:pt>
                <c:pt idx="197">
                  <c:v>139</c:v>
                </c:pt>
                <c:pt idx="198">
                  <c:v>235.5</c:v>
                </c:pt>
                <c:pt idx="1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2-484B-88DB-6458D198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53296"/>
        <c:axId val="1452150384"/>
      </c:scatterChart>
      <c:valAx>
        <c:axId val="14521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0384"/>
        <c:crosses val="autoZero"/>
        <c:crossBetween val="midCat"/>
      </c:valAx>
      <c:valAx>
        <c:axId val="14521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on 1 regression'!$G$1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176093613298337"/>
                  <c:y val="4.4538859725867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on 1 regression'!$E$2:$E$201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93.625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93.625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32.269999999999996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'1 on 1 regression'!$G$2:$G$201</c:f>
              <c:numCache>
                <c:formatCode>General</c:formatCode>
                <c:ptCount val="200"/>
                <c:pt idx="0">
                  <c:v>236</c:v>
                </c:pt>
                <c:pt idx="1">
                  <c:v>122</c:v>
                </c:pt>
                <c:pt idx="2">
                  <c:v>96</c:v>
                </c:pt>
                <c:pt idx="3">
                  <c:v>197</c:v>
                </c:pt>
                <c:pt idx="4">
                  <c:v>137</c:v>
                </c:pt>
                <c:pt idx="5">
                  <c:v>86</c:v>
                </c:pt>
                <c:pt idx="6">
                  <c:v>123</c:v>
                </c:pt>
                <c:pt idx="7">
                  <c:v>152</c:v>
                </c:pt>
                <c:pt idx="8">
                  <c:v>54</c:v>
                </c:pt>
                <c:pt idx="9">
                  <c:v>119</c:v>
                </c:pt>
                <c:pt idx="10">
                  <c:v>95</c:v>
                </c:pt>
                <c:pt idx="11">
                  <c:v>151.5</c:v>
                </c:pt>
                <c:pt idx="12">
                  <c:v>95</c:v>
                </c:pt>
                <c:pt idx="13">
                  <c:v>113</c:v>
                </c:pt>
                <c:pt idx="14">
                  <c:v>191</c:v>
                </c:pt>
                <c:pt idx="15">
                  <c:v>240</c:v>
                </c:pt>
                <c:pt idx="16">
                  <c:v>135</c:v>
                </c:pt>
                <c:pt idx="17">
                  <c:v>258</c:v>
                </c:pt>
                <c:pt idx="18">
                  <c:v>127</c:v>
                </c:pt>
                <c:pt idx="19">
                  <c:v>148</c:v>
                </c:pt>
                <c:pt idx="20">
                  <c:v>188</c:v>
                </c:pt>
                <c:pt idx="21">
                  <c:v>127</c:v>
                </c:pt>
                <c:pt idx="22">
                  <c:v>160.69999999999999</c:v>
                </c:pt>
                <c:pt idx="23">
                  <c:v>175</c:v>
                </c:pt>
                <c:pt idx="24">
                  <c:v>110</c:v>
                </c:pt>
                <c:pt idx="25">
                  <c:v>139</c:v>
                </c:pt>
                <c:pt idx="26">
                  <c:v>167</c:v>
                </c:pt>
                <c:pt idx="27">
                  <c:v>168</c:v>
                </c:pt>
                <c:pt idx="28">
                  <c:v>199</c:v>
                </c:pt>
                <c:pt idx="29">
                  <c:v>123</c:v>
                </c:pt>
                <c:pt idx="30">
                  <c:v>231</c:v>
                </c:pt>
                <c:pt idx="31">
                  <c:v>126</c:v>
                </c:pt>
                <c:pt idx="32">
                  <c:v>112</c:v>
                </c:pt>
                <c:pt idx="33">
                  <c:v>184</c:v>
                </c:pt>
                <c:pt idx="34">
                  <c:v>91.5</c:v>
                </c:pt>
                <c:pt idx="35">
                  <c:v>129</c:v>
                </c:pt>
                <c:pt idx="36">
                  <c:v>256</c:v>
                </c:pt>
                <c:pt idx="37">
                  <c:v>152</c:v>
                </c:pt>
                <c:pt idx="38">
                  <c:v>114</c:v>
                </c:pt>
                <c:pt idx="39">
                  <c:v>230</c:v>
                </c:pt>
                <c:pt idx="40">
                  <c:v>179</c:v>
                </c:pt>
                <c:pt idx="41">
                  <c:v>186</c:v>
                </c:pt>
                <c:pt idx="42">
                  <c:v>226</c:v>
                </c:pt>
                <c:pt idx="43">
                  <c:v>149</c:v>
                </c:pt>
                <c:pt idx="44">
                  <c:v>89</c:v>
                </c:pt>
                <c:pt idx="45">
                  <c:v>165</c:v>
                </c:pt>
                <c:pt idx="46">
                  <c:v>119</c:v>
                </c:pt>
                <c:pt idx="47">
                  <c:v>245</c:v>
                </c:pt>
                <c:pt idx="48">
                  <c:v>149</c:v>
                </c:pt>
                <c:pt idx="49">
                  <c:v>111</c:v>
                </c:pt>
                <c:pt idx="50">
                  <c:v>122</c:v>
                </c:pt>
                <c:pt idx="51">
                  <c:v>112</c:v>
                </c:pt>
                <c:pt idx="52">
                  <c:v>235</c:v>
                </c:pt>
                <c:pt idx="53">
                  <c:v>225</c:v>
                </c:pt>
                <c:pt idx="54">
                  <c:v>220</c:v>
                </c:pt>
                <c:pt idx="55">
                  <c:v>240</c:v>
                </c:pt>
                <c:pt idx="56">
                  <c:v>71</c:v>
                </c:pt>
                <c:pt idx="57">
                  <c:v>133</c:v>
                </c:pt>
                <c:pt idx="58">
                  <c:v>239</c:v>
                </c:pt>
                <c:pt idx="59">
                  <c:v>186</c:v>
                </c:pt>
                <c:pt idx="60">
                  <c:v>83</c:v>
                </c:pt>
                <c:pt idx="61">
                  <c:v>240</c:v>
                </c:pt>
                <c:pt idx="62">
                  <c:v>170</c:v>
                </c:pt>
                <c:pt idx="63">
                  <c:v>291.75</c:v>
                </c:pt>
                <c:pt idx="64">
                  <c:v>187</c:v>
                </c:pt>
                <c:pt idx="65">
                  <c:v>109</c:v>
                </c:pt>
                <c:pt idx="66">
                  <c:v>104</c:v>
                </c:pt>
                <c:pt idx="67">
                  <c:v>135</c:v>
                </c:pt>
                <c:pt idx="68">
                  <c:v>196</c:v>
                </c:pt>
                <c:pt idx="69">
                  <c:v>229</c:v>
                </c:pt>
                <c:pt idx="70">
                  <c:v>196</c:v>
                </c:pt>
                <c:pt idx="71">
                  <c:v>129</c:v>
                </c:pt>
                <c:pt idx="72">
                  <c:v>106</c:v>
                </c:pt>
                <c:pt idx="73">
                  <c:v>117</c:v>
                </c:pt>
                <c:pt idx="74">
                  <c:v>187</c:v>
                </c:pt>
                <c:pt idx="75">
                  <c:v>105</c:v>
                </c:pt>
                <c:pt idx="76">
                  <c:v>83</c:v>
                </c:pt>
                <c:pt idx="77">
                  <c:v>149</c:v>
                </c:pt>
                <c:pt idx="78">
                  <c:v>62</c:v>
                </c:pt>
                <c:pt idx="79">
                  <c:v>120</c:v>
                </c:pt>
                <c:pt idx="80">
                  <c:v>120</c:v>
                </c:pt>
                <c:pt idx="81">
                  <c:v>128</c:v>
                </c:pt>
                <c:pt idx="82">
                  <c:v>128</c:v>
                </c:pt>
                <c:pt idx="83">
                  <c:v>149</c:v>
                </c:pt>
                <c:pt idx="84">
                  <c:v>223</c:v>
                </c:pt>
                <c:pt idx="85">
                  <c:v>159</c:v>
                </c:pt>
                <c:pt idx="86">
                  <c:v>122</c:v>
                </c:pt>
                <c:pt idx="87">
                  <c:v>180</c:v>
                </c:pt>
                <c:pt idx="88">
                  <c:v>147</c:v>
                </c:pt>
                <c:pt idx="89">
                  <c:v>177</c:v>
                </c:pt>
                <c:pt idx="90">
                  <c:v>93</c:v>
                </c:pt>
                <c:pt idx="91">
                  <c:v>74</c:v>
                </c:pt>
                <c:pt idx="92">
                  <c:v>291.75</c:v>
                </c:pt>
                <c:pt idx="93">
                  <c:v>225</c:v>
                </c:pt>
                <c:pt idx="94">
                  <c:v>117</c:v>
                </c:pt>
                <c:pt idx="95">
                  <c:v>175</c:v>
                </c:pt>
                <c:pt idx="96">
                  <c:v>132</c:v>
                </c:pt>
                <c:pt idx="97">
                  <c:v>168</c:v>
                </c:pt>
                <c:pt idx="98">
                  <c:v>257</c:v>
                </c:pt>
                <c:pt idx="99">
                  <c:v>183</c:v>
                </c:pt>
                <c:pt idx="100">
                  <c:v>137</c:v>
                </c:pt>
                <c:pt idx="101">
                  <c:v>254</c:v>
                </c:pt>
                <c:pt idx="102">
                  <c:v>158</c:v>
                </c:pt>
                <c:pt idx="103">
                  <c:v>163</c:v>
                </c:pt>
                <c:pt idx="104">
                  <c:v>208</c:v>
                </c:pt>
                <c:pt idx="105">
                  <c:v>196</c:v>
                </c:pt>
                <c:pt idx="106">
                  <c:v>86</c:v>
                </c:pt>
                <c:pt idx="107">
                  <c:v>104</c:v>
                </c:pt>
                <c:pt idx="108">
                  <c:v>54</c:v>
                </c:pt>
                <c:pt idx="109">
                  <c:v>149.69999999999999</c:v>
                </c:pt>
                <c:pt idx="110">
                  <c:v>150</c:v>
                </c:pt>
                <c:pt idx="111">
                  <c:v>221</c:v>
                </c:pt>
                <c:pt idx="112">
                  <c:v>159</c:v>
                </c:pt>
                <c:pt idx="113">
                  <c:v>167</c:v>
                </c:pt>
                <c:pt idx="114">
                  <c:v>152</c:v>
                </c:pt>
                <c:pt idx="115">
                  <c:v>133</c:v>
                </c:pt>
                <c:pt idx="116">
                  <c:v>129</c:v>
                </c:pt>
                <c:pt idx="117">
                  <c:v>108</c:v>
                </c:pt>
                <c:pt idx="118">
                  <c:v>172</c:v>
                </c:pt>
                <c:pt idx="119">
                  <c:v>77</c:v>
                </c:pt>
                <c:pt idx="120">
                  <c:v>163</c:v>
                </c:pt>
                <c:pt idx="121">
                  <c:v>81</c:v>
                </c:pt>
                <c:pt idx="122">
                  <c:v>125</c:v>
                </c:pt>
                <c:pt idx="123">
                  <c:v>171</c:v>
                </c:pt>
                <c:pt idx="124">
                  <c:v>201</c:v>
                </c:pt>
                <c:pt idx="125">
                  <c:v>126</c:v>
                </c:pt>
                <c:pt idx="126">
                  <c:v>78</c:v>
                </c:pt>
                <c:pt idx="127">
                  <c:v>92</c:v>
                </c:pt>
                <c:pt idx="128">
                  <c:v>264</c:v>
                </c:pt>
                <c:pt idx="129">
                  <c:v>116</c:v>
                </c:pt>
                <c:pt idx="130">
                  <c:v>28</c:v>
                </c:pt>
                <c:pt idx="131">
                  <c:v>147</c:v>
                </c:pt>
                <c:pt idx="132">
                  <c:v>71</c:v>
                </c:pt>
                <c:pt idx="133">
                  <c:v>129.1</c:v>
                </c:pt>
                <c:pt idx="134">
                  <c:v>124</c:v>
                </c:pt>
                <c:pt idx="135">
                  <c:v>124</c:v>
                </c:pt>
                <c:pt idx="136">
                  <c:v>98</c:v>
                </c:pt>
                <c:pt idx="137">
                  <c:v>210</c:v>
                </c:pt>
                <c:pt idx="138">
                  <c:v>109</c:v>
                </c:pt>
                <c:pt idx="139">
                  <c:v>227</c:v>
                </c:pt>
                <c:pt idx="140">
                  <c:v>113</c:v>
                </c:pt>
                <c:pt idx="141">
                  <c:v>207</c:v>
                </c:pt>
                <c:pt idx="142">
                  <c:v>218</c:v>
                </c:pt>
                <c:pt idx="143">
                  <c:v>164.1</c:v>
                </c:pt>
                <c:pt idx="144">
                  <c:v>127</c:v>
                </c:pt>
                <c:pt idx="145">
                  <c:v>123</c:v>
                </c:pt>
                <c:pt idx="146">
                  <c:v>142</c:v>
                </c:pt>
                <c:pt idx="147">
                  <c:v>265</c:v>
                </c:pt>
                <c:pt idx="148">
                  <c:v>110</c:v>
                </c:pt>
                <c:pt idx="149">
                  <c:v>118</c:v>
                </c:pt>
                <c:pt idx="150">
                  <c:v>166</c:v>
                </c:pt>
                <c:pt idx="151">
                  <c:v>125</c:v>
                </c:pt>
                <c:pt idx="152">
                  <c:v>169</c:v>
                </c:pt>
                <c:pt idx="153">
                  <c:v>208</c:v>
                </c:pt>
                <c:pt idx="154">
                  <c:v>166</c:v>
                </c:pt>
                <c:pt idx="155">
                  <c:v>35</c:v>
                </c:pt>
                <c:pt idx="156">
                  <c:v>173</c:v>
                </c:pt>
                <c:pt idx="157">
                  <c:v>111</c:v>
                </c:pt>
                <c:pt idx="158">
                  <c:v>85</c:v>
                </c:pt>
                <c:pt idx="159">
                  <c:v>138</c:v>
                </c:pt>
                <c:pt idx="160">
                  <c:v>159</c:v>
                </c:pt>
                <c:pt idx="161">
                  <c:v>151</c:v>
                </c:pt>
                <c:pt idx="162">
                  <c:v>168</c:v>
                </c:pt>
                <c:pt idx="163">
                  <c:v>193</c:v>
                </c:pt>
                <c:pt idx="164">
                  <c:v>132</c:v>
                </c:pt>
                <c:pt idx="165">
                  <c:v>131</c:v>
                </c:pt>
                <c:pt idx="166">
                  <c:v>90</c:v>
                </c:pt>
                <c:pt idx="167">
                  <c:v>129</c:v>
                </c:pt>
                <c:pt idx="168">
                  <c:v>185</c:v>
                </c:pt>
                <c:pt idx="169">
                  <c:v>162</c:v>
                </c:pt>
                <c:pt idx="170">
                  <c:v>90</c:v>
                </c:pt>
                <c:pt idx="171">
                  <c:v>163</c:v>
                </c:pt>
                <c:pt idx="172">
                  <c:v>93</c:v>
                </c:pt>
                <c:pt idx="173">
                  <c:v>129</c:v>
                </c:pt>
                <c:pt idx="174">
                  <c:v>127</c:v>
                </c:pt>
                <c:pt idx="175">
                  <c:v>271</c:v>
                </c:pt>
                <c:pt idx="176">
                  <c:v>216</c:v>
                </c:pt>
                <c:pt idx="177">
                  <c:v>131</c:v>
                </c:pt>
                <c:pt idx="178">
                  <c:v>131</c:v>
                </c:pt>
                <c:pt idx="179">
                  <c:v>135</c:v>
                </c:pt>
                <c:pt idx="180">
                  <c:v>108</c:v>
                </c:pt>
                <c:pt idx="181">
                  <c:v>124</c:v>
                </c:pt>
                <c:pt idx="182">
                  <c:v>105</c:v>
                </c:pt>
                <c:pt idx="183">
                  <c:v>272</c:v>
                </c:pt>
                <c:pt idx="184">
                  <c:v>188</c:v>
                </c:pt>
                <c:pt idx="185">
                  <c:v>228</c:v>
                </c:pt>
                <c:pt idx="186">
                  <c:v>108</c:v>
                </c:pt>
                <c:pt idx="187">
                  <c:v>186</c:v>
                </c:pt>
                <c:pt idx="188">
                  <c:v>167</c:v>
                </c:pt>
                <c:pt idx="189">
                  <c:v>83</c:v>
                </c:pt>
                <c:pt idx="190">
                  <c:v>114</c:v>
                </c:pt>
                <c:pt idx="191">
                  <c:v>116</c:v>
                </c:pt>
                <c:pt idx="192">
                  <c:v>62</c:v>
                </c:pt>
                <c:pt idx="193">
                  <c:v>204</c:v>
                </c:pt>
                <c:pt idx="194">
                  <c:v>184</c:v>
                </c:pt>
                <c:pt idx="195">
                  <c:v>91</c:v>
                </c:pt>
                <c:pt idx="196">
                  <c:v>116</c:v>
                </c:pt>
                <c:pt idx="197">
                  <c:v>139</c:v>
                </c:pt>
                <c:pt idx="198">
                  <c:v>235.5</c:v>
                </c:pt>
                <c:pt idx="1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C-43E1-9F31-224687F4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19328"/>
        <c:axId val="1809120992"/>
      </c:scatterChart>
      <c:valAx>
        <c:axId val="18091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0992"/>
        <c:crosses val="autoZero"/>
        <c:crossBetween val="midCat"/>
      </c:valAx>
      <c:valAx>
        <c:axId val="1809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on 1 regression'!$G$1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883858267716536E-2"/>
                  <c:y val="-5.2063283756197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on 1 regression'!$D$2:$D$201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76.349999999999994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23.889999999999997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76.349999999999994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25.07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20.819999999999997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'1 on 1 regression'!$G$2:$G$201</c:f>
              <c:numCache>
                <c:formatCode>General</c:formatCode>
                <c:ptCount val="200"/>
                <c:pt idx="0">
                  <c:v>236</c:v>
                </c:pt>
                <c:pt idx="1">
                  <c:v>122</c:v>
                </c:pt>
                <c:pt idx="2">
                  <c:v>96</c:v>
                </c:pt>
                <c:pt idx="3">
                  <c:v>197</c:v>
                </c:pt>
                <c:pt idx="4">
                  <c:v>137</c:v>
                </c:pt>
                <c:pt idx="5">
                  <c:v>86</c:v>
                </c:pt>
                <c:pt idx="6">
                  <c:v>123</c:v>
                </c:pt>
                <c:pt idx="7">
                  <c:v>152</c:v>
                </c:pt>
                <c:pt idx="8">
                  <c:v>54</c:v>
                </c:pt>
                <c:pt idx="9">
                  <c:v>119</c:v>
                </c:pt>
                <c:pt idx="10">
                  <c:v>95</c:v>
                </c:pt>
                <c:pt idx="11">
                  <c:v>151.5</c:v>
                </c:pt>
                <c:pt idx="12">
                  <c:v>95</c:v>
                </c:pt>
                <c:pt idx="13">
                  <c:v>113</c:v>
                </c:pt>
                <c:pt idx="14">
                  <c:v>191</c:v>
                </c:pt>
                <c:pt idx="15">
                  <c:v>240</c:v>
                </c:pt>
                <c:pt idx="16">
                  <c:v>135</c:v>
                </c:pt>
                <c:pt idx="17">
                  <c:v>258</c:v>
                </c:pt>
                <c:pt idx="18">
                  <c:v>127</c:v>
                </c:pt>
                <c:pt idx="19">
                  <c:v>148</c:v>
                </c:pt>
                <c:pt idx="20">
                  <c:v>188</c:v>
                </c:pt>
                <c:pt idx="21">
                  <c:v>127</c:v>
                </c:pt>
                <c:pt idx="22">
                  <c:v>160.69999999999999</c:v>
                </c:pt>
                <c:pt idx="23">
                  <c:v>175</c:v>
                </c:pt>
                <c:pt idx="24">
                  <c:v>110</c:v>
                </c:pt>
                <c:pt idx="25">
                  <c:v>139</c:v>
                </c:pt>
                <c:pt idx="26">
                  <c:v>167</c:v>
                </c:pt>
                <c:pt idx="27">
                  <c:v>168</c:v>
                </c:pt>
                <c:pt idx="28">
                  <c:v>199</c:v>
                </c:pt>
                <c:pt idx="29">
                  <c:v>123</c:v>
                </c:pt>
                <c:pt idx="30">
                  <c:v>231</c:v>
                </c:pt>
                <c:pt idx="31">
                  <c:v>126</c:v>
                </c:pt>
                <c:pt idx="32">
                  <c:v>112</c:v>
                </c:pt>
                <c:pt idx="33">
                  <c:v>184</c:v>
                </c:pt>
                <c:pt idx="34">
                  <c:v>91.5</c:v>
                </c:pt>
                <c:pt idx="35">
                  <c:v>129</c:v>
                </c:pt>
                <c:pt idx="36">
                  <c:v>256</c:v>
                </c:pt>
                <c:pt idx="37">
                  <c:v>152</c:v>
                </c:pt>
                <c:pt idx="38">
                  <c:v>114</c:v>
                </c:pt>
                <c:pt idx="39">
                  <c:v>230</c:v>
                </c:pt>
                <c:pt idx="40">
                  <c:v>179</c:v>
                </c:pt>
                <c:pt idx="41">
                  <c:v>186</c:v>
                </c:pt>
                <c:pt idx="42">
                  <c:v>226</c:v>
                </c:pt>
                <c:pt idx="43">
                  <c:v>149</c:v>
                </c:pt>
                <c:pt idx="44">
                  <c:v>89</c:v>
                </c:pt>
                <c:pt idx="45">
                  <c:v>165</c:v>
                </c:pt>
                <c:pt idx="46">
                  <c:v>119</c:v>
                </c:pt>
                <c:pt idx="47">
                  <c:v>245</c:v>
                </c:pt>
                <c:pt idx="48">
                  <c:v>149</c:v>
                </c:pt>
                <c:pt idx="49">
                  <c:v>111</c:v>
                </c:pt>
                <c:pt idx="50">
                  <c:v>122</c:v>
                </c:pt>
                <c:pt idx="51">
                  <c:v>112</c:v>
                </c:pt>
                <c:pt idx="52">
                  <c:v>235</c:v>
                </c:pt>
                <c:pt idx="53">
                  <c:v>225</c:v>
                </c:pt>
                <c:pt idx="54">
                  <c:v>220</c:v>
                </c:pt>
                <c:pt idx="55">
                  <c:v>240</c:v>
                </c:pt>
                <c:pt idx="56">
                  <c:v>71</c:v>
                </c:pt>
                <c:pt idx="57">
                  <c:v>133</c:v>
                </c:pt>
                <c:pt idx="58">
                  <c:v>239</c:v>
                </c:pt>
                <c:pt idx="59">
                  <c:v>186</c:v>
                </c:pt>
                <c:pt idx="60">
                  <c:v>83</c:v>
                </c:pt>
                <c:pt idx="61">
                  <c:v>240</c:v>
                </c:pt>
                <c:pt idx="62">
                  <c:v>170</c:v>
                </c:pt>
                <c:pt idx="63">
                  <c:v>291.75</c:v>
                </c:pt>
                <c:pt idx="64">
                  <c:v>187</c:v>
                </c:pt>
                <c:pt idx="65">
                  <c:v>109</c:v>
                </c:pt>
                <c:pt idx="66">
                  <c:v>104</c:v>
                </c:pt>
                <c:pt idx="67">
                  <c:v>135</c:v>
                </c:pt>
                <c:pt idx="68">
                  <c:v>196</c:v>
                </c:pt>
                <c:pt idx="69">
                  <c:v>229</c:v>
                </c:pt>
                <c:pt idx="70">
                  <c:v>196</c:v>
                </c:pt>
                <c:pt idx="71">
                  <c:v>129</c:v>
                </c:pt>
                <c:pt idx="72">
                  <c:v>106</c:v>
                </c:pt>
                <c:pt idx="73">
                  <c:v>117</c:v>
                </c:pt>
                <c:pt idx="74">
                  <c:v>187</c:v>
                </c:pt>
                <c:pt idx="75">
                  <c:v>105</c:v>
                </c:pt>
                <c:pt idx="76">
                  <c:v>83</c:v>
                </c:pt>
                <c:pt idx="77">
                  <c:v>149</c:v>
                </c:pt>
                <c:pt idx="78">
                  <c:v>62</c:v>
                </c:pt>
                <c:pt idx="79">
                  <c:v>120</c:v>
                </c:pt>
                <c:pt idx="80">
                  <c:v>120</c:v>
                </c:pt>
                <c:pt idx="81">
                  <c:v>128</c:v>
                </c:pt>
                <c:pt idx="82">
                  <c:v>128</c:v>
                </c:pt>
                <c:pt idx="83">
                  <c:v>149</c:v>
                </c:pt>
                <c:pt idx="84">
                  <c:v>223</c:v>
                </c:pt>
                <c:pt idx="85">
                  <c:v>159</c:v>
                </c:pt>
                <c:pt idx="86">
                  <c:v>122</c:v>
                </c:pt>
                <c:pt idx="87">
                  <c:v>180</c:v>
                </c:pt>
                <c:pt idx="88">
                  <c:v>147</c:v>
                </c:pt>
                <c:pt idx="89">
                  <c:v>177</c:v>
                </c:pt>
                <c:pt idx="90">
                  <c:v>93</c:v>
                </c:pt>
                <c:pt idx="91">
                  <c:v>74</c:v>
                </c:pt>
                <c:pt idx="92">
                  <c:v>291.75</c:v>
                </c:pt>
                <c:pt idx="93">
                  <c:v>225</c:v>
                </c:pt>
                <c:pt idx="94">
                  <c:v>117</c:v>
                </c:pt>
                <c:pt idx="95">
                  <c:v>175</c:v>
                </c:pt>
                <c:pt idx="96">
                  <c:v>132</c:v>
                </c:pt>
                <c:pt idx="97">
                  <c:v>168</c:v>
                </c:pt>
                <c:pt idx="98">
                  <c:v>257</c:v>
                </c:pt>
                <c:pt idx="99">
                  <c:v>183</c:v>
                </c:pt>
                <c:pt idx="100">
                  <c:v>137</c:v>
                </c:pt>
                <c:pt idx="101">
                  <c:v>254</c:v>
                </c:pt>
                <c:pt idx="102">
                  <c:v>158</c:v>
                </c:pt>
                <c:pt idx="103">
                  <c:v>163</c:v>
                </c:pt>
                <c:pt idx="104">
                  <c:v>208</c:v>
                </c:pt>
                <c:pt idx="105">
                  <c:v>196</c:v>
                </c:pt>
                <c:pt idx="106">
                  <c:v>86</c:v>
                </c:pt>
                <c:pt idx="107">
                  <c:v>104</c:v>
                </c:pt>
                <c:pt idx="108">
                  <c:v>54</c:v>
                </c:pt>
                <c:pt idx="109">
                  <c:v>149.69999999999999</c:v>
                </c:pt>
                <c:pt idx="110">
                  <c:v>150</c:v>
                </c:pt>
                <c:pt idx="111">
                  <c:v>221</c:v>
                </c:pt>
                <c:pt idx="112">
                  <c:v>159</c:v>
                </c:pt>
                <c:pt idx="113">
                  <c:v>167</c:v>
                </c:pt>
                <c:pt idx="114">
                  <c:v>152</c:v>
                </c:pt>
                <c:pt idx="115">
                  <c:v>133</c:v>
                </c:pt>
                <c:pt idx="116">
                  <c:v>129</c:v>
                </c:pt>
                <c:pt idx="117">
                  <c:v>108</c:v>
                </c:pt>
                <c:pt idx="118">
                  <c:v>172</c:v>
                </c:pt>
                <c:pt idx="119">
                  <c:v>77</c:v>
                </c:pt>
                <c:pt idx="120">
                  <c:v>163</c:v>
                </c:pt>
                <c:pt idx="121">
                  <c:v>81</c:v>
                </c:pt>
                <c:pt idx="122">
                  <c:v>125</c:v>
                </c:pt>
                <c:pt idx="123">
                  <c:v>171</c:v>
                </c:pt>
                <c:pt idx="124">
                  <c:v>201</c:v>
                </c:pt>
                <c:pt idx="125">
                  <c:v>126</c:v>
                </c:pt>
                <c:pt idx="126">
                  <c:v>78</c:v>
                </c:pt>
                <c:pt idx="127">
                  <c:v>92</c:v>
                </c:pt>
                <c:pt idx="128">
                  <c:v>264</c:v>
                </c:pt>
                <c:pt idx="129">
                  <c:v>116</c:v>
                </c:pt>
                <c:pt idx="130">
                  <c:v>28</c:v>
                </c:pt>
                <c:pt idx="131">
                  <c:v>147</c:v>
                </c:pt>
                <c:pt idx="132">
                  <c:v>71</c:v>
                </c:pt>
                <c:pt idx="133">
                  <c:v>129.1</c:v>
                </c:pt>
                <c:pt idx="134">
                  <c:v>124</c:v>
                </c:pt>
                <c:pt idx="135">
                  <c:v>124</c:v>
                </c:pt>
                <c:pt idx="136">
                  <c:v>98</c:v>
                </c:pt>
                <c:pt idx="137">
                  <c:v>210</c:v>
                </c:pt>
                <c:pt idx="138">
                  <c:v>109</c:v>
                </c:pt>
                <c:pt idx="139">
                  <c:v>227</c:v>
                </c:pt>
                <c:pt idx="140">
                  <c:v>113</c:v>
                </c:pt>
                <c:pt idx="141">
                  <c:v>207</c:v>
                </c:pt>
                <c:pt idx="142">
                  <c:v>218</c:v>
                </c:pt>
                <c:pt idx="143">
                  <c:v>164.1</c:v>
                </c:pt>
                <c:pt idx="144">
                  <c:v>127</c:v>
                </c:pt>
                <c:pt idx="145">
                  <c:v>123</c:v>
                </c:pt>
                <c:pt idx="146">
                  <c:v>142</c:v>
                </c:pt>
                <c:pt idx="147">
                  <c:v>265</c:v>
                </c:pt>
                <c:pt idx="148">
                  <c:v>110</c:v>
                </c:pt>
                <c:pt idx="149">
                  <c:v>118</c:v>
                </c:pt>
                <c:pt idx="150">
                  <c:v>166</c:v>
                </c:pt>
                <c:pt idx="151">
                  <c:v>125</c:v>
                </c:pt>
                <c:pt idx="152">
                  <c:v>169</c:v>
                </c:pt>
                <c:pt idx="153">
                  <c:v>208</c:v>
                </c:pt>
                <c:pt idx="154">
                  <c:v>166</c:v>
                </c:pt>
                <c:pt idx="155">
                  <c:v>35</c:v>
                </c:pt>
                <c:pt idx="156">
                  <c:v>173</c:v>
                </c:pt>
                <c:pt idx="157">
                  <c:v>111</c:v>
                </c:pt>
                <c:pt idx="158">
                  <c:v>85</c:v>
                </c:pt>
                <c:pt idx="159">
                  <c:v>138</c:v>
                </c:pt>
                <c:pt idx="160">
                  <c:v>159</c:v>
                </c:pt>
                <c:pt idx="161">
                  <c:v>151</c:v>
                </c:pt>
                <c:pt idx="162">
                  <c:v>168</c:v>
                </c:pt>
                <c:pt idx="163">
                  <c:v>193</c:v>
                </c:pt>
                <c:pt idx="164">
                  <c:v>132</c:v>
                </c:pt>
                <c:pt idx="165">
                  <c:v>131</c:v>
                </c:pt>
                <c:pt idx="166">
                  <c:v>90</c:v>
                </c:pt>
                <c:pt idx="167">
                  <c:v>129</c:v>
                </c:pt>
                <c:pt idx="168">
                  <c:v>185</c:v>
                </c:pt>
                <c:pt idx="169">
                  <c:v>162</c:v>
                </c:pt>
                <c:pt idx="170">
                  <c:v>90</c:v>
                </c:pt>
                <c:pt idx="171">
                  <c:v>163</c:v>
                </c:pt>
                <c:pt idx="172">
                  <c:v>93</c:v>
                </c:pt>
                <c:pt idx="173">
                  <c:v>129</c:v>
                </c:pt>
                <c:pt idx="174">
                  <c:v>127</c:v>
                </c:pt>
                <c:pt idx="175">
                  <c:v>271</c:v>
                </c:pt>
                <c:pt idx="176">
                  <c:v>216</c:v>
                </c:pt>
                <c:pt idx="177">
                  <c:v>131</c:v>
                </c:pt>
                <c:pt idx="178">
                  <c:v>131</c:v>
                </c:pt>
                <c:pt idx="179">
                  <c:v>135</c:v>
                </c:pt>
                <c:pt idx="180">
                  <c:v>108</c:v>
                </c:pt>
                <c:pt idx="181">
                  <c:v>124</c:v>
                </c:pt>
                <c:pt idx="182">
                  <c:v>105</c:v>
                </c:pt>
                <c:pt idx="183">
                  <c:v>272</c:v>
                </c:pt>
                <c:pt idx="184">
                  <c:v>188</c:v>
                </c:pt>
                <c:pt idx="185">
                  <c:v>228</c:v>
                </c:pt>
                <c:pt idx="186">
                  <c:v>108</c:v>
                </c:pt>
                <c:pt idx="187">
                  <c:v>186</c:v>
                </c:pt>
                <c:pt idx="188">
                  <c:v>167</c:v>
                </c:pt>
                <c:pt idx="189">
                  <c:v>83</c:v>
                </c:pt>
                <c:pt idx="190">
                  <c:v>114</c:v>
                </c:pt>
                <c:pt idx="191">
                  <c:v>116</c:v>
                </c:pt>
                <c:pt idx="192">
                  <c:v>62</c:v>
                </c:pt>
                <c:pt idx="193">
                  <c:v>204</c:v>
                </c:pt>
                <c:pt idx="194">
                  <c:v>184</c:v>
                </c:pt>
                <c:pt idx="195">
                  <c:v>91</c:v>
                </c:pt>
                <c:pt idx="196">
                  <c:v>116</c:v>
                </c:pt>
                <c:pt idx="197">
                  <c:v>139</c:v>
                </c:pt>
                <c:pt idx="198">
                  <c:v>235.5</c:v>
                </c:pt>
                <c:pt idx="1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C-4C19-ABF5-DDD358B2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64448"/>
        <c:axId val="1812157376"/>
      </c:scatterChart>
      <c:valAx>
        <c:axId val="1812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57376"/>
        <c:crosses val="autoZero"/>
        <c:crossBetween val="midCat"/>
      </c:valAx>
      <c:valAx>
        <c:axId val="18121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Google</a:t>
            </a:r>
          </a:p>
        </cx:rich>
      </cx:tx>
    </cx:title>
    <cx:plotArea>
      <cx:plotAreaRegion>
        <cx:series layoutId="boxWhisker" uniqueId="{11C13135-77FC-4A2B-BD53-6A76F25F9D3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Meta</a:t>
            </a:r>
            <a:endParaRPr lang="en-DE"/>
          </a:p>
        </cx:rich>
      </cx:tx>
    </cx:title>
    <cx:plotArea>
      <cx:plotAreaRegion>
        <cx:series layoutId="boxWhisker" uniqueId="{8CAAA308-040A-4AF3-B6FF-87833F0CFC40}">
          <cx:tx>
            <cx:txData>
              <cx:f>_xlchart.v1.0</cx:f>
              <cx:v>Meta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Influencer</a:t>
            </a:r>
            <a:endParaRPr lang="en-DE"/>
          </a:p>
        </cx:rich>
      </cx:tx>
    </cx:title>
    <cx:plotArea>
      <cx:plotAreaRegion>
        <cx:series layoutId="boxWhisker" uniqueId="{E8385912-7380-4C49-8A8D-F30A351D09D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TIKTOK</a:t>
            </a:r>
            <a:endParaRPr lang="en-DE"/>
          </a:p>
        </cx:rich>
      </cx:tx>
    </cx:title>
    <cx:plotArea>
      <cx:plotAreaRegion>
        <cx:series layoutId="boxWhisker" uniqueId="{ED7FBC51-139D-4A3D-A660-4ADF038485A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Sales</a:t>
            </a:r>
            <a:endParaRPr lang="en-DE"/>
          </a:p>
        </cx:rich>
      </cx:tx>
    </cx:title>
    <cx:plotArea>
      <cx:plotAreaRegion>
        <cx:series layoutId="boxWhisker" uniqueId="{026BC31E-EB8D-429B-869C-E38657053E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GoogleAds</a:t>
            </a:r>
          </a:p>
        </cx:rich>
      </cx:tx>
    </cx:title>
    <cx:plotArea>
      <cx:plotAreaRegion>
        <cx:series layoutId="boxWhisker" uniqueId="{BAC407D8-9BCA-4D60-B28A-0330C9066F7E}">
          <cx:tx>
            <cx:txData>
              <cx:f>_xlchart.v1.6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Meta</a:t>
            </a:r>
            <a:endParaRPr lang="en-DE"/>
          </a:p>
        </cx:rich>
      </cx:tx>
    </cx:title>
    <cx:plotArea>
      <cx:plotAreaRegion>
        <cx:series layoutId="boxWhisker" uniqueId="{6FCCCFB1-D9EE-4D8E-85C9-85554DFDD738}">
          <cx:tx>
            <cx:txData>
              <cx:f>_xlchart.v1.8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Influencer</a:t>
            </a:r>
            <a:endParaRPr lang="en-DE"/>
          </a:p>
        </cx:rich>
      </cx:tx>
    </cx:title>
    <cx:plotArea>
      <cx:plotAreaRegion>
        <cx:series layoutId="boxWhisker" uniqueId="{8EAE3BBB-6852-4661-B910-E2975FD74C55}">
          <cx:tx>
            <cx:txData>
              <cx:f>_xlchart.v1.16</cx:f>
              <cx:v>Influencer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Tiktok</a:t>
            </a:r>
            <a:endParaRPr lang="en-DE"/>
          </a:p>
        </cx:rich>
      </cx:tx>
    </cx:title>
    <cx:plotArea>
      <cx:plotAreaRegion>
        <cx:series layoutId="boxWhisker" uniqueId="{25CC9445-AB47-4002-9F17-3FFC8D6D8D7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4" Type="http://schemas.microsoft.com/office/2014/relationships/chartEx" Target="../charts/chartEx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10886</xdr:colOff>
      <xdr:row>10</xdr:row>
      <xdr:rowOff>54428</xdr:rowOff>
    </xdr:from>
    <xdr:to>
      <xdr:col>21</xdr:col>
      <xdr:colOff>32658</xdr:colOff>
      <xdr:row>22</xdr:row>
      <xdr:rowOff>8165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10886</xdr:colOff>
      <xdr:row>22</xdr:row>
      <xdr:rowOff>38099</xdr:rowOff>
    </xdr:from>
    <xdr:to>
      <xdr:col>21</xdr:col>
      <xdr:colOff>59872</xdr:colOff>
      <xdr:row>34</xdr:row>
      <xdr:rowOff>193220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65314</xdr:colOff>
      <xdr:row>10</xdr:row>
      <xdr:rowOff>70757</xdr:rowOff>
    </xdr:from>
    <xdr:to>
      <xdr:col>25</xdr:col>
      <xdr:colOff>653142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21772</xdr:colOff>
      <xdr:row>22</xdr:row>
      <xdr:rowOff>87087</xdr:rowOff>
    </xdr:from>
    <xdr:to>
      <xdr:col>26</xdr:col>
      <xdr:colOff>16329</xdr:colOff>
      <xdr:row>34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16328</xdr:colOff>
      <xdr:row>35</xdr:row>
      <xdr:rowOff>10885</xdr:rowOff>
    </xdr:from>
    <xdr:to>
      <xdr:col>21</xdr:col>
      <xdr:colOff>293914</xdr:colOff>
      <xdr:row>47</xdr:row>
      <xdr:rowOff>122465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21772</xdr:colOff>
      <xdr:row>9</xdr:row>
      <xdr:rowOff>54429</xdr:rowOff>
    </xdr:from>
    <xdr:to>
      <xdr:col>20</xdr:col>
      <xdr:colOff>87086</xdr:colOff>
      <xdr:row>21</xdr:row>
      <xdr:rowOff>68037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92528</xdr:colOff>
      <xdr:row>9</xdr:row>
      <xdr:rowOff>59870</xdr:rowOff>
    </xdr:from>
    <xdr:to>
      <xdr:col>25</xdr:col>
      <xdr:colOff>424543</xdr:colOff>
      <xdr:row>21</xdr:row>
      <xdr:rowOff>65313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21</xdr:row>
      <xdr:rowOff>70756</xdr:rowOff>
    </xdr:from>
    <xdr:to>
      <xdr:col>20</xdr:col>
      <xdr:colOff>130628</xdr:colOff>
      <xdr:row>33</xdr:row>
      <xdr:rowOff>182336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87086</xdr:colOff>
      <xdr:row>21</xdr:row>
      <xdr:rowOff>59871</xdr:rowOff>
    </xdr:from>
    <xdr:to>
      <xdr:col>25</xdr:col>
      <xdr:colOff>522515</xdr:colOff>
      <xdr:row>33</xdr:row>
      <xdr:rowOff>141515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0</xdr:rowOff>
    </xdr:from>
    <xdr:to>
      <xdr:col>13</xdr:col>
      <xdr:colOff>590550</xdr:colOff>
      <xdr:row>13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14</xdr:row>
      <xdr:rowOff>1905</xdr:rowOff>
    </xdr:from>
    <xdr:to>
      <xdr:col>13</xdr:col>
      <xdr:colOff>544830</xdr:colOff>
      <xdr:row>27</xdr:row>
      <xdr:rowOff>169545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591672</xdr:colOff>
      <xdr:row>0</xdr:row>
      <xdr:rowOff>2242</xdr:rowOff>
    </xdr:from>
    <xdr:to>
      <xdr:col>20</xdr:col>
      <xdr:colOff>430307</xdr:colOff>
      <xdr:row>13</xdr:row>
      <xdr:rowOff>181536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609600</xdr:colOff>
      <xdr:row>14</xdr:row>
      <xdr:rowOff>2242</xdr:rowOff>
    </xdr:from>
    <xdr:to>
      <xdr:col>20</xdr:col>
      <xdr:colOff>448235</xdr:colOff>
      <xdr:row>27</xdr:row>
      <xdr:rowOff>181536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Normal="100" workbookViewId="0">
      <selection activeCell="I16" sqref="I16"/>
    </sheetView>
  </sheetViews>
  <sheetFormatPr defaultColWidth="11.09765625" defaultRowHeight="15" customHeight="1" x14ac:dyDescent="0.6"/>
  <cols>
    <col min="1" max="6" width="10.5" customWidth="1"/>
    <col min="7" max="7" width="10.09765625" customWidth="1"/>
    <col min="8" max="26" width="10.5" customWidth="1"/>
  </cols>
  <sheetData>
    <row r="1" spans="1:7" ht="15.75" customHeight="1" x14ac:dyDescent="0.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3" t="s">
        <v>5</v>
      </c>
    </row>
    <row r="2" spans="1:7" ht="15.75" customHeight="1" x14ac:dyDescent="0.6">
      <c r="A2" s="4">
        <v>1</v>
      </c>
      <c r="B2" s="5">
        <f t="shared" ref="B2:B200" si="0">+B3-1</f>
        <v>44996</v>
      </c>
      <c r="C2" s="6">
        <v>56.02</v>
      </c>
      <c r="D2" s="6">
        <v>37.799999999999997</v>
      </c>
      <c r="E2" s="6">
        <v>69.2</v>
      </c>
      <c r="F2" s="7">
        <v>14.229999999999993</v>
      </c>
      <c r="G2" s="6">
        <v>236</v>
      </c>
    </row>
    <row r="3" spans="1:7" ht="15.75" customHeight="1" x14ac:dyDescent="0.6">
      <c r="A3" s="4">
        <v>2</v>
      </c>
      <c r="B3" s="5">
        <f t="shared" si="0"/>
        <v>44997</v>
      </c>
      <c r="C3" s="6">
        <v>10.9</v>
      </c>
      <c r="D3" s="6">
        <v>39.299999999999997</v>
      </c>
      <c r="E3" s="6">
        <v>45.1</v>
      </c>
      <c r="F3" s="7">
        <v>6.0599999999999952</v>
      </c>
      <c r="G3" s="6">
        <v>122</v>
      </c>
    </row>
    <row r="4" spans="1:7" ht="15.75" customHeight="1" x14ac:dyDescent="0.6">
      <c r="A4" s="4">
        <v>3</v>
      </c>
      <c r="B4" s="5">
        <f t="shared" si="0"/>
        <v>44998</v>
      </c>
      <c r="C4" s="6">
        <v>12.44</v>
      </c>
      <c r="D4" s="6">
        <v>45.9</v>
      </c>
      <c r="E4" s="6">
        <v>69.3</v>
      </c>
      <c r="F4" s="7">
        <v>16.95</v>
      </c>
      <c r="G4" s="6">
        <v>96</v>
      </c>
    </row>
    <row r="5" spans="1:7" ht="15.75" customHeight="1" x14ac:dyDescent="0.6">
      <c r="A5" s="4">
        <v>4</v>
      </c>
      <c r="B5" s="5">
        <f t="shared" si="0"/>
        <v>44999</v>
      </c>
      <c r="C5" s="6">
        <v>31.3</v>
      </c>
      <c r="D5" s="6">
        <v>41.3</v>
      </c>
      <c r="E5" s="6">
        <v>58.5</v>
      </c>
      <c r="F5" s="7">
        <v>12.399999999999995</v>
      </c>
      <c r="G5" s="6">
        <v>197</v>
      </c>
    </row>
    <row r="6" spans="1:7" ht="15.75" customHeight="1" x14ac:dyDescent="0.6">
      <c r="A6" s="4">
        <v>5</v>
      </c>
      <c r="B6" s="5">
        <f t="shared" si="0"/>
        <v>45000</v>
      </c>
      <c r="C6" s="6">
        <v>46.160000000000004</v>
      </c>
      <c r="D6" s="6">
        <v>10.8</v>
      </c>
      <c r="E6" s="6">
        <v>58.4</v>
      </c>
      <c r="F6" s="7">
        <v>0.12000000000000455</v>
      </c>
      <c r="G6" s="6">
        <v>137</v>
      </c>
    </row>
    <row r="7" spans="1:7" ht="15.75" customHeight="1" x14ac:dyDescent="0.6">
      <c r="A7" s="4">
        <v>6</v>
      </c>
      <c r="B7" s="5">
        <f t="shared" si="0"/>
        <v>45001</v>
      </c>
      <c r="C7" s="6">
        <v>6.74</v>
      </c>
      <c r="D7" s="6">
        <v>48.9</v>
      </c>
      <c r="E7" s="6">
        <v>75</v>
      </c>
      <c r="F7" s="7">
        <v>15.32</v>
      </c>
      <c r="G7" s="6">
        <v>86</v>
      </c>
    </row>
    <row r="8" spans="1:7" ht="15.75" customHeight="1" x14ac:dyDescent="0.6">
      <c r="A8" s="4">
        <v>7</v>
      </c>
      <c r="B8" s="5">
        <f t="shared" si="0"/>
        <v>45002</v>
      </c>
      <c r="C8" s="6">
        <v>13.5</v>
      </c>
      <c r="D8" s="6">
        <v>32.799999999999997</v>
      </c>
      <c r="E8" s="6">
        <v>23.5</v>
      </c>
      <c r="F8" s="7">
        <v>12.749999999999998</v>
      </c>
      <c r="G8" s="6">
        <v>123</v>
      </c>
    </row>
    <row r="9" spans="1:7" ht="15.75" customHeight="1" x14ac:dyDescent="0.6">
      <c r="A9" s="4">
        <v>8</v>
      </c>
      <c r="B9" s="5">
        <f t="shared" si="0"/>
        <v>45003</v>
      </c>
      <c r="C9" s="6">
        <v>31.04</v>
      </c>
      <c r="D9" s="6">
        <v>19.600000000000001</v>
      </c>
      <c r="E9" s="6">
        <v>11.6</v>
      </c>
      <c r="F9" s="7">
        <v>17.18</v>
      </c>
      <c r="G9" s="6">
        <v>152</v>
      </c>
    </row>
    <row r="10" spans="1:7" ht="15.75" customHeight="1" x14ac:dyDescent="0.6">
      <c r="A10" s="4">
        <v>9</v>
      </c>
      <c r="B10" s="5">
        <f t="shared" si="0"/>
        <v>45004</v>
      </c>
      <c r="C10" s="6">
        <v>9.7200000000000006</v>
      </c>
      <c r="D10" s="6">
        <v>2.1</v>
      </c>
      <c r="E10" s="6">
        <v>1</v>
      </c>
      <c r="F10" s="7">
        <v>1.5100000000000002</v>
      </c>
      <c r="G10" s="6">
        <v>54</v>
      </c>
    </row>
    <row r="11" spans="1:7" ht="15.75" customHeight="1" x14ac:dyDescent="0.6">
      <c r="A11" s="4">
        <v>10</v>
      </c>
      <c r="B11" s="5">
        <f t="shared" si="0"/>
        <v>45005</v>
      </c>
      <c r="C11" s="6">
        <v>40.96</v>
      </c>
      <c r="D11" s="6">
        <v>2.6</v>
      </c>
      <c r="E11" s="6">
        <v>21.2</v>
      </c>
      <c r="F11" s="7">
        <v>12.8</v>
      </c>
      <c r="G11" s="6">
        <v>119</v>
      </c>
    </row>
    <row r="12" spans="1:7" ht="15.75" customHeight="1" x14ac:dyDescent="0.6">
      <c r="A12" s="4">
        <v>11</v>
      </c>
      <c r="B12" s="5">
        <f t="shared" si="0"/>
        <v>45006</v>
      </c>
      <c r="C12" s="6">
        <v>23.22</v>
      </c>
      <c r="D12" s="6">
        <v>5.8</v>
      </c>
      <c r="E12" s="6">
        <v>24.2</v>
      </c>
      <c r="F12" s="7">
        <v>19.829999999999998</v>
      </c>
      <c r="G12" s="6">
        <v>95</v>
      </c>
    </row>
    <row r="13" spans="1:7" ht="15.75" customHeight="1" x14ac:dyDescent="0.6">
      <c r="A13" s="4">
        <v>12</v>
      </c>
      <c r="B13" s="5">
        <f t="shared" si="0"/>
        <v>45007</v>
      </c>
      <c r="C13" s="6">
        <v>50.94</v>
      </c>
      <c r="D13" s="6">
        <v>24</v>
      </c>
      <c r="E13" s="6">
        <v>4</v>
      </c>
      <c r="F13" s="7">
        <v>31.869999999999997</v>
      </c>
      <c r="G13" s="6">
        <v>151.5</v>
      </c>
    </row>
    <row r="14" spans="1:7" ht="15.75" customHeight="1" x14ac:dyDescent="0.6">
      <c r="A14" s="4">
        <v>13</v>
      </c>
      <c r="B14" s="5">
        <f t="shared" si="0"/>
        <v>45008</v>
      </c>
      <c r="C14" s="6">
        <v>10.76</v>
      </c>
      <c r="D14" s="6">
        <v>35.1</v>
      </c>
      <c r="E14" s="6">
        <v>65.900000000000006</v>
      </c>
      <c r="F14" s="7"/>
      <c r="G14" s="6">
        <v>95</v>
      </c>
    </row>
    <row r="15" spans="1:7" ht="15.75" customHeight="1" x14ac:dyDescent="0.6">
      <c r="A15" s="4">
        <v>14</v>
      </c>
      <c r="B15" s="5">
        <f t="shared" si="0"/>
        <v>45009</v>
      </c>
      <c r="C15" s="6">
        <v>26.5</v>
      </c>
      <c r="D15" s="6">
        <v>7.6</v>
      </c>
      <c r="E15" s="6">
        <v>7.2</v>
      </c>
      <c r="F15" s="7"/>
      <c r="G15" s="6">
        <v>113</v>
      </c>
    </row>
    <row r="16" spans="1:7" ht="15.75" customHeight="1" x14ac:dyDescent="0.6">
      <c r="A16" s="4">
        <v>15</v>
      </c>
      <c r="B16" s="5">
        <f t="shared" si="0"/>
        <v>45010</v>
      </c>
      <c r="C16" s="6">
        <v>44.82</v>
      </c>
      <c r="D16" s="6">
        <v>32.9</v>
      </c>
      <c r="E16" s="6">
        <v>46</v>
      </c>
      <c r="F16" s="7">
        <v>18.459999999999997</v>
      </c>
      <c r="G16" s="6">
        <v>191</v>
      </c>
    </row>
    <row r="17" spans="1:7" ht="15.75" customHeight="1" x14ac:dyDescent="0.6">
      <c r="A17" s="4">
        <v>16</v>
      </c>
      <c r="B17" s="5">
        <f t="shared" si="0"/>
        <v>45011</v>
      </c>
      <c r="C17" s="6">
        <v>42.08</v>
      </c>
      <c r="D17" s="6">
        <v>47.7</v>
      </c>
      <c r="E17" s="6">
        <v>52.9</v>
      </c>
      <c r="F17" s="7">
        <v>22.23</v>
      </c>
      <c r="G17" s="6">
        <v>240</v>
      </c>
    </row>
    <row r="18" spans="1:7" ht="15.75" customHeight="1" x14ac:dyDescent="0.6">
      <c r="A18" s="4">
        <v>17</v>
      </c>
      <c r="B18" s="5">
        <f t="shared" si="0"/>
        <v>45012</v>
      </c>
      <c r="C18" s="6">
        <v>89.06</v>
      </c>
      <c r="D18" s="6">
        <v>36.6</v>
      </c>
      <c r="E18" s="6">
        <v>93.625</v>
      </c>
      <c r="F18" s="7">
        <v>23.379999999999995</v>
      </c>
      <c r="G18" s="6">
        <v>135</v>
      </c>
    </row>
    <row r="19" spans="1:7" ht="15.75" customHeight="1" x14ac:dyDescent="0.6">
      <c r="A19" s="4">
        <v>18</v>
      </c>
      <c r="B19" s="5">
        <f t="shared" si="0"/>
        <v>45013</v>
      </c>
      <c r="C19" s="6">
        <v>62.279999999999994</v>
      </c>
      <c r="D19" s="6">
        <v>39.6</v>
      </c>
      <c r="E19" s="6">
        <v>55.8</v>
      </c>
      <c r="F19" s="7">
        <v>25.619999999999997</v>
      </c>
      <c r="G19" s="6">
        <v>258</v>
      </c>
    </row>
    <row r="20" spans="1:7" ht="15.75" customHeight="1" x14ac:dyDescent="0.6">
      <c r="A20" s="4">
        <v>19</v>
      </c>
      <c r="B20" s="5">
        <f t="shared" si="0"/>
        <v>45014</v>
      </c>
      <c r="C20" s="6">
        <v>14.84</v>
      </c>
      <c r="D20" s="6">
        <v>20.5</v>
      </c>
      <c r="E20" s="6">
        <v>18.3</v>
      </c>
      <c r="F20" s="7">
        <v>9.8500000000000014</v>
      </c>
      <c r="G20" s="6">
        <v>127</v>
      </c>
    </row>
    <row r="21" spans="1:7" ht="15.75" customHeight="1" x14ac:dyDescent="0.6">
      <c r="A21" s="4">
        <v>20</v>
      </c>
      <c r="B21" s="5">
        <f t="shared" si="0"/>
        <v>45015</v>
      </c>
      <c r="C21" s="6">
        <v>32.46</v>
      </c>
      <c r="D21" s="6">
        <v>23.9</v>
      </c>
      <c r="E21" s="6">
        <v>19.100000000000001</v>
      </c>
      <c r="F21" s="7">
        <v>19.04</v>
      </c>
      <c r="G21" s="6">
        <v>148</v>
      </c>
    </row>
    <row r="22" spans="1:7" ht="15.75" customHeight="1" x14ac:dyDescent="0.6">
      <c r="A22" s="4">
        <v>21</v>
      </c>
      <c r="B22" s="5">
        <f t="shared" si="0"/>
        <v>45016</v>
      </c>
      <c r="C22" s="6">
        <v>46.68</v>
      </c>
      <c r="D22" s="6">
        <v>27.7</v>
      </c>
      <c r="E22" s="6">
        <v>53.4</v>
      </c>
      <c r="F22" s="7">
        <v>14.329999999999998</v>
      </c>
      <c r="G22" s="6">
        <v>188</v>
      </c>
    </row>
    <row r="23" spans="1:7" ht="15.75" customHeight="1" x14ac:dyDescent="0.6">
      <c r="A23" s="4">
        <v>22</v>
      </c>
      <c r="B23" s="5">
        <f t="shared" si="0"/>
        <v>45017</v>
      </c>
      <c r="C23" s="6">
        <v>48.480000000000004</v>
      </c>
      <c r="D23" s="6">
        <v>123</v>
      </c>
      <c r="E23" s="6">
        <v>23.5</v>
      </c>
      <c r="F23" s="7">
        <v>16.89</v>
      </c>
      <c r="G23" s="6">
        <v>127</v>
      </c>
    </row>
    <row r="24" spans="1:7" ht="15.75" customHeight="1" x14ac:dyDescent="0.6">
      <c r="A24" s="4">
        <v>23</v>
      </c>
      <c r="B24" s="5">
        <f t="shared" si="0"/>
        <v>45018</v>
      </c>
      <c r="C24" s="6">
        <v>11.64</v>
      </c>
      <c r="D24" s="6">
        <v>15.9</v>
      </c>
      <c r="E24" s="6">
        <v>49.6</v>
      </c>
      <c r="F24" s="7">
        <v>9.4299999999999962</v>
      </c>
      <c r="G24" s="6"/>
    </row>
    <row r="25" spans="1:7" ht="15.75" customHeight="1" x14ac:dyDescent="0.6">
      <c r="A25" s="4">
        <v>24</v>
      </c>
      <c r="B25" s="5">
        <f t="shared" si="0"/>
        <v>45019</v>
      </c>
      <c r="C25" s="6">
        <v>49.660000000000004</v>
      </c>
      <c r="D25" s="6">
        <v>16.899999999999999</v>
      </c>
      <c r="E25" s="6">
        <v>26.2</v>
      </c>
      <c r="F25" s="7">
        <v>20.8</v>
      </c>
      <c r="G25" s="6">
        <v>175</v>
      </c>
    </row>
    <row r="26" spans="1:7" ht="15.75" customHeight="1" x14ac:dyDescent="0.6">
      <c r="A26" s="4">
        <v>25</v>
      </c>
      <c r="B26" s="5">
        <f t="shared" si="0"/>
        <v>45020</v>
      </c>
      <c r="C26" s="6">
        <v>20.46</v>
      </c>
      <c r="D26" s="6">
        <v>12.6</v>
      </c>
      <c r="E26" s="6">
        <v>18.3</v>
      </c>
      <c r="F26" s="7">
        <v>5.2099999999999991</v>
      </c>
      <c r="G26" s="6">
        <v>110</v>
      </c>
    </row>
    <row r="27" spans="1:7" ht="15.75" customHeight="1" x14ac:dyDescent="0.6">
      <c r="A27" s="4">
        <v>26</v>
      </c>
      <c r="B27" s="5">
        <f t="shared" si="0"/>
        <v>45021</v>
      </c>
      <c r="C27" s="6">
        <v>59.58</v>
      </c>
      <c r="D27" s="6">
        <v>3.5</v>
      </c>
      <c r="E27" s="6">
        <v>19.5</v>
      </c>
      <c r="F27" s="7">
        <v>20.239999999999998</v>
      </c>
      <c r="G27" s="6">
        <v>139</v>
      </c>
    </row>
    <row r="28" spans="1:7" ht="15.75" customHeight="1" x14ac:dyDescent="0.6">
      <c r="A28" s="4">
        <v>27</v>
      </c>
      <c r="B28" s="5">
        <f t="shared" si="0"/>
        <v>45022</v>
      </c>
      <c r="C28" s="6">
        <v>38.58</v>
      </c>
      <c r="D28" s="6">
        <v>29.3</v>
      </c>
      <c r="E28" s="6">
        <v>12.6</v>
      </c>
      <c r="F28" s="7">
        <v>23.900000000000002</v>
      </c>
      <c r="G28" s="6">
        <v>167</v>
      </c>
    </row>
    <row r="29" spans="1:7" ht="15.75" customHeight="1" x14ac:dyDescent="0.6">
      <c r="A29" s="4">
        <v>28</v>
      </c>
      <c r="B29" s="5">
        <f t="shared" si="0"/>
        <v>45023</v>
      </c>
      <c r="C29" s="6">
        <v>49.019999999999996</v>
      </c>
      <c r="D29" s="6">
        <v>16.7</v>
      </c>
      <c r="E29" s="6">
        <v>22.9</v>
      </c>
      <c r="F29" s="7">
        <v>23.2</v>
      </c>
      <c r="G29" s="6">
        <v>168</v>
      </c>
    </row>
    <row r="30" spans="1:7" ht="15.75" customHeight="1" x14ac:dyDescent="0.6">
      <c r="A30" s="4">
        <v>29</v>
      </c>
      <c r="B30" s="5">
        <f t="shared" si="0"/>
        <v>45024</v>
      </c>
      <c r="C30" s="6">
        <v>52.760000000000005</v>
      </c>
      <c r="D30" s="6">
        <v>27.1</v>
      </c>
      <c r="E30" s="6">
        <v>22.9</v>
      </c>
      <c r="F30" s="7">
        <v>29.270000000000007</v>
      </c>
      <c r="G30" s="6">
        <v>199</v>
      </c>
    </row>
    <row r="31" spans="1:7" ht="15.75" customHeight="1" x14ac:dyDescent="0.6">
      <c r="A31" s="4">
        <v>30</v>
      </c>
      <c r="B31" s="5">
        <f t="shared" si="0"/>
        <v>45025</v>
      </c>
      <c r="C31" s="6">
        <v>15.12</v>
      </c>
      <c r="D31" s="6">
        <v>16</v>
      </c>
      <c r="E31" s="6">
        <v>40.799999999999997</v>
      </c>
      <c r="F31" s="7">
        <v>18.739999999999998</v>
      </c>
      <c r="G31" s="6">
        <v>123</v>
      </c>
    </row>
    <row r="32" spans="1:7" ht="15.75" customHeight="1" x14ac:dyDescent="0.6">
      <c r="A32" s="4">
        <v>31</v>
      </c>
      <c r="B32" s="5">
        <f t="shared" si="0"/>
        <v>45026</v>
      </c>
      <c r="C32" s="6">
        <v>59.58</v>
      </c>
      <c r="D32" s="6">
        <v>28.3</v>
      </c>
      <c r="E32" s="6">
        <v>43.2</v>
      </c>
      <c r="F32" s="7">
        <v>26.159999999999997</v>
      </c>
      <c r="G32" s="6">
        <v>231</v>
      </c>
    </row>
    <row r="33" spans="1:7" ht="15.75" customHeight="1" x14ac:dyDescent="0.6">
      <c r="A33" s="4">
        <v>32</v>
      </c>
      <c r="B33" s="5">
        <f t="shared" si="0"/>
        <v>45027</v>
      </c>
      <c r="C33" s="6">
        <v>92.987500000000011</v>
      </c>
      <c r="D33" s="6">
        <v>17.399999999999999</v>
      </c>
      <c r="E33" s="6">
        <v>38.6</v>
      </c>
      <c r="F33" s="7">
        <v>37.253750000000011</v>
      </c>
      <c r="G33" s="6">
        <v>126</v>
      </c>
    </row>
    <row r="34" spans="1:7" ht="15.75" customHeight="1" x14ac:dyDescent="0.6">
      <c r="A34" s="4">
        <v>33</v>
      </c>
      <c r="B34" s="5">
        <f t="shared" si="0"/>
        <v>45028</v>
      </c>
      <c r="C34" s="6">
        <v>20.440000000000001</v>
      </c>
      <c r="D34" s="6">
        <v>1.5</v>
      </c>
      <c r="E34" s="6">
        <v>30</v>
      </c>
      <c r="F34" s="7">
        <v>18.47</v>
      </c>
      <c r="G34" s="6">
        <v>112</v>
      </c>
    </row>
    <row r="35" spans="1:7" ht="15.75" customHeight="1" x14ac:dyDescent="0.6">
      <c r="A35" s="4">
        <v>34</v>
      </c>
      <c r="B35" s="5">
        <f t="shared" si="0"/>
        <v>45029</v>
      </c>
      <c r="C35" s="6">
        <v>61.120000000000005</v>
      </c>
      <c r="D35" s="6">
        <v>20</v>
      </c>
      <c r="E35" s="6">
        <v>0.3</v>
      </c>
      <c r="F35" s="7">
        <v>36.440000000000005</v>
      </c>
      <c r="G35" s="6">
        <v>184</v>
      </c>
    </row>
    <row r="36" spans="1:7" ht="15.75" customHeight="1" x14ac:dyDescent="0.6">
      <c r="A36" s="4">
        <v>35</v>
      </c>
      <c r="B36" s="5">
        <f t="shared" si="0"/>
        <v>45030</v>
      </c>
      <c r="C36" s="6">
        <v>24.14</v>
      </c>
      <c r="D36" s="6">
        <v>1.4</v>
      </c>
      <c r="E36" s="6">
        <v>7.4</v>
      </c>
      <c r="F36" s="7">
        <v>7.3099999999999987</v>
      </c>
      <c r="G36" s="6">
        <v>91.5</v>
      </c>
    </row>
    <row r="37" spans="1:7" ht="15.75" customHeight="1" x14ac:dyDescent="0.6">
      <c r="A37" s="4">
        <v>36</v>
      </c>
      <c r="B37" s="5">
        <f t="shared" si="0"/>
        <v>45031</v>
      </c>
      <c r="C37" s="6">
        <v>62.14</v>
      </c>
      <c r="D37" s="6">
        <v>4.0999999999999996</v>
      </c>
      <c r="E37" s="6">
        <v>8.5</v>
      </c>
      <c r="F37" s="7">
        <v>27.72</v>
      </c>
      <c r="G37" s="6">
        <v>129</v>
      </c>
    </row>
    <row r="38" spans="1:7" ht="15.75" customHeight="1" x14ac:dyDescent="0.6">
      <c r="A38" s="4">
        <v>37</v>
      </c>
      <c r="B38" s="5">
        <f t="shared" si="0"/>
        <v>45032</v>
      </c>
      <c r="C38" s="6">
        <v>56.379999999999995</v>
      </c>
      <c r="D38" s="6">
        <v>43.8</v>
      </c>
      <c r="E38" s="6">
        <v>5</v>
      </c>
      <c r="F38" s="7">
        <v>46.589999999999996</v>
      </c>
      <c r="G38" s="6">
        <v>256</v>
      </c>
    </row>
    <row r="39" spans="1:7" ht="15.75" customHeight="1" x14ac:dyDescent="0.6">
      <c r="A39" s="4">
        <v>38</v>
      </c>
      <c r="B39" s="5">
        <f t="shared" si="0"/>
        <v>45033</v>
      </c>
      <c r="C39" s="6">
        <v>24.94</v>
      </c>
      <c r="D39" s="6">
        <v>49.4</v>
      </c>
      <c r="E39" s="6">
        <v>45.7</v>
      </c>
      <c r="F39" s="7">
        <v>13.89</v>
      </c>
      <c r="G39" s="6">
        <v>152</v>
      </c>
    </row>
    <row r="40" spans="1:7" ht="15.75" customHeight="1" x14ac:dyDescent="0.6">
      <c r="A40" s="4">
        <v>39</v>
      </c>
      <c r="B40" s="5">
        <f t="shared" si="0"/>
        <v>45034</v>
      </c>
      <c r="C40" s="6">
        <v>14.620000000000001</v>
      </c>
      <c r="D40" s="6">
        <v>26.7</v>
      </c>
      <c r="E40" s="6">
        <v>35.1</v>
      </c>
      <c r="F40" s="7">
        <v>3.6199999999999992</v>
      </c>
      <c r="G40" s="6">
        <v>114</v>
      </c>
    </row>
    <row r="41" spans="1:7" ht="15.75" customHeight="1" x14ac:dyDescent="0.6">
      <c r="A41" s="4">
        <v>40</v>
      </c>
      <c r="B41" s="5">
        <f t="shared" si="0"/>
        <v>45035</v>
      </c>
      <c r="C41" s="6">
        <v>53.6</v>
      </c>
      <c r="D41" s="6">
        <v>37.700000000000003</v>
      </c>
      <c r="E41" s="6">
        <v>32</v>
      </c>
      <c r="F41" s="7">
        <v>28.850000000000005</v>
      </c>
      <c r="G41" s="6">
        <v>230</v>
      </c>
    </row>
    <row r="42" spans="1:7" ht="15.75" customHeight="1" x14ac:dyDescent="0.6">
      <c r="A42" s="4">
        <v>41</v>
      </c>
      <c r="B42" s="5">
        <f t="shared" si="0"/>
        <v>45036</v>
      </c>
      <c r="C42" s="6">
        <v>45.5</v>
      </c>
      <c r="D42" s="6">
        <v>22.3</v>
      </c>
      <c r="E42" s="6">
        <v>31.6</v>
      </c>
      <c r="F42" s="7">
        <v>18.759999999999998</v>
      </c>
      <c r="G42" s="6">
        <v>179</v>
      </c>
    </row>
    <row r="43" spans="1:7" ht="15.75" customHeight="1" x14ac:dyDescent="0.6">
      <c r="A43" s="4">
        <v>42</v>
      </c>
      <c r="B43" s="5">
        <f t="shared" si="0"/>
        <v>45037</v>
      </c>
      <c r="C43" s="6">
        <v>40.4</v>
      </c>
      <c r="D43" s="6">
        <v>33.4</v>
      </c>
      <c r="E43" s="6">
        <v>38.700000000000003</v>
      </c>
      <c r="F43" s="7">
        <v>18.919999999999995</v>
      </c>
      <c r="G43" s="6">
        <v>186</v>
      </c>
    </row>
    <row r="44" spans="1:7" ht="15.75" customHeight="1" x14ac:dyDescent="0.6">
      <c r="A44" s="4">
        <v>43</v>
      </c>
      <c r="B44" s="5">
        <f t="shared" si="0"/>
        <v>45038</v>
      </c>
      <c r="C44" s="6">
        <v>67.72</v>
      </c>
      <c r="D44" s="6">
        <v>27.7</v>
      </c>
      <c r="E44" s="6">
        <v>1.8</v>
      </c>
      <c r="F44" s="7">
        <v>42.49</v>
      </c>
      <c r="G44" s="6">
        <v>226</v>
      </c>
    </row>
    <row r="45" spans="1:7" ht="15.75" customHeight="1" x14ac:dyDescent="0.6">
      <c r="A45" s="4">
        <v>44</v>
      </c>
      <c r="B45" s="5">
        <f t="shared" si="0"/>
        <v>45039</v>
      </c>
      <c r="C45" s="6">
        <v>51.38</v>
      </c>
      <c r="D45" s="6">
        <v>8.4</v>
      </c>
      <c r="E45" s="6">
        <v>26.4</v>
      </c>
      <c r="F45" s="7">
        <v>14.33</v>
      </c>
      <c r="G45" s="6">
        <v>149</v>
      </c>
    </row>
    <row r="46" spans="1:7" ht="15.75" customHeight="1" x14ac:dyDescent="0.6">
      <c r="A46" s="4">
        <v>45</v>
      </c>
      <c r="B46" s="5">
        <f t="shared" si="0"/>
        <v>45040</v>
      </c>
      <c r="C46" s="6">
        <v>12.02</v>
      </c>
      <c r="D46" s="6">
        <v>25.7</v>
      </c>
      <c r="E46" s="6">
        <v>43.3</v>
      </c>
      <c r="F46" s="7">
        <v>18.04</v>
      </c>
      <c r="G46" s="6">
        <v>89</v>
      </c>
    </row>
    <row r="47" spans="1:7" ht="15.75" customHeight="1" x14ac:dyDescent="0.6">
      <c r="A47" s="4">
        <v>46</v>
      </c>
      <c r="B47" s="5">
        <f t="shared" si="0"/>
        <v>45041</v>
      </c>
      <c r="C47" s="6">
        <v>42.019999999999996</v>
      </c>
      <c r="D47" s="6">
        <v>22.5</v>
      </c>
      <c r="E47" s="6">
        <v>31.5</v>
      </c>
      <c r="F47" s="7">
        <v>16.159999999999997</v>
      </c>
      <c r="G47" s="6">
        <v>165</v>
      </c>
    </row>
    <row r="48" spans="1:7" ht="15.75" customHeight="1" x14ac:dyDescent="0.6">
      <c r="A48" s="4">
        <v>47</v>
      </c>
      <c r="B48" s="5">
        <f t="shared" si="0"/>
        <v>45042</v>
      </c>
      <c r="C48" s="6">
        <v>18.940000000000001</v>
      </c>
      <c r="D48" s="6">
        <v>9.9</v>
      </c>
      <c r="E48" s="6">
        <v>35.700000000000003</v>
      </c>
      <c r="F48" s="7">
        <v>19.64</v>
      </c>
      <c r="G48" s="6">
        <v>119</v>
      </c>
    </row>
    <row r="49" spans="1:7" ht="15.75" customHeight="1" x14ac:dyDescent="0.6">
      <c r="A49" s="4">
        <v>48</v>
      </c>
      <c r="B49" s="5">
        <f t="shared" si="0"/>
        <v>45043</v>
      </c>
      <c r="C49" s="6">
        <v>52.980000000000004</v>
      </c>
      <c r="D49" s="6">
        <v>41.5</v>
      </c>
      <c r="E49" s="6">
        <v>18.5</v>
      </c>
      <c r="F49" s="7">
        <v>37.340000000000003</v>
      </c>
      <c r="G49" s="6">
        <v>245</v>
      </c>
    </row>
    <row r="50" spans="1:7" ht="15.75" customHeight="1" x14ac:dyDescent="0.6">
      <c r="A50" s="4">
        <v>49</v>
      </c>
      <c r="B50" s="5">
        <f t="shared" si="0"/>
        <v>45044</v>
      </c>
      <c r="C50" s="6">
        <v>46.44</v>
      </c>
      <c r="D50" s="6">
        <v>15.8</v>
      </c>
      <c r="E50" s="6">
        <v>49.9</v>
      </c>
      <c r="F50" s="7">
        <v>10.659999999999997</v>
      </c>
      <c r="G50" s="6">
        <v>149</v>
      </c>
    </row>
    <row r="51" spans="1:7" ht="15.75" customHeight="1" x14ac:dyDescent="0.6">
      <c r="A51" s="4">
        <v>50</v>
      </c>
      <c r="B51" s="5">
        <f t="shared" si="0"/>
        <v>45045</v>
      </c>
      <c r="C51" s="6">
        <v>14.38</v>
      </c>
      <c r="D51" s="6">
        <v>11.7</v>
      </c>
      <c r="E51" s="6">
        <v>36.799999999999997</v>
      </c>
      <c r="F51" s="7">
        <v>17.82</v>
      </c>
      <c r="G51" s="6">
        <v>111</v>
      </c>
    </row>
    <row r="52" spans="1:7" ht="15.75" customHeight="1" x14ac:dyDescent="0.6">
      <c r="A52" s="4">
        <v>51</v>
      </c>
      <c r="B52" s="5">
        <f t="shared" si="0"/>
        <v>45046</v>
      </c>
      <c r="C52" s="6">
        <v>43.96</v>
      </c>
      <c r="D52" s="6">
        <v>3.1</v>
      </c>
      <c r="E52" s="6">
        <v>34.6</v>
      </c>
      <c r="F52" s="7">
        <v>7.6899999999999995</v>
      </c>
      <c r="G52" s="6">
        <v>122</v>
      </c>
    </row>
    <row r="53" spans="1:7" ht="15.75" customHeight="1" x14ac:dyDescent="0.6">
      <c r="A53" s="4">
        <v>52</v>
      </c>
      <c r="B53" s="5">
        <f t="shared" si="0"/>
        <v>45047</v>
      </c>
      <c r="C53" s="6">
        <v>29.080000000000002</v>
      </c>
      <c r="D53" s="6">
        <v>9.6</v>
      </c>
      <c r="E53" s="6">
        <v>3.6</v>
      </c>
      <c r="F53" s="7">
        <v>13.4</v>
      </c>
      <c r="G53" s="6">
        <v>112</v>
      </c>
    </row>
    <row r="54" spans="1:7" ht="15.75" customHeight="1" x14ac:dyDescent="0.6">
      <c r="A54" s="4">
        <v>53</v>
      </c>
      <c r="B54" s="5">
        <f t="shared" si="0"/>
        <v>45048</v>
      </c>
      <c r="C54" s="6">
        <v>44.28</v>
      </c>
      <c r="D54" s="6">
        <v>41.7</v>
      </c>
      <c r="E54" s="6">
        <v>39.6</v>
      </c>
      <c r="F54" s="7">
        <v>26.65</v>
      </c>
      <c r="G54" s="6">
        <v>235</v>
      </c>
    </row>
    <row r="55" spans="1:7" ht="15.75" customHeight="1" x14ac:dyDescent="0.6">
      <c r="A55" s="4">
        <v>54</v>
      </c>
      <c r="B55" s="5">
        <f t="shared" si="0"/>
        <v>45049</v>
      </c>
      <c r="C55" s="6">
        <v>41.519999999999996</v>
      </c>
      <c r="D55" s="6">
        <v>46.2</v>
      </c>
      <c r="E55" s="6">
        <v>58.7</v>
      </c>
      <c r="F55" s="7">
        <v>17.879999999999995</v>
      </c>
      <c r="G55" s="6">
        <v>225</v>
      </c>
    </row>
    <row r="56" spans="1:7" ht="15.75" customHeight="1" x14ac:dyDescent="0.6">
      <c r="A56" s="4">
        <v>55</v>
      </c>
      <c r="B56" s="5">
        <f t="shared" si="0"/>
        <v>45050</v>
      </c>
      <c r="C56" s="6">
        <v>62.54</v>
      </c>
      <c r="D56" s="6">
        <v>28.8</v>
      </c>
      <c r="E56" s="6">
        <v>15.9</v>
      </c>
      <c r="F56" s="7">
        <v>34.31</v>
      </c>
      <c r="G56" s="6">
        <v>220</v>
      </c>
    </row>
    <row r="57" spans="1:7" ht="15.75" customHeight="1" x14ac:dyDescent="0.6">
      <c r="A57" s="4">
        <v>56</v>
      </c>
      <c r="B57" s="5">
        <f t="shared" si="0"/>
        <v>45051</v>
      </c>
      <c r="C57" s="6">
        <v>40.78</v>
      </c>
      <c r="D57" s="6">
        <v>49.4</v>
      </c>
      <c r="E57" s="6">
        <v>60</v>
      </c>
      <c r="F57" s="7">
        <v>20.590000000000003</v>
      </c>
      <c r="G57" s="6">
        <v>240</v>
      </c>
    </row>
    <row r="58" spans="1:7" ht="15.75" customHeight="1" x14ac:dyDescent="0.6">
      <c r="A58" s="4">
        <v>57</v>
      </c>
      <c r="B58" s="5">
        <f t="shared" si="0"/>
        <v>45052</v>
      </c>
      <c r="C58" s="6">
        <v>3.46</v>
      </c>
      <c r="D58" s="6">
        <v>28.1</v>
      </c>
      <c r="E58" s="6">
        <v>41.4</v>
      </c>
      <c r="F58" s="7">
        <v>18.220000000000002</v>
      </c>
      <c r="G58" s="6">
        <v>71</v>
      </c>
    </row>
    <row r="59" spans="1:7" ht="15.75" customHeight="1" x14ac:dyDescent="0.6">
      <c r="A59" s="4">
        <v>58</v>
      </c>
      <c r="B59" s="5">
        <f t="shared" si="0"/>
        <v>45053</v>
      </c>
      <c r="C59" s="6">
        <v>33.239999999999995</v>
      </c>
      <c r="D59" s="6">
        <v>19.2</v>
      </c>
      <c r="E59" s="6">
        <v>16.600000000000001</v>
      </c>
      <c r="F59" s="7">
        <v>16.579999999999998</v>
      </c>
      <c r="G59" s="6">
        <v>133</v>
      </c>
    </row>
    <row r="60" spans="1:7" ht="15.75" customHeight="1" x14ac:dyDescent="0.6">
      <c r="A60" s="4">
        <v>59</v>
      </c>
      <c r="B60" s="5">
        <f t="shared" si="0"/>
        <v>45054</v>
      </c>
      <c r="C60" s="6">
        <v>49.160000000000004</v>
      </c>
      <c r="D60" s="6">
        <v>49.6</v>
      </c>
      <c r="E60" s="6">
        <v>37.700000000000003</v>
      </c>
      <c r="F60" s="7">
        <v>30.8</v>
      </c>
      <c r="G60" s="6">
        <v>239</v>
      </c>
    </row>
    <row r="61" spans="1:7" ht="15.75" customHeight="1" x14ac:dyDescent="0.6">
      <c r="A61" s="4">
        <v>60</v>
      </c>
      <c r="B61" s="5">
        <f t="shared" si="0"/>
        <v>45055</v>
      </c>
      <c r="C61" s="6">
        <v>50.14</v>
      </c>
      <c r="D61" s="6">
        <v>29.5</v>
      </c>
      <c r="E61" s="6">
        <v>9.3000000000000007</v>
      </c>
      <c r="F61" s="7">
        <v>32.1</v>
      </c>
      <c r="G61" s="6">
        <v>186</v>
      </c>
    </row>
    <row r="62" spans="1:7" ht="15.75" customHeight="1" x14ac:dyDescent="0.6">
      <c r="A62" s="4">
        <v>61</v>
      </c>
      <c r="B62" s="5">
        <f t="shared" si="0"/>
        <v>45056</v>
      </c>
      <c r="C62" s="6">
        <v>16.7</v>
      </c>
      <c r="D62" s="6">
        <v>2</v>
      </c>
      <c r="E62" s="6">
        <v>21.4</v>
      </c>
      <c r="F62" s="7">
        <v>17.79</v>
      </c>
      <c r="G62" s="6">
        <v>83</v>
      </c>
    </row>
    <row r="63" spans="1:7" ht="15.75" customHeight="1" x14ac:dyDescent="0.6">
      <c r="A63" s="4">
        <v>62</v>
      </c>
      <c r="B63" s="5">
        <f t="shared" si="0"/>
        <v>45057</v>
      </c>
      <c r="C63" s="6">
        <v>61.260000000000005</v>
      </c>
      <c r="D63" s="6">
        <v>42.7</v>
      </c>
      <c r="E63" s="6">
        <v>54.7</v>
      </c>
      <c r="F63" s="7">
        <v>25.6</v>
      </c>
      <c r="G63" s="6">
        <v>240</v>
      </c>
    </row>
    <row r="64" spans="1:7" ht="15.75" customHeight="1" x14ac:dyDescent="0.6">
      <c r="A64" s="4">
        <v>63</v>
      </c>
      <c r="B64" s="5">
        <f t="shared" si="0"/>
        <v>45058</v>
      </c>
      <c r="C64" s="6">
        <v>53.86</v>
      </c>
      <c r="D64" s="6">
        <v>15.5</v>
      </c>
      <c r="E64" s="6">
        <v>27.3</v>
      </c>
      <c r="F64" s="7">
        <v>20.759999999999998</v>
      </c>
      <c r="G64" s="6">
        <v>170</v>
      </c>
    </row>
    <row r="65" spans="1:7" ht="15.75" customHeight="1" x14ac:dyDescent="0.6">
      <c r="A65" s="4">
        <v>64</v>
      </c>
      <c r="B65" s="5">
        <f t="shared" si="0"/>
        <v>45059</v>
      </c>
      <c r="C65" s="6">
        <v>27.54</v>
      </c>
      <c r="D65" s="6">
        <v>29.6</v>
      </c>
      <c r="E65" s="6">
        <v>8.4</v>
      </c>
      <c r="F65" s="7">
        <v>21.71</v>
      </c>
      <c r="G65" s="6">
        <v>298.75</v>
      </c>
    </row>
    <row r="66" spans="1:7" ht="15.75" customHeight="1" x14ac:dyDescent="0.6">
      <c r="A66" s="4">
        <v>65</v>
      </c>
      <c r="B66" s="5">
        <f t="shared" si="0"/>
        <v>45060</v>
      </c>
      <c r="C66" s="6">
        <v>27.22</v>
      </c>
      <c r="D66" s="6">
        <v>42.8</v>
      </c>
      <c r="E66" s="6">
        <v>28.9</v>
      </c>
      <c r="F66" s="7">
        <v>22.949999999999996</v>
      </c>
      <c r="G66" s="6">
        <v>187</v>
      </c>
    </row>
    <row r="67" spans="1:7" ht="15.75" customHeight="1" x14ac:dyDescent="0.6">
      <c r="A67" s="4">
        <v>66</v>
      </c>
      <c r="B67" s="5">
        <f t="shared" si="0"/>
        <v>45061</v>
      </c>
      <c r="C67" s="6">
        <v>21.8</v>
      </c>
      <c r="D67" s="6">
        <v>9.3000000000000007</v>
      </c>
      <c r="E67" s="6">
        <v>0.9</v>
      </c>
      <c r="F67" s="7">
        <v>11.190000000000001</v>
      </c>
      <c r="G67" s="6">
        <v>109</v>
      </c>
    </row>
    <row r="68" spans="1:7" ht="15.75" customHeight="1" x14ac:dyDescent="0.6">
      <c r="A68" s="4">
        <v>67</v>
      </c>
      <c r="B68" s="5">
        <f t="shared" si="0"/>
        <v>45062</v>
      </c>
      <c r="C68" s="6">
        <v>15.3</v>
      </c>
      <c r="D68" s="6">
        <v>24.6</v>
      </c>
      <c r="E68" s="6">
        <v>2.2000000000000002</v>
      </c>
      <c r="F68" s="7">
        <v>14.57</v>
      </c>
      <c r="G68" s="6">
        <v>104</v>
      </c>
    </row>
    <row r="69" spans="1:7" ht="15.75" customHeight="1" x14ac:dyDescent="0.6">
      <c r="A69" s="4">
        <v>68</v>
      </c>
      <c r="B69" s="5">
        <f t="shared" si="0"/>
        <v>45063</v>
      </c>
      <c r="C69" s="6">
        <v>30.860000000000003</v>
      </c>
      <c r="D69" s="6">
        <v>14.5</v>
      </c>
      <c r="E69" s="6">
        <v>10.199999999999999</v>
      </c>
      <c r="F69" s="7">
        <v>17.100000000000001</v>
      </c>
      <c r="G69" s="6">
        <v>135</v>
      </c>
    </row>
    <row r="70" spans="1:7" ht="15.75" customHeight="1" x14ac:dyDescent="0.6">
      <c r="A70" s="4">
        <v>69</v>
      </c>
      <c r="B70" s="5">
        <f t="shared" si="0"/>
        <v>45064</v>
      </c>
      <c r="C70" s="6">
        <v>51.480000000000004</v>
      </c>
      <c r="D70" s="6">
        <v>27.5</v>
      </c>
      <c r="E70" s="6">
        <v>11</v>
      </c>
      <c r="F70" s="7">
        <v>33.090000000000003</v>
      </c>
      <c r="G70" s="6">
        <v>196</v>
      </c>
    </row>
    <row r="71" spans="1:7" ht="15.75" customHeight="1" x14ac:dyDescent="0.6">
      <c r="A71" s="4">
        <v>70</v>
      </c>
      <c r="B71" s="5">
        <f t="shared" si="0"/>
        <v>45065</v>
      </c>
      <c r="C71" s="6">
        <v>48.36</v>
      </c>
      <c r="D71" s="6">
        <v>43.9</v>
      </c>
      <c r="E71" s="6">
        <v>27.2</v>
      </c>
      <c r="F71" s="7">
        <v>32.749999999999993</v>
      </c>
      <c r="G71" s="6">
        <v>229</v>
      </c>
    </row>
    <row r="72" spans="1:7" ht="15.75" customHeight="1" x14ac:dyDescent="0.6">
      <c r="A72" s="4">
        <v>71</v>
      </c>
      <c r="B72" s="5">
        <f t="shared" si="0"/>
        <v>45066</v>
      </c>
      <c r="C72" s="6">
        <v>44.82</v>
      </c>
      <c r="D72" s="6">
        <v>30.6</v>
      </c>
      <c r="E72" s="6">
        <v>38.700000000000003</v>
      </c>
      <c r="F72" s="7">
        <v>19.729999999999997</v>
      </c>
      <c r="G72" s="6">
        <v>196</v>
      </c>
    </row>
    <row r="73" spans="1:7" ht="15.75" customHeight="1" x14ac:dyDescent="0.6">
      <c r="A73" s="4">
        <v>72</v>
      </c>
      <c r="B73" s="5">
        <f t="shared" si="0"/>
        <v>45067</v>
      </c>
      <c r="C73" s="6">
        <v>29.96</v>
      </c>
      <c r="D73" s="6">
        <v>14.3</v>
      </c>
      <c r="E73" s="6">
        <v>31.7</v>
      </c>
      <c r="F73" s="7">
        <v>5.4500000000000028</v>
      </c>
      <c r="G73" s="6">
        <v>129</v>
      </c>
    </row>
    <row r="74" spans="1:7" ht="15.75" customHeight="1" x14ac:dyDescent="0.6">
      <c r="A74" s="4">
        <v>73</v>
      </c>
      <c r="B74" s="5">
        <f t="shared" si="0"/>
        <v>45068</v>
      </c>
      <c r="C74" s="6">
        <v>15.36</v>
      </c>
      <c r="D74" s="6">
        <v>33</v>
      </c>
      <c r="E74" s="6">
        <v>19.3</v>
      </c>
      <c r="F74" s="7">
        <v>11.459999999999999</v>
      </c>
      <c r="G74" s="6">
        <v>106</v>
      </c>
    </row>
    <row r="75" spans="1:7" ht="15.75" customHeight="1" x14ac:dyDescent="0.6">
      <c r="A75" s="4">
        <v>74</v>
      </c>
      <c r="B75" s="5">
        <f t="shared" si="0"/>
        <v>45069</v>
      </c>
      <c r="C75" s="6">
        <v>28.880000000000003</v>
      </c>
      <c r="D75" s="6">
        <v>5.7</v>
      </c>
      <c r="E75" s="6">
        <v>31.3</v>
      </c>
      <c r="F75" s="7">
        <v>3.2699999999999996</v>
      </c>
      <c r="G75" s="6">
        <v>117</v>
      </c>
    </row>
    <row r="76" spans="1:7" ht="15.75" customHeight="1" x14ac:dyDescent="0.6">
      <c r="A76" s="4">
        <v>75</v>
      </c>
      <c r="B76" s="5">
        <f t="shared" si="0"/>
        <v>45070</v>
      </c>
      <c r="C76" s="6">
        <v>50.68</v>
      </c>
      <c r="D76" s="6">
        <v>0</v>
      </c>
      <c r="E76" s="6">
        <v>13.1</v>
      </c>
      <c r="F76" s="7">
        <v>28.4</v>
      </c>
      <c r="G76" s="6">
        <v>187</v>
      </c>
    </row>
    <row r="77" spans="1:7" ht="15.75" customHeight="1" x14ac:dyDescent="0.6">
      <c r="A77" s="4">
        <v>76</v>
      </c>
      <c r="B77" s="5">
        <f t="shared" si="0"/>
        <v>45071</v>
      </c>
      <c r="C77" s="6">
        <v>12.379999999999999</v>
      </c>
      <c r="D77" s="6">
        <v>43.7</v>
      </c>
      <c r="E77" s="6">
        <v>89.4</v>
      </c>
      <c r="F77" s="7">
        <v>7.7799999999999976</v>
      </c>
      <c r="G77" s="6">
        <v>105</v>
      </c>
    </row>
    <row r="78" spans="1:7" ht="15.75" customHeight="1" x14ac:dyDescent="0.6">
      <c r="A78" s="4">
        <v>77</v>
      </c>
      <c r="B78" s="5">
        <f t="shared" si="0"/>
        <v>45072</v>
      </c>
      <c r="C78" s="6">
        <v>13.5</v>
      </c>
      <c r="D78" s="6">
        <v>1.6</v>
      </c>
      <c r="E78" s="6">
        <v>20.7</v>
      </c>
      <c r="F78" s="7">
        <v>15.27</v>
      </c>
      <c r="G78" s="6">
        <v>83</v>
      </c>
    </row>
    <row r="79" spans="1:7" ht="15.75" customHeight="1" x14ac:dyDescent="0.6">
      <c r="A79" s="4">
        <v>78</v>
      </c>
      <c r="B79" s="5">
        <f t="shared" si="0"/>
        <v>45073</v>
      </c>
      <c r="C79" s="6">
        <v>25.1</v>
      </c>
      <c r="D79" s="6">
        <v>28.5</v>
      </c>
      <c r="E79" s="6">
        <v>14.2</v>
      </c>
      <c r="F79" s="7">
        <v>20.62</v>
      </c>
      <c r="G79" s="6">
        <v>149</v>
      </c>
    </row>
    <row r="80" spans="1:7" ht="15.75" customHeight="1" x14ac:dyDescent="0.6">
      <c r="A80" s="4">
        <v>79</v>
      </c>
      <c r="B80" s="5">
        <f t="shared" si="0"/>
        <v>45074</v>
      </c>
      <c r="C80" s="6">
        <v>8.08</v>
      </c>
      <c r="D80" s="6">
        <v>29.9</v>
      </c>
      <c r="E80" s="6">
        <v>9.4</v>
      </c>
      <c r="F80" s="7">
        <v>11.729999999999999</v>
      </c>
      <c r="G80" s="6">
        <v>62</v>
      </c>
    </row>
    <row r="81" spans="1:7" ht="15.75" customHeight="1" x14ac:dyDescent="0.6">
      <c r="A81" s="4">
        <v>80</v>
      </c>
      <c r="B81" s="5">
        <f t="shared" si="0"/>
        <v>45075</v>
      </c>
      <c r="C81" s="6">
        <v>31.2</v>
      </c>
      <c r="D81" s="6">
        <v>7.7</v>
      </c>
      <c r="E81" s="6">
        <v>23.1</v>
      </c>
      <c r="F81" s="7">
        <v>6.2099999999999991</v>
      </c>
      <c r="G81" s="6">
        <v>120</v>
      </c>
    </row>
    <row r="82" spans="1:7" ht="15.75" customHeight="1" x14ac:dyDescent="0.6">
      <c r="A82" s="4">
        <v>81</v>
      </c>
      <c r="B82" s="5">
        <f t="shared" si="0"/>
        <v>45076</v>
      </c>
      <c r="C82" s="6">
        <v>19.28</v>
      </c>
      <c r="D82" s="6">
        <v>26.7</v>
      </c>
      <c r="E82" s="6">
        <v>22.3</v>
      </c>
      <c r="F82" s="7">
        <v>12.070000000000002</v>
      </c>
      <c r="G82" s="6">
        <v>120</v>
      </c>
    </row>
    <row r="83" spans="1:7" ht="15.75" customHeight="1" x14ac:dyDescent="0.6">
      <c r="A83" s="4">
        <v>82</v>
      </c>
      <c r="B83" s="5">
        <f t="shared" si="0"/>
        <v>45077</v>
      </c>
      <c r="C83" s="6">
        <v>151.96</v>
      </c>
      <c r="D83" s="6">
        <v>4.0999999999999996</v>
      </c>
      <c r="E83" s="6">
        <v>36.9</v>
      </c>
      <c r="F83" s="7">
        <v>11.270000000000001</v>
      </c>
      <c r="G83" s="6">
        <v>128</v>
      </c>
    </row>
    <row r="84" spans="1:7" ht="15.75" customHeight="1" x14ac:dyDescent="0.6">
      <c r="A84" s="4">
        <v>83</v>
      </c>
      <c r="B84" s="5">
        <f t="shared" si="0"/>
        <v>45078</v>
      </c>
      <c r="C84" s="6">
        <v>18.059999999999999</v>
      </c>
      <c r="D84" s="6">
        <v>20.3</v>
      </c>
      <c r="E84" s="6">
        <v>32.5</v>
      </c>
      <c r="F84" s="7">
        <v>4.68</v>
      </c>
      <c r="G84" s="6">
        <v>128</v>
      </c>
    </row>
    <row r="85" spans="1:7" ht="15.75" customHeight="1" x14ac:dyDescent="0.6">
      <c r="A85" s="4">
        <v>84</v>
      </c>
      <c r="B85" s="5">
        <f t="shared" si="0"/>
        <v>45079</v>
      </c>
      <c r="C85" s="6">
        <v>22.68</v>
      </c>
      <c r="D85" s="6">
        <v>44.5</v>
      </c>
      <c r="E85" s="6">
        <v>35.6</v>
      </c>
      <c r="F85" s="7">
        <v>14.849999999999998</v>
      </c>
      <c r="G85" s="6">
        <v>149</v>
      </c>
    </row>
    <row r="86" spans="1:7" ht="15.75" customHeight="1" x14ac:dyDescent="0.6">
      <c r="A86" s="4">
        <v>85</v>
      </c>
      <c r="B86" s="5">
        <f t="shared" si="0"/>
        <v>45080</v>
      </c>
      <c r="C86" s="6">
        <v>45.7</v>
      </c>
      <c r="D86" s="6">
        <v>43</v>
      </c>
      <c r="E86" s="6">
        <v>33.799999999999997</v>
      </c>
      <c r="F86" s="7">
        <v>29.330000000000002</v>
      </c>
      <c r="G86" s="6">
        <v>223</v>
      </c>
    </row>
    <row r="87" spans="1:7" ht="15.75" customHeight="1" x14ac:dyDescent="0.6">
      <c r="A87" s="4">
        <v>86</v>
      </c>
      <c r="B87" s="5">
        <f t="shared" si="0"/>
        <v>45081</v>
      </c>
      <c r="C87" s="6">
        <v>42.64</v>
      </c>
      <c r="D87" s="6">
        <v>18.399999999999999</v>
      </c>
      <c r="E87" s="6">
        <v>65.7</v>
      </c>
      <c r="F87" s="7">
        <v>2.2399999999999984</v>
      </c>
      <c r="G87" s="6">
        <v>159</v>
      </c>
    </row>
    <row r="88" spans="1:7" ht="15.75" customHeight="1" x14ac:dyDescent="0.6">
      <c r="A88" s="4">
        <v>87</v>
      </c>
      <c r="B88" s="5">
        <f t="shared" si="0"/>
        <v>45082</v>
      </c>
      <c r="C88" s="6">
        <v>21.259999999999998</v>
      </c>
      <c r="D88" s="6">
        <v>27.5</v>
      </c>
      <c r="E88" s="6">
        <v>16</v>
      </c>
      <c r="F88" s="7">
        <v>14.979999999999999</v>
      </c>
      <c r="G88" s="6">
        <v>122</v>
      </c>
    </row>
    <row r="89" spans="1:7" ht="15.75" customHeight="1" x14ac:dyDescent="0.6">
      <c r="A89" s="4">
        <v>88</v>
      </c>
      <c r="B89" s="5">
        <f t="shared" si="0"/>
        <v>45083</v>
      </c>
      <c r="C89" s="6">
        <v>28.14</v>
      </c>
      <c r="D89" s="6">
        <v>40.6</v>
      </c>
      <c r="E89" s="6">
        <v>63.2</v>
      </c>
      <c r="F89" s="7">
        <v>6.09</v>
      </c>
      <c r="G89" s="6">
        <v>180</v>
      </c>
    </row>
    <row r="90" spans="1:7" ht="15.75" customHeight="1" x14ac:dyDescent="0.6">
      <c r="A90" s="4">
        <v>89</v>
      </c>
      <c r="B90" s="5">
        <f t="shared" si="0"/>
        <v>45084</v>
      </c>
      <c r="C90" s="6">
        <v>27.66</v>
      </c>
      <c r="D90" s="6">
        <v>225.5</v>
      </c>
      <c r="E90" s="6">
        <v>73.400000000000006</v>
      </c>
      <c r="F90" s="7">
        <v>12.219999999999995</v>
      </c>
      <c r="G90" s="6">
        <v>147</v>
      </c>
    </row>
    <row r="91" spans="1:7" ht="15.75" customHeight="1" x14ac:dyDescent="0.6">
      <c r="A91" s="4">
        <v>90</v>
      </c>
      <c r="B91" s="5">
        <f t="shared" si="0"/>
        <v>45085</v>
      </c>
      <c r="C91" s="6">
        <v>23.96</v>
      </c>
      <c r="D91" s="6">
        <v>47.8</v>
      </c>
      <c r="E91" s="6">
        <v>51.4</v>
      </c>
      <c r="F91" s="7">
        <v>14.319999999999993</v>
      </c>
      <c r="G91" s="6">
        <v>177</v>
      </c>
    </row>
    <row r="92" spans="1:7" ht="15.75" customHeight="1" x14ac:dyDescent="0.6">
      <c r="A92" s="4">
        <v>91</v>
      </c>
      <c r="B92" s="5">
        <f t="shared" si="0"/>
        <v>45086</v>
      </c>
      <c r="C92" s="6">
        <v>31.860000000000003</v>
      </c>
      <c r="D92" s="6">
        <v>4.9000000000000004</v>
      </c>
      <c r="E92" s="6">
        <v>9.3000000000000007</v>
      </c>
      <c r="F92" s="7">
        <v>12.160000000000002</v>
      </c>
      <c r="G92" s="6">
        <v>93</v>
      </c>
    </row>
    <row r="93" spans="1:7" ht="15.75" customHeight="1" x14ac:dyDescent="0.6">
      <c r="A93" s="4">
        <v>92</v>
      </c>
      <c r="B93" s="5">
        <f t="shared" si="0"/>
        <v>45087</v>
      </c>
      <c r="C93" s="6">
        <v>14.72</v>
      </c>
      <c r="D93" s="6">
        <v>1.5</v>
      </c>
      <c r="E93" s="6">
        <v>33</v>
      </c>
      <c r="F93" s="7">
        <v>10.41</v>
      </c>
      <c r="G93" s="6">
        <v>74</v>
      </c>
    </row>
    <row r="94" spans="1:7" ht="15.75" customHeight="1" x14ac:dyDescent="0.6">
      <c r="A94" s="4">
        <v>93</v>
      </c>
      <c r="B94" s="5">
        <f t="shared" si="0"/>
        <v>45088</v>
      </c>
      <c r="C94" s="6">
        <v>47.54</v>
      </c>
      <c r="D94" s="6">
        <v>33.5</v>
      </c>
      <c r="E94" s="6">
        <v>59</v>
      </c>
      <c r="F94" s="7">
        <v>14.919999999999995</v>
      </c>
      <c r="G94" s="6">
        <v>811</v>
      </c>
    </row>
    <row r="95" spans="1:7" ht="15.75" customHeight="1" x14ac:dyDescent="0.6">
      <c r="A95" s="4">
        <v>94</v>
      </c>
      <c r="B95" s="5">
        <f t="shared" si="0"/>
        <v>45089</v>
      </c>
      <c r="C95" s="6">
        <v>56.18</v>
      </c>
      <c r="D95" s="6">
        <v>36.5</v>
      </c>
      <c r="E95" s="6">
        <v>72.3</v>
      </c>
      <c r="F95" s="7">
        <v>14.420000000000002</v>
      </c>
      <c r="G95" s="6">
        <v>225</v>
      </c>
    </row>
    <row r="96" spans="1:7" ht="15.75" customHeight="1" x14ac:dyDescent="0.6">
      <c r="A96" s="4">
        <v>95</v>
      </c>
      <c r="B96" s="5">
        <f t="shared" si="0"/>
        <v>45090</v>
      </c>
      <c r="C96" s="6">
        <v>30.48</v>
      </c>
      <c r="D96" s="6">
        <v>14</v>
      </c>
      <c r="E96" s="6">
        <v>10.9</v>
      </c>
      <c r="F96" s="7">
        <v>13.380000000000003</v>
      </c>
      <c r="G96" s="6">
        <v>117</v>
      </c>
    </row>
    <row r="97" spans="1:7" ht="15.75" customHeight="1" x14ac:dyDescent="0.6">
      <c r="A97" s="4">
        <v>96</v>
      </c>
      <c r="B97" s="5">
        <f t="shared" si="0"/>
        <v>45091</v>
      </c>
      <c r="C97" s="6">
        <v>40.660000000000004</v>
      </c>
      <c r="D97" s="6">
        <v>31.6</v>
      </c>
      <c r="E97" s="6">
        <v>52.9</v>
      </c>
      <c r="F97" s="7">
        <v>10.970000000000002</v>
      </c>
      <c r="G97" s="6">
        <v>175</v>
      </c>
    </row>
    <row r="98" spans="1:7" ht="15.75" customHeight="1" x14ac:dyDescent="0.6">
      <c r="A98" s="4">
        <v>97</v>
      </c>
      <c r="B98" s="5">
        <f t="shared" si="0"/>
        <v>45092</v>
      </c>
      <c r="C98" s="6">
        <v>46.519999999999996</v>
      </c>
      <c r="D98" s="6">
        <v>3.5</v>
      </c>
      <c r="E98" s="6">
        <v>5.9</v>
      </c>
      <c r="F98" s="7">
        <v>19.149999999999999</v>
      </c>
      <c r="G98" s="6">
        <v>132</v>
      </c>
    </row>
    <row r="99" spans="1:7" ht="15.75" customHeight="1" x14ac:dyDescent="0.6">
      <c r="A99" s="4">
        <v>98</v>
      </c>
      <c r="B99" s="5">
        <f t="shared" si="0"/>
        <v>45093</v>
      </c>
      <c r="C99" s="6">
        <v>41.980000000000004</v>
      </c>
      <c r="D99" s="6">
        <v>21</v>
      </c>
      <c r="E99" s="6">
        <v>22</v>
      </c>
      <c r="F99" s="7">
        <v>20.190000000000001</v>
      </c>
      <c r="G99" s="6">
        <v>168</v>
      </c>
    </row>
    <row r="100" spans="1:7" ht="15.75" customHeight="1" x14ac:dyDescent="0.6">
      <c r="A100" s="4">
        <v>99</v>
      </c>
      <c r="B100" s="5">
        <f t="shared" si="0"/>
        <v>45094</v>
      </c>
      <c r="C100" s="6">
        <v>64.94</v>
      </c>
      <c r="D100" s="6">
        <v>42.3</v>
      </c>
      <c r="E100" s="6">
        <v>51.2</v>
      </c>
      <c r="F100" s="7">
        <v>29.639999999999993</v>
      </c>
      <c r="G100" s="6">
        <v>257</v>
      </c>
    </row>
    <row r="101" spans="1:7" ht="15.75" customHeight="1" x14ac:dyDescent="0.6">
      <c r="A101" s="4">
        <v>100</v>
      </c>
      <c r="B101" s="5">
        <f t="shared" si="0"/>
        <v>45095</v>
      </c>
      <c r="C101" s="6">
        <v>28.04</v>
      </c>
      <c r="D101" s="6">
        <v>41.7</v>
      </c>
      <c r="E101" s="6">
        <v>45.9</v>
      </c>
      <c r="F101" s="7">
        <v>16.010000000000005</v>
      </c>
      <c r="G101" s="6">
        <v>183</v>
      </c>
    </row>
    <row r="102" spans="1:7" ht="15.75" customHeight="1" x14ac:dyDescent="0.6">
      <c r="A102" s="4">
        <v>101</v>
      </c>
      <c r="B102" s="5">
        <f t="shared" si="0"/>
        <v>45096</v>
      </c>
      <c r="C102" s="6">
        <v>51.480000000000004</v>
      </c>
      <c r="D102" s="6">
        <v>4.3</v>
      </c>
      <c r="E102" s="6">
        <v>49.8</v>
      </c>
      <c r="F102" s="7">
        <v>4.4699999999999989</v>
      </c>
      <c r="G102" s="6">
        <v>137</v>
      </c>
    </row>
    <row r="103" spans="1:7" ht="15.75" customHeight="1" x14ac:dyDescent="0.6">
      <c r="A103" s="4">
        <v>102</v>
      </c>
      <c r="B103" s="5">
        <f t="shared" si="0"/>
        <v>45097</v>
      </c>
      <c r="C103" s="6">
        <v>63.279999999999994</v>
      </c>
      <c r="D103" s="6">
        <v>36.299999999999997</v>
      </c>
      <c r="E103" s="6">
        <v>93.625</v>
      </c>
      <c r="F103" s="7">
        <v>10.339999999999989</v>
      </c>
      <c r="G103" s="6">
        <v>254</v>
      </c>
    </row>
    <row r="104" spans="1:7" ht="15.75" customHeight="1" x14ac:dyDescent="0.6">
      <c r="A104" s="4">
        <v>103</v>
      </c>
      <c r="B104" s="5">
        <f t="shared" si="0"/>
        <v>45098</v>
      </c>
      <c r="C104" s="6">
        <v>64.039999999999992</v>
      </c>
      <c r="D104" s="6">
        <v>10.1</v>
      </c>
      <c r="E104" s="6">
        <v>21.4</v>
      </c>
      <c r="F104" s="7">
        <v>24.509999999999998</v>
      </c>
      <c r="G104" s="6">
        <v>158</v>
      </c>
    </row>
    <row r="105" spans="1:7" ht="15.75" customHeight="1" x14ac:dyDescent="0.6">
      <c r="A105" s="4">
        <v>104</v>
      </c>
      <c r="B105" s="5">
        <f t="shared" si="0"/>
        <v>45099</v>
      </c>
      <c r="C105" s="6">
        <v>38.58</v>
      </c>
      <c r="D105" s="6">
        <v>17.2</v>
      </c>
      <c r="E105" s="6">
        <v>17.899999999999999</v>
      </c>
      <c r="F105" s="7">
        <v>20.23</v>
      </c>
      <c r="G105" s="6">
        <v>163</v>
      </c>
    </row>
    <row r="106" spans="1:7" ht="15.75" customHeight="1" x14ac:dyDescent="0.6">
      <c r="A106" s="4">
        <v>105</v>
      </c>
      <c r="B106" s="5">
        <f t="shared" si="0"/>
        <v>45100</v>
      </c>
      <c r="C106" s="6">
        <v>54.64</v>
      </c>
      <c r="D106" s="6">
        <v>34.299999999999997</v>
      </c>
      <c r="E106" s="6">
        <v>5.3</v>
      </c>
      <c r="F106" s="7">
        <v>38.85</v>
      </c>
      <c r="G106" s="6">
        <v>208</v>
      </c>
    </row>
    <row r="107" spans="1:7" ht="15.75" customHeight="1" x14ac:dyDescent="0.6">
      <c r="A107" s="4">
        <v>106</v>
      </c>
      <c r="B107" s="5">
        <f t="shared" si="0"/>
        <v>45101</v>
      </c>
      <c r="C107" s="6">
        <v>37.58</v>
      </c>
      <c r="D107" s="6">
        <v>46.4</v>
      </c>
      <c r="E107" s="6">
        <v>59</v>
      </c>
      <c r="F107" s="7">
        <v>13.39</v>
      </c>
      <c r="G107" s="6">
        <v>196</v>
      </c>
    </row>
    <row r="108" spans="1:7" ht="15.75" customHeight="1" x14ac:dyDescent="0.6">
      <c r="A108" s="4">
        <v>107</v>
      </c>
      <c r="B108" s="5">
        <f t="shared" si="0"/>
        <v>45102</v>
      </c>
      <c r="C108" s="6">
        <v>8</v>
      </c>
      <c r="D108" s="6">
        <v>11</v>
      </c>
      <c r="E108" s="6">
        <v>29.7</v>
      </c>
      <c r="F108" s="7">
        <v>16.119999999999997</v>
      </c>
      <c r="G108" s="6">
        <v>86</v>
      </c>
    </row>
    <row r="109" spans="1:7" ht="15.75" customHeight="1" x14ac:dyDescent="0.6">
      <c r="A109" s="4">
        <v>108</v>
      </c>
      <c r="B109" s="5">
        <f t="shared" si="0"/>
        <v>45103</v>
      </c>
      <c r="C109" s="6">
        <v>27.080000000000002</v>
      </c>
      <c r="D109" s="6">
        <v>0.3</v>
      </c>
      <c r="E109" s="6">
        <v>23.2</v>
      </c>
      <c r="F109" s="7">
        <v>19.910000000000004</v>
      </c>
      <c r="G109" s="6">
        <v>104</v>
      </c>
    </row>
    <row r="110" spans="1:7" ht="15.75" customHeight="1" x14ac:dyDescent="0.6">
      <c r="A110" s="4">
        <v>109</v>
      </c>
      <c r="B110" s="5">
        <f t="shared" si="0"/>
        <v>45104</v>
      </c>
      <c r="C110" s="6">
        <v>9.620000000000001</v>
      </c>
      <c r="D110" s="6">
        <v>0.4</v>
      </c>
      <c r="E110" s="6">
        <v>25.6</v>
      </c>
      <c r="F110" s="7">
        <v>11.269999999999998</v>
      </c>
      <c r="G110" s="6">
        <v>54</v>
      </c>
    </row>
    <row r="111" spans="1:7" ht="15.75" customHeight="1" x14ac:dyDescent="0.6">
      <c r="A111" s="4">
        <v>110</v>
      </c>
      <c r="B111" s="5">
        <f t="shared" si="0"/>
        <v>45105</v>
      </c>
      <c r="C111" s="6">
        <v>53.08</v>
      </c>
      <c r="D111" s="6">
        <v>26.9</v>
      </c>
      <c r="E111" s="6">
        <v>5.5</v>
      </c>
      <c r="F111" s="7">
        <v>36.789999999999992</v>
      </c>
      <c r="G111" s="6"/>
    </row>
    <row r="112" spans="1:7" ht="15.75" customHeight="1" x14ac:dyDescent="0.6">
      <c r="A112" s="4">
        <v>111</v>
      </c>
      <c r="B112" s="5">
        <f t="shared" si="0"/>
        <v>45106</v>
      </c>
      <c r="C112" s="6">
        <v>54.160000000000004</v>
      </c>
      <c r="D112" s="6">
        <v>8.1999999999999993</v>
      </c>
      <c r="E112" s="6">
        <v>56.5</v>
      </c>
      <c r="F112" s="7">
        <v>4.0799999999999983</v>
      </c>
      <c r="G112" s="6">
        <v>150</v>
      </c>
    </row>
    <row r="113" spans="1:7" ht="15.75" customHeight="1" x14ac:dyDescent="0.6">
      <c r="A113" s="4">
        <v>112</v>
      </c>
      <c r="B113" s="5">
        <f t="shared" si="0"/>
        <v>45107</v>
      </c>
      <c r="C113" s="6">
        <v>55.339999999999996</v>
      </c>
      <c r="D113" s="6">
        <v>38</v>
      </c>
      <c r="E113" s="6">
        <v>23.2</v>
      </c>
      <c r="F113" s="7">
        <v>33.89</v>
      </c>
      <c r="G113" s="6">
        <v>221</v>
      </c>
    </row>
    <row r="114" spans="1:7" ht="15.75" customHeight="1" x14ac:dyDescent="0.6">
      <c r="A114" s="4">
        <v>113</v>
      </c>
      <c r="B114" s="5">
        <f t="shared" si="0"/>
        <v>45108</v>
      </c>
      <c r="C114" s="6">
        <v>39.14</v>
      </c>
      <c r="D114" s="6">
        <v>15.4</v>
      </c>
      <c r="E114" s="6">
        <v>2.4</v>
      </c>
      <c r="F114" s="7">
        <v>24.31</v>
      </c>
      <c r="G114" s="6">
        <v>159</v>
      </c>
    </row>
    <row r="115" spans="1:7" ht="15.75" customHeight="1" x14ac:dyDescent="0.6">
      <c r="A115" s="4">
        <v>114</v>
      </c>
      <c r="B115" s="5">
        <f t="shared" si="0"/>
        <v>45109</v>
      </c>
      <c r="C115" s="6">
        <v>44.92</v>
      </c>
      <c r="D115" s="6">
        <v>20.6</v>
      </c>
      <c r="E115" s="6">
        <v>10.7</v>
      </c>
      <c r="F115" s="7">
        <v>26.98</v>
      </c>
      <c r="G115" s="6">
        <v>167</v>
      </c>
    </row>
    <row r="116" spans="1:7" ht="15.75" customHeight="1" x14ac:dyDescent="0.6">
      <c r="A116" s="4">
        <v>115</v>
      </c>
      <c r="B116" s="5">
        <f t="shared" si="0"/>
        <v>45110</v>
      </c>
      <c r="C116" s="6">
        <v>18.64</v>
      </c>
      <c r="D116" s="6">
        <v>46.8</v>
      </c>
      <c r="E116" s="6">
        <v>34.5</v>
      </c>
      <c r="F116" s="7">
        <v>17.419999999999998</v>
      </c>
      <c r="G116" s="6">
        <v>152</v>
      </c>
    </row>
    <row r="117" spans="1:7" ht="15.75" customHeight="1" x14ac:dyDescent="0.6">
      <c r="A117" s="4">
        <v>116</v>
      </c>
      <c r="B117" s="5">
        <f t="shared" si="0"/>
        <v>45111</v>
      </c>
      <c r="C117" s="6">
        <v>24.02</v>
      </c>
      <c r="D117" s="6">
        <v>35</v>
      </c>
      <c r="E117" s="6">
        <v>52.7</v>
      </c>
      <c r="F117" s="7">
        <v>3.9299999999999962</v>
      </c>
      <c r="G117" s="6">
        <v>133</v>
      </c>
    </row>
    <row r="118" spans="1:7" ht="15.75" customHeight="1" x14ac:dyDescent="0.6">
      <c r="A118" s="4">
        <v>117</v>
      </c>
      <c r="B118" s="5">
        <f t="shared" si="0"/>
        <v>45112</v>
      </c>
      <c r="C118" s="6">
        <v>37.839999999999996</v>
      </c>
      <c r="D118" s="6">
        <v>14.3</v>
      </c>
      <c r="E118" s="6">
        <v>25.6</v>
      </c>
      <c r="F118" s="7">
        <v>10.829999999999998</v>
      </c>
      <c r="G118" s="6">
        <v>129</v>
      </c>
    </row>
    <row r="119" spans="1:7" ht="15.75" customHeight="1" x14ac:dyDescent="0.6">
      <c r="A119" s="4">
        <v>118</v>
      </c>
      <c r="B119" s="5">
        <f t="shared" si="0"/>
        <v>45113</v>
      </c>
      <c r="C119" s="6">
        <v>25.28</v>
      </c>
      <c r="D119" s="6">
        <v>0.8</v>
      </c>
      <c r="E119" s="6">
        <v>14.8</v>
      </c>
      <c r="F119" s="7">
        <v>2.12</v>
      </c>
      <c r="G119" s="6">
        <v>108</v>
      </c>
    </row>
    <row r="120" spans="1:7" ht="15.75" customHeight="1" x14ac:dyDescent="0.6">
      <c r="A120" s="4">
        <v>119</v>
      </c>
      <c r="B120" s="5">
        <f t="shared" si="0"/>
        <v>45114</v>
      </c>
      <c r="C120" s="6">
        <v>29.14</v>
      </c>
      <c r="D120" s="6">
        <v>36.9</v>
      </c>
      <c r="E120" s="6">
        <v>79.2</v>
      </c>
      <c r="F120" s="7">
        <v>19.339999999999996</v>
      </c>
      <c r="G120" s="6">
        <v>172</v>
      </c>
    </row>
    <row r="121" spans="1:7" ht="15.75" customHeight="1" x14ac:dyDescent="0.6">
      <c r="A121" s="4">
        <v>120</v>
      </c>
      <c r="B121" s="5">
        <f t="shared" si="0"/>
        <v>45115</v>
      </c>
      <c r="C121" s="6">
        <v>9.879999999999999</v>
      </c>
      <c r="D121" s="6">
        <v>16</v>
      </c>
      <c r="E121" s="6">
        <v>22.3</v>
      </c>
      <c r="F121" s="7">
        <v>1.0199999999999996</v>
      </c>
      <c r="G121" s="6">
        <v>77</v>
      </c>
    </row>
    <row r="122" spans="1:7" ht="15.75" customHeight="1" x14ac:dyDescent="0.6">
      <c r="A122" s="4">
        <v>121</v>
      </c>
      <c r="B122" s="5">
        <f t="shared" si="0"/>
        <v>45116</v>
      </c>
      <c r="C122" s="6">
        <v>36.260000000000005</v>
      </c>
      <c r="D122" s="6">
        <v>26.8</v>
      </c>
      <c r="E122" s="6">
        <v>46.2</v>
      </c>
      <c r="F122" s="7">
        <v>9.0500000000000007</v>
      </c>
      <c r="G122" s="6">
        <v>163</v>
      </c>
    </row>
    <row r="123" spans="1:7" ht="15.75" customHeight="1" x14ac:dyDescent="0.6">
      <c r="A123" s="4">
        <v>122</v>
      </c>
      <c r="B123" s="5">
        <f t="shared" si="0"/>
        <v>45117</v>
      </c>
      <c r="C123" s="6">
        <v>7.76</v>
      </c>
      <c r="D123" s="6">
        <v>21.7</v>
      </c>
      <c r="E123" s="6">
        <v>50.4</v>
      </c>
      <c r="F123" s="7">
        <v>12.57</v>
      </c>
      <c r="G123" s="6">
        <v>81</v>
      </c>
    </row>
    <row r="124" spans="1:7" ht="15.75" customHeight="1" x14ac:dyDescent="0.6">
      <c r="A124" s="4">
        <v>123</v>
      </c>
      <c r="B124" s="5">
        <f t="shared" si="0"/>
        <v>45118</v>
      </c>
      <c r="C124" s="6">
        <v>45.8</v>
      </c>
      <c r="D124" s="6">
        <v>2.4</v>
      </c>
      <c r="E124" s="6">
        <v>15.6</v>
      </c>
      <c r="F124" s="7">
        <v>17.36</v>
      </c>
      <c r="G124" s="6">
        <v>125</v>
      </c>
    </row>
    <row r="125" spans="1:7" ht="15.75" customHeight="1" x14ac:dyDescent="0.6">
      <c r="A125" s="4">
        <v>124</v>
      </c>
      <c r="B125" s="5">
        <f t="shared" si="0"/>
        <v>45119</v>
      </c>
      <c r="C125" s="6">
        <v>33.619999999999997</v>
      </c>
      <c r="D125" s="6">
        <v>34.6</v>
      </c>
      <c r="E125" s="6">
        <v>12.4</v>
      </c>
      <c r="F125" s="7">
        <v>24.65</v>
      </c>
      <c r="G125" s="6">
        <v>171</v>
      </c>
    </row>
    <row r="126" spans="1:7" ht="15.75" customHeight="1" x14ac:dyDescent="0.6">
      <c r="A126" s="4">
        <v>125</v>
      </c>
      <c r="B126" s="5">
        <f t="shared" si="0"/>
        <v>45120</v>
      </c>
      <c r="C126" s="6">
        <v>51.9</v>
      </c>
      <c r="D126" s="6">
        <v>32.299999999999997</v>
      </c>
      <c r="E126" s="6">
        <v>74.2</v>
      </c>
      <c r="F126" s="7">
        <v>9.419999999999991</v>
      </c>
      <c r="G126" s="6">
        <v>201</v>
      </c>
    </row>
    <row r="127" spans="1:7" ht="15.75" customHeight="1" x14ac:dyDescent="0.6">
      <c r="A127" s="4">
        <v>126</v>
      </c>
      <c r="B127" s="5">
        <f t="shared" si="0"/>
        <v>45121</v>
      </c>
      <c r="C127" s="6">
        <v>18.440000000000001</v>
      </c>
      <c r="D127" s="6">
        <v>11.8</v>
      </c>
      <c r="E127" s="6">
        <v>25.9</v>
      </c>
      <c r="F127" s="7">
        <v>4.2600000000000016</v>
      </c>
      <c r="G127" s="6">
        <v>126</v>
      </c>
    </row>
    <row r="128" spans="1:7" ht="15.75" customHeight="1" x14ac:dyDescent="0.6">
      <c r="A128" s="4">
        <v>127</v>
      </c>
      <c r="B128" s="5">
        <f t="shared" si="0"/>
        <v>45122</v>
      </c>
      <c r="C128" s="6">
        <v>8.56</v>
      </c>
      <c r="D128" s="6">
        <v>38.9</v>
      </c>
      <c r="E128" s="6">
        <v>50.6</v>
      </c>
      <c r="F128" s="7">
        <v>19.989999999999998</v>
      </c>
      <c r="G128" s="6">
        <v>78</v>
      </c>
    </row>
    <row r="129" spans="1:7" ht="15.75" customHeight="1" x14ac:dyDescent="0.6">
      <c r="A129" s="4">
        <v>128</v>
      </c>
      <c r="B129" s="5">
        <f t="shared" si="0"/>
        <v>45123</v>
      </c>
      <c r="C129" s="6">
        <v>71.06</v>
      </c>
      <c r="D129" s="6"/>
      <c r="E129" s="6">
        <v>9.1999999999999993</v>
      </c>
      <c r="F129" s="7">
        <v>31.35</v>
      </c>
      <c r="G129" s="6">
        <v>92</v>
      </c>
    </row>
    <row r="130" spans="1:7" ht="15.75" customHeight="1" x14ac:dyDescent="0.6">
      <c r="A130" s="4">
        <v>129</v>
      </c>
      <c r="B130" s="5">
        <f t="shared" si="0"/>
        <v>45124</v>
      </c>
      <c r="C130" s="6">
        <v>54.06</v>
      </c>
      <c r="D130" s="6">
        <v>49</v>
      </c>
      <c r="E130" s="6">
        <v>3.2</v>
      </c>
      <c r="F130" s="7">
        <v>45.25</v>
      </c>
      <c r="G130" s="6">
        <v>264</v>
      </c>
    </row>
    <row r="131" spans="1:7" ht="15.75" customHeight="1" x14ac:dyDescent="0.6">
      <c r="A131" s="4">
        <v>130</v>
      </c>
      <c r="B131" s="5">
        <f t="shared" si="0"/>
        <v>45125</v>
      </c>
      <c r="C131" s="6">
        <v>18.920000000000002</v>
      </c>
      <c r="D131" s="6">
        <v>12</v>
      </c>
      <c r="E131" s="6">
        <v>43.1</v>
      </c>
      <c r="F131" s="7">
        <v>14.719999999999999</v>
      </c>
      <c r="G131" s="6">
        <v>116</v>
      </c>
    </row>
    <row r="132" spans="1:7" ht="15.75" customHeight="1" x14ac:dyDescent="0.6">
      <c r="A132" s="4">
        <v>131</v>
      </c>
      <c r="B132" s="5">
        <f t="shared" si="0"/>
        <v>45126</v>
      </c>
      <c r="C132" s="6">
        <v>6</v>
      </c>
      <c r="D132" s="6">
        <v>39.6</v>
      </c>
      <c r="E132" s="6">
        <v>8.6999999999999993</v>
      </c>
      <c r="F132" s="7">
        <v>111</v>
      </c>
      <c r="G132" s="6">
        <v>28</v>
      </c>
    </row>
    <row r="133" spans="1:7" ht="15.75" customHeight="1" x14ac:dyDescent="0.6">
      <c r="A133" s="4">
        <v>132</v>
      </c>
      <c r="B133" s="5">
        <f t="shared" si="0"/>
        <v>45127</v>
      </c>
      <c r="C133" s="6">
        <v>55.04</v>
      </c>
      <c r="D133" s="6">
        <v>2.9</v>
      </c>
      <c r="E133" s="6">
        <v>43</v>
      </c>
      <c r="F133" s="7">
        <v>10.77</v>
      </c>
      <c r="G133" s="6">
        <v>147</v>
      </c>
    </row>
    <row r="134" spans="1:7" ht="15.75" customHeight="1" x14ac:dyDescent="0.6">
      <c r="A134" s="4">
        <v>133</v>
      </c>
      <c r="B134" s="5">
        <f t="shared" si="0"/>
        <v>45128</v>
      </c>
      <c r="C134" s="6">
        <v>5.68</v>
      </c>
      <c r="D134" s="6">
        <v>27.2</v>
      </c>
      <c r="E134" s="6">
        <v>2.1</v>
      </c>
      <c r="F134" s="7">
        <v>13.6</v>
      </c>
      <c r="G134" s="6">
        <v>71</v>
      </c>
    </row>
    <row r="135" spans="1:7" ht="15.75" customHeight="1" x14ac:dyDescent="0.6">
      <c r="A135" s="4">
        <v>134</v>
      </c>
      <c r="B135" s="5">
        <f t="shared" si="0"/>
        <v>45129</v>
      </c>
      <c r="C135" s="6">
        <v>45.96</v>
      </c>
      <c r="D135" s="6">
        <v>33.5</v>
      </c>
      <c r="E135" s="6">
        <v>45.1</v>
      </c>
      <c r="F135" s="7">
        <v>20.69</v>
      </c>
      <c r="G135" s="6"/>
    </row>
    <row r="136" spans="1:7" ht="15.75" customHeight="1" x14ac:dyDescent="0.6">
      <c r="A136" s="4">
        <v>135</v>
      </c>
      <c r="B136" s="5">
        <f t="shared" si="0"/>
        <v>45130</v>
      </c>
      <c r="C136" s="6">
        <v>14.379999999999999</v>
      </c>
      <c r="D136" s="6">
        <v>38.6</v>
      </c>
      <c r="E136" s="6">
        <v>65.599999999999994</v>
      </c>
      <c r="F136" s="7">
        <v>16.750000000000004</v>
      </c>
      <c r="G136" s="6">
        <v>124</v>
      </c>
    </row>
    <row r="137" spans="1:7" ht="15.75" customHeight="1" x14ac:dyDescent="0.6">
      <c r="A137" s="4">
        <v>136</v>
      </c>
      <c r="B137" s="5">
        <f t="shared" si="0"/>
        <v>45131</v>
      </c>
      <c r="C137" s="6">
        <v>14.66</v>
      </c>
      <c r="D137" s="6">
        <v>47</v>
      </c>
      <c r="E137" s="6">
        <v>8.5</v>
      </c>
      <c r="F137" s="7">
        <v>24.93</v>
      </c>
      <c r="G137" s="6">
        <v>124</v>
      </c>
    </row>
    <row r="138" spans="1:7" ht="15.75" customHeight="1" x14ac:dyDescent="0.6">
      <c r="A138" s="4">
        <v>137</v>
      </c>
      <c r="B138" s="5">
        <f t="shared" si="0"/>
        <v>45132</v>
      </c>
      <c r="C138" s="6">
        <v>10.120000000000001</v>
      </c>
      <c r="D138" s="6">
        <v>39</v>
      </c>
      <c r="E138" s="6">
        <v>9.3000000000000007</v>
      </c>
      <c r="F138" s="7">
        <v>18.339999999999996</v>
      </c>
      <c r="G138" s="6">
        <v>98</v>
      </c>
    </row>
    <row r="139" spans="1:7" ht="15.75" customHeight="1" x14ac:dyDescent="0.6">
      <c r="A139" s="4">
        <v>138</v>
      </c>
      <c r="B139" s="5">
        <f t="shared" si="0"/>
        <v>45133</v>
      </c>
      <c r="C139" s="6">
        <v>58.739999999999995</v>
      </c>
      <c r="D139" s="6">
        <v>28.9</v>
      </c>
      <c r="E139" s="6">
        <v>59.7</v>
      </c>
      <c r="F139" s="7">
        <v>17.939999999999991</v>
      </c>
      <c r="G139" s="6">
        <v>210</v>
      </c>
    </row>
    <row r="140" spans="1:7" ht="15.75" customHeight="1" x14ac:dyDescent="0.6">
      <c r="A140" s="4">
        <v>139</v>
      </c>
      <c r="B140" s="5">
        <f t="shared" si="0"/>
        <v>45134</v>
      </c>
      <c r="C140" s="6">
        <v>9.6</v>
      </c>
      <c r="D140" s="6">
        <v>25.9</v>
      </c>
      <c r="E140" s="6">
        <v>20.5</v>
      </c>
      <c r="F140" s="7">
        <v>9.0499999999999989</v>
      </c>
      <c r="G140" s="6">
        <v>109</v>
      </c>
    </row>
    <row r="141" spans="1:7" ht="15.75" customHeight="1" x14ac:dyDescent="0.6">
      <c r="A141" s="4">
        <v>140</v>
      </c>
      <c r="B141" s="5">
        <f t="shared" si="0"/>
        <v>45135</v>
      </c>
      <c r="C141" s="6">
        <v>196.98</v>
      </c>
      <c r="D141" s="6">
        <v>43.9</v>
      </c>
      <c r="E141" s="6">
        <v>1.7</v>
      </c>
      <c r="F141" s="7">
        <v>39.76</v>
      </c>
      <c r="G141" s="6">
        <v>227</v>
      </c>
    </row>
    <row r="142" spans="1:7" ht="15.75" customHeight="1" x14ac:dyDescent="0.6">
      <c r="A142" s="4">
        <v>141</v>
      </c>
      <c r="B142" s="5">
        <f t="shared" si="0"/>
        <v>45136</v>
      </c>
      <c r="C142" s="6"/>
      <c r="D142" s="6">
        <v>17</v>
      </c>
      <c r="E142" s="6">
        <v>12.9</v>
      </c>
      <c r="F142" s="7">
        <v>10.68</v>
      </c>
      <c r="G142" s="6">
        <v>113</v>
      </c>
    </row>
    <row r="143" spans="1:7" ht="15.75" customHeight="1" x14ac:dyDescent="0.6">
      <c r="A143" s="4">
        <v>142</v>
      </c>
      <c r="B143" s="5">
        <f t="shared" si="0"/>
        <v>45137</v>
      </c>
      <c r="C143" s="6"/>
      <c r="D143" s="6">
        <v>35.4</v>
      </c>
      <c r="E143" s="6">
        <v>75.599999999999994</v>
      </c>
      <c r="F143" s="7">
        <v>6.8299999999999947</v>
      </c>
      <c r="G143" s="6">
        <v>207</v>
      </c>
    </row>
    <row r="144" spans="1:7" ht="15.75" customHeight="1" x14ac:dyDescent="0.6">
      <c r="A144" s="4">
        <v>143</v>
      </c>
      <c r="B144" s="5">
        <f t="shared" si="0"/>
        <v>45138</v>
      </c>
      <c r="C144" s="6">
        <v>50.1</v>
      </c>
      <c r="D144" s="6">
        <v>33.200000000000003</v>
      </c>
      <c r="E144" s="6">
        <v>37.9</v>
      </c>
      <c r="F144" s="7">
        <v>23.490000000000006</v>
      </c>
      <c r="G144" s="6">
        <v>218</v>
      </c>
    </row>
    <row r="145" spans="1:7" ht="15.75" customHeight="1" x14ac:dyDescent="0.6">
      <c r="A145" s="4">
        <v>144</v>
      </c>
      <c r="B145" s="5">
        <f t="shared" si="0"/>
        <v>45139</v>
      </c>
      <c r="C145" s="6">
        <v>28.919999999999998</v>
      </c>
      <c r="D145" s="6">
        <v>5.7</v>
      </c>
      <c r="E145" s="6">
        <v>34.4</v>
      </c>
      <c r="F145" s="7">
        <v>19.549999999999997</v>
      </c>
      <c r="G145" s="6"/>
    </row>
    <row r="146" spans="1:7" ht="15.75" customHeight="1" x14ac:dyDescent="0.6">
      <c r="A146" s="4">
        <v>145</v>
      </c>
      <c r="B146" s="5">
        <f t="shared" si="0"/>
        <v>45140</v>
      </c>
      <c r="C146" s="6">
        <v>29.240000000000002</v>
      </c>
      <c r="D146" s="6">
        <v>14.8</v>
      </c>
      <c r="E146" s="6">
        <v>38.9</v>
      </c>
      <c r="F146" s="7">
        <v>1.4600000000000026</v>
      </c>
      <c r="G146" s="6">
        <v>127</v>
      </c>
    </row>
    <row r="147" spans="1:7" ht="15.75" customHeight="1" x14ac:dyDescent="0.6">
      <c r="A147" s="4">
        <v>146</v>
      </c>
      <c r="B147" s="5">
        <f t="shared" si="0"/>
        <v>45141</v>
      </c>
      <c r="C147" s="6">
        <v>31.060000000000002</v>
      </c>
      <c r="D147" s="6">
        <v>1.9</v>
      </c>
      <c r="E147" s="6">
        <v>9</v>
      </c>
      <c r="F147" s="7">
        <v>11.38</v>
      </c>
      <c r="G147" s="6">
        <v>123</v>
      </c>
    </row>
    <row r="148" spans="1:7" ht="15.75" customHeight="1" x14ac:dyDescent="0.6">
      <c r="A148" s="4">
        <v>147</v>
      </c>
      <c r="B148" s="5">
        <f t="shared" si="0"/>
        <v>45142</v>
      </c>
      <c r="C148" s="6">
        <v>55.019999999999996</v>
      </c>
      <c r="D148" s="6">
        <v>7.3</v>
      </c>
      <c r="E148" s="6">
        <v>8.6999999999999993</v>
      </c>
      <c r="F148" s="7">
        <v>24.179999999999996</v>
      </c>
      <c r="G148" s="6">
        <v>142</v>
      </c>
    </row>
    <row r="149" spans="1:7" ht="15.75" customHeight="1" x14ac:dyDescent="0.6">
      <c r="A149" s="4">
        <v>148</v>
      </c>
      <c r="B149" s="5">
        <f t="shared" si="0"/>
        <v>45143</v>
      </c>
      <c r="C149" s="6">
        <v>50.64</v>
      </c>
      <c r="D149" s="6">
        <v>49</v>
      </c>
      <c r="E149" s="6">
        <v>44.3</v>
      </c>
      <c r="F149" s="7">
        <v>31.1</v>
      </c>
      <c r="G149" s="6">
        <v>265</v>
      </c>
    </row>
    <row r="150" spans="1:7" ht="15.75" customHeight="1" x14ac:dyDescent="0.6">
      <c r="A150" s="4">
        <v>149</v>
      </c>
      <c r="B150" s="5">
        <f t="shared" si="0"/>
        <v>45144</v>
      </c>
      <c r="C150" s="6">
        <v>15.6</v>
      </c>
      <c r="D150" s="6">
        <v>40.299999999999997</v>
      </c>
      <c r="E150" s="6">
        <v>11.9</v>
      </c>
      <c r="F150" s="7">
        <v>19.189999999999998</v>
      </c>
      <c r="G150" s="6">
        <v>110</v>
      </c>
    </row>
    <row r="151" spans="1:7" ht="15.75" customHeight="1" x14ac:dyDescent="0.6">
      <c r="A151" s="4">
        <v>150</v>
      </c>
      <c r="B151" s="5">
        <f t="shared" si="0"/>
        <v>45145</v>
      </c>
      <c r="C151" s="6">
        <v>164</v>
      </c>
      <c r="D151" s="6">
        <v>25.8</v>
      </c>
      <c r="E151" s="6">
        <v>20.6</v>
      </c>
      <c r="F151" s="7">
        <v>9.1300000000000008</v>
      </c>
      <c r="G151" s="6">
        <v>118</v>
      </c>
    </row>
    <row r="152" spans="1:7" ht="15.75" customHeight="1" x14ac:dyDescent="0.6">
      <c r="A152" s="4">
        <v>151</v>
      </c>
      <c r="B152" s="5">
        <f t="shared" si="0"/>
        <v>45146</v>
      </c>
      <c r="C152" s="6">
        <v>66.14</v>
      </c>
      <c r="D152" s="6">
        <v>13.9</v>
      </c>
      <c r="E152" s="6">
        <v>37</v>
      </c>
      <c r="F152" s="7">
        <v>20.220000000000002</v>
      </c>
      <c r="G152" s="6">
        <v>166</v>
      </c>
    </row>
    <row r="153" spans="1:7" ht="15.75" customHeight="1" x14ac:dyDescent="0.6">
      <c r="A153" s="4">
        <v>152</v>
      </c>
      <c r="B153" s="5">
        <f t="shared" si="0"/>
        <v>45147</v>
      </c>
      <c r="C153" s="6">
        <v>31.2</v>
      </c>
      <c r="D153" s="6">
        <v>8.4</v>
      </c>
      <c r="E153" s="6">
        <v>48.7</v>
      </c>
      <c r="F153" s="7">
        <v>16.819999999999997</v>
      </c>
      <c r="G153" s="6">
        <v>125</v>
      </c>
    </row>
    <row r="154" spans="1:7" ht="15.75" customHeight="1" x14ac:dyDescent="0.6">
      <c r="A154" s="4">
        <v>153</v>
      </c>
      <c r="B154" s="5">
        <f t="shared" si="0"/>
        <v>45148</v>
      </c>
      <c r="C154" s="6">
        <v>40.519999999999996</v>
      </c>
      <c r="D154" s="6">
        <v>23.3</v>
      </c>
      <c r="E154" s="6">
        <v>14.2</v>
      </c>
      <c r="F154" s="7">
        <v>25.729999999999997</v>
      </c>
      <c r="G154" s="6">
        <v>169</v>
      </c>
    </row>
    <row r="155" spans="1:7" ht="15.75" customHeight="1" x14ac:dyDescent="0.6">
      <c r="A155" s="4">
        <v>154</v>
      </c>
      <c r="B155" s="5">
        <f t="shared" si="0"/>
        <v>45149</v>
      </c>
      <c r="C155" s="6">
        <v>37.260000000000005</v>
      </c>
      <c r="D155" s="6">
        <v>39.700000000000003</v>
      </c>
      <c r="E155" s="6">
        <v>37.700000000000003</v>
      </c>
      <c r="F155" s="7">
        <v>21.900000000000002</v>
      </c>
      <c r="G155" s="6">
        <v>208</v>
      </c>
    </row>
    <row r="156" spans="1:7" ht="15.75" customHeight="1" x14ac:dyDescent="0.6">
      <c r="A156" s="4">
        <v>155</v>
      </c>
      <c r="B156" s="5">
        <f t="shared" si="0"/>
        <v>45150</v>
      </c>
      <c r="C156" s="6">
        <v>43.56</v>
      </c>
      <c r="D156" s="6">
        <v>21.1</v>
      </c>
      <c r="E156" s="6">
        <v>9.5</v>
      </c>
      <c r="F156" s="7">
        <v>25.53</v>
      </c>
      <c r="G156" s="6">
        <v>166</v>
      </c>
    </row>
    <row r="157" spans="1:7" ht="15.75" customHeight="1" x14ac:dyDescent="0.6">
      <c r="A157" s="4">
        <v>156</v>
      </c>
      <c r="B157" s="5">
        <f t="shared" si="0"/>
        <v>45151</v>
      </c>
      <c r="C157" s="6">
        <v>9.82</v>
      </c>
      <c r="D157" s="6">
        <v>11.6</v>
      </c>
      <c r="E157" s="6">
        <v>5.7</v>
      </c>
      <c r="F157" s="7">
        <v>92</v>
      </c>
      <c r="G157" s="6">
        <v>35</v>
      </c>
    </row>
    <row r="158" spans="1:7" ht="15.75" customHeight="1" x14ac:dyDescent="0.6">
      <c r="A158" s="4">
        <v>157</v>
      </c>
      <c r="B158" s="5">
        <f t="shared" si="0"/>
        <v>45152</v>
      </c>
      <c r="C158" s="6">
        <v>25.78</v>
      </c>
      <c r="D158" s="6">
        <v>43.5</v>
      </c>
      <c r="E158" s="6">
        <v>50.5</v>
      </c>
      <c r="F158" s="7">
        <v>10.939999999999998</v>
      </c>
      <c r="G158" s="6">
        <v>173</v>
      </c>
    </row>
    <row r="159" spans="1:7" ht="15.75" customHeight="1" x14ac:dyDescent="0.6">
      <c r="A159" s="4">
        <v>158</v>
      </c>
      <c r="B159" s="5">
        <f t="shared" si="0"/>
        <v>45153</v>
      </c>
      <c r="C159" s="6">
        <v>39.96</v>
      </c>
      <c r="D159" s="6">
        <v>1.3</v>
      </c>
      <c r="E159" s="6">
        <v>24.3</v>
      </c>
      <c r="F159" s="7">
        <v>5.91</v>
      </c>
      <c r="G159" s="6">
        <v>111</v>
      </c>
    </row>
    <row r="160" spans="1:7" ht="15.75" customHeight="1" x14ac:dyDescent="0.6">
      <c r="A160" s="4">
        <v>159</v>
      </c>
      <c r="B160" s="5">
        <f t="shared" si="0"/>
        <v>45154</v>
      </c>
      <c r="C160" s="6">
        <v>12.34</v>
      </c>
      <c r="D160" s="6">
        <v>36.9</v>
      </c>
      <c r="E160" s="6">
        <v>45.2</v>
      </c>
      <c r="F160" s="7">
        <v>1.5399999999999956</v>
      </c>
      <c r="G160" s="6">
        <v>85</v>
      </c>
    </row>
    <row r="161" spans="1:7" ht="15.75" customHeight="1" x14ac:dyDescent="0.6">
      <c r="A161" s="4">
        <v>160</v>
      </c>
      <c r="B161" s="5">
        <f t="shared" si="0"/>
        <v>45155</v>
      </c>
      <c r="C161" s="6">
        <v>32.339999999999996</v>
      </c>
      <c r="D161" s="6">
        <v>18.399999999999999</v>
      </c>
      <c r="E161" s="6">
        <v>34.6</v>
      </c>
      <c r="F161" s="7">
        <v>8.5299999999999958</v>
      </c>
      <c r="G161" s="6">
        <v>138</v>
      </c>
    </row>
    <row r="162" spans="1:7" ht="15.75" customHeight="1" x14ac:dyDescent="0.6">
      <c r="A162" s="4">
        <v>161</v>
      </c>
      <c r="B162" s="5">
        <f t="shared" si="0"/>
        <v>45156</v>
      </c>
      <c r="C162" s="6">
        <v>44.5</v>
      </c>
      <c r="D162" s="6">
        <v>18.100000000000001</v>
      </c>
      <c r="E162" s="6">
        <v>30.7</v>
      </c>
      <c r="F162" s="7">
        <v>14.02</v>
      </c>
      <c r="G162" s="6">
        <v>159</v>
      </c>
    </row>
    <row r="163" spans="1:7" ht="15.75" customHeight="1" x14ac:dyDescent="0.6">
      <c r="A163" s="4">
        <v>162</v>
      </c>
      <c r="B163" s="5">
        <f t="shared" si="0"/>
        <v>45157</v>
      </c>
      <c r="C163" s="6">
        <v>19.14</v>
      </c>
      <c r="D163" s="6">
        <v>35.799999999999997</v>
      </c>
      <c r="E163" s="6">
        <v>49.3</v>
      </c>
      <c r="F163" s="7">
        <v>6.75</v>
      </c>
      <c r="G163" s="6">
        <v>151</v>
      </c>
    </row>
    <row r="164" spans="1:7" ht="15.75" customHeight="1" x14ac:dyDescent="0.6">
      <c r="A164" s="4">
        <v>163</v>
      </c>
      <c r="B164" s="5">
        <f t="shared" si="0"/>
        <v>45158</v>
      </c>
      <c r="C164" s="6">
        <v>42.68</v>
      </c>
      <c r="D164" s="6"/>
      <c r="E164" s="6"/>
      <c r="F164" s="7">
        <v>17.649999999999999</v>
      </c>
      <c r="G164" s="6">
        <v>168</v>
      </c>
    </row>
    <row r="165" spans="1:7" ht="15.75" customHeight="1" x14ac:dyDescent="0.6">
      <c r="A165" s="4">
        <v>164</v>
      </c>
      <c r="B165" s="5">
        <f t="shared" si="0"/>
        <v>45159</v>
      </c>
      <c r="C165" s="6">
        <v>33.700000000000003</v>
      </c>
      <c r="D165" s="6">
        <v>36.799999999999997</v>
      </c>
      <c r="E165" s="6">
        <v>7.4</v>
      </c>
      <c r="F165" s="7">
        <v>31.79</v>
      </c>
      <c r="G165" s="6">
        <v>193</v>
      </c>
    </row>
    <row r="166" spans="1:7" ht="15.75" customHeight="1" x14ac:dyDescent="0.6">
      <c r="A166" s="4">
        <v>165</v>
      </c>
      <c r="B166" s="5">
        <f t="shared" si="0"/>
        <v>45160</v>
      </c>
      <c r="C166" s="6">
        <v>28.44</v>
      </c>
      <c r="D166" s="6">
        <v>14.7</v>
      </c>
      <c r="E166" s="6">
        <v>5.4</v>
      </c>
      <c r="F166" s="7">
        <v>16.91</v>
      </c>
      <c r="G166" s="6">
        <v>132</v>
      </c>
    </row>
    <row r="167" spans="1:7" ht="15.75" customHeight="1" x14ac:dyDescent="0.6">
      <c r="A167" s="4">
        <v>166</v>
      </c>
      <c r="B167" s="5">
        <f t="shared" si="0"/>
        <v>45161</v>
      </c>
      <c r="C167" s="6">
        <v>56.9</v>
      </c>
      <c r="D167" s="6">
        <v>3.4</v>
      </c>
      <c r="E167" s="6">
        <v>84.8</v>
      </c>
      <c r="F167" s="7">
        <v>11.229999999999997</v>
      </c>
      <c r="G167" s="6">
        <v>131</v>
      </c>
    </row>
    <row r="168" spans="1:7" ht="15.75" customHeight="1" x14ac:dyDescent="0.6">
      <c r="A168" s="4">
        <v>167</v>
      </c>
      <c r="B168" s="5">
        <f t="shared" si="0"/>
        <v>45162</v>
      </c>
      <c r="C168" s="6">
        <v>11.58</v>
      </c>
      <c r="D168" s="6">
        <v>37.6</v>
      </c>
      <c r="E168" s="6">
        <v>21.6</v>
      </c>
      <c r="F168" s="7">
        <v>11.95</v>
      </c>
      <c r="G168" s="6">
        <v>90</v>
      </c>
    </row>
    <row r="169" spans="1:7" ht="15.75" customHeight="1" x14ac:dyDescent="0.6">
      <c r="A169" s="4">
        <v>168</v>
      </c>
      <c r="B169" s="5">
        <f t="shared" si="0"/>
        <v>45163</v>
      </c>
      <c r="C169" s="6">
        <v>48.36</v>
      </c>
      <c r="D169" s="6">
        <v>5.2</v>
      </c>
      <c r="E169" s="6">
        <v>19.399999999999999</v>
      </c>
      <c r="F169" s="7">
        <v>15.520000000000001</v>
      </c>
      <c r="G169" s="6">
        <v>129</v>
      </c>
    </row>
    <row r="170" spans="1:7" ht="15.75" customHeight="1" x14ac:dyDescent="0.6">
      <c r="A170" s="4">
        <v>169</v>
      </c>
      <c r="B170" s="5">
        <f t="shared" si="0"/>
        <v>45164</v>
      </c>
      <c r="C170" s="6">
        <v>45.08</v>
      </c>
      <c r="D170" s="6">
        <v>23.6</v>
      </c>
      <c r="E170" s="6">
        <v>57.6</v>
      </c>
      <c r="F170" s="7">
        <v>10.3</v>
      </c>
      <c r="G170" s="6">
        <v>185</v>
      </c>
    </row>
    <row r="171" spans="1:7" ht="15.75" customHeight="1" x14ac:dyDescent="0.6">
      <c r="A171" s="4">
        <v>170</v>
      </c>
      <c r="B171" s="5">
        <f t="shared" si="0"/>
        <v>45165</v>
      </c>
      <c r="C171" s="6">
        <v>60.86</v>
      </c>
      <c r="D171" s="6">
        <v>10.6</v>
      </c>
      <c r="E171" s="6">
        <v>6.4</v>
      </c>
      <c r="F171" s="7">
        <v>31.169999999999995</v>
      </c>
      <c r="G171" s="6">
        <v>162</v>
      </c>
    </row>
    <row r="172" spans="1:7" ht="15.75" customHeight="1" x14ac:dyDescent="0.6">
      <c r="A172" s="4">
        <v>171</v>
      </c>
      <c r="B172" s="5">
        <f t="shared" si="0"/>
        <v>45166</v>
      </c>
      <c r="C172" s="6">
        <v>12</v>
      </c>
      <c r="D172" s="6">
        <v>11.6</v>
      </c>
      <c r="E172" s="6">
        <v>18.399999999999999</v>
      </c>
      <c r="F172" s="7">
        <v>3.4400000000000013</v>
      </c>
      <c r="G172" s="6">
        <v>90</v>
      </c>
    </row>
    <row r="173" spans="1:7" ht="15.75" customHeight="1" x14ac:dyDescent="0.6">
      <c r="A173" s="4">
        <v>172</v>
      </c>
      <c r="B173" s="5">
        <f t="shared" si="0"/>
        <v>45167</v>
      </c>
      <c r="C173" s="6">
        <v>42.9</v>
      </c>
      <c r="D173" s="6">
        <v>20.9</v>
      </c>
      <c r="E173" s="6">
        <v>47.4</v>
      </c>
      <c r="F173" s="7">
        <v>7.9399999999999977</v>
      </c>
      <c r="G173" s="6">
        <v>163</v>
      </c>
    </row>
    <row r="174" spans="1:7" ht="15.75" customHeight="1" x14ac:dyDescent="0.6">
      <c r="A174" s="4">
        <v>173</v>
      </c>
      <c r="B174" s="5">
        <f t="shared" si="0"/>
        <v>45168</v>
      </c>
      <c r="C174" s="6">
        <v>9.92</v>
      </c>
      <c r="D174" s="6">
        <v>20.100000000000001</v>
      </c>
      <c r="E174" s="6">
        <v>17</v>
      </c>
      <c r="F174" s="7">
        <v>5.2100000000000009</v>
      </c>
      <c r="G174" s="6">
        <v>93</v>
      </c>
    </row>
    <row r="175" spans="1:7" ht="15.75" customHeight="1" x14ac:dyDescent="0.6">
      <c r="A175" s="4">
        <v>174</v>
      </c>
      <c r="B175" s="5">
        <f t="shared" si="0"/>
        <v>45169</v>
      </c>
      <c r="C175" s="6">
        <v>36.68</v>
      </c>
      <c r="D175" s="6">
        <v>7.1</v>
      </c>
      <c r="E175" s="6">
        <v>12.8</v>
      </c>
      <c r="F175" s="7">
        <v>15.27</v>
      </c>
      <c r="G175" s="6">
        <v>129</v>
      </c>
    </row>
    <row r="176" spans="1:7" ht="15.75" customHeight="1" x14ac:dyDescent="0.6">
      <c r="A176" s="4">
        <v>175</v>
      </c>
      <c r="B176" s="5">
        <f t="shared" si="0"/>
        <v>45170</v>
      </c>
      <c r="C176" s="6">
        <v>53.480000000000004</v>
      </c>
      <c r="D176" s="6">
        <v>3.4</v>
      </c>
      <c r="E176" s="6">
        <v>13.1</v>
      </c>
      <c r="F176" s="7">
        <v>18.700000000000003</v>
      </c>
      <c r="G176" s="6">
        <v>127</v>
      </c>
    </row>
    <row r="177" spans="1:7" ht="15.75" customHeight="1" x14ac:dyDescent="0.6">
      <c r="A177" s="4">
        <v>176</v>
      </c>
      <c r="B177" s="5">
        <f t="shared" si="0"/>
        <v>45171</v>
      </c>
      <c r="C177" s="6">
        <v>64.38</v>
      </c>
      <c r="D177" s="6">
        <v>48.9</v>
      </c>
      <c r="E177" s="6">
        <v>41.8</v>
      </c>
      <c r="F177" s="7">
        <v>35.42</v>
      </c>
      <c r="G177" s="6">
        <v>271</v>
      </c>
    </row>
    <row r="178" spans="1:7" ht="15.75" customHeight="1" x14ac:dyDescent="0.6">
      <c r="A178" s="4">
        <v>177</v>
      </c>
      <c r="B178" s="5">
        <f t="shared" si="0"/>
        <v>45172</v>
      </c>
      <c r="C178" s="6">
        <v>58.68</v>
      </c>
      <c r="D178" s="6">
        <v>30.2</v>
      </c>
      <c r="E178" s="6">
        <v>20.3</v>
      </c>
      <c r="F178" s="7">
        <v>31.819999999999997</v>
      </c>
      <c r="G178" s="6">
        <v>216</v>
      </c>
    </row>
    <row r="179" spans="1:7" ht="15.75" customHeight="1" x14ac:dyDescent="0.6">
      <c r="A179" s="4">
        <v>178</v>
      </c>
      <c r="B179" s="5">
        <f t="shared" si="0"/>
        <v>45173</v>
      </c>
      <c r="C179" s="6">
        <v>40.04</v>
      </c>
      <c r="D179" s="6">
        <v>7.8</v>
      </c>
      <c r="E179" s="6">
        <v>35.200000000000003</v>
      </c>
      <c r="F179" s="7">
        <v>95</v>
      </c>
      <c r="G179" s="6">
        <v>131</v>
      </c>
    </row>
    <row r="180" spans="1:7" ht="15.75" customHeight="1" x14ac:dyDescent="0.6">
      <c r="A180" s="4">
        <v>179</v>
      </c>
      <c r="B180" s="5">
        <f t="shared" si="0"/>
        <v>45174</v>
      </c>
      <c r="C180" s="6">
        <v>63.339999999999996</v>
      </c>
      <c r="D180" s="6">
        <v>2.2999999999999998</v>
      </c>
      <c r="E180" s="6">
        <v>23.7</v>
      </c>
      <c r="F180" s="7">
        <v>19.339999999999996</v>
      </c>
      <c r="G180" s="6">
        <v>131</v>
      </c>
    </row>
    <row r="181" spans="1:7" ht="15.75" customHeight="1" x14ac:dyDescent="0.6">
      <c r="A181" s="4">
        <v>180</v>
      </c>
      <c r="B181" s="5">
        <f t="shared" si="0"/>
        <v>45175</v>
      </c>
      <c r="C181" s="6">
        <v>41.12</v>
      </c>
      <c r="D181" s="6">
        <v>10</v>
      </c>
      <c r="E181" s="6">
        <v>17.600000000000001</v>
      </c>
      <c r="F181" s="7">
        <v>14.519999999999998</v>
      </c>
      <c r="G181" s="6">
        <v>135</v>
      </c>
    </row>
    <row r="182" spans="1:7" ht="15.75" customHeight="1" x14ac:dyDescent="0.6">
      <c r="A182" s="4">
        <v>181</v>
      </c>
      <c r="B182" s="5">
        <f t="shared" si="0"/>
        <v>45176</v>
      </c>
      <c r="C182" s="6">
        <v>36.32</v>
      </c>
      <c r="D182" s="6">
        <v>2.6</v>
      </c>
      <c r="E182" s="6">
        <v>8.3000000000000007</v>
      </c>
      <c r="F182" s="7">
        <v>13.64</v>
      </c>
      <c r="G182" s="6">
        <v>108</v>
      </c>
    </row>
    <row r="183" spans="1:7" ht="15.75" customHeight="1" x14ac:dyDescent="0.6">
      <c r="A183" s="4">
        <v>182</v>
      </c>
      <c r="B183" s="5">
        <f t="shared" si="0"/>
        <v>45177</v>
      </c>
      <c r="C183" s="6">
        <v>52.7</v>
      </c>
      <c r="D183" s="6">
        <v>5.4</v>
      </c>
      <c r="E183" s="6">
        <v>27.4</v>
      </c>
      <c r="F183" s="7">
        <v>13.59</v>
      </c>
      <c r="G183" s="6">
        <v>124</v>
      </c>
    </row>
    <row r="184" spans="1:7" ht="15.75" customHeight="1" x14ac:dyDescent="0.6">
      <c r="A184" s="4">
        <v>183</v>
      </c>
      <c r="B184" s="5">
        <f t="shared" si="0"/>
        <v>45178</v>
      </c>
      <c r="C184" s="6">
        <v>18.240000000000002</v>
      </c>
      <c r="D184" s="6">
        <v>5.7</v>
      </c>
      <c r="E184" s="6">
        <v>29.7</v>
      </c>
      <c r="F184" s="7">
        <v>16.59</v>
      </c>
      <c r="G184" s="6">
        <v>105</v>
      </c>
    </row>
    <row r="185" spans="1:7" ht="15.75" customHeight="1" x14ac:dyDescent="0.6">
      <c r="A185" s="4">
        <v>184</v>
      </c>
      <c r="B185" s="5">
        <f t="shared" si="0"/>
        <v>45179</v>
      </c>
      <c r="C185" s="6">
        <v>65.52000000000001</v>
      </c>
      <c r="D185" s="6">
        <v>43</v>
      </c>
      <c r="E185" s="6">
        <v>71.8</v>
      </c>
      <c r="F185" s="7">
        <v>21.540000000000006</v>
      </c>
      <c r="G185" s="6">
        <v>272</v>
      </c>
    </row>
    <row r="186" spans="1:7" ht="15.75" customHeight="1" x14ac:dyDescent="0.6">
      <c r="A186" s="4">
        <v>185</v>
      </c>
      <c r="B186" s="5">
        <f t="shared" si="0"/>
        <v>45180</v>
      </c>
      <c r="C186" s="6">
        <v>58.760000000000005</v>
      </c>
      <c r="D186" s="6">
        <v>21.3</v>
      </c>
      <c r="E186" s="6">
        <v>30</v>
      </c>
      <c r="F186" s="7">
        <v>24.03</v>
      </c>
      <c r="G186" s="6">
        <v>188</v>
      </c>
    </row>
    <row r="187" spans="1:7" ht="15.75" customHeight="1" x14ac:dyDescent="0.6">
      <c r="A187" s="4">
        <v>186</v>
      </c>
      <c r="B187" s="5">
        <f t="shared" si="0"/>
        <v>45181</v>
      </c>
      <c r="C187" s="6">
        <v>46</v>
      </c>
      <c r="D187" s="6">
        <v>45.1</v>
      </c>
      <c r="E187" s="6">
        <v>19.600000000000001</v>
      </c>
      <c r="F187" s="7">
        <v>35.209999999999994</v>
      </c>
      <c r="G187" s="6">
        <v>228</v>
      </c>
    </row>
    <row r="188" spans="1:7" ht="15.75" customHeight="1" x14ac:dyDescent="0.6">
      <c r="A188" s="4">
        <v>187</v>
      </c>
      <c r="B188" s="5">
        <f t="shared" si="0"/>
        <v>45182</v>
      </c>
      <c r="C188" s="6">
        <v>35.9</v>
      </c>
      <c r="D188" s="6">
        <v>2.1</v>
      </c>
      <c r="E188" s="6">
        <v>26.6</v>
      </c>
      <c r="F188" s="7">
        <v>4.3599999999999994</v>
      </c>
      <c r="G188" s="6">
        <v>108</v>
      </c>
    </row>
    <row r="189" spans="1:7" ht="15.75" customHeight="1" x14ac:dyDescent="0.6">
      <c r="A189" s="4">
        <v>188</v>
      </c>
      <c r="B189" s="5">
        <f t="shared" si="0"/>
        <v>45183</v>
      </c>
      <c r="C189" s="6">
        <v>41.22</v>
      </c>
      <c r="D189" s="6">
        <v>28.7</v>
      </c>
      <c r="E189" s="6">
        <v>18.2</v>
      </c>
      <c r="F189" s="7">
        <v>26.18</v>
      </c>
      <c r="G189" s="6">
        <v>186</v>
      </c>
    </row>
    <row r="190" spans="1:7" ht="15.75" customHeight="1" x14ac:dyDescent="0.6">
      <c r="A190" s="4">
        <v>189</v>
      </c>
      <c r="B190" s="5">
        <f t="shared" si="0"/>
        <v>45184</v>
      </c>
      <c r="C190" s="6">
        <v>59.2</v>
      </c>
      <c r="D190" s="6">
        <v>13.9</v>
      </c>
      <c r="E190" s="6">
        <v>3.7</v>
      </c>
      <c r="F190" s="7">
        <v>34.070000000000007</v>
      </c>
      <c r="G190" s="6">
        <v>167</v>
      </c>
    </row>
    <row r="191" spans="1:7" ht="15.75" customHeight="1" x14ac:dyDescent="0.6">
      <c r="A191" s="4">
        <v>190</v>
      </c>
      <c r="B191" s="5">
        <f t="shared" si="0"/>
        <v>45185</v>
      </c>
      <c r="C191" s="6">
        <v>6.74</v>
      </c>
      <c r="D191" s="6">
        <v>12.1</v>
      </c>
      <c r="E191" s="6">
        <v>23.4</v>
      </c>
      <c r="F191" s="7">
        <v>18.560000000000002</v>
      </c>
      <c r="G191" s="6">
        <v>83</v>
      </c>
    </row>
    <row r="192" spans="1:7" ht="15.75" customHeight="1" x14ac:dyDescent="0.6">
      <c r="A192" s="4">
        <v>191</v>
      </c>
      <c r="B192" s="5">
        <f t="shared" si="0"/>
        <v>45186</v>
      </c>
      <c r="C192" s="6">
        <v>15.9</v>
      </c>
      <c r="D192" s="6">
        <v>41.1</v>
      </c>
      <c r="E192" s="6">
        <v>5.8</v>
      </c>
      <c r="F192" s="7">
        <v>22.18</v>
      </c>
      <c r="G192" s="6">
        <v>114</v>
      </c>
    </row>
    <row r="193" spans="1:7" ht="15.75" customHeight="1" x14ac:dyDescent="0.6">
      <c r="A193" s="4">
        <v>192</v>
      </c>
      <c r="B193" s="5">
        <f t="shared" si="0"/>
        <v>45187</v>
      </c>
      <c r="C193" s="6">
        <v>21.1</v>
      </c>
      <c r="D193" s="6">
        <v>10.8</v>
      </c>
      <c r="E193" s="6">
        <v>6</v>
      </c>
      <c r="F193" s="7">
        <v>10.549999999999999</v>
      </c>
      <c r="G193" s="6">
        <v>116</v>
      </c>
    </row>
    <row r="194" spans="1:7" ht="15.75" customHeight="1" x14ac:dyDescent="0.6">
      <c r="A194" s="4">
        <v>193</v>
      </c>
      <c r="B194" s="5">
        <f t="shared" si="0"/>
        <v>45188</v>
      </c>
      <c r="C194" s="6">
        <v>12.44</v>
      </c>
      <c r="D194" s="6">
        <v>4.0999999999999996</v>
      </c>
      <c r="E194" s="6">
        <v>31.6</v>
      </c>
      <c r="F194" s="7">
        <v>11.129999999999999</v>
      </c>
      <c r="G194" s="6">
        <v>62</v>
      </c>
    </row>
    <row r="195" spans="1:7" ht="15.75" customHeight="1" x14ac:dyDescent="0.6">
      <c r="A195" s="4">
        <v>194</v>
      </c>
      <c r="B195" s="5">
        <f t="shared" si="0"/>
        <v>45189</v>
      </c>
      <c r="C195" s="6">
        <v>41.36</v>
      </c>
      <c r="D195" s="6">
        <v>42</v>
      </c>
      <c r="E195" s="6">
        <v>3.6</v>
      </c>
      <c r="F195" s="7">
        <v>36.24</v>
      </c>
      <c r="G195" s="6">
        <v>204</v>
      </c>
    </row>
    <row r="196" spans="1:7" ht="15.75" customHeight="1" x14ac:dyDescent="0.6">
      <c r="A196" s="4">
        <v>195</v>
      </c>
      <c r="B196" s="5">
        <f t="shared" si="0"/>
        <v>45190</v>
      </c>
      <c r="C196" s="6">
        <v>32.94</v>
      </c>
      <c r="D196" s="6">
        <v>35.6</v>
      </c>
      <c r="E196" s="6">
        <v>6</v>
      </c>
      <c r="F196" s="7"/>
      <c r="G196" s="6">
        <v>184</v>
      </c>
    </row>
    <row r="197" spans="1:7" ht="15.75" customHeight="1" x14ac:dyDescent="0.6">
      <c r="A197" s="4">
        <v>196</v>
      </c>
      <c r="B197" s="5">
        <f t="shared" si="0"/>
        <v>45191</v>
      </c>
      <c r="C197" s="6">
        <v>14.64</v>
      </c>
      <c r="D197" s="6">
        <v>3.7</v>
      </c>
      <c r="E197" s="6">
        <v>13.8</v>
      </c>
      <c r="F197" s="7">
        <v>0.14999999999999947</v>
      </c>
      <c r="G197" s="6">
        <v>91</v>
      </c>
    </row>
    <row r="198" spans="1:7" ht="15.75" customHeight="1" x14ac:dyDescent="0.6">
      <c r="A198" s="4">
        <v>197</v>
      </c>
      <c r="B198" s="5">
        <f t="shared" si="0"/>
        <v>45192</v>
      </c>
      <c r="C198" s="6">
        <v>27.84</v>
      </c>
      <c r="D198" s="6">
        <v>4.9000000000000004</v>
      </c>
      <c r="E198" s="6">
        <v>8.1</v>
      </c>
      <c r="F198" s="7">
        <v>8.6300000000000008</v>
      </c>
      <c r="G198" s="6">
        <v>116</v>
      </c>
    </row>
    <row r="199" spans="1:7" ht="15.75" customHeight="1" x14ac:dyDescent="0.6">
      <c r="A199" s="4">
        <v>198</v>
      </c>
      <c r="B199" s="5">
        <f t="shared" si="0"/>
        <v>45193</v>
      </c>
      <c r="C199" s="6">
        <v>44.4</v>
      </c>
      <c r="D199" s="6">
        <v>9.3000000000000007</v>
      </c>
      <c r="E199" s="6">
        <v>6.4</v>
      </c>
      <c r="F199" s="7">
        <v>19.79</v>
      </c>
      <c r="G199" s="6">
        <v>139</v>
      </c>
    </row>
    <row r="200" spans="1:7" ht="15.75" customHeight="1" x14ac:dyDescent="0.6">
      <c r="A200" s="4">
        <v>199</v>
      </c>
      <c r="B200" s="5">
        <f t="shared" si="0"/>
        <v>45194</v>
      </c>
      <c r="C200" s="6">
        <v>57.720000000000006</v>
      </c>
      <c r="D200" s="6">
        <v>42</v>
      </c>
      <c r="E200" s="6">
        <v>66.2</v>
      </c>
      <c r="F200" s="7">
        <v>22.879999999999995</v>
      </c>
      <c r="G200" s="6">
        <v>235.5</v>
      </c>
    </row>
    <row r="201" spans="1:7" ht="15.75" customHeight="1" x14ac:dyDescent="0.6">
      <c r="A201" s="4">
        <v>200</v>
      </c>
      <c r="B201" s="5">
        <v>45195</v>
      </c>
      <c r="C201" s="6">
        <v>52.42</v>
      </c>
      <c r="D201" s="6">
        <v>8.6</v>
      </c>
      <c r="E201" s="6">
        <v>8.6999999999999993</v>
      </c>
      <c r="F201" s="7">
        <v>1</v>
      </c>
      <c r="G201" s="6">
        <v>139</v>
      </c>
    </row>
    <row r="202" spans="1:7" ht="15.75" customHeight="1" x14ac:dyDescent="0.6"/>
    <row r="203" spans="1:7" ht="15.75" customHeight="1" x14ac:dyDescent="0.6"/>
    <row r="204" spans="1:7" ht="15.75" customHeight="1" x14ac:dyDescent="0.6"/>
    <row r="205" spans="1:7" ht="15.75" customHeight="1" x14ac:dyDescent="0.6"/>
    <row r="206" spans="1:7" ht="15.75" customHeight="1" x14ac:dyDescent="0.6"/>
    <row r="207" spans="1:7" ht="15.75" customHeight="1" x14ac:dyDescent="0.6"/>
    <row r="208" spans="1:7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autoFilter ref="A1:G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V202"/>
  <sheetViews>
    <sheetView zoomScale="70" zoomScaleNormal="70" workbookViewId="0">
      <selection activeCell="I5" sqref="I5"/>
    </sheetView>
  </sheetViews>
  <sheetFormatPr defaultRowHeight="15.6" x14ac:dyDescent="0.6"/>
  <cols>
    <col min="2" max="2" width="11.25" bestFit="1" customWidth="1"/>
    <col min="11" max="11" width="11" bestFit="1" customWidth="1"/>
    <col min="17" max="17" width="12" bestFit="1" customWidth="1"/>
    <col min="18" max="18" width="6.25" bestFit="1" customWidth="1"/>
    <col min="19" max="21" width="9.09765625" bestFit="1" customWidth="1"/>
    <col min="22" max="22" width="8.84765625" bestFit="1" customWidth="1"/>
  </cols>
  <sheetData>
    <row r="1" spans="1:22" x14ac:dyDescent="0.6">
      <c r="A1">
        <f t="shared" ref="A1:G1" si="0">COUNTBLANK(A3:A202)</f>
        <v>0</v>
      </c>
      <c r="B1">
        <f t="shared" si="0"/>
        <v>0</v>
      </c>
      <c r="C1" s="28">
        <f t="shared" si="0"/>
        <v>2</v>
      </c>
      <c r="D1" s="28">
        <f t="shared" si="0"/>
        <v>2</v>
      </c>
      <c r="E1" s="28">
        <f t="shared" si="0"/>
        <v>1</v>
      </c>
      <c r="F1" s="28">
        <f t="shared" si="0"/>
        <v>3</v>
      </c>
      <c r="G1" s="28">
        <f t="shared" si="0"/>
        <v>4</v>
      </c>
      <c r="J1">
        <f t="shared" ref="J1:P1" si="1">COUNTBLANK(J3:J202)</f>
        <v>0</v>
      </c>
      <c r="K1">
        <f t="shared" si="1"/>
        <v>0</v>
      </c>
      <c r="L1">
        <f t="shared" si="1"/>
        <v>0</v>
      </c>
      <c r="M1">
        <f t="shared" si="1"/>
        <v>0</v>
      </c>
      <c r="N1">
        <f t="shared" si="1"/>
        <v>0</v>
      </c>
      <c r="O1">
        <f t="shared" si="1"/>
        <v>0</v>
      </c>
      <c r="P1">
        <f t="shared" si="1"/>
        <v>0</v>
      </c>
    </row>
    <row r="2" spans="1:22" x14ac:dyDescent="0.6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3" t="s">
        <v>5</v>
      </c>
      <c r="J2" s="1" t="s">
        <v>0</v>
      </c>
      <c r="K2" s="1" t="s">
        <v>1</v>
      </c>
      <c r="L2" s="2" t="s">
        <v>2</v>
      </c>
      <c r="M2" s="2" t="s">
        <v>3</v>
      </c>
      <c r="N2" s="2" t="s">
        <v>4</v>
      </c>
      <c r="O2" s="2" t="s">
        <v>6</v>
      </c>
      <c r="P2" s="3" t="s">
        <v>5</v>
      </c>
      <c r="R2" s="2" t="s">
        <v>15</v>
      </c>
      <c r="S2" s="2" t="s">
        <v>3</v>
      </c>
      <c r="T2" s="2" t="s">
        <v>4</v>
      </c>
      <c r="U2" s="2" t="s">
        <v>6</v>
      </c>
      <c r="V2" s="2" t="s">
        <v>5</v>
      </c>
    </row>
    <row r="3" spans="1:22" x14ac:dyDescent="0.6">
      <c r="A3" s="4">
        <v>1</v>
      </c>
      <c r="B3" s="5">
        <v>44996</v>
      </c>
      <c r="C3" s="6">
        <v>56.02</v>
      </c>
      <c r="D3" s="6">
        <v>37.799999999999997</v>
      </c>
      <c r="E3" s="6">
        <v>69.2</v>
      </c>
      <c r="F3" s="7">
        <v>14.229999999999993</v>
      </c>
      <c r="G3" s="6">
        <v>236</v>
      </c>
      <c r="J3" s="4">
        <v>1</v>
      </c>
      <c r="K3" s="5">
        <v>44996</v>
      </c>
      <c r="L3" s="6">
        <v>56.02</v>
      </c>
      <c r="M3" s="6">
        <v>37.799999999999997</v>
      </c>
      <c r="N3" s="6">
        <v>69.2</v>
      </c>
      <c r="O3" s="7">
        <v>14.229999999999993</v>
      </c>
      <c r="P3" s="6">
        <v>236</v>
      </c>
      <c r="Q3" s="12" t="s">
        <v>7</v>
      </c>
      <c r="R3" s="11">
        <f>MEDIAN(L3:L202)</f>
        <v>38.58</v>
      </c>
      <c r="S3" s="11">
        <f>MEDIAN(M3:M202)</f>
        <v>23.744999999999997</v>
      </c>
      <c r="T3" s="11">
        <f>MEDIAN(N3:N202)</f>
        <v>26.049999999999997</v>
      </c>
      <c r="U3" s="11">
        <f>MEDIAN(O3:O202)</f>
        <v>17.14</v>
      </c>
      <c r="V3" s="11">
        <f>MEDIAN(P3:P202)</f>
        <v>139</v>
      </c>
    </row>
    <row r="4" spans="1:22" x14ac:dyDescent="0.6">
      <c r="A4" s="4">
        <v>2</v>
      </c>
      <c r="B4" s="5">
        <v>44997</v>
      </c>
      <c r="C4" s="6">
        <v>10.9</v>
      </c>
      <c r="D4" s="6">
        <v>39.299999999999997</v>
      </c>
      <c r="E4" s="6">
        <v>45.1</v>
      </c>
      <c r="F4" s="7">
        <v>6.0599999999999952</v>
      </c>
      <c r="G4" s="6">
        <v>122</v>
      </c>
      <c r="J4" s="4">
        <v>2</v>
      </c>
      <c r="K4" s="5">
        <v>44997</v>
      </c>
      <c r="L4" s="6">
        <v>10.9</v>
      </c>
      <c r="M4" s="6">
        <v>39.299999999999997</v>
      </c>
      <c r="N4" s="6">
        <v>45.1</v>
      </c>
      <c r="O4" s="7">
        <v>6.0599999999999952</v>
      </c>
      <c r="P4" s="6">
        <v>122</v>
      </c>
      <c r="Q4" s="12" t="s">
        <v>8</v>
      </c>
      <c r="R4" s="11">
        <f>AVERAGE(L3:L202)</f>
        <v>38.290675000000014</v>
      </c>
      <c r="S4" s="11">
        <f>AVERAGE(M3:M202)</f>
        <v>24.988900000000026</v>
      </c>
      <c r="T4" s="11">
        <f>AVERAGE(N3:N202)</f>
        <v>30.449099999999998</v>
      </c>
      <c r="U4" s="11">
        <f>AVERAGE(O3:O202)</f>
        <v>18.848448750000006</v>
      </c>
      <c r="V4" s="11">
        <f>AVERAGE(P3:P202)</f>
        <v>154.06424999999999</v>
      </c>
    </row>
    <row r="5" spans="1:22" x14ac:dyDescent="0.6">
      <c r="A5" s="4">
        <v>3</v>
      </c>
      <c r="B5" s="5">
        <v>44998</v>
      </c>
      <c r="C5" s="6">
        <v>12.44</v>
      </c>
      <c r="D5" s="6">
        <v>45.9</v>
      </c>
      <c r="E5" s="6">
        <v>69.3</v>
      </c>
      <c r="F5" s="7">
        <v>16.95</v>
      </c>
      <c r="G5" s="6">
        <v>96</v>
      </c>
      <c r="J5" s="4">
        <v>3</v>
      </c>
      <c r="K5" s="5">
        <v>44998</v>
      </c>
      <c r="L5" s="6">
        <v>12.44</v>
      </c>
      <c r="M5" s="6">
        <v>45.9</v>
      </c>
      <c r="N5" s="6">
        <v>69.3</v>
      </c>
      <c r="O5" s="7">
        <v>16.95</v>
      </c>
      <c r="P5" s="6">
        <v>96</v>
      </c>
      <c r="Q5" s="12" t="s">
        <v>9</v>
      </c>
      <c r="R5" s="13">
        <f>STDEV(L3:L202)</f>
        <v>24.468168758487899</v>
      </c>
      <c r="S5" s="13">
        <f>STDEV(M3:M202)</f>
        <v>21.643730713209489</v>
      </c>
      <c r="T5" s="13">
        <f>STDEV(N3:N202)</f>
        <v>21.314546191197305</v>
      </c>
      <c r="U5" s="13">
        <f>STDEV(O3:O202)</f>
        <v>13.827541664967709</v>
      </c>
      <c r="V5" s="13">
        <f>STDEV(P3:P202)</f>
        <v>69.923931636565428</v>
      </c>
    </row>
    <row r="6" spans="1:22" x14ac:dyDescent="0.6">
      <c r="A6" s="4">
        <v>4</v>
      </c>
      <c r="B6" s="5">
        <v>44999</v>
      </c>
      <c r="C6" s="6">
        <v>31.3</v>
      </c>
      <c r="D6" s="6">
        <v>41.3</v>
      </c>
      <c r="E6" s="6">
        <v>58.5</v>
      </c>
      <c r="F6" s="7">
        <v>12.399999999999995</v>
      </c>
      <c r="G6" s="6">
        <v>197</v>
      </c>
      <c r="J6" s="4">
        <v>4</v>
      </c>
      <c r="K6" s="5">
        <v>44999</v>
      </c>
      <c r="L6" s="6">
        <v>31.3</v>
      </c>
      <c r="M6" s="6">
        <v>41.3</v>
      </c>
      <c r="N6" s="6">
        <v>58.5</v>
      </c>
      <c r="O6" s="7">
        <v>12.399999999999995</v>
      </c>
      <c r="P6" s="6">
        <v>197</v>
      </c>
      <c r="Q6" s="12" t="s">
        <v>10</v>
      </c>
      <c r="R6" s="13">
        <f>QUARTILE(L3:L202,1)</f>
        <v>20.455000000000002</v>
      </c>
      <c r="S6" s="13">
        <f>QUARTILE(M3:M202,1)</f>
        <v>10.475</v>
      </c>
      <c r="T6">
        <f>QUARTILE(N3:N202,1)</f>
        <v>12.75</v>
      </c>
      <c r="U6">
        <f>QUARTILE(O3:O202,1)</f>
        <v>11.09</v>
      </c>
      <c r="V6">
        <f>QUARTILE(P3:P202,1)</f>
        <v>115.5</v>
      </c>
    </row>
    <row r="7" spans="1:22" x14ac:dyDescent="0.6">
      <c r="A7" s="4">
        <v>5</v>
      </c>
      <c r="B7" s="5">
        <v>45000</v>
      </c>
      <c r="C7" s="6">
        <v>46.160000000000004</v>
      </c>
      <c r="D7" s="6">
        <v>10.8</v>
      </c>
      <c r="E7" s="6">
        <v>58.4</v>
      </c>
      <c r="F7" s="7">
        <v>0.12000000000000455</v>
      </c>
      <c r="G7" s="6">
        <v>137</v>
      </c>
      <c r="J7" s="4">
        <v>5</v>
      </c>
      <c r="K7" s="5">
        <v>45000</v>
      </c>
      <c r="L7" s="6">
        <v>46.160000000000004</v>
      </c>
      <c r="M7" s="6">
        <v>10.8</v>
      </c>
      <c r="N7" s="6">
        <v>58.4</v>
      </c>
      <c r="O7" s="7">
        <v>0.12000000000000455</v>
      </c>
      <c r="P7" s="6">
        <v>137</v>
      </c>
      <c r="Q7" s="12" t="s">
        <v>11</v>
      </c>
      <c r="R7" s="13">
        <f>QUARTILE(L3:L202,3)</f>
        <v>51.405000000000001</v>
      </c>
      <c r="S7" s="13">
        <f>QUARTILE(M3:M202,3)</f>
        <v>36.824999999999996</v>
      </c>
      <c r="T7" s="13">
        <f>QUARTILE(N3:N202,3)</f>
        <v>45.1</v>
      </c>
      <c r="U7" s="13">
        <f>QUARTILE(O3:O202,3)</f>
        <v>23.407499999999999</v>
      </c>
      <c r="V7" s="13">
        <f>QUARTILE(P3:P202,3)</f>
        <v>186</v>
      </c>
    </row>
    <row r="8" spans="1:22" x14ac:dyDescent="0.6">
      <c r="A8" s="4">
        <v>6</v>
      </c>
      <c r="B8" s="5">
        <v>45001</v>
      </c>
      <c r="C8" s="6">
        <v>6.74</v>
      </c>
      <c r="D8" s="6">
        <v>48.9</v>
      </c>
      <c r="E8" s="6">
        <v>75</v>
      </c>
      <c r="F8" s="7">
        <v>15.32</v>
      </c>
      <c r="G8" s="6">
        <v>86</v>
      </c>
      <c r="J8" s="4">
        <v>6</v>
      </c>
      <c r="K8" s="5">
        <v>45001</v>
      </c>
      <c r="L8" s="6">
        <v>6.74</v>
      </c>
      <c r="M8" s="6">
        <v>48.9</v>
      </c>
      <c r="N8" s="6">
        <v>75</v>
      </c>
      <c r="O8" s="7">
        <v>15.32</v>
      </c>
      <c r="P8" s="6">
        <v>86</v>
      </c>
      <c r="Q8" s="12" t="s">
        <v>12</v>
      </c>
      <c r="R8" s="13">
        <f>R7-R6</f>
        <v>30.95</v>
      </c>
      <c r="S8" s="13">
        <f t="shared" ref="S8:V8" si="2">S7-S6</f>
        <v>26.349999999999994</v>
      </c>
      <c r="T8" s="13">
        <f t="shared" si="2"/>
        <v>32.35</v>
      </c>
      <c r="U8" s="13">
        <f t="shared" si="2"/>
        <v>12.317499999999999</v>
      </c>
      <c r="V8" s="13">
        <f t="shared" si="2"/>
        <v>70.5</v>
      </c>
    </row>
    <row r="9" spans="1:22" x14ac:dyDescent="0.6">
      <c r="A9" s="4">
        <v>7</v>
      </c>
      <c r="B9" s="5">
        <v>45002</v>
      </c>
      <c r="C9" s="6">
        <v>13.5</v>
      </c>
      <c r="D9" s="6">
        <v>32.799999999999997</v>
      </c>
      <c r="E9" s="6">
        <v>23.5</v>
      </c>
      <c r="F9" s="7">
        <v>12.749999999999998</v>
      </c>
      <c r="G9" s="6">
        <v>123</v>
      </c>
      <c r="J9" s="4">
        <v>7</v>
      </c>
      <c r="K9" s="5">
        <v>45002</v>
      </c>
      <c r="L9" s="6">
        <v>13.5</v>
      </c>
      <c r="M9" s="6">
        <v>32.799999999999997</v>
      </c>
      <c r="N9" s="6">
        <v>23.5</v>
      </c>
      <c r="O9" s="7">
        <v>12.749999999999998</v>
      </c>
      <c r="P9" s="6">
        <v>123</v>
      </c>
      <c r="Q9" s="12" t="s">
        <v>13</v>
      </c>
      <c r="R9">
        <f>R7+1.5*R8</f>
        <v>97.83</v>
      </c>
      <c r="S9">
        <f>S7+1.5*S8</f>
        <v>76.349999999999994</v>
      </c>
      <c r="T9" s="13">
        <f>T7+1.5*T8</f>
        <v>93.625</v>
      </c>
      <c r="U9" s="13">
        <f>U7+1.5*U8</f>
        <v>41.883749999999999</v>
      </c>
      <c r="V9">
        <f>V7+1.5*V8</f>
        <v>291.75</v>
      </c>
    </row>
    <row r="10" spans="1:22" x14ac:dyDescent="0.6">
      <c r="A10" s="4">
        <v>8</v>
      </c>
      <c r="B10" s="5">
        <v>45003</v>
      </c>
      <c r="C10" s="6">
        <v>31.04</v>
      </c>
      <c r="D10" s="6">
        <v>19.600000000000001</v>
      </c>
      <c r="E10" s="6">
        <v>11.6</v>
      </c>
      <c r="F10" s="7">
        <v>17.18</v>
      </c>
      <c r="G10" s="6">
        <v>152</v>
      </c>
      <c r="J10" s="4">
        <v>8</v>
      </c>
      <c r="K10" s="5">
        <v>45003</v>
      </c>
      <c r="L10" s="6">
        <v>31.04</v>
      </c>
      <c r="M10" s="6">
        <v>19.600000000000001</v>
      </c>
      <c r="N10" s="6">
        <v>11.6</v>
      </c>
      <c r="O10" s="7">
        <v>17.18</v>
      </c>
      <c r="P10" s="6">
        <v>152</v>
      </c>
      <c r="Q10" s="12" t="s">
        <v>14</v>
      </c>
      <c r="R10">
        <f>COUNTIF(L3:L202,"&gt;97,83")</f>
        <v>3</v>
      </c>
      <c r="S10">
        <f>COUNTIF(M3:M202,"&gt;76,35")</f>
        <v>2</v>
      </c>
      <c r="T10">
        <f>COUNTIF(N3:N202,"&gt;93,63")</f>
        <v>0</v>
      </c>
      <c r="U10">
        <f>COUNTIF(O3:O202,"&gt;41,88")</f>
        <v>6</v>
      </c>
      <c r="V10">
        <f>COUNTIF(P3:P202,"&gt;291,75")</f>
        <v>2</v>
      </c>
    </row>
    <row r="11" spans="1:22" x14ac:dyDescent="0.6">
      <c r="A11" s="4">
        <v>9</v>
      </c>
      <c r="B11" s="5">
        <v>45004</v>
      </c>
      <c r="C11" s="6">
        <v>9.7200000000000006</v>
      </c>
      <c r="D11" s="6">
        <v>2.1</v>
      </c>
      <c r="E11" s="6">
        <v>1</v>
      </c>
      <c r="F11" s="7">
        <v>1.5100000000000002</v>
      </c>
      <c r="G11" s="6">
        <v>54</v>
      </c>
      <c r="J11" s="4">
        <v>9</v>
      </c>
      <c r="K11" s="5">
        <v>45004</v>
      </c>
      <c r="L11" s="6">
        <v>9.7200000000000006</v>
      </c>
      <c r="M11" s="6">
        <v>2.1</v>
      </c>
      <c r="N11" s="6">
        <v>1</v>
      </c>
      <c r="O11" s="7">
        <v>1.5100000000000002</v>
      </c>
      <c r="P11" s="6">
        <v>54</v>
      </c>
    </row>
    <row r="12" spans="1:22" x14ac:dyDescent="0.6">
      <c r="A12" s="4">
        <v>10</v>
      </c>
      <c r="B12" s="5">
        <v>45005</v>
      </c>
      <c r="C12" s="6">
        <v>40.96</v>
      </c>
      <c r="D12" s="6">
        <v>2.6</v>
      </c>
      <c r="E12" s="6">
        <v>21.2</v>
      </c>
      <c r="F12" s="7">
        <v>12.8</v>
      </c>
      <c r="G12" s="6">
        <v>119</v>
      </c>
      <c r="J12" s="4">
        <v>10</v>
      </c>
      <c r="K12" s="5">
        <v>45005</v>
      </c>
      <c r="L12" s="6">
        <v>40.96</v>
      </c>
      <c r="M12" s="6">
        <v>2.6</v>
      </c>
      <c r="N12" s="6">
        <v>21.2</v>
      </c>
      <c r="O12" s="7">
        <v>12.8</v>
      </c>
      <c r="P12" s="6">
        <v>119</v>
      </c>
    </row>
    <row r="13" spans="1:22" x14ac:dyDescent="0.6">
      <c r="A13" s="4">
        <v>11</v>
      </c>
      <c r="B13" s="5">
        <v>45006</v>
      </c>
      <c r="C13" s="6">
        <v>23.22</v>
      </c>
      <c r="D13" s="6">
        <v>5.8</v>
      </c>
      <c r="E13" s="6">
        <v>24.2</v>
      </c>
      <c r="F13" s="7">
        <v>19.829999999999998</v>
      </c>
      <c r="G13" s="6">
        <v>95</v>
      </c>
      <c r="J13" s="4">
        <v>11</v>
      </c>
      <c r="K13" s="5">
        <v>45006</v>
      </c>
      <c r="L13" s="6">
        <v>23.22</v>
      </c>
      <c r="M13" s="6">
        <v>5.8</v>
      </c>
      <c r="N13" s="6">
        <v>24.2</v>
      </c>
      <c r="O13" s="7">
        <v>19.829999999999998</v>
      </c>
      <c r="P13" s="6">
        <v>95</v>
      </c>
    </row>
    <row r="14" spans="1:22" x14ac:dyDescent="0.6">
      <c r="A14" s="4">
        <v>12</v>
      </c>
      <c r="B14" s="5">
        <v>45007</v>
      </c>
      <c r="C14" s="6">
        <v>50.94</v>
      </c>
      <c r="D14" s="6">
        <v>24</v>
      </c>
      <c r="E14" s="6">
        <v>4</v>
      </c>
      <c r="F14" s="7">
        <v>31.869999999999997</v>
      </c>
      <c r="G14" s="6">
        <v>151.5</v>
      </c>
      <c r="J14" s="4">
        <v>12</v>
      </c>
      <c r="K14" s="5">
        <v>45007</v>
      </c>
      <c r="L14" s="6">
        <v>50.94</v>
      </c>
      <c r="M14" s="6">
        <v>24</v>
      </c>
      <c r="N14" s="6">
        <v>4</v>
      </c>
      <c r="O14" s="7">
        <v>31.869999999999997</v>
      </c>
      <c r="P14" s="6">
        <v>151.5</v>
      </c>
    </row>
    <row r="15" spans="1:22" x14ac:dyDescent="0.6">
      <c r="A15" s="4">
        <v>13</v>
      </c>
      <c r="B15" s="5">
        <v>45008</v>
      </c>
      <c r="C15" s="6">
        <v>10.76</v>
      </c>
      <c r="D15" s="6">
        <v>35.1</v>
      </c>
      <c r="E15" s="6">
        <v>65.900000000000006</v>
      </c>
      <c r="F15" s="7"/>
      <c r="G15" s="6">
        <v>95</v>
      </c>
      <c r="J15" s="4">
        <v>13</v>
      </c>
      <c r="K15" s="5">
        <v>45008</v>
      </c>
      <c r="L15" s="6">
        <v>10.76</v>
      </c>
      <c r="M15" s="6">
        <v>35.1</v>
      </c>
      <c r="N15" s="6">
        <v>65.900000000000006</v>
      </c>
      <c r="O15" s="10">
        <f>AVERAGE(O10:O14,O17:O21)</f>
        <v>18.273</v>
      </c>
      <c r="P15" s="6">
        <v>95</v>
      </c>
    </row>
    <row r="16" spans="1:22" x14ac:dyDescent="0.6">
      <c r="A16" s="4">
        <v>14</v>
      </c>
      <c r="B16" s="5">
        <v>45009</v>
      </c>
      <c r="C16" s="6">
        <v>26.5</v>
      </c>
      <c r="D16" s="6">
        <v>7.6</v>
      </c>
      <c r="E16" s="6">
        <v>7.2</v>
      </c>
      <c r="F16" s="7"/>
      <c r="G16" s="6">
        <v>113</v>
      </c>
      <c r="J16" s="4">
        <v>14</v>
      </c>
      <c r="K16" s="5">
        <v>45009</v>
      </c>
      <c r="L16" s="6">
        <v>26.5</v>
      </c>
      <c r="M16" s="6">
        <v>7.6</v>
      </c>
      <c r="N16" s="6">
        <v>7.2</v>
      </c>
      <c r="O16" s="10">
        <f>AVERAGE(O10:O15,O17:O21)</f>
        <v>18.273</v>
      </c>
      <c r="P16" s="6">
        <v>113</v>
      </c>
    </row>
    <row r="17" spans="1:16" x14ac:dyDescent="0.6">
      <c r="A17" s="4">
        <v>15</v>
      </c>
      <c r="B17" s="5">
        <v>45010</v>
      </c>
      <c r="C17" s="6">
        <v>44.82</v>
      </c>
      <c r="D17" s="6">
        <v>32.9</v>
      </c>
      <c r="E17" s="6">
        <v>46</v>
      </c>
      <c r="F17" s="7">
        <v>18.459999999999997</v>
      </c>
      <c r="G17" s="6">
        <v>191</v>
      </c>
      <c r="J17" s="4">
        <v>15</v>
      </c>
      <c r="K17" s="5">
        <v>45010</v>
      </c>
      <c r="L17" s="6">
        <v>44.82</v>
      </c>
      <c r="M17" s="6">
        <v>32.9</v>
      </c>
      <c r="N17" s="6">
        <v>46</v>
      </c>
      <c r="O17" s="7">
        <v>18.459999999999997</v>
      </c>
      <c r="P17" s="6">
        <v>191</v>
      </c>
    </row>
    <row r="18" spans="1:16" x14ac:dyDescent="0.6">
      <c r="A18" s="4">
        <v>16</v>
      </c>
      <c r="B18" s="5">
        <v>45011</v>
      </c>
      <c r="C18" s="6">
        <v>42.08</v>
      </c>
      <c r="D18" s="6">
        <v>47.7</v>
      </c>
      <c r="E18" s="6">
        <v>52.9</v>
      </c>
      <c r="F18" s="7">
        <v>22.23</v>
      </c>
      <c r="G18" s="6">
        <v>240</v>
      </c>
      <c r="J18" s="4">
        <v>16</v>
      </c>
      <c r="K18" s="5">
        <v>45011</v>
      </c>
      <c r="L18" s="6">
        <v>42.08</v>
      </c>
      <c r="M18" s="6">
        <v>47.7</v>
      </c>
      <c r="N18" s="6">
        <v>52.9</v>
      </c>
      <c r="O18" s="7">
        <v>22.23</v>
      </c>
      <c r="P18" s="6">
        <v>240</v>
      </c>
    </row>
    <row r="19" spans="1:16" x14ac:dyDescent="0.6">
      <c r="A19" s="4">
        <v>17</v>
      </c>
      <c r="B19" s="5">
        <v>45012</v>
      </c>
      <c r="C19" s="6">
        <v>89.06</v>
      </c>
      <c r="D19" s="6">
        <v>36.6</v>
      </c>
      <c r="E19" s="6">
        <v>93.625</v>
      </c>
      <c r="F19" s="7">
        <v>23.379999999999995</v>
      </c>
      <c r="G19" s="6">
        <v>135</v>
      </c>
      <c r="J19" s="4">
        <v>17</v>
      </c>
      <c r="K19" s="5">
        <v>45012</v>
      </c>
      <c r="L19" s="6">
        <v>89.06</v>
      </c>
      <c r="M19" s="6">
        <v>36.6</v>
      </c>
      <c r="N19" s="6">
        <v>93.625</v>
      </c>
      <c r="O19" s="7">
        <v>23.379999999999995</v>
      </c>
      <c r="P19" s="6">
        <v>135</v>
      </c>
    </row>
    <row r="20" spans="1:16" x14ac:dyDescent="0.6">
      <c r="A20" s="4">
        <v>18</v>
      </c>
      <c r="B20" s="5">
        <v>45013</v>
      </c>
      <c r="C20" s="6">
        <v>62.279999999999994</v>
      </c>
      <c r="D20" s="6">
        <v>39.6</v>
      </c>
      <c r="E20" s="6">
        <v>55.8</v>
      </c>
      <c r="F20" s="7">
        <v>25.619999999999997</v>
      </c>
      <c r="G20" s="6">
        <v>258</v>
      </c>
      <c r="J20" s="4">
        <v>18</v>
      </c>
      <c r="K20" s="5">
        <v>45013</v>
      </c>
      <c r="L20" s="6">
        <v>62.279999999999994</v>
      </c>
      <c r="M20" s="6">
        <v>39.6</v>
      </c>
      <c r="N20" s="6">
        <v>55.8</v>
      </c>
      <c r="O20" s="7">
        <v>25.619999999999997</v>
      </c>
      <c r="P20" s="6">
        <v>258</v>
      </c>
    </row>
    <row r="21" spans="1:16" x14ac:dyDescent="0.6">
      <c r="A21" s="4">
        <v>19</v>
      </c>
      <c r="B21" s="5">
        <v>45014</v>
      </c>
      <c r="C21" s="6">
        <v>14.84</v>
      </c>
      <c r="D21" s="6">
        <v>20.5</v>
      </c>
      <c r="E21" s="6">
        <v>18.3</v>
      </c>
      <c r="F21" s="7">
        <v>9.8500000000000014</v>
      </c>
      <c r="G21" s="6">
        <v>127</v>
      </c>
      <c r="J21" s="4">
        <v>19</v>
      </c>
      <c r="K21" s="5">
        <v>45014</v>
      </c>
      <c r="L21" s="6">
        <v>14.84</v>
      </c>
      <c r="M21" s="6">
        <v>20.5</v>
      </c>
      <c r="N21" s="6">
        <v>18.3</v>
      </c>
      <c r="O21" s="7">
        <v>9.8500000000000014</v>
      </c>
      <c r="P21" s="6">
        <v>127</v>
      </c>
    </row>
    <row r="22" spans="1:16" x14ac:dyDescent="0.6">
      <c r="A22" s="4">
        <v>20</v>
      </c>
      <c r="B22" s="5">
        <v>45015</v>
      </c>
      <c r="C22" s="6">
        <v>32.46</v>
      </c>
      <c r="D22" s="6">
        <v>23.9</v>
      </c>
      <c r="E22" s="6">
        <v>19.100000000000001</v>
      </c>
      <c r="F22" s="7">
        <v>19.04</v>
      </c>
      <c r="G22" s="6">
        <v>148</v>
      </c>
      <c r="J22" s="4">
        <v>20</v>
      </c>
      <c r="K22" s="5">
        <v>45015</v>
      </c>
      <c r="L22" s="6">
        <v>32.46</v>
      </c>
      <c r="M22" s="6">
        <v>23.9</v>
      </c>
      <c r="N22" s="6">
        <v>19.100000000000001</v>
      </c>
      <c r="O22" s="7">
        <v>19.04</v>
      </c>
      <c r="P22" s="6">
        <v>148</v>
      </c>
    </row>
    <row r="23" spans="1:16" x14ac:dyDescent="0.6">
      <c r="A23" s="4">
        <v>21</v>
      </c>
      <c r="B23" s="5">
        <v>45016</v>
      </c>
      <c r="C23" s="6">
        <v>46.68</v>
      </c>
      <c r="D23" s="6">
        <v>27.7</v>
      </c>
      <c r="E23" s="6">
        <v>53.4</v>
      </c>
      <c r="F23" s="7">
        <v>14.329999999999998</v>
      </c>
      <c r="G23" s="6">
        <v>188</v>
      </c>
      <c r="J23" s="4">
        <v>21</v>
      </c>
      <c r="K23" s="5">
        <v>45016</v>
      </c>
      <c r="L23" s="6">
        <v>46.68</v>
      </c>
      <c r="M23" s="6">
        <v>27.7</v>
      </c>
      <c r="N23" s="6">
        <v>53.4</v>
      </c>
      <c r="O23" s="7">
        <v>14.329999999999998</v>
      </c>
      <c r="P23" s="6">
        <v>188</v>
      </c>
    </row>
    <row r="24" spans="1:16" x14ac:dyDescent="0.6">
      <c r="A24" s="4">
        <v>22</v>
      </c>
      <c r="B24" s="5">
        <v>45017</v>
      </c>
      <c r="C24" s="6">
        <v>48.480000000000004</v>
      </c>
      <c r="D24" s="6">
        <v>123</v>
      </c>
      <c r="E24" s="6">
        <v>23.5</v>
      </c>
      <c r="F24" s="7">
        <v>16.89</v>
      </c>
      <c r="G24" s="6">
        <v>127</v>
      </c>
      <c r="J24" s="4">
        <v>22</v>
      </c>
      <c r="K24" s="5">
        <v>45017</v>
      </c>
      <c r="L24" s="6">
        <v>48.480000000000004</v>
      </c>
      <c r="M24" s="6">
        <v>123</v>
      </c>
      <c r="N24" s="6">
        <v>23.5</v>
      </c>
      <c r="O24" s="7">
        <v>16.89</v>
      </c>
      <c r="P24" s="6">
        <v>127</v>
      </c>
    </row>
    <row r="25" spans="1:16" x14ac:dyDescent="0.6">
      <c r="A25" s="4">
        <v>23</v>
      </c>
      <c r="B25" s="5">
        <v>45018</v>
      </c>
      <c r="C25" s="6">
        <v>11.64</v>
      </c>
      <c r="D25" s="6">
        <v>15.9</v>
      </c>
      <c r="E25" s="6">
        <v>49.6</v>
      </c>
      <c r="F25" s="7">
        <v>9.4299999999999962</v>
      </c>
      <c r="G25" s="6"/>
      <c r="J25" s="4">
        <v>23</v>
      </c>
      <c r="K25" s="5">
        <v>45018</v>
      </c>
      <c r="L25" s="6">
        <v>11.64</v>
      </c>
      <c r="M25" s="6">
        <v>15.9</v>
      </c>
      <c r="N25" s="6">
        <v>49.6</v>
      </c>
      <c r="O25" s="7">
        <v>9.4299999999999962</v>
      </c>
      <c r="P25" s="9">
        <f>AVERAGE(P26:P30,P20:P24)</f>
        <v>160.69999999999999</v>
      </c>
    </row>
    <row r="26" spans="1:16" x14ac:dyDescent="0.6">
      <c r="A26" s="4">
        <v>24</v>
      </c>
      <c r="B26" s="5">
        <v>45019</v>
      </c>
      <c r="C26" s="6">
        <v>49.660000000000004</v>
      </c>
      <c r="D26" s="6">
        <v>16.899999999999999</v>
      </c>
      <c r="E26" s="6">
        <v>26.2</v>
      </c>
      <c r="F26" s="7">
        <v>20.8</v>
      </c>
      <c r="G26" s="6">
        <v>175</v>
      </c>
      <c r="J26" s="4">
        <v>24</v>
      </c>
      <c r="K26" s="5">
        <v>45019</v>
      </c>
      <c r="L26" s="6">
        <v>49.660000000000004</v>
      </c>
      <c r="M26" s="6">
        <v>16.899999999999999</v>
      </c>
      <c r="N26" s="6">
        <v>26.2</v>
      </c>
      <c r="O26" s="7">
        <v>20.8</v>
      </c>
      <c r="P26" s="6">
        <v>175</v>
      </c>
    </row>
    <row r="27" spans="1:16" x14ac:dyDescent="0.6">
      <c r="A27" s="4">
        <v>25</v>
      </c>
      <c r="B27" s="5">
        <v>45020</v>
      </c>
      <c r="C27" s="6">
        <v>20.46</v>
      </c>
      <c r="D27" s="6">
        <v>12.6</v>
      </c>
      <c r="E27" s="6">
        <v>18.3</v>
      </c>
      <c r="F27" s="7">
        <v>5.2099999999999991</v>
      </c>
      <c r="G27" s="6">
        <v>110</v>
      </c>
      <c r="J27" s="4">
        <v>25</v>
      </c>
      <c r="K27" s="5">
        <v>45020</v>
      </c>
      <c r="L27" s="6">
        <v>20.46</v>
      </c>
      <c r="M27" s="6">
        <v>12.6</v>
      </c>
      <c r="N27" s="6">
        <v>18.3</v>
      </c>
      <c r="O27" s="7">
        <v>5.2099999999999991</v>
      </c>
      <c r="P27" s="6">
        <v>110</v>
      </c>
    </row>
    <row r="28" spans="1:16" x14ac:dyDescent="0.6">
      <c r="A28" s="4">
        <v>26</v>
      </c>
      <c r="B28" s="5">
        <v>45021</v>
      </c>
      <c r="C28" s="6">
        <v>59.58</v>
      </c>
      <c r="D28" s="6">
        <v>3.5</v>
      </c>
      <c r="E28" s="6">
        <v>19.5</v>
      </c>
      <c r="F28" s="7">
        <v>20.239999999999998</v>
      </c>
      <c r="G28" s="6">
        <v>139</v>
      </c>
      <c r="J28" s="4">
        <v>26</v>
      </c>
      <c r="K28" s="5">
        <v>45021</v>
      </c>
      <c r="L28" s="6">
        <v>59.58</v>
      </c>
      <c r="M28" s="6">
        <v>3.5</v>
      </c>
      <c r="N28" s="6">
        <v>19.5</v>
      </c>
      <c r="O28" s="7">
        <v>20.239999999999998</v>
      </c>
      <c r="P28" s="6">
        <v>139</v>
      </c>
    </row>
    <row r="29" spans="1:16" x14ac:dyDescent="0.6">
      <c r="A29" s="4">
        <v>27</v>
      </c>
      <c r="B29" s="5">
        <v>45022</v>
      </c>
      <c r="C29" s="6">
        <v>38.58</v>
      </c>
      <c r="D29" s="6">
        <v>29.3</v>
      </c>
      <c r="E29" s="6">
        <v>12.6</v>
      </c>
      <c r="F29" s="7">
        <v>23.900000000000002</v>
      </c>
      <c r="G29" s="6">
        <v>167</v>
      </c>
      <c r="J29" s="4">
        <v>27</v>
      </c>
      <c r="K29" s="5">
        <v>45022</v>
      </c>
      <c r="L29" s="6">
        <v>38.58</v>
      </c>
      <c r="M29" s="6">
        <v>29.3</v>
      </c>
      <c r="N29" s="6">
        <v>12.6</v>
      </c>
      <c r="O29" s="7">
        <v>23.900000000000002</v>
      </c>
      <c r="P29" s="6">
        <v>167</v>
      </c>
    </row>
    <row r="30" spans="1:16" x14ac:dyDescent="0.6">
      <c r="A30" s="4">
        <v>28</v>
      </c>
      <c r="B30" s="5">
        <v>45023</v>
      </c>
      <c r="C30" s="6">
        <v>49.019999999999996</v>
      </c>
      <c r="D30" s="6">
        <v>16.7</v>
      </c>
      <c r="E30" s="6">
        <v>22.9</v>
      </c>
      <c r="F30" s="7">
        <v>23.2</v>
      </c>
      <c r="G30" s="6">
        <v>168</v>
      </c>
      <c r="J30" s="4">
        <v>28</v>
      </c>
      <c r="K30" s="5">
        <v>45023</v>
      </c>
      <c r="L30" s="6">
        <v>49.019999999999996</v>
      </c>
      <c r="M30" s="6">
        <v>16.7</v>
      </c>
      <c r="N30" s="6">
        <v>22.9</v>
      </c>
      <c r="O30" s="7">
        <v>23.2</v>
      </c>
      <c r="P30" s="6">
        <v>168</v>
      </c>
    </row>
    <row r="31" spans="1:16" x14ac:dyDescent="0.6">
      <c r="A31" s="4">
        <v>29</v>
      </c>
      <c r="B31" s="5">
        <v>45024</v>
      </c>
      <c r="C31" s="6">
        <v>52.760000000000005</v>
      </c>
      <c r="D31" s="6">
        <v>27.1</v>
      </c>
      <c r="E31" s="6">
        <v>22.9</v>
      </c>
      <c r="F31" s="7">
        <v>29.270000000000007</v>
      </c>
      <c r="G31" s="6">
        <v>199</v>
      </c>
      <c r="J31" s="4">
        <v>29</v>
      </c>
      <c r="K31" s="5">
        <v>45024</v>
      </c>
      <c r="L31" s="6">
        <v>52.760000000000005</v>
      </c>
      <c r="M31" s="6">
        <v>27.1</v>
      </c>
      <c r="N31" s="6">
        <v>22.9</v>
      </c>
      <c r="O31" s="7">
        <v>29.270000000000007</v>
      </c>
      <c r="P31" s="6">
        <v>199</v>
      </c>
    </row>
    <row r="32" spans="1:16" x14ac:dyDescent="0.6">
      <c r="A32" s="4">
        <v>30</v>
      </c>
      <c r="B32" s="5">
        <v>45025</v>
      </c>
      <c r="C32" s="6">
        <v>15.12</v>
      </c>
      <c r="D32" s="6">
        <v>16</v>
      </c>
      <c r="E32" s="6">
        <v>40.799999999999997</v>
      </c>
      <c r="F32" s="7">
        <v>18.739999999999998</v>
      </c>
      <c r="G32" s="6">
        <v>123</v>
      </c>
      <c r="J32" s="4">
        <v>30</v>
      </c>
      <c r="K32" s="5">
        <v>45025</v>
      </c>
      <c r="L32" s="6">
        <v>15.12</v>
      </c>
      <c r="M32" s="6">
        <v>16</v>
      </c>
      <c r="N32" s="6">
        <v>40.799999999999997</v>
      </c>
      <c r="O32" s="7">
        <v>18.739999999999998</v>
      </c>
      <c r="P32" s="6">
        <v>123</v>
      </c>
    </row>
    <row r="33" spans="1:16" x14ac:dyDescent="0.6">
      <c r="A33" s="4">
        <v>31</v>
      </c>
      <c r="B33" s="5">
        <v>45026</v>
      </c>
      <c r="C33" s="6">
        <v>59.58</v>
      </c>
      <c r="D33" s="6">
        <v>28.3</v>
      </c>
      <c r="E33" s="6">
        <v>43.2</v>
      </c>
      <c r="F33" s="7">
        <v>26.159999999999997</v>
      </c>
      <c r="G33" s="6">
        <v>231</v>
      </c>
      <c r="J33" s="4">
        <v>31</v>
      </c>
      <c r="K33" s="5">
        <v>45026</v>
      </c>
      <c r="L33" s="6">
        <v>59.58</v>
      </c>
      <c r="M33" s="6">
        <v>28.3</v>
      </c>
      <c r="N33" s="6">
        <v>43.2</v>
      </c>
      <c r="O33" s="7">
        <v>26.159999999999997</v>
      </c>
      <c r="P33" s="6">
        <v>231</v>
      </c>
    </row>
    <row r="34" spans="1:16" x14ac:dyDescent="0.6">
      <c r="A34" s="4">
        <v>32</v>
      </c>
      <c r="B34" s="5">
        <v>45027</v>
      </c>
      <c r="C34" s="6">
        <v>92.987500000000011</v>
      </c>
      <c r="D34" s="6">
        <v>17.399999999999999</v>
      </c>
      <c r="E34" s="6">
        <v>38.6</v>
      </c>
      <c r="F34" s="7">
        <v>37.253750000000011</v>
      </c>
      <c r="G34" s="6">
        <v>126</v>
      </c>
      <c r="J34" s="4">
        <v>32</v>
      </c>
      <c r="K34" s="5">
        <v>45027</v>
      </c>
      <c r="L34" s="6">
        <v>92.987500000000011</v>
      </c>
      <c r="M34" s="6">
        <v>17.399999999999999</v>
      </c>
      <c r="N34" s="6">
        <v>38.6</v>
      </c>
      <c r="O34" s="7">
        <v>37.253750000000011</v>
      </c>
      <c r="P34" s="6">
        <v>126</v>
      </c>
    </row>
    <row r="35" spans="1:16" x14ac:dyDescent="0.6">
      <c r="A35" s="4">
        <v>33</v>
      </c>
      <c r="B35" s="5">
        <v>45028</v>
      </c>
      <c r="C35" s="6">
        <v>20.440000000000001</v>
      </c>
      <c r="D35" s="6">
        <v>1.5</v>
      </c>
      <c r="E35" s="6">
        <v>30</v>
      </c>
      <c r="F35" s="7">
        <v>18.47</v>
      </c>
      <c r="G35" s="6">
        <v>112</v>
      </c>
      <c r="J35" s="4">
        <v>33</v>
      </c>
      <c r="K35" s="5">
        <v>45028</v>
      </c>
      <c r="L35" s="6">
        <v>20.440000000000001</v>
      </c>
      <c r="M35" s="6">
        <v>1.5</v>
      </c>
      <c r="N35" s="6">
        <v>30</v>
      </c>
      <c r="O35" s="7">
        <v>18.47</v>
      </c>
      <c r="P35" s="6">
        <v>112</v>
      </c>
    </row>
    <row r="36" spans="1:16" x14ac:dyDescent="0.6">
      <c r="A36" s="4">
        <v>34</v>
      </c>
      <c r="B36" s="5">
        <v>45029</v>
      </c>
      <c r="C36" s="6">
        <v>61.120000000000005</v>
      </c>
      <c r="D36" s="6">
        <v>20</v>
      </c>
      <c r="E36" s="6">
        <v>0.3</v>
      </c>
      <c r="F36" s="7">
        <v>36.440000000000005</v>
      </c>
      <c r="G36" s="6">
        <v>184</v>
      </c>
      <c r="J36" s="4">
        <v>34</v>
      </c>
      <c r="K36" s="5">
        <v>45029</v>
      </c>
      <c r="L36" s="6">
        <v>61.120000000000005</v>
      </c>
      <c r="M36" s="6">
        <v>20</v>
      </c>
      <c r="N36" s="6">
        <v>0.3</v>
      </c>
      <c r="O36" s="7">
        <v>36.440000000000005</v>
      </c>
      <c r="P36" s="6">
        <v>184</v>
      </c>
    </row>
    <row r="37" spans="1:16" x14ac:dyDescent="0.6">
      <c r="A37" s="4">
        <v>35</v>
      </c>
      <c r="B37" s="5">
        <v>45030</v>
      </c>
      <c r="C37" s="6">
        <v>24.14</v>
      </c>
      <c r="D37" s="6">
        <v>1.4</v>
      </c>
      <c r="E37" s="6">
        <v>7.4</v>
      </c>
      <c r="F37" s="7">
        <v>7.3099999999999987</v>
      </c>
      <c r="G37" s="6">
        <v>91.5</v>
      </c>
      <c r="J37" s="4">
        <v>35</v>
      </c>
      <c r="K37" s="5">
        <v>45030</v>
      </c>
      <c r="L37" s="6">
        <v>24.14</v>
      </c>
      <c r="M37" s="6">
        <v>1.4</v>
      </c>
      <c r="N37" s="6">
        <v>7.4</v>
      </c>
      <c r="O37" s="7">
        <v>7.3099999999999987</v>
      </c>
      <c r="P37" s="6">
        <v>91.5</v>
      </c>
    </row>
    <row r="38" spans="1:16" x14ac:dyDescent="0.6">
      <c r="A38" s="4">
        <v>36</v>
      </c>
      <c r="B38" s="5">
        <v>45031</v>
      </c>
      <c r="C38" s="6">
        <v>62.14</v>
      </c>
      <c r="D38" s="6">
        <v>4.0999999999999996</v>
      </c>
      <c r="E38" s="6">
        <v>8.5</v>
      </c>
      <c r="F38" s="7">
        <v>27.72</v>
      </c>
      <c r="G38" s="6">
        <v>129</v>
      </c>
      <c r="J38" s="4">
        <v>36</v>
      </c>
      <c r="K38" s="5">
        <v>45031</v>
      </c>
      <c r="L38" s="6">
        <v>62.14</v>
      </c>
      <c r="M38" s="6">
        <v>4.0999999999999996</v>
      </c>
      <c r="N38" s="6">
        <v>8.5</v>
      </c>
      <c r="O38" s="7">
        <v>27.72</v>
      </c>
      <c r="P38" s="6">
        <v>129</v>
      </c>
    </row>
    <row r="39" spans="1:16" x14ac:dyDescent="0.6">
      <c r="A39" s="4">
        <v>37</v>
      </c>
      <c r="B39" s="5">
        <v>45032</v>
      </c>
      <c r="C39" s="6">
        <v>56.379999999999995</v>
      </c>
      <c r="D39" s="6">
        <v>43.8</v>
      </c>
      <c r="E39" s="6">
        <v>5</v>
      </c>
      <c r="F39" s="7">
        <v>46.589999999999996</v>
      </c>
      <c r="G39" s="6">
        <v>256</v>
      </c>
      <c r="J39" s="4">
        <v>37</v>
      </c>
      <c r="K39" s="5">
        <v>45032</v>
      </c>
      <c r="L39" s="6">
        <v>56.379999999999995</v>
      </c>
      <c r="M39" s="6">
        <v>43.8</v>
      </c>
      <c r="N39" s="6">
        <v>5</v>
      </c>
      <c r="O39" s="7">
        <v>46.589999999999996</v>
      </c>
      <c r="P39" s="6">
        <v>256</v>
      </c>
    </row>
    <row r="40" spans="1:16" x14ac:dyDescent="0.6">
      <c r="A40" s="4">
        <v>38</v>
      </c>
      <c r="B40" s="5">
        <v>45033</v>
      </c>
      <c r="C40" s="6">
        <v>24.94</v>
      </c>
      <c r="D40" s="6">
        <v>49.4</v>
      </c>
      <c r="E40" s="6">
        <v>45.7</v>
      </c>
      <c r="F40" s="7">
        <v>13.89</v>
      </c>
      <c r="G40" s="6">
        <v>152</v>
      </c>
      <c r="J40" s="4">
        <v>38</v>
      </c>
      <c r="K40" s="5">
        <v>45033</v>
      </c>
      <c r="L40" s="6">
        <v>24.94</v>
      </c>
      <c r="M40" s="6">
        <v>49.4</v>
      </c>
      <c r="N40" s="6">
        <v>45.7</v>
      </c>
      <c r="O40" s="7">
        <v>13.89</v>
      </c>
      <c r="P40" s="6">
        <v>152</v>
      </c>
    </row>
    <row r="41" spans="1:16" x14ac:dyDescent="0.6">
      <c r="A41" s="4">
        <v>39</v>
      </c>
      <c r="B41" s="5">
        <v>45034</v>
      </c>
      <c r="C41" s="6">
        <v>14.620000000000001</v>
      </c>
      <c r="D41" s="6">
        <v>26.7</v>
      </c>
      <c r="E41" s="6">
        <v>35.1</v>
      </c>
      <c r="F41" s="7">
        <v>3.6199999999999992</v>
      </c>
      <c r="G41" s="6">
        <v>114</v>
      </c>
      <c r="J41" s="4">
        <v>39</v>
      </c>
      <c r="K41" s="5">
        <v>45034</v>
      </c>
      <c r="L41" s="6">
        <v>14.620000000000001</v>
      </c>
      <c r="M41" s="6">
        <v>26.7</v>
      </c>
      <c r="N41" s="6">
        <v>35.1</v>
      </c>
      <c r="O41" s="7">
        <v>3.6199999999999992</v>
      </c>
      <c r="P41" s="6">
        <v>114</v>
      </c>
    </row>
    <row r="42" spans="1:16" x14ac:dyDescent="0.6">
      <c r="A42" s="4">
        <v>40</v>
      </c>
      <c r="B42" s="5">
        <v>45035</v>
      </c>
      <c r="C42" s="6">
        <v>53.6</v>
      </c>
      <c r="D42" s="6">
        <v>37.700000000000003</v>
      </c>
      <c r="E42" s="6">
        <v>32</v>
      </c>
      <c r="F42" s="7">
        <v>28.850000000000005</v>
      </c>
      <c r="G42" s="6">
        <v>230</v>
      </c>
      <c r="J42" s="4">
        <v>40</v>
      </c>
      <c r="K42" s="5">
        <v>45035</v>
      </c>
      <c r="L42" s="6">
        <v>53.6</v>
      </c>
      <c r="M42" s="6">
        <v>37.700000000000003</v>
      </c>
      <c r="N42" s="6">
        <v>32</v>
      </c>
      <c r="O42" s="7">
        <v>28.850000000000005</v>
      </c>
      <c r="P42" s="6">
        <v>230</v>
      </c>
    </row>
    <row r="43" spans="1:16" x14ac:dyDescent="0.6">
      <c r="A43" s="4">
        <v>41</v>
      </c>
      <c r="B43" s="5">
        <v>45036</v>
      </c>
      <c r="C43" s="6">
        <v>45.5</v>
      </c>
      <c r="D43" s="6">
        <v>22.3</v>
      </c>
      <c r="E43" s="6">
        <v>31.6</v>
      </c>
      <c r="F43" s="7">
        <v>18.759999999999998</v>
      </c>
      <c r="G43" s="6">
        <v>179</v>
      </c>
      <c r="J43" s="4">
        <v>41</v>
      </c>
      <c r="K43" s="5">
        <v>45036</v>
      </c>
      <c r="L43" s="6">
        <v>45.5</v>
      </c>
      <c r="M43" s="6">
        <v>22.3</v>
      </c>
      <c r="N43" s="6">
        <v>31.6</v>
      </c>
      <c r="O43" s="7">
        <v>18.759999999999998</v>
      </c>
      <c r="P43" s="6">
        <v>179</v>
      </c>
    </row>
    <row r="44" spans="1:16" x14ac:dyDescent="0.6">
      <c r="A44" s="4">
        <v>42</v>
      </c>
      <c r="B44" s="5">
        <v>45037</v>
      </c>
      <c r="C44" s="6">
        <v>40.4</v>
      </c>
      <c r="D44" s="6">
        <v>33.4</v>
      </c>
      <c r="E44" s="6">
        <v>38.700000000000003</v>
      </c>
      <c r="F44" s="7">
        <v>18.919999999999995</v>
      </c>
      <c r="G44" s="6">
        <v>186</v>
      </c>
      <c r="J44" s="4">
        <v>42</v>
      </c>
      <c r="K44" s="5">
        <v>45037</v>
      </c>
      <c r="L44" s="6">
        <v>40.4</v>
      </c>
      <c r="M44" s="6">
        <v>33.4</v>
      </c>
      <c r="N44" s="6">
        <v>38.700000000000003</v>
      </c>
      <c r="O44" s="7">
        <v>18.919999999999995</v>
      </c>
      <c r="P44" s="6">
        <v>186</v>
      </c>
    </row>
    <row r="45" spans="1:16" x14ac:dyDescent="0.6">
      <c r="A45" s="4">
        <v>43</v>
      </c>
      <c r="B45" s="5">
        <v>45038</v>
      </c>
      <c r="C45" s="6">
        <v>67.72</v>
      </c>
      <c r="D45" s="6">
        <v>27.7</v>
      </c>
      <c r="E45" s="6">
        <v>1.8</v>
      </c>
      <c r="F45" s="7">
        <v>42.49</v>
      </c>
      <c r="G45" s="6">
        <v>226</v>
      </c>
      <c r="J45" s="4">
        <v>43</v>
      </c>
      <c r="K45" s="5">
        <v>45038</v>
      </c>
      <c r="L45" s="6">
        <v>67.72</v>
      </c>
      <c r="M45" s="6">
        <v>27.7</v>
      </c>
      <c r="N45" s="6">
        <v>1.8</v>
      </c>
      <c r="O45" s="7">
        <v>42.49</v>
      </c>
      <c r="P45" s="6">
        <v>226</v>
      </c>
    </row>
    <row r="46" spans="1:16" x14ac:dyDescent="0.6">
      <c r="A46" s="4">
        <v>44</v>
      </c>
      <c r="B46" s="5">
        <v>45039</v>
      </c>
      <c r="C46" s="6">
        <v>51.38</v>
      </c>
      <c r="D46" s="6">
        <v>8.4</v>
      </c>
      <c r="E46" s="6">
        <v>26.4</v>
      </c>
      <c r="F46" s="7">
        <v>14.33</v>
      </c>
      <c r="G46" s="6">
        <v>149</v>
      </c>
      <c r="J46" s="4">
        <v>44</v>
      </c>
      <c r="K46" s="5">
        <v>45039</v>
      </c>
      <c r="L46" s="6">
        <v>51.38</v>
      </c>
      <c r="M46" s="6">
        <v>8.4</v>
      </c>
      <c r="N46" s="6">
        <v>26.4</v>
      </c>
      <c r="O46" s="7">
        <v>14.33</v>
      </c>
      <c r="P46" s="6">
        <v>149</v>
      </c>
    </row>
    <row r="47" spans="1:16" x14ac:dyDescent="0.6">
      <c r="A47" s="4">
        <v>45</v>
      </c>
      <c r="B47" s="5">
        <v>45040</v>
      </c>
      <c r="C47" s="6">
        <v>12.02</v>
      </c>
      <c r="D47" s="6">
        <v>25.7</v>
      </c>
      <c r="E47" s="6">
        <v>43.3</v>
      </c>
      <c r="F47" s="7">
        <v>18.04</v>
      </c>
      <c r="G47" s="6">
        <v>89</v>
      </c>
      <c r="J47" s="4">
        <v>45</v>
      </c>
      <c r="K47" s="5">
        <v>45040</v>
      </c>
      <c r="L47" s="6">
        <v>12.02</v>
      </c>
      <c r="M47" s="6">
        <v>25.7</v>
      </c>
      <c r="N47" s="6">
        <v>43.3</v>
      </c>
      <c r="O47" s="7">
        <v>18.04</v>
      </c>
      <c r="P47" s="6">
        <v>89</v>
      </c>
    </row>
    <row r="48" spans="1:16" x14ac:dyDescent="0.6">
      <c r="A48" s="4">
        <v>46</v>
      </c>
      <c r="B48" s="5">
        <v>45041</v>
      </c>
      <c r="C48" s="6">
        <v>42.019999999999996</v>
      </c>
      <c r="D48" s="6">
        <v>22.5</v>
      </c>
      <c r="E48" s="6">
        <v>31.5</v>
      </c>
      <c r="F48" s="7">
        <v>16.159999999999997</v>
      </c>
      <c r="G48" s="6">
        <v>165</v>
      </c>
      <c r="J48" s="4">
        <v>46</v>
      </c>
      <c r="K48" s="5">
        <v>45041</v>
      </c>
      <c r="L48" s="6">
        <v>42.019999999999996</v>
      </c>
      <c r="M48" s="6">
        <v>22.5</v>
      </c>
      <c r="N48" s="6">
        <v>31.5</v>
      </c>
      <c r="O48" s="7">
        <v>16.159999999999997</v>
      </c>
      <c r="P48" s="6">
        <v>165</v>
      </c>
    </row>
    <row r="49" spans="1:16" x14ac:dyDescent="0.6">
      <c r="A49" s="4">
        <v>47</v>
      </c>
      <c r="B49" s="5">
        <v>45042</v>
      </c>
      <c r="C49" s="6">
        <v>18.940000000000001</v>
      </c>
      <c r="D49" s="6">
        <v>9.9</v>
      </c>
      <c r="E49" s="6">
        <v>35.700000000000003</v>
      </c>
      <c r="F49" s="7">
        <v>19.64</v>
      </c>
      <c r="G49" s="6">
        <v>119</v>
      </c>
      <c r="J49" s="4">
        <v>47</v>
      </c>
      <c r="K49" s="5">
        <v>45042</v>
      </c>
      <c r="L49" s="6">
        <v>18.940000000000001</v>
      </c>
      <c r="M49" s="6">
        <v>9.9</v>
      </c>
      <c r="N49" s="6">
        <v>35.700000000000003</v>
      </c>
      <c r="O49" s="7">
        <v>19.64</v>
      </c>
      <c r="P49" s="6">
        <v>119</v>
      </c>
    </row>
    <row r="50" spans="1:16" x14ac:dyDescent="0.6">
      <c r="A50" s="4">
        <v>48</v>
      </c>
      <c r="B50" s="5">
        <v>45043</v>
      </c>
      <c r="C50" s="6">
        <v>52.980000000000004</v>
      </c>
      <c r="D50" s="6">
        <v>41.5</v>
      </c>
      <c r="E50" s="6">
        <v>18.5</v>
      </c>
      <c r="F50" s="7">
        <v>37.340000000000003</v>
      </c>
      <c r="G50" s="6">
        <v>245</v>
      </c>
      <c r="J50" s="4">
        <v>48</v>
      </c>
      <c r="K50" s="5">
        <v>45043</v>
      </c>
      <c r="L50" s="6">
        <v>52.980000000000004</v>
      </c>
      <c r="M50" s="6">
        <v>41.5</v>
      </c>
      <c r="N50" s="6">
        <v>18.5</v>
      </c>
      <c r="O50" s="7">
        <v>37.340000000000003</v>
      </c>
      <c r="P50" s="6">
        <v>245</v>
      </c>
    </row>
    <row r="51" spans="1:16" x14ac:dyDescent="0.6">
      <c r="A51" s="4">
        <v>49</v>
      </c>
      <c r="B51" s="5">
        <v>45044</v>
      </c>
      <c r="C51" s="6">
        <v>46.44</v>
      </c>
      <c r="D51" s="6">
        <v>15.8</v>
      </c>
      <c r="E51" s="6">
        <v>49.9</v>
      </c>
      <c r="F51" s="7">
        <v>10.659999999999997</v>
      </c>
      <c r="G51" s="6">
        <v>149</v>
      </c>
      <c r="J51" s="4">
        <v>49</v>
      </c>
      <c r="K51" s="5">
        <v>45044</v>
      </c>
      <c r="L51" s="6">
        <v>46.44</v>
      </c>
      <c r="M51" s="6">
        <v>15.8</v>
      </c>
      <c r="N51" s="6">
        <v>49.9</v>
      </c>
      <c r="O51" s="7">
        <v>10.659999999999997</v>
      </c>
      <c r="P51" s="6">
        <v>149</v>
      </c>
    </row>
    <row r="52" spans="1:16" x14ac:dyDescent="0.6">
      <c r="A52" s="4">
        <v>50</v>
      </c>
      <c r="B52" s="5">
        <v>45045</v>
      </c>
      <c r="C52" s="6">
        <v>14.38</v>
      </c>
      <c r="D52" s="6">
        <v>11.7</v>
      </c>
      <c r="E52" s="6">
        <v>36.799999999999997</v>
      </c>
      <c r="F52" s="7">
        <v>17.82</v>
      </c>
      <c r="G52" s="6">
        <v>111</v>
      </c>
      <c r="J52" s="4">
        <v>50</v>
      </c>
      <c r="K52" s="5">
        <v>45045</v>
      </c>
      <c r="L52" s="6">
        <v>14.38</v>
      </c>
      <c r="M52" s="6">
        <v>11.7</v>
      </c>
      <c r="N52" s="6">
        <v>36.799999999999997</v>
      </c>
      <c r="O52" s="7">
        <v>17.82</v>
      </c>
      <c r="P52" s="6">
        <v>111</v>
      </c>
    </row>
    <row r="53" spans="1:16" x14ac:dyDescent="0.6">
      <c r="A53" s="4">
        <v>51</v>
      </c>
      <c r="B53" s="5">
        <v>45046</v>
      </c>
      <c r="C53" s="6">
        <v>43.96</v>
      </c>
      <c r="D53" s="6">
        <v>3.1</v>
      </c>
      <c r="E53" s="6">
        <v>34.6</v>
      </c>
      <c r="F53" s="7">
        <v>7.6899999999999995</v>
      </c>
      <c r="G53" s="6">
        <v>122</v>
      </c>
      <c r="J53" s="4">
        <v>51</v>
      </c>
      <c r="K53" s="5">
        <v>45046</v>
      </c>
      <c r="L53" s="6">
        <v>43.96</v>
      </c>
      <c r="M53" s="6">
        <v>3.1</v>
      </c>
      <c r="N53" s="6">
        <v>34.6</v>
      </c>
      <c r="O53" s="7">
        <v>7.6899999999999995</v>
      </c>
      <c r="P53" s="6">
        <v>122</v>
      </c>
    </row>
    <row r="54" spans="1:16" x14ac:dyDescent="0.6">
      <c r="A54" s="4">
        <v>52</v>
      </c>
      <c r="B54" s="5">
        <v>45047</v>
      </c>
      <c r="C54" s="6">
        <v>29.080000000000002</v>
      </c>
      <c r="D54" s="6">
        <v>9.6</v>
      </c>
      <c r="E54" s="6">
        <v>3.6</v>
      </c>
      <c r="F54" s="7">
        <v>13.4</v>
      </c>
      <c r="G54" s="6">
        <v>112</v>
      </c>
      <c r="J54" s="4">
        <v>52</v>
      </c>
      <c r="K54" s="5">
        <v>45047</v>
      </c>
      <c r="L54" s="6">
        <v>29.080000000000002</v>
      </c>
      <c r="M54" s="6">
        <v>9.6</v>
      </c>
      <c r="N54" s="6">
        <v>3.6</v>
      </c>
      <c r="O54" s="7">
        <v>13.4</v>
      </c>
      <c r="P54" s="6">
        <v>112</v>
      </c>
    </row>
    <row r="55" spans="1:16" x14ac:dyDescent="0.6">
      <c r="A55" s="4">
        <v>53</v>
      </c>
      <c r="B55" s="5">
        <v>45048</v>
      </c>
      <c r="C55" s="6">
        <v>44.28</v>
      </c>
      <c r="D55" s="6">
        <v>41.7</v>
      </c>
      <c r="E55" s="6">
        <v>39.6</v>
      </c>
      <c r="F55" s="7">
        <v>26.65</v>
      </c>
      <c r="G55" s="6">
        <v>235</v>
      </c>
      <c r="J55" s="4">
        <v>53</v>
      </c>
      <c r="K55" s="5">
        <v>45048</v>
      </c>
      <c r="L55" s="6">
        <v>44.28</v>
      </c>
      <c r="M55" s="6">
        <v>41.7</v>
      </c>
      <c r="N55" s="6">
        <v>39.6</v>
      </c>
      <c r="O55" s="7">
        <v>26.65</v>
      </c>
      <c r="P55" s="6">
        <v>235</v>
      </c>
    </row>
    <row r="56" spans="1:16" x14ac:dyDescent="0.6">
      <c r="A56" s="4">
        <v>54</v>
      </c>
      <c r="B56" s="5">
        <v>45049</v>
      </c>
      <c r="C56" s="6">
        <v>41.519999999999996</v>
      </c>
      <c r="D56" s="6">
        <v>46.2</v>
      </c>
      <c r="E56" s="6">
        <v>58.7</v>
      </c>
      <c r="F56" s="7">
        <v>17.879999999999995</v>
      </c>
      <c r="G56" s="6">
        <v>225</v>
      </c>
      <c r="J56" s="4">
        <v>54</v>
      </c>
      <c r="K56" s="5">
        <v>45049</v>
      </c>
      <c r="L56" s="6">
        <v>41.519999999999996</v>
      </c>
      <c r="M56" s="6">
        <v>46.2</v>
      </c>
      <c r="N56" s="6">
        <v>58.7</v>
      </c>
      <c r="O56" s="7">
        <v>17.879999999999995</v>
      </c>
      <c r="P56" s="6">
        <v>225</v>
      </c>
    </row>
    <row r="57" spans="1:16" x14ac:dyDescent="0.6">
      <c r="A57" s="4">
        <v>55</v>
      </c>
      <c r="B57" s="5">
        <v>45050</v>
      </c>
      <c r="C57" s="6">
        <v>62.54</v>
      </c>
      <c r="D57" s="6">
        <v>28.8</v>
      </c>
      <c r="E57" s="6">
        <v>15.9</v>
      </c>
      <c r="F57" s="7">
        <v>34.31</v>
      </c>
      <c r="G57" s="6">
        <v>220</v>
      </c>
      <c r="J57" s="4">
        <v>55</v>
      </c>
      <c r="K57" s="5">
        <v>45050</v>
      </c>
      <c r="L57" s="6">
        <v>62.54</v>
      </c>
      <c r="M57" s="6">
        <v>28.8</v>
      </c>
      <c r="N57" s="6">
        <v>15.9</v>
      </c>
      <c r="O57" s="7">
        <v>34.31</v>
      </c>
      <c r="P57" s="6">
        <v>220</v>
      </c>
    </row>
    <row r="58" spans="1:16" x14ac:dyDescent="0.6">
      <c r="A58" s="4">
        <v>56</v>
      </c>
      <c r="B58" s="5">
        <v>45051</v>
      </c>
      <c r="C58" s="6">
        <v>40.78</v>
      </c>
      <c r="D58" s="6">
        <v>49.4</v>
      </c>
      <c r="E58" s="6">
        <v>60</v>
      </c>
      <c r="F58" s="7">
        <v>20.590000000000003</v>
      </c>
      <c r="G58" s="6">
        <v>240</v>
      </c>
      <c r="J58" s="4">
        <v>56</v>
      </c>
      <c r="K58" s="5">
        <v>45051</v>
      </c>
      <c r="L58" s="6">
        <v>40.78</v>
      </c>
      <c r="M58" s="6">
        <v>49.4</v>
      </c>
      <c r="N58" s="6">
        <v>60</v>
      </c>
      <c r="O58" s="7">
        <v>20.590000000000003</v>
      </c>
      <c r="P58" s="6">
        <v>240</v>
      </c>
    </row>
    <row r="59" spans="1:16" x14ac:dyDescent="0.6">
      <c r="A59" s="4">
        <v>57</v>
      </c>
      <c r="B59" s="5">
        <v>45052</v>
      </c>
      <c r="C59" s="6">
        <v>3.46</v>
      </c>
      <c r="D59" s="6">
        <v>28.1</v>
      </c>
      <c r="E59" s="6">
        <v>41.4</v>
      </c>
      <c r="F59" s="7">
        <v>18.220000000000002</v>
      </c>
      <c r="G59" s="6">
        <v>71</v>
      </c>
      <c r="J59" s="4">
        <v>57</v>
      </c>
      <c r="K59" s="5">
        <v>45052</v>
      </c>
      <c r="L59" s="6">
        <v>3.46</v>
      </c>
      <c r="M59" s="6">
        <v>28.1</v>
      </c>
      <c r="N59" s="6">
        <v>41.4</v>
      </c>
      <c r="O59" s="7">
        <v>18.220000000000002</v>
      </c>
      <c r="P59" s="6">
        <v>71</v>
      </c>
    </row>
    <row r="60" spans="1:16" x14ac:dyDescent="0.6">
      <c r="A60" s="4">
        <v>58</v>
      </c>
      <c r="B60" s="5">
        <v>45053</v>
      </c>
      <c r="C60" s="6">
        <v>33.239999999999995</v>
      </c>
      <c r="D60" s="6">
        <v>19.2</v>
      </c>
      <c r="E60" s="6">
        <v>16.600000000000001</v>
      </c>
      <c r="F60" s="7">
        <v>16.579999999999998</v>
      </c>
      <c r="G60" s="6">
        <v>133</v>
      </c>
      <c r="J60" s="4">
        <v>58</v>
      </c>
      <c r="K60" s="5">
        <v>45053</v>
      </c>
      <c r="L60" s="6">
        <v>33.239999999999995</v>
      </c>
      <c r="M60" s="6">
        <v>19.2</v>
      </c>
      <c r="N60" s="6">
        <v>16.600000000000001</v>
      </c>
      <c r="O60" s="7">
        <v>16.579999999999998</v>
      </c>
      <c r="P60" s="6">
        <v>133</v>
      </c>
    </row>
    <row r="61" spans="1:16" x14ac:dyDescent="0.6">
      <c r="A61" s="4">
        <v>59</v>
      </c>
      <c r="B61" s="5">
        <v>45054</v>
      </c>
      <c r="C61" s="6">
        <v>49.160000000000004</v>
      </c>
      <c r="D61" s="6">
        <v>49.6</v>
      </c>
      <c r="E61" s="6">
        <v>37.700000000000003</v>
      </c>
      <c r="F61" s="7">
        <v>30.8</v>
      </c>
      <c r="G61" s="6">
        <v>239</v>
      </c>
      <c r="J61" s="4">
        <v>59</v>
      </c>
      <c r="K61" s="5">
        <v>45054</v>
      </c>
      <c r="L61" s="6">
        <v>49.160000000000004</v>
      </c>
      <c r="M61" s="6">
        <v>49.6</v>
      </c>
      <c r="N61" s="6">
        <v>37.700000000000003</v>
      </c>
      <c r="O61" s="7">
        <v>30.8</v>
      </c>
      <c r="P61" s="6">
        <v>239</v>
      </c>
    </row>
    <row r="62" spans="1:16" x14ac:dyDescent="0.6">
      <c r="A62" s="4">
        <v>60</v>
      </c>
      <c r="B62" s="5">
        <v>45055</v>
      </c>
      <c r="C62" s="6">
        <v>50.14</v>
      </c>
      <c r="D62" s="6">
        <v>29.5</v>
      </c>
      <c r="E62" s="6">
        <v>9.3000000000000007</v>
      </c>
      <c r="F62" s="7">
        <v>32.1</v>
      </c>
      <c r="G62" s="6">
        <v>186</v>
      </c>
      <c r="J62" s="4">
        <v>60</v>
      </c>
      <c r="K62" s="5">
        <v>45055</v>
      </c>
      <c r="L62" s="6">
        <v>50.14</v>
      </c>
      <c r="M62" s="6">
        <v>29.5</v>
      </c>
      <c r="N62" s="6">
        <v>9.3000000000000007</v>
      </c>
      <c r="O62" s="7">
        <v>32.1</v>
      </c>
      <c r="P62" s="6">
        <v>186</v>
      </c>
    </row>
    <row r="63" spans="1:16" x14ac:dyDescent="0.6">
      <c r="A63" s="4">
        <v>61</v>
      </c>
      <c r="B63" s="5">
        <v>45056</v>
      </c>
      <c r="C63" s="6">
        <v>16.7</v>
      </c>
      <c r="D63" s="6">
        <v>2</v>
      </c>
      <c r="E63" s="6">
        <v>21.4</v>
      </c>
      <c r="F63" s="7">
        <v>17.79</v>
      </c>
      <c r="G63" s="6">
        <v>83</v>
      </c>
      <c r="J63" s="4">
        <v>61</v>
      </c>
      <c r="K63" s="5">
        <v>45056</v>
      </c>
      <c r="L63" s="6">
        <v>16.7</v>
      </c>
      <c r="M63" s="6">
        <v>2</v>
      </c>
      <c r="N63" s="6">
        <v>21.4</v>
      </c>
      <c r="O63" s="7">
        <v>17.79</v>
      </c>
      <c r="P63" s="6">
        <v>83</v>
      </c>
    </row>
    <row r="64" spans="1:16" x14ac:dyDescent="0.6">
      <c r="A64" s="4">
        <v>62</v>
      </c>
      <c r="B64" s="5">
        <v>45057</v>
      </c>
      <c r="C64" s="6">
        <v>61.260000000000005</v>
      </c>
      <c r="D64" s="6">
        <v>42.7</v>
      </c>
      <c r="E64" s="6">
        <v>54.7</v>
      </c>
      <c r="F64" s="7">
        <v>25.6</v>
      </c>
      <c r="G64" s="6">
        <v>240</v>
      </c>
      <c r="J64" s="4">
        <v>62</v>
      </c>
      <c r="K64" s="5">
        <v>45057</v>
      </c>
      <c r="L64" s="6">
        <v>61.260000000000005</v>
      </c>
      <c r="M64" s="6">
        <v>42.7</v>
      </c>
      <c r="N64" s="6">
        <v>54.7</v>
      </c>
      <c r="O64" s="7">
        <v>25.6</v>
      </c>
      <c r="P64" s="6">
        <v>240</v>
      </c>
    </row>
    <row r="65" spans="1:16" x14ac:dyDescent="0.6">
      <c r="A65" s="4">
        <v>63</v>
      </c>
      <c r="B65" s="5">
        <v>45058</v>
      </c>
      <c r="C65" s="6">
        <v>53.86</v>
      </c>
      <c r="D65" s="6">
        <v>15.5</v>
      </c>
      <c r="E65" s="6">
        <v>27.3</v>
      </c>
      <c r="F65" s="7">
        <v>20.759999999999998</v>
      </c>
      <c r="G65" s="6">
        <v>170</v>
      </c>
      <c r="J65" s="4">
        <v>63</v>
      </c>
      <c r="K65" s="5">
        <v>45058</v>
      </c>
      <c r="L65" s="6">
        <v>53.86</v>
      </c>
      <c r="M65" s="6">
        <v>15.5</v>
      </c>
      <c r="N65" s="6">
        <v>27.3</v>
      </c>
      <c r="O65" s="7">
        <v>20.759999999999998</v>
      </c>
      <c r="P65" s="6">
        <v>170</v>
      </c>
    </row>
    <row r="66" spans="1:16" x14ac:dyDescent="0.6">
      <c r="A66" s="4">
        <v>64</v>
      </c>
      <c r="B66" s="5">
        <v>45059</v>
      </c>
      <c r="C66" s="6">
        <v>27.54</v>
      </c>
      <c r="D66" s="6">
        <v>29.6</v>
      </c>
      <c r="E66" s="6">
        <v>8.4</v>
      </c>
      <c r="F66" s="7">
        <v>21.71</v>
      </c>
      <c r="G66" s="6">
        <v>298.75</v>
      </c>
      <c r="J66" s="4">
        <v>64</v>
      </c>
      <c r="K66" s="5">
        <v>45059</v>
      </c>
      <c r="L66" s="6">
        <v>27.54</v>
      </c>
      <c r="M66" s="6">
        <v>29.6</v>
      </c>
      <c r="N66" s="6">
        <v>8.4</v>
      </c>
      <c r="O66" s="7">
        <v>21.71</v>
      </c>
      <c r="P66" s="6">
        <v>298.75</v>
      </c>
    </row>
    <row r="67" spans="1:16" x14ac:dyDescent="0.6">
      <c r="A67" s="4">
        <v>65</v>
      </c>
      <c r="B67" s="5">
        <v>45060</v>
      </c>
      <c r="C67" s="6">
        <v>27.22</v>
      </c>
      <c r="D67" s="6">
        <v>42.8</v>
      </c>
      <c r="E67" s="6">
        <v>28.9</v>
      </c>
      <c r="F67" s="7">
        <v>22.949999999999996</v>
      </c>
      <c r="G67" s="6">
        <v>187</v>
      </c>
      <c r="J67" s="4">
        <v>65</v>
      </c>
      <c r="K67" s="5">
        <v>45060</v>
      </c>
      <c r="L67" s="6">
        <v>27.22</v>
      </c>
      <c r="M67" s="6">
        <v>42.8</v>
      </c>
      <c r="N67" s="6">
        <v>28.9</v>
      </c>
      <c r="O67" s="7">
        <v>22.949999999999996</v>
      </c>
      <c r="P67" s="6">
        <v>187</v>
      </c>
    </row>
    <row r="68" spans="1:16" x14ac:dyDescent="0.6">
      <c r="A68" s="4">
        <v>66</v>
      </c>
      <c r="B68" s="5">
        <v>45061</v>
      </c>
      <c r="C68" s="6">
        <v>21.8</v>
      </c>
      <c r="D68" s="6">
        <v>9.3000000000000007</v>
      </c>
      <c r="E68" s="6">
        <v>0.9</v>
      </c>
      <c r="F68" s="7">
        <v>11.190000000000001</v>
      </c>
      <c r="G68" s="6">
        <v>109</v>
      </c>
      <c r="J68" s="4">
        <v>66</v>
      </c>
      <c r="K68" s="5">
        <v>45061</v>
      </c>
      <c r="L68" s="6">
        <v>21.8</v>
      </c>
      <c r="M68" s="6">
        <v>9.3000000000000007</v>
      </c>
      <c r="N68" s="6">
        <v>0.9</v>
      </c>
      <c r="O68" s="7">
        <v>11.190000000000001</v>
      </c>
      <c r="P68" s="6">
        <v>109</v>
      </c>
    </row>
    <row r="69" spans="1:16" x14ac:dyDescent="0.6">
      <c r="A69" s="4">
        <v>67</v>
      </c>
      <c r="B69" s="5">
        <v>45062</v>
      </c>
      <c r="C69" s="6">
        <v>15.3</v>
      </c>
      <c r="D69" s="6">
        <v>24.6</v>
      </c>
      <c r="E69" s="6">
        <v>2.2000000000000002</v>
      </c>
      <c r="F69" s="7">
        <v>14.57</v>
      </c>
      <c r="G69" s="6">
        <v>104</v>
      </c>
      <c r="J69" s="4">
        <v>67</v>
      </c>
      <c r="K69" s="5">
        <v>45062</v>
      </c>
      <c r="L69" s="6">
        <v>15.3</v>
      </c>
      <c r="M69" s="6">
        <v>24.6</v>
      </c>
      <c r="N69" s="6">
        <v>2.2000000000000002</v>
      </c>
      <c r="O69" s="7">
        <v>14.57</v>
      </c>
      <c r="P69" s="6">
        <v>104</v>
      </c>
    </row>
    <row r="70" spans="1:16" x14ac:dyDescent="0.6">
      <c r="A70" s="4">
        <v>68</v>
      </c>
      <c r="B70" s="5">
        <v>45063</v>
      </c>
      <c r="C70" s="6">
        <v>30.860000000000003</v>
      </c>
      <c r="D70" s="6">
        <v>14.5</v>
      </c>
      <c r="E70" s="6">
        <v>10.199999999999999</v>
      </c>
      <c r="F70" s="7">
        <v>17.100000000000001</v>
      </c>
      <c r="G70" s="6">
        <v>135</v>
      </c>
      <c r="J70" s="4">
        <v>68</v>
      </c>
      <c r="K70" s="5">
        <v>45063</v>
      </c>
      <c r="L70" s="6">
        <v>30.860000000000003</v>
      </c>
      <c r="M70" s="6">
        <v>14.5</v>
      </c>
      <c r="N70" s="6">
        <v>10.199999999999999</v>
      </c>
      <c r="O70" s="7">
        <v>17.100000000000001</v>
      </c>
      <c r="P70" s="6">
        <v>135</v>
      </c>
    </row>
    <row r="71" spans="1:16" x14ac:dyDescent="0.6">
      <c r="A71" s="4">
        <v>69</v>
      </c>
      <c r="B71" s="5">
        <v>45064</v>
      </c>
      <c r="C71" s="6">
        <v>51.480000000000004</v>
      </c>
      <c r="D71" s="6">
        <v>27.5</v>
      </c>
      <c r="E71" s="6">
        <v>11</v>
      </c>
      <c r="F71" s="7">
        <v>33.090000000000003</v>
      </c>
      <c r="G71" s="6">
        <v>196</v>
      </c>
      <c r="J71" s="4">
        <v>69</v>
      </c>
      <c r="K71" s="5">
        <v>45064</v>
      </c>
      <c r="L71" s="6">
        <v>51.480000000000004</v>
      </c>
      <c r="M71" s="6">
        <v>27.5</v>
      </c>
      <c r="N71" s="6">
        <v>11</v>
      </c>
      <c r="O71" s="7">
        <v>33.090000000000003</v>
      </c>
      <c r="P71" s="6">
        <v>196</v>
      </c>
    </row>
    <row r="72" spans="1:16" x14ac:dyDescent="0.6">
      <c r="A72" s="4">
        <v>70</v>
      </c>
      <c r="B72" s="5">
        <v>45065</v>
      </c>
      <c r="C72" s="6">
        <v>48.36</v>
      </c>
      <c r="D72" s="6">
        <v>43.9</v>
      </c>
      <c r="E72" s="6">
        <v>27.2</v>
      </c>
      <c r="F72" s="7">
        <v>32.749999999999993</v>
      </c>
      <c r="G72" s="6">
        <v>229</v>
      </c>
      <c r="J72" s="4">
        <v>70</v>
      </c>
      <c r="K72" s="5">
        <v>45065</v>
      </c>
      <c r="L72" s="6">
        <v>48.36</v>
      </c>
      <c r="M72" s="6">
        <v>43.9</v>
      </c>
      <c r="N72" s="6">
        <v>27.2</v>
      </c>
      <c r="O72" s="7">
        <v>32.749999999999993</v>
      </c>
      <c r="P72" s="6">
        <v>229</v>
      </c>
    </row>
    <row r="73" spans="1:16" x14ac:dyDescent="0.6">
      <c r="A73" s="4">
        <v>71</v>
      </c>
      <c r="B73" s="5">
        <v>45066</v>
      </c>
      <c r="C73" s="6">
        <v>44.82</v>
      </c>
      <c r="D73" s="6">
        <v>30.6</v>
      </c>
      <c r="E73" s="6">
        <v>38.700000000000003</v>
      </c>
      <c r="F73" s="7">
        <v>19.729999999999997</v>
      </c>
      <c r="G73" s="6">
        <v>196</v>
      </c>
      <c r="J73" s="4">
        <v>71</v>
      </c>
      <c r="K73" s="5">
        <v>45066</v>
      </c>
      <c r="L73" s="6">
        <v>44.82</v>
      </c>
      <c r="M73" s="6">
        <v>30.6</v>
      </c>
      <c r="N73" s="6">
        <v>38.700000000000003</v>
      </c>
      <c r="O73" s="7">
        <v>19.729999999999997</v>
      </c>
      <c r="P73" s="6">
        <v>196</v>
      </c>
    </row>
    <row r="74" spans="1:16" x14ac:dyDescent="0.6">
      <c r="A74" s="4">
        <v>72</v>
      </c>
      <c r="B74" s="5">
        <v>45067</v>
      </c>
      <c r="C74" s="6">
        <v>29.96</v>
      </c>
      <c r="D74" s="6">
        <v>14.3</v>
      </c>
      <c r="E74" s="6">
        <v>31.7</v>
      </c>
      <c r="F74" s="7">
        <v>5.4500000000000028</v>
      </c>
      <c r="G74" s="6">
        <v>129</v>
      </c>
      <c r="J74" s="4">
        <v>72</v>
      </c>
      <c r="K74" s="5">
        <v>45067</v>
      </c>
      <c r="L74" s="6">
        <v>29.96</v>
      </c>
      <c r="M74" s="6">
        <v>14.3</v>
      </c>
      <c r="N74" s="6">
        <v>31.7</v>
      </c>
      <c r="O74" s="7">
        <v>5.4500000000000028</v>
      </c>
      <c r="P74" s="6">
        <v>129</v>
      </c>
    </row>
    <row r="75" spans="1:16" x14ac:dyDescent="0.6">
      <c r="A75" s="4">
        <v>73</v>
      </c>
      <c r="B75" s="5">
        <v>45068</v>
      </c>
      <c r="C75" s="6">
        <v>15.36</v>
      </c>
      <c r="D75" s="6">
        <v>33</v>
      </c>
      <c r="E75" s="6">
        <v>19.3</v>
      </c>
      <c r="F75" s="7">
        <v>11.459999999999999</v>
      </c>
      <c r="G75" s="6">
        <v>106</v>
      </c>
      <c r="J75" s="4">
        <v>73</v>
      </c>
      <c r="K75" s="5">
        <v>45068</v>
      </c>
      <c r="L75" s="6">
        <v>15.36</v>
      </c>
      <c r="M75" s="6">
        <v>33</v>
      </c>
      <c r="N75" s="6">
        <v>19.3</v>
      </c>
      <c r="O75" s="7">
        <v>11.459999999999999</v>
      </c>
      <c r="P75" s="6">
        <v>106</v>
      </c>
    </row>
    <row r="76" spans="1:16" x14ac:dyDescent="0.6">
      <c r="A76" s="4">
        <v>74</v>
      </c>
      <c r="B76" s="5">
        <v>45069</v>
      </c>
      <c r="C76" s="6">
        <v>28.880000000000003</v>
      </c>
      <c r="D76" s="6">
        <v>5.7</v>
      </c>
      <c r="E76" s="6">
        <v>31.3</v>
      </c>
      <c r="F76" s="7">
        <v>3.2699999999999996</v>
      </c>
      <c r="G76" s="6">
        <v>117</v>
      </c>
      <c r="J76" s="4">
        <v>74</v>
      </c>
      <c r="K76" s="5">
        <v>45069</v>
      </c>
      <c r="L76" s="6">
        <v>28.880000000000003</v>
      </c>
      <c r="M76" s="6">
        <v>5.7</v>
      </c>
      <c r="N76" s="6">
        <v>31.3</v>
      </c>
      <c r="O76" s="7">
        <v>3.2699999999999996</v>
      </c>
      <c r="P76" s="6">
        <v>117</v>
      </c>
    </row>
    <row r="77" spans="1:16" x14ac:dyDescent="0.6">
      <c r="A77" s="4">
        <v>75</v>
      </c>
      <c r="B77" s="5">
        <v>45070</v>
      </c>
      <c r="C77" s="6">
        <v>50.68</v>
      </c>
      <c r="D77" s="6">
        <v>0</v>
      </c>
      <c r="E77" s="6">
        <v>13.1</v>
      </c>
      <c r="F77" s="7">
        <v>28.4</v>
      </c>
      <c r="G77" s="6">
        <v>187</v>
      </c>
      <c r="J77" s="4">
        <v>75</v>
      </c>
      <c r="K77" s="5">
        <v>45070</v>
      </c>
      <c r="L77" s="6">
        <v>50.68</v>
      </c>
      <c r="M77" s="9">
        <f>AVERAGE(M72:M76,M78:M82)</f>
        <v>23.889999999999997</v>
      </c>
      <c r="N77" s="6">
        <v>13.1</v>
      </c>
      <c r="O77" s="7">
        <v>28.4</v>
      </c>
      <c r="P77" s="6">
        <v>187</v>
      </c>
    </row>
    <row r="78" spans="1:16" x14ac:dyDescent="0.6">
      <c r="A78" s="4">
        <v>76</v>
      </c>
      <c r="B78" s="5">
        <v>45071</v>
      </c>
      <c r="C78" s="6">
        <v>12.379999999999999</v>
      </c>
      <c r="D78" s="6">
        <v>43.7</v>
      </c>
      <c r="E78" s="6">
        <v>89.4</v>
      </c>
      <c r="F78" s="7">
        <v>7.7799999999999976</v>
      </c>
      <c r="G78" s="6">
        <v>105</v>
      </c>
      <c r="J78" s="4">
        <v>76</v>
      </c>
      <c r="K78" s="5">
        <v>45071</v>
      </c>
      <c r="L78" s="6">
        <v>12.379999999999999</v>
      </c>
      <c r="M78" s="6">
        <v>43.7</v>
      </c>
      <c r="N78" s="6">
        <v>89.4</v>
      </c>
      <c r="O78" s="7">
        <v>7.7799999999999976</v>
      </c>
      <c r="P78" s="6">
        <v>105</v>
      </c>
    </row>
    <row r="79" spans="1:16" x14ac:dyDescent="0.6">
      <c r="A79" s="4">
        <v>77</v>
      </c>
      <c r="B79" s="5">
        <v>45072</v>
      </c>
      <c r="C79" s="6">
        <v>13.5</v>
      </c>
      <c r="D79" s="6">
        <v>1.6</v>
      </c>
      <c r="E79" s="6">
        <v>20.7</v>
      </c>
      <c r="F79" s="7">
        <v>15.27</v>
      </c>
      <c r="G79" s="6">
        <v>83</v>
      </c>
      <c r="J79" s="4">
        <v>77</v>
      </c>
      <c r="K79" s="5">
        <v>45072</v>
      </c>
      <c r="L79" s="6">
        <v>13.5</v>
      </c>
      <c r="M79" s="6">
        <v>1.6</v>
      </c>
      <c r="N79" s="6">
        <v>20.7</v>
      </c>
      <c r="O79" s="7">
        <v>15.27</v>
      </c>
      <c r="P79" s="6">
        <v>83</v>
      </c>
    </row>
    <row r="80" spans="1:16" x14ac:dyDescent="0.6">
      <c r="A80" s="4">
        <v>78</v>
      </c>
      <c r="B80" s="5">
        <v>45073</v>
      </c>
      <c r="C80" s="6">
        <v>25.1</v>
      </c>
      <c r="D80" s="6">
        <v>28.5</v>
      </c>
      <c r="E80" s="6">
        <v>14.2</v>
      </c>
      <c r="F80" s="7">
        <v>20.62</v>
      </c>
      <c r="G80" s="6">
        <v>149</v>
      </c>
      <c r="J80" s="4">
        <v>78</v>
      </c>
      <c r="K80" s="5">
        <v>45073</v>
      </c>
      <c r="L80" s="6">
        <v>25.1</v>
      </c>
      <c r="M80" s="6">
        <v>28.5</v>
      </c>
      <c r="N80" s="6">
        <v>14.2</v>
      </c>
      <c r="O80" s="7">
        <v>20.62</v>
      </c>
      <c r="P80" s="6">
        <v>149</v>
      </c>
    </row>
    <row r="81" spans="1:16" x14ac:dyDescent="0.6">
      <c r="A81" s="4">
        <v>79</v>
      </c>
      <c r="B81" s="5">
        <v>45074</v>
      </c>
      <c r="C81" s="6">
        <v>8.08</v>
      </c>
      <c r="D81" s="6">
        <v>29.9</v>
      </c>
      <c r="E81" s="6">
        <v>9.4</v>
      </c>
      <c r="F81" s="7">
        <v>11.729999999999999</v>
      </c>
      <c r="G81" s="6">
        <v>62</v>
      </c>
      <c r="J81" s="4">
        <v>79</v>
      </c>
      <c r="K81" s="5">
        <v>45074</v>
      </c>
      <c r="L81" s="6">
        <v>8.08</v>
      </c>
      <c r="M81" s="6">
        <v>29.9</v>
      </c>
      <c r="N81" s="6">
        <v>9.4</v>
      </c>
      <c r="O81" s="7">
        <v>11.729999999999999</v>
      </c>
      <c r="P81" s="6">
        <v>62</v>
      </c>
    </row>
    <row r="82" spans="1:16" x14ac:dyDescent="0.6">
      <c r="A82" s="4">
        <v>80</v>
      </c>
      <c r="B82" s="5">
        <v>45075</v>
      </c>
      <c r="C82" s="6">
        <v>31.2</v>
      </c>
      <c r="D82" s="6">
        <v>7.7</v>
      </c>
      <c r="E82" s="6">
        <v>23.1</v>
      </c>
      <c r="F82" s="7">
        <v>6.2099999999999991</v>
      </c>
      <c r="G82" s="6">
        <v>120</v>
      </c>
      <c r="J82" s="4">
        <v>80</v>
      </c>
      <c r="K82" s="5">
        <v>45075</v>
      </c>
      <c r="L82" s="6">
        <v>31.2</v>
      </c>
      <c r="M82" s="6">
        <v>7.7</v>
      </c>
      <c r="N82" s="6">
        <v>23.1</v>
      </c>
      <c r="O82" s="7">
        <v>6.2099999999999991</v>
      </c>
      <c r="P82" s="6">
        <v>120</v>
      </c>
    </row>
    <row r="83" spans="1:16" x14ac:dyDescent="0.6">
      <c r="A83" s="4">
        <v>81</v>
      </c>
      <c r="B83" s="5">
        <v>45076</v>
      </c>
      <c r="C83" s="6">
        <v>19.28</v>
      </c>
      <c r="D83" s="6">
        <v>26.7</v>
      </c>
      <c r="E83" s="6">
        <v>22.3</v>
      </c>
      <c r="F83" s="7">
        <v>12.070000000000002</v>
      </c>
      <c r="G83" s="6">
        <v>120</v>
      </c>
      <c r="J83" s="4">
        <v>81</v>
      </c>
      <c r="K83" s="5">
        <v>45076</v>
      </c>
      <c r="L83" s="6">
        <v>19.28</v>
      </c>
      <c r="M83" s="6">
        <v>26.7</v>
      </c>
      <c r="N83" s="6">
        <v>22.3</v>
      </c>
      <c r="O83" s="7">
        <v>12.070000000000002</v>
      </c>
      <c r="P83" s="6">
        <v>120</v>
      </c>
    </row>
    <row r="84" spans="1:16" x14ac:dyDescent="0.6">
      <c r="A84" s="4">
        <v>82</v>
      </c>
      <c r="B84" s="5">
        <v>45077</v>
      </c>
      <c r="C84" s="6">
        <v>151.96</v>
      </c>
      <c r="D84" s="6">
        <v>4.0999999999999996</v>
      </c>
      <c r="E84" s="6">
        <v>36.9</v>
      </c>
      <c r="F84" s="7">
        <v>11.270000000000001</v>
      </c>
      <c r="G84" s="6">
        <v>128</v>
      </c>
      <c r="J84" s="4">
        <v>82</v>
      </c>
      <c r="K84" s="5">
        <v>45077</v>
      </c>
      <c r="L84" s="6">
        <v>151.96</v>
      </c>
      <c r="M84" s="6">
        <v>4.0999999999999996</v>
      </c>
      <c r="N84" s="6">
        <v>36.9</v>
      </c>
      <c r="O84" s="7">
        <v>11.270000000000001</v>
      </c>
      <c r="P84" s="6">
        <v>128</v>
      </c>
    </row>
    <row r="85" spans="1:16" x14ac:dyDescent="0.6">
      <c r="A85" s="4">
        <v>83</v>
      </c>
      <c r="B85" s="5">
        <v>45078</v>
      </c>
      <c r="C85" s="6">
        <v>18.059999999999999</v>
      </c>
      <c r="D85" s="6">
        <v>20.3</v>
      </c>
      <c r="E85" s="6">
        <v>32.5</v>
      </c>
      <c r="F85" s="7">
        <v>4.68</v>
      </c>
      <c r="G85" s="6">
        <v>128</v>
      </c>
      <c r="J85" s="4">
        <v>83</v>
      </c>
      <c r="K85" s="5">
        <v>45078</v>
      </c>
      <c r="L85" s="6">
        <v>18.059999999999999</v>
      </c>
      <c r="M85" s="6">
        <v>20.3</v>
      </c>
      <c r="N85" s="6">
        <v>32.5</v>
      </c>
      <c r="O85" s="7">
        <v>4.68</v>
      </c>
      <c r="P85" s="6">
        <v>128</v>
      </c>
    </row>
    <row r="86" spans="1:16" x14ac:dyDescent="0.6">
      <c r="A86" s="4">
        <v>84</v>
      </c>
      <c r="B86" s="5">
        <v>45079</v>
      </c>
      <c r="C86" s="6">
        <v>22.68</v>
      </c>
      <c r="D86" s="6">
        <v>44.5</v>
      </c>
      <c r="E86" s="6">
        <v>35.6</v>
      </c>
      <c r="F86" s="7">
        <v>14.849999999999998</v>
      </c>
      <c r="G86" s="6">
        <v>149</v>
      </c>
      <c r="J86" s="4">
        <v>84</v>
      </c>
      <c r="K86" s="5">
        <v>45079</v>
      </c>
      <c r="L86" s="6">
        <v>22.68</v>
      </c>
      <c r="M86" s="6">
        <v>44.5</v>
      </c>
      <c r="N86" s="6">
        <v>35.6</v>
      </c>
      <c r="O86" s="7">
        <v>14.849999999999998</v>
      </c>
      <c r="P86" s="6">
        <v>149</v>
      </c>
    </row>
    <row r="87" spans="1:16" x14ac:dyDescent="0.6">
      <c r="A87" s="4">
        <v>85</v>
      </c>
      <c r="B87" s="5">
        <v>45080</v>
      </c>
      <c r="C87" s="6">
        <v>45.7</v>
      </c>
      <c r="D87" s="6">
        <v>43</v>
      </c>
      <c r="E87" s="6">
        <v>33.799999999999997</v>
      </c>
      <c r="F87" s="7">
        <v>29.330000000000002</v>
      </c>
      <c r="G87" s="6">
        <v>223</v>
      </c>
      <c r="J87" s="4">
        <v>85</v>
      </c>
      <c r="K87" s="5">
        <v>45080</v>
      </c>
      <c r="L87" s="6">
        <v>45.7</v>
      </c>
      <c r="M87" s="6">
        <v>43</v>
      </c>
      <c r="N87" s="6">
        <v>33.799999999999997</v>
      </c>
      <c r="O87" s="7">
        <v>29.330000000000002</v>
      </c>
      <c r="P87" s="6">
        <v>223</v>
      </c>
    </row>
    <row r="88" spans="1:16" x14ac:dyDescent="0.6">
      <c r="A88" s="4">
        <v>86</v>
      </c>
      <c r="B88" s="5">
        <v>45081</v>
      </c>
      <c r="C88" s="6">
        <v>42.64</v>
      </c>
      <c r="D88" s="6">
        <v>18.399999999999999</v>
      </c>
      <c r="E88" s="6">
        <v>65.7</v>
      </c>
      <c r="F88" s="7">
        <v>2.2399999999999984</v>
      </c>
      <c r="G88" s="6">
        <v>159</v>
      </c>
      <c r="J88" s="4">
        <v>86</v>
      </c>
      <c r="K88" s="5">
        <v>45081</v>
      </c>
      <c r="L88" s="6">
        <v>42.64</v>
      </c>
      <c r="M88" s="6">
        <v>18.399999999999999</v>
      </c>
      <c r="N88" s="6">
        <v>65.7</v>
      </c>
      <c r="O88" s="7">
        <v>2.2399999999999984</v>
      </c>
      <c r="P88" s="6">
        <v>159</v>
      </c>
    </row>
    <row r="89" spans="1:16" x14ac:dyDescent="0.6">
      <c r="A89" s="4">
        <v>87</v>
      </c>
      <c r="B89" s="5">
        <v>45082</v>
      </c>
      <c r="C89" s="6">
        <v>21.259999999999998</v>
      </c>
      <c r="D89" s="6">
        <v>27.5</v>
      </c>
      <c r="E89" s="6">
        <v>16</v>
      </c>
      <c r="F89" s="7">
        <v>14.979999999999999</v>
      </c>
      <c r="G89" s="6">
        <v>122</v>
      </c>
      <c r="J89" s="4">
        <v>87</v>
      </c>
      <c r="K89" s="5">
        <v>45082</v>
      </c>
      <c r="L89" s="6">
        <v>21.259999999999998</v>
      </c>
      <c r="M89" s="6">
        <v>27.5</v>
      </c>
      <c r="N89" s="6">
        <v>16</v>
      </c>
      <c r="O89" s="7">
        <v>14.979999999999999</v>
      </c>
      <c r="P89" s="6">
        <v>122</v>
      </c>
    </row>
    <row r="90" spans="1:16" x14ac:dyDescent="0.6">
      <c r="A90" s="4">
        <v>88</v>
      </c>
      <c r="B90" s="5">
        <v>45083</v>
      </c>
      <c r="C90" s="6">
        <v>28.14</v>
      </c>
      <c r="D90" s="6">
        <v>40.6</v>
      </c>
      <c r="E90" s="6">
        <v>63.2</v>
      </c>
      <c r="F90" s="7">
        <v>6.09</v>
      </c>
      <c r="G90" s="6">
        <v>180</v>
      </c>
      <c r="J90" s="4">
        <v>88</v>
      </c>
      <c r="K90" s="5">
        <v>45083</v>
      </c>
      <c r="L90" s="6">
        <v>28.14</v>
      </c>
      <c r="M90" s="6">
        <v>40.6</v>
      </c>
      <c r="N90" s="6">
        <v>63.2</v>
      </c>
      <c r="O90" s="7">
        <v>6.09</v>
      </c>
      <c r="P90" s="6">
        <v>180</v>
      </c>
    </row>
    <row r="91" spans="1:16" x14ac:dyDescent="0.6">
      <c r="A91" s="4">
        <v>89</v>
      </c>
      <c r="B91" s="5">
        <v>45084</v>
      </c>
      <c r="C91" s="6">
        <v>27.66</v>
      </c>
      <c r="D91" s="6">
        <v>225.5</v>
      </c>
      <c r="E91" s="6">
        <v>73.400000000000006</v>
      </c>
      <c r="F91" s="7">
        <v>12.219999999999995</v>
      </c>
      <c r="G91" s="6">
        <v>147</v>
      </c>
      <c r="J91" s="4">
        <v>89</v>
      </c>
      <c r="K91" s="5">
        <v>45084</v>
      </c>
      <c r="L91" s="6">
        <v>27.66</v>
      </c>
      <c r="M91" s="6">
        <v>225.5</v>
      </c>
      <c r="N91" s="6">
        <v>73.400000000000006</v>
      </c>
      <c r="O91" s="7">
        <v>12.219999999999995</v>
      </c>
      <c r="P91" s="6">
        <v>147</v>
      </c>
    </row>
    <row r="92" spans="1:16" x14ac:dyDescent="0.6">
      <c r="A92" s="4">
        <v>90</v>
      </c>
      <c r="B92" s="5">
        <v>45085</v>
      </c>
      <c r="C92" s="6">
        <v>23.96</v>
      </c>
      <c r="D92" s="6">
        <v>47.8</v>
      </c>
      <c r="E92" s="6">
        <v>51.4</v>
      </c>
      <c r="F92" s="7">
        <v>14.319999999999993</v>
      </c>
      <c r="G92" s="6">
        <v>177</v>
      </c>
      <c r="J92" s="4">
        <v>90</v>
      </c>
      <c r="K92" s="5">
        <v>45085</v>
      </c>
      <c r="L92" s="6">
        <v>23.96</v>
      </c>
      <c r="M92" s="6">
        <v>47.8</v>
      </c>
      <c r="N92" s="6">
        <v>51.4</v>
      </c>
      <c r="O92" s="7">
        <v>14.319999999999993</v>
      </c>
      <c r="P92" s="6">
        <v>177</v>
      </c>
    </row>
    <row r="93" spans="1:16" x14ac:dyDescent="0.6">
      <c r="A93" s="4">
        <v>91</v>
      </c>
      <c r="B93" s="5">
        <v>45086</v>
      </c>
      <c r="C93" s="6">
        <v>31.860000000000003</v>
      </c>
      <c r="D93" s="6">
        <v>4.9000000000000004</v>
      </c>
      <c r="E93" s="6">
        <v>9.3000000000000007</v>
      </c>
      <c r="F93" s="7">
        <v>12.160000000000002</v>
      </c>
      <c r="G93" s="6">
        <v>93</v>
      </c>
      <c r="J93" s="4">
        <v>91</v>
      </c>
      <c r="K93" s="5">
        <v>45086</v>
      </c>
      <c r="L93" s="6">
        <v>31.860000000000003</v>
      </c>
      <c r="M93" s="6">
        <v>4.9000000000000004</v>
      </c>
      <c r="N93" s="6">
        <v>9.3000000000000007</v>
      </c>
      <c r="O93" s="7">
        <v>12.160000000000002</v>
      </c>
      <c r="P93" s="6">
        <v>93</v>
      </c>
    </row>
    <row r="94" spans="1:16" x14ac:dyDescent="0.6">
      <c r="A94" s="4">
        <v>92</v>
      </c>
      <c r="B94" s="5">
        <v>45087</v>
      </c>
      <c r="C94" s="6">
        <v>14.72</v>
      </c>
      <c r="D94" s="6">
        <v>1.5</v>
      </c>
      <c r="E94" s="6">
        <v>33</v>
      </c>
      <c r="F94" s="7">
        <v>10.41</v>
      </c>
      <c r="G94" s="6">
        <v>74</v>
      </c>
      <c r="J94" s="4">
        <v>92</v>
      </c>
      <c r="K94" s="5">
        <v>45087</v>
      </c>
      <c r="L94" s="6">
        <v>14.72</v>
      </c>
      <c r="M94" s="6">
        <v>1.5</v>
      </c>
      <c r="N94" s="6">
        <v>33</v>
      </c>
      <c r="O94" s="7">
        <v>10.41</v>
      </c>
      <c r="P94" s="6">
        <v>74</v>
      </c>
    </row>
    <row r="95" spans="1:16" x14ac:dyDescent="0.6">
      <c r="A95" s="4">
        <v>93</v>
      </c>
      <c r="B95" s="5">
        <v>45088</v>
      </c>
      <c r="C95" s="6">
        <v>47.54</v>
      </c>
      <c r="D95" s="6">
        <v>33.5</v>
      </c>
      <c r="E95" s="6">
        <v>59</v>
      </c>
      <c r="F95" s="7">
        <v>14.919999999999995</v>
      </c>
      <c r="G95" s="6">
        <v>811</v>
      </c>
      <c r="J95" s="4">
        <v>93</v>
      </c>
      <c r="K95" s="5">
        <v>45088</v>
      </c>
      <c r="L95" s="6">
        <v>47.54</v>
      </c>
      <c r="M95" s="6">
        <v>33.5</v>
      </c>
      <c r="N95" s="6">
        <v>59</v>
      </c>
      <c r="O95" s="7">
        <v>14.919999999999995</v>
      </c>
      <c r="P95" s="6">
        <v>811</v>
      </c>
    </row>
    <row r="96" spans="1:16" x14ac:dyDescent="0.6">
      <c r="A96" s="4">
        <v>94</v>
      </c>
      <c r="B96" s="5">
        <v>45089</v>
      </c>
      <c r="C96" s="6">
        <v>56.18</v>
      </c>
      <c r="D96" s="6">
        <v>36.5</v>
      </c>
      <c r="E96" s="6">
        <v>72.3</v>
      </c>
      <c r="F96" s="7">
        <v>14.420000000000002</v>
      </c>
      <c r="G96" s="6">
        <v>225</v>
      </c>
      <c r="J96" s="4">
        <v>94</v>
      </c>
      <c r="K96" s="5">
        <v>45089</v>
      </c>
      <c r="L96" s="6">
        <v>56.18</v>
      </c>
      <c r="M96" s="6">
        <v>36.5</v>
      </c>
      <c r="N96" s="6">
        <v>72.3</v>
      </c>
      <c r="O96" s="7">
        <v>14.420000000000002</v>
      </c>
      <c r="P96" s="6">
        <v>225</v>
      </c>
    </row>
    <row r="97" spans="1:16" x14ac:dyDescent="0.6">
      <c r="A97" s="4">
        <v>95</v>
      </c>
      <c r="B97" s="5">
        <v>45090</v>
      </c>
      <c r="C97" s="6">
        <v>30.48</v>
      </c>
      <c r="D97" s="6">
        <v>14</v>
      </c>
      <c r="E97" s="6">
        <v>10.9</v>
      </c>
      <c r="F97" s="7">
        <v>13.380000000000003</v>
      </c>
      <c r="G97" s="6">
        <v>117</v>
      </c>
      <c r="J97" s="4">
        <v>95</v>
      </c>
      <c r="K97" s="5">
        <v>45090</v>
      </c>
      <c r="L97" s="6">
        <v>30.48</v>
      </c>
      <c r="M97" s="6">
        <v>14</v>
      </c>
      <c r="N97" s="6">
        <v>10.9</v>
      </c>
      <c r="O97" s="7">
        <v>13.380000000000003</v>
      </c>
      <c r="P97" s="6">
        <v>117</v>
      </c>
    </row>
    <row r="98" spans="1:16" x14ac:dyDescent="0.6">
      <c r="A98" s="4">
        <v>96</v>
      </c>
      <c r="B98" s="5">
        <v>45091</v>
      </c>
      <c r="C98" s="6">
        <v>40.660000000000004</v>
      </c>
      <c r="D98" s="6">
        <v>31.6</v>
      </c>
      <c r="E98" s="6">
        <v>52.9</v>
      </c>
      <c r="F98" s="7">
        <v>10.970000000000002</v>
      </c>
      <c r="G98" s="6">
        <v>175</v>
      </c>
      <c r="J98" s="4">
        <v>96</v>
      </c>
      <c r="K98" s="5">
        <v>45091</v>
      </c>
      <c r="L98" s="6">
        <v>40.660000000000004</v>
      </c>
      <c r="M98" s="6">
        <v>31.6</v>
      </c>
      <c r="N98" s="6">
        <v>52.9</v>
      </c>
      <c r="O98" s="7">
        <v>10.970000000000002</v>
      </c>
      <c r="P98" s="6">
        <v>175</v>
      </c>
    </row>
    <row r="99" spans="1:16" x14ac:dyDescent="0.6">
      <c r="A99" s="4">
        <v>97</v>
      </c>
      <c r="B99" s="5">
        <v>45092</v>
      </c>
      <c r="C99" s="6">
        <v>46.519999999999996</v>
      </c>
      <c r="D99" s="6">
        <v>3.5</v>
      </c>
      <c r="E99" s="6">
        <v>5.9</v>
      </c>
      <c r="F99" s="7">
        <v>19.149999999999999</v>
      </c>
      <c r="G99" s="6">
        <v>132</v>
      </c>
      <c r="J99" s="4">
        <v>97</v>
      </c>
      <c r="K99" s="5">
        <v>45092</v>
      </c>
      <c r="L99" s="6">
        <v>46.519999999999996</v>
      </c>
      <c r="M99" s="6">
        <v>3.5</v>
      </c>
      <c r="N99" s="6">
        <v>5.9</v>
      </c>
      <c r="O99" s="7">
        <v>19.149999999999999</v>
      </c>
      <c r="P99" s="6">
        <v>132</v>
      </c>
    </row>
    <row r="100" spans="1:16" x14ac:dyDescent="0.6">
      <c r="A100" s="4">
        <v>98</v>
      </c>
      <c r="B100" s="5">
        <v>45093</v>
      </c>
      <c r="C100" s="6">
        <v>41.980000000000004</v>
      </c>
      <c r="D100" s="6">
        <v>21</v>
      </c>
      <c r="E100" s="6">
        <v>22</v>
      </c>
      <c r="F100" s="7">
        <v>20.190000000000001</v>
      </c>
      <c r="G100" s="6">
        <v>168</v>
      </c>
      <c r="J100" s="4">
        <v>98</v>
      </c>
      <c r="K100" s="5">
        <v>45093</v>
      </c>
      <c r="L100" s="6">
        <v>41.980000000000004</v>
      </c>
      <c r="M100" s="6">
        <v>21</v>
      </c>
      <c r="N100" s="6">
        <v>22</v>
      </c>
      <c r="O100" s="7">
        <v>20.190000000000001</v>
      </c>
      <c r="P100" s="6">
        <v>168</v>
      </c>
    </row>
    <row r="101" spans="1:16" x14ac:dyDescent="0.6">
      <c r="A101" s="4">
        <v>99</v>
      </c>
      <c r="B101" s="5">
        <v>45094</v>
      </c>
      <c r="C101" s="6">
        <v>64.94</v>
      </c>
      <c r="D101" s="6">
        <v>42.3</v>
      </c>
      <c r="E101" s="6">
        <v>51.2</v>
      </c>
      <c r="F101" s="7">
        <v>29.639999999999993</v>
      </c>
      <c r="G101" s="6">
        <v>257</v>
      </c>
      <c r="J101" s="4">
        <v>99</v>
      </c>
      <c r="K101" s="5">
        <v>45094</v>
      </c>
      <c r="L101" s="6">
        <v>64.94</v>
      </c>
      <c r="M101" s="6">
        <v>42.3</v>
      </c>
      <c r="N101" s="6">
        <v>51.2</v>
      </c>
      <c r="O101" s="7">
        <v>29.639999999999993</v>
      </c>
      <c r="P101" s="6">
        <v>257</v>
      </c>
    </row>
    <row r="102" spans="1:16" x14ac:dyDescent="0.6">
      <c r="A102" s="4">
        <v>100</v>
      </c>
      <c r="B102" s="5">
        <v>45095</v>
      </c>
      <c r="C102" s="6">
        <v>28.04</v>
      </c>
      <c r="D102" s="6">
        <v>41.7</v>
      </c>
      <c r="E102" s="6">
        <v>45.9</v>
      </c>
      <c r="F102" s="7">
        <v>16.010000000000005</v>
      </c>
      <c r="G102" s="6">
        <v>183</v>
      </c>
      <c r="J102" s="4">
        <v>100</v>
      </c>
      <c r="K102" s="5">
        <v>45095</v>
      </c>
      <c r="L102" s="6">
        <v>28.04</v>
      </c>
      <c r="M102" s="6">
        <v>41.7</v>
      </c>
      <c r="N102" s="6">
        <v>45.9</v>
      </c>
      <c r="O102" s="7">
        <v>16.010000000000005</v>
      </c>
      <c r="P102" s="6">
        <v>183</v>
      </c>
    </row>
    <row r="103" spans="1:16" x14ac:dyDescent="0.6">
      <c r="A103" s="4">
        <v>101</v>
      </c>
      <c r="B103" s="5">
        <v>45096</v>
      </c>
      <c r="C103" s="6">
        <v>51.480000000000004</v>
      </c>
      <c r="D103" s="6">
        <v>4.3</v>
      </c>
      <c r="E103" s="6">
        <v>49.8</v>
      </c>
      <c r="F103" s="7">
        <v>4.4699999999999989</v>
      </c>
      <c r="G103" s="6">
        <v>137</v>
      </c>
      <c r="J103" s="4">
        <v>101</v>
      </c>
      <c r="K103" s="5">
        <v>45096</v>
      </c>
      <c r="L103" s="6">
        <v>51.480000000000004</v>
      </c>
      <c r="M103" s="6">
        <v>4.3</v>
      </c>
      <c r="N103" s="6">
        <v>49.8</v>
      </c>
      <c r="O103" s="7">
        <v>4.4699999999999989</v>
      </c>
      <c r="P103" s="6">
        <v>137</v>
      </c>
    </row>
    <row r="104" spans="1:16" x14ac:dyDescent="0.6">
      <c r="A104" s="4">
        <v>102</v>
      </c>
      <c r="B104" s="5">
        <v>45097</v>
      </c>
      <c r="C104" s="6">
        <v>63.279999999999994</v>
      </c>
      <c r="D104" s="6">
        <v>36.299999999999997</v>
      </c>
      <c r="E104" s="6">
        <v>93.625</v>
      </c>
      <c r="F104" s="7">
        <v>10.339999999999989</v>
      </c>
      <c r="G104" s="6">
        <v>254</v>
      </c>
      <c r="J104" s="4">
        <v>102</v>
      </c>
      <c r="K104" s="5">
        <v>45097</v>
      </c>
      <c r="L104" s="6">
        <v>63.279999999999994</v>
      </c>
      <c r="M104" s="6">
        <v>36.299999999999997</v>
      </c>
      <c r="N104" s="6">
        <v>93.625</v>
      </c>
      <c r="O104" s="7">
        <v>10.339999999999989</v>
      </c>
      <c r="P104" s="6">
        <v>254</v>
      </c>
    </row>
    <row r="105" spans="1:16" x14ac:dyDescent="0.6">
      <c r="A105" s="4">
        <v>103</v>
      </c>
      <c r="B105" s="5">
        <v>45098</v>
      </c>
      <c r="C105" s="6">
        <v>64.039999999999992</v>
      </c>
      <c r="D105" s="6">
        <v>10.1</v>
      </c>
      <c r="E105" s="6">
        <v>21.4</v>
      </c>
      <c r="F105" s="7">
        <v>24.509999999999998</v>
      </c>
      <c r="G105" s="6">
        <v>158</v>
      </c>
      <c r="J105" s="4">
        <v>103</v>
      </c>
      <c r="K105" s="5">
        <v>45098</v>
      </c>
      <c r="L105" s="6">
        <v>64.039999999999992</v>
      </c>
      <c r="M105" s="6">
        <v>10.1</v>
      </c>
      <c r="N105" s="6">
        <v>21.4</v>
      </c>
      <c r="O105" s="7">
        <v>24.509999999999998</v>
      </c>
      <c r="P105" s="6">
        <v>158</v>
      </c>
    </row>
    <row r="106" spans="1:16" x14ac:dyDescent="0.6">
      <c r="A106" s="4">
        <v>104</v>
      </c>
      <c r="B106" s="5">
        <v>45099</v>
      </c>
      <c r="C106" s="6">
        <v>38.58</v>
      </c>
      <c r="D106" s="6">
        <v>17.2</v>
      </c>
      <c r="E106" s="6">
        <v>17.899999999999999</v>
      </c>
      <c r="F106" s="7">
        <v>20.23</v>
      </c>
      <c r="G106" s="6">
        <v>163</v>
      </c>
      <c r="J106" s="4">
        <v>104</v>
      </c>
      <c r="K106" s="5">
        <v>45099</v>
      </c>
      <c r="L106" s="6">
        <v>38.58</v>
      </c>
      <c r="M106" s="6">
        <v>17.2</v>
      </c>
      <c r="N106" s="6">
        <v>17.899999999999999</v>
      </c>
      <c r="O106" s="7">
        <v>20.23</v>
      </c>
      <c r="P106" s="6">
        <v>163</v>
      </c>
    </row>
    <row r="107" spans="1:16" x14ac:dyDescent="0.6">
      <c r="A107" s="4">
        <v>105</v>
      </c>
      <c r="B107" s="5">
        <v>45100</v>
      </c>
      <c r="C107" s="6">
        <v>54.64</v>
      </c>
      <c r="D107" s="6">
        <v>34.299999999999997</v>
      </c>
      <c r="E107" s="6">
        <v>5.3</v>
      </c>
      <c r="F107" s="7">
        <v>38.85</v>
      </c>
      <c r="G107" s="6">
        <v>208</v>
      </c>
      <c r="J107" s="4">
        <v>105</v>
      </c>
      <c r="K107" s="5">
        <v>45100</v>
      </c>
      <c r="L107" s="6">
        <v>54.64</v>
      </c>
      <c r="M107" s="6">
        <v>34.299999999999997</v>
      </c>
      <c r="N107" s="6">
        <v>5.3</v>
      </c>
      <c r="O107" s="7">
        <v>38.85</v>
      </c>
      <c r="P107" s="6">
        <v>208</v>
      </c>
    </row>
    <row r="108" spans="1:16" x14ac:dyDescent="0.6">
      <c r="A108" s="4">
        <v>106</v>
      </c>
      <c r="B108" s="5">
        <v>45101</v>
      </c>
      <c r="C108" s="6">
        <v>37.58</v>
      </c>
      <c r="D108" s="6">
        <v>46.4</v>
      </c>
      <c r="E108" s="6">
        <v>59</v>
      </c>
      <c r="F108" s="7">
        <v>13.39</v>
      </c>
      <c r="G108" s="6">
        <v>196</v>
      </c>
      <c r="J108" s="4">
        <v>106</v>
      </c>
      <c r="K108" s="5">
        <v>45101</v>
      </c>
      <c r="L108" s="6">
        <v>37.58</v>
      </c>
      <c r="M108" s="6">
        <v>46.4</v>
      </c>
      <c r="N108" s="6">
        <v>59</v>
      </c>
      <c r="O108" s="7">
        <v>13.39</v>
      </c>
      <c r="P108" s="6">
        <v>196</v>
      </c>
    </row>
    <row r="109" spans="1:16" x14ac:dyDescent="0.6">
      <c r="A109" s="4">
        <v>107</v>
      </c>
      <c r="B109" s="5">
        <v>45102</v>
      </c>
      <c r="C109" s="6">
        <v>8</v>
      </c>
      <c r="D109" s="6">
        <v>11</v>
      </c>
      <c r="E109" s="6">
        <v>29.7</v>
      </c>
      <c r="F109" s="7">
        <v>16.119999999999997</v>
      </c>
      <c r="G109" s="6">
        <v>86</v>
      </c>
      <c r="J109" s="4">
        <v>107</v>
      </c>
      <c r="K109" s="5">
        <v>45102</v>
      </c>
      <c r="L109" s="6">
        <v>8</v>
      </c>
      <c r="M109" s="6">
        <v>11</v>
      </c>
      <c r="N109" s="6">
        <v>29.7</v>
      </c>
      <c r="O109" s="7">
        <v>16.119999999999997</v>
      </c>
      <c r="P109" s="6">
        <v>86</v>
      </c>
    </row>
    <row r="110" spans="1:16" x14ac:dyDescent="0.6">
      <c r="A110" s="4">
        <v>108</v>
      </c>
      <c r="B110" s="5">
        <v>45103</v>
      </c>
      <c r="C110" s="6">
        <v>27.080000000000002</v>
      </c>
      <c r="D110" s="6">
        <v>0.3</v>
      </c>
      <c r="E110" s="6">
        <v>23.2</v>
      </c>
      <c r="F110" s="7">
        <v>19.910000000000004</v>
      </c>
      <c r="G110" s="6">
        <v>104</v>
      </c>
      <c r="J110" s="4">
        <v>108</v>
      </c>
      <c r="K110" s="5">
        <v>45103</v>
      </c>
      <c r="L110" s="6">
        <v>27.080000000000002</v>
      </c>
      <c r="M110" s="6">
        <v>0.3</v>
      </c>
      <c r="N110" s="6">
        <v>23.2</v>
      </c>
      <c r="O110" s="7">
        <v>19.910000000000004</v>
      </c>
      <c r="P110" s="6">
        <v>104</v>
      </c>
    </row>
    <row r="111" spans="1:16" x14ac:dyDescent="0.6">
      <c r="A111" s="4">
        <v>109</v>
      </c>
      <c r="B111" s="5">
        <v>45104</v>
      </c>
      <c r="C111" s="6">
        <v>9.620000000000001</v>
      </c>
      <c r="D111" s="6">
        <v>0.4</v>
      </c>
      <c r="E111" s="6">
        <v>25.6</v>
      </c>
      <c r="F111" s="7">
        <v>11.269999999999998</v>
      </c>
      <c r="G111" s="6">
        <v>54</v>
      </c>
      <c r="J111" s="4">
        <v>109</v>
      </c>
      <c r="K111" s="5">
        <v>45104</v>
      </c>
      <c r="L111" s="6">
        <v>9.620000000000001</v>
      </c>
      <c r="M111" s="6">
        <v>0.4</v>
      </c>
      <c r="N111" s="6">
        <v>25.6</v>
      </c>
      <c r="O111" s="7">
        <v>11.269999999999998</v>
      </c>
      <c r="P111" s="6">
        <v>54</v>
      </c>
    </row>
    <row r="112" spans="1:16" x14ac:dyDescent="0.6">
      <c r="A112" s="4">
        <v>110</v>
      </c>
      <c r="B112" s="5">
        <v>45105</v>
      </c>
      <c r="C112" s="6">
        <v>53.08</v>
      </c>
      <c r="D112" s="6">
        <v>26.9</v>
      </c>
      <c r="E112" s="6">
        <v>5.5</v>
      </c>
      <c r="F112" s="7">
        <v>36.789999999999992</v>
      </c>
      <c r="G112" s="6"/>
      <c r="J112" s="4">
        <v>110</v>
      </c>
      <c r="K112" s="5">
        <v>45105</v>
      </c>
      <c r="L112" s="6">
        <v>53.08</v>
      </c>
      <c r="M112" s="6">
        <v>26.9</v>
      </c>
      <c r="N112" s="6">
        <v>5.5</v>
      </c>
      <c r="O112" s="7">
        <v>36.789999999999992</v>
      </c>
      <c r="P112" s="9">
        <f>AVERAGE(P107:P111,P113:P117)</f>
        <v>149.69999999999999</v>
      </c>
    </row>
    <row r="113" spans="1:16" x14ac:dyDescent="0.6">
      <c r="A113" s="4">
        <v>111</v>
      </c>
      <c r="B113" s="5">
        <v>45106</v>
      </c>
      <c r="C113" s="6">
        <v>54.160000000000004</v>
      </c>
      <c r="D113" s="6">
        <v>8.1999999999999993</v>
      </c>
      <c r="E113" s="6">
        <v>56.5</v>
      </c>
      <c r="F113" s="7">
        <v>4.0799999999999983</v>
      </c>
      <c r="G113" s="6">
        <v>150</v>
      </c>
      <c r="J113" s="4">
        <v>111</v>
      </c>
      <c r="K113" s="5">
        <v>45106</v>
      </c>
      <c r="L113" s="6">
        <v>54.160000000000004</v>
      </c>
      <c r="M113" s="6">
        <v>8.1999999999999993</v>
      </c>
      <c r="N113" s="6">
        <v>56.5</v>
      </c>
      <c r="O113" s="7">
        <v>4.0799999999999983</v>
      </c>
      <c r="P113" s="6">
        <v>150</v>
      </c>
    </row>
    <row r="114" spans="1:16" x14ac:dyDescent="0.6">
      <c r="A114" s="4">
        <v>112</v>
      </c>
      <c r="B114" s="5">
        <v>45107</v>
      </c>
      <c r="C114" s="6">
        <v>55.339999999999996</v>
      </c>
      <c r="D114" s="6">
        <v>38</v>
      </c>
      <c r="E114" s="6">
        <v>23.2</v>
      </c>
      <c r="F114" s="7">
        <v>33.89</v>
      </c>
      <c r="G114" s="6">
        <v>221</v>
      </c>
      <c r="J114" s="4">
        <v>112</v>
      </c>
      <c r="K114" s="5">
        <v>45107</v>
      </c>
      <c r="L114" s="6">
        <v>55.339999999999996</v>
      </c>
      <c r="M114" s="6">
        <v>38</v>
      </c>
      <c r="N114" s="6">
        <v>23.2</v>
      </c>
      <c r="O114" s="7">
        <v>33.89</v>
      </c>
      <c r="P114" s="6">
        <v>221</v>
      </c>
    </row>
    <row r="115" spans="1:16" x14ac:dyDescent="0.6">
      <c r="A115" s="4">
        <v>113</v>
      </c>
      <c r="B115" s="5">
        <v>45108</v>
      </c>
      <c r="C115" s="6">
        <v>39.14</v>
      </c>
      <c r="D115" s="6">
        <v>15.4</v>
      </c>
      <c r="E115" s="6">
        <v>2.4</v>
      </c>
      <c r="F115" s="7">
        <v>24.31</v>
      </c>
      <c r="G115" s="6">
        <v>159</v>
      </c>
      <c r="J115" s="4">
        <v>113</v>
      </c>
      <c r="K115" s="5">
        <v>45108</v>
      </c>
      <c r="L115" s="6">
        <v>39.14</v>
      </c>
      <c r="M115" s="6">
        <v>15.4</v>
      </c>
      <c r="N115" s="6">
        <v>2.4</v>
      </c>
      <c r="O115" s="7">
        <v>24.31</v>
      </c>
      <c r="P115" s="6">
        <v>159</v>
      </c>
    </row>
    <row r="116" spans="1:16" x14ac:dyDescent="0.6">
      <c r="A116" s="4">
        <v>114</v>
      </c>
      <c r="B116" s="5">
        <v>45109</v>
      </c>
      <c r="C116" s="6">
        <v>44.92</v>
      </c>
      <c r="D116" s="6">
        <v>20.6</v>
      </c>
      <c r="E116" s="6">
        <v>10.7</v>
      </c>
      <c r="F116" s="7">
        <v>26.98</v>
      </c>
      <c r="G116" s="6">
        <v>167</v>
      </c>
      <c r="J116" s="4">
        <v>114</v>
      </c>
      <c r="K116" s="5">
        <v>45109</v>
      </c>
      <c r="L116" s="6">
        <v>44.92</v>
      </c>
      <c r="M116" s="6">
        <v>20.6</v>
      </c>
      <c r="N116" s="6">
        <v>10.7</v>
      </c>
      <c r="O116" s="7">
        <v>26.98</v>
      </c>
      <c r="P116" s="6">
        <v>167</v>
      </c>
    </row>
    <row r="117" spans="1:16" x14ac:dyDescent="0.6">
      <c r="A117" s="4">
        <v>115</v>
      </c>
      <c r="B117" s="5">
        <v>45110</v>
      </c>
      <c r="C117" s="6">
        <v>18.64</v>
      </c>
      <c r="D117" s="6">
        <v>46.8</v>
      </c>
      <c r="E117" s="6">
        <v>34.5</v>
      </c>
      <c r="F117" s="7">
        <v>17.419999999999998</v>
      </c>
      <c r="G117" s="6">
        <v>152</v>
      </c>
      <c r="J117" s="4">
        <v>115</v>
      </c>
      <c r="K117" s="5">
        <v>45110</v>
      </c>
      <c r="L117" s="6">
        <v>18.64</v>
      </c>
      <c r="M117" s="6">
        <v>46.8</v>
      </c>
      <c r="N117" s="6">
        <v>34.5</v>
      </c>
      <c r="O117" s="7">
        <v>17.419999999999998</v>
      </c>
      <c r="P117" s="6">
        <v>152</v>
      </c>
    </row>
    <row r="118" spans="1:16" x14ac:dyDescent="0.6">
      <c r="A118" s="4">
        <v>116</v>
      </c>
      <c r="B118" s="5">
        <v>45111</v>
      </c>
      <c r="C118" s="6">
        <v>24.02</v>
      </c>
      <c r="D118" s="6">
        <v>35</v>
      </c>
      <c r="E118" s="6">
        <v>52.7</v>
      </c>
      <c r="F118" s="7">
        <v>3.9299999999999962</v>
      </c>
      <c r="G118" s="6">
        <v>133</v>
      </c>
      <c r="J118" s="4">
        <v>116</v>
      </c>
      <c r="K118" s="5">
        <v>45111</v>
      </c>
      <c r="L118" s="6">
        <v>24.02</v>
      </c>
      <c r="M118" s="6">
        <v>35</v>
      </c>
      <c r="N118" s="6">
        <v>52.7</v>
      </c>
      <c r="O118" s="7">
        <v>3.9299999999999962</v>
      </c>
      <c r="P118" s="6">
        <v>133</v>
      </c>
    </row>
    <row r="119" spans="1:16" x14ac:dyDescent="0.6">
      <c r="A119" s="4">
        <v>117</v>
      </c>
      <c r="B119" s="5">
        <v>45112</v>
      </c>
      <c r="C119" s="6">
        <v>37.839999999999996</v>
      </c>
      <c r="D119" s="6">
        <v>14.3</v>
      </c>
      <c r="E119" s="6">
        <v>25.6</v>
      </c>
      <c r="F119" s="7">
        <v>10.829999999999998</v>
      </c>
      <c r="G119" s="6">
        <v>129</v>
      </c>
      <c r="J119" s="4">
        <v>117</v>
      </c>
      <c r="K119" s="5">
        <v>45112</v>
      </c>
      <c r="L119" s="6">
        <v>37.839999999999996</v>
      </c>
      <c r="M119" s="6">
        <v>14.3</v>
      </c>
      <c r="N119" s="6">
        <v>25.6</v>
      </c>
      <c r="O119" s="7">
        <v>10.829999999999998</v>
      </c>
      <c r="P119" s="6">
        <v>129</v>
      </c>
    </row>
    <row r="120" spans="1:16" x14ac:dyDescent="0.6">
      <c r="A120" s="4">
        <v>118</v>
      </c>
      <c r="B120" s="5">
        <v>45113</v>
      </c>
      <c r="C120" s="6">
        <v>25.28</v>
      </c>
      <c r="D120" s="6">
        <v>0.8</v>
      </c>
      <c r="E120" s="6">
        <v>14.8</v>
      </c>
      <c r="F120" s="7">
        <v>2.12</v>
      </c>
      <c r="G120" s="6">
        <v>108</v>
      </c>
      <c r="J120" s="4">
        <v>118</v>
      </c>
      <c r="K120" s="5">
        <v>45113</v>
      </c>
      <c r="L120" s="6">
        <v>25.28</v>
      </c>
      <c r="M120" s="6">
        <v>0.8</v>
      </c>
      <c r="N120" s="6">
        <v>14.8</v>
      </c>
      <c r="O120" s="7">
        <v>2.12</v>
      </c>
      <c r="P120" s="6">
        <v>108</v>
      </c>
    </row>
    <row r="121" spans="1:16" x14ac:dyDescent="0.6">
      <c r="A121" s="4">
        <v>119</v>
      </c>
      <c r="B121" s="5">
        <v>45114</v>
      </c>
      <c r="C121" s="6">
        <v>29.14</v>
      </c>
      <c r="D121" s="6">
        <v>36.9</v>
      </c>
      <c r="E121" s="6">
        <v>79.2</v>
      </c>
      <c r="F121" s="7">
        <v>19.339999999999996</v>
      </c>
      <c r="G121" s="6">
        <v>172</v>
      </c>
      <c r="J121" s="4">
        <v>119</v>
      </c>
      <c r="K121" s="5">
        <v>45114</v>
      </c>
      <c r="L121" s="6">
        <v>29.14</v>
      </c>
      <c r="M121" s="6">
        <v>36.9</v>
      </c>
      <c r="N121" s="6">
        <v>79.2</v>
      </c>
      <c r="O121" s="7">
        <v>19.339999999999996</v>
      </c>
      <c r="P121" s="6">
        <v>172</v>
      </c>
    </row>
    <row r="122" spans="1:16" x14ac:dyDescent="0.6">
      <c r="A122" s="4">
        <v>120</v>
      </c>
      <c r="B122" s="5">
        <v>45115</v>
      </c>
      <c r="C122" s="6">
        <v>9.879999999999999</v>
      </c>
      <c r="D122" s="6">
        <v>16</v>
      </c>
      <c r="E122" s="6">
        <v>22.3</v>
      </c>
      <c r="F122" s="7">
        <v>1.0199999999999996</v>
      </c>
      <c r="G122" s="6">
        <v>77</v>
      </c>
      <c r="J122" s="4">
        <v>120</v>
      </c>
      <c r="K122" s="5">
        <v>45115</v>
      </c>
      <c r="L122" s="6">
        <v>9.879999999999999</v>
      </c>
      <c r="M122" s="6">
        <v>16</v>
      </c>
      <c r="N122" s="6">
        <v>22.3</v>
      </c>
      <c r="O122" s="7">
        <v>1.0199999999999996</v>
      </c>
      <c r="P122" s="6">
        <v>77</v>
      </c>
    </row>
    <row r="123" spans="1:16" x14ac:dyDescent="0.6">
      <c r="A123" s="4">
        <v>121</v>
      </c>
      <c r="B123" s="5">
        <v>45116</v>
      </c>
      <c r="C123" s="6">
        <v>36.260000000000005</v>
      </c>
      <c r="D123" s="6">
        <v>26.8</v>
      </c>
      <c r="E123" s="6">
        <v>46.2</v>
      </c>
      <c r="F123" s="7">
        <v>9.0500000000000007</v>
      </c>
      <c r="G123" s="6">
        <v>163</v>
      </c>
      <c r="J123" s="4">
        <v>121</v>
      </c>
      <c r="K123" s="5">
        <v>45116</v>
      </c>
      <c r="L123" s="6">
        <v>36.260000000000005</v>
      </c>
      <c r="M123" s="6">
        <v>26.8</v>
      </c>
      <c r="N123" s="6">
        <v>46.2</v>
      </c>
      <c r="O123" s="7">
        <v>9.0500000000000007</v>
      </c>
      <c r="P123" s="6">
        <v>163</v>
      </c>
    </row>
    <row r="124" spans="1:16" x14ac:dyDescent="0.6">
      <c r="A124" s="4">
        <v>122</v>
      </c>
      <c r="B124" s="5">
        <v>45117</v>
      </c>
      <c r="C124" s="6">
        <v>7.76</v>
      </c>
      <c r="D124" s="6">
        <v>21.7</v>
      </c>
      <c r="E124" s="6">
        <v>50.4</v>
      </c>
      <c r="F124" s="7">
        <v>12.57</v>
      </c>
      <c r="G124" s="6">
        <v>81</v>
      </c>
      <c r="J124" s="4">
        <v>122</v>
      </c>
      <c r="K124" s="5">
        <v>45117</v>
      </c>
      <c r="L124" s="6">
        <v>7.76</v>
      </c>
      <c r="M124" s="6">
        <v>21.7</v>
      </c>
      <c r="N124" s="6">
        <v>50.4</v>
      </c>
      <c r="O124" s="7">
        <v>12.57</v>
      </c>
      <c r="P124" s="6">
        <v>81</v>
      </c>
    </row>
    <row r="125" spans="1:16" x14ac:dyDescent="0.6">
      <c r="A125" s="4">
        <v>123</v>
      </c>
      <c r="B125" s="5">
        <v>45118</v>
      </c>
      <c r="C125" s="6">
        <v>45.8</v>
      </c>
      <c r="D125" s="6">
        <v>2.4</v>
      </c>
      <c r="E125" s="6">
        <v>15.6</v>
      </c>
      <c r="F125" s="7">
        <v>17.36</v>
      </c>
      <c r="G125" s="6">
        <v>125</v>
      </c>
      <c r="J125" s="4">
        <v>123</v>
      </c>
      <c r="K125" s="5">
        <v>45118</v>
      </c>
      <c r="L125" s="6">
        <v>45.8</v>
      </c>
      <c r="M125" s="6">
        <v>2.4</v>
      </c>
      <c r="N125" s="6">
        <v>15.6</v>
      </c>
      <c r="O125" s="7">
        <v>17.36</v>
      </c>
      <c r="P125" s="6">
        <v>125</v>
      </c>
    </row>
    <row r="126" spans="1:16" x14ac:dyDescent="0.6">
      <c r="A126" s="4">
        <v>124</v>
      </c>
      <c r="B126" s="5">
        <v>45119</v>
      </c>
      <c r="C126" s="6">
        <v>33.619999999999997</v>
      </c>
      <c r="D126" s="6">
        <v>34.6</v>
      </c>
      <c r="E126" s="6">
        <v>12.4</v>
      </c>
      <c r="F126" s="7">
        <v>24.65</v>
      </c>
      <c r="G126" s="6">
        <v>171</v>
      </c>
      <c r="J126" s="4">
        <v>124</v>
      </c>
      <c r="K126" s="5">
        <v>45119</v>
      </c>
      <c r="L126" s="6">
        <v>33.619999999999997</v>
      </c>
      <c r="M126" s="6">
        <v>34.6</v>
      </c>
      <c r="N126" s="6">
        <v>12.4</v>
      </c>
      <c r="O126" s="7">
        <v>24.65</v>
      </c>
      <c r="P126" s="6">
        <v>171</v>
      </c>
    </row>
    <row r="127" spans="1:16" x14ac:dyDescent="0.6">
      <c r="A127" s="4">
        <v>125</v>
      </c>
      <c r="B127" s="5">
        <v>45120</v>
      </c>
      <c r="C127" s="6">
        <v>51.9</v>
      </c>
      <c r="D127" s="6">
        <v>32.299999999999997</v>
      </c>
      <c r="E127" s="6">
        <v>74.2</v>
      </c>
      <c r="F127" s="7">
        <v>9.419999999999991</v>
      </c>
      <c r="G127" s="6">
        <v>201</v>
      </c>
      <c r="J127" s="4">
        <v>125</v>
      </c>
      <c r="K127" s="5">
        <v>45120</v>
      </c>
      <c r="L127" s="6">
        <v>51.9</v>
      </c>
      <c r="M127" s="6">
        <v>32.299999999999997</v>
      </c>
      <c r="N127" s="6">
        <v>74.2</v>
      </c>
      <c r="O127" s="7">
        <v>9.419999999999991</v>
      </c>
      <c r="P127" s="6">
        <v>201</v>
      </c>
    </row>
    <row r="128" spans="1:16" x14ac:dyDescent="0.6">
      <c r="A128" s="4">
        <v>126</v>
      </c>
      <c r="B128" s="5">
        <v>45121</v>
      </c>
      <c r="C128" s="6">
        <v>18.440000000000001</v>
      </c>
      <c r="D128" s="6">
        <v>11.8</v>
      </c>
      <c r="E128" s="6">
        <v>25.9</v>
      </c>
      <c r="F128" s="7">
        <v>4.2600000000000016</v>
      </c>
      <c r="G128" s="6">
        <v>126</v>
      </c>
      <c r="J128" s="4">
        <v>126</v>
      </c>
      <c r="K128" s="5">
        <v>45121</v>
      </c>
      <c r="L128" s="6">
        <v>18.440000000000001</v>
      </c>
      <c r="M128" s="6">
        <v>11.8</v>
      </c>
      <c r="N128" s="6">
        <v>25.9</v>
      </c>
      <c r="O128" s="7">
        <v>4.2600000000000016</v>
      </c>
      <c r="P128" s="6">
        <v>126</v>
      </c>
    </row>
    <row r="129" spans="1:16" x14ac:dyDescent="0.6">
      <c r="A129" s="4">
        <v>127</v>
      </c>
      <c r="B129" s="5">
        <v>45122</v>
      </c>
      <c r="C129" s="6">
        <v>8.56</v>
      </c>
      <c r="D129" s="6">
        <v>38.9</v>
      </c>
      <c r="E129" s="6">
        <v>50.6</v>
      </c>
      <c r="F129" s="7">
        <v>19.989999999999998</v>
      </c>
      <c r="G129" s="6">
        <v>78</v>
      </c>
      <c r="J129" s="4">
        <v>127</v>
      </c>
      <c r="K129" s="5">
        <v>45122</v>
      </c>
      <c r="L129" s="6">
        <v>8.56</v>
      </c>
      <c r="M129" s="6">
        <v>38.9</v>
      </c>
      <c r="N129" s="6">
        <v>50.6</v>
      </c>
      <c r="O129" s="7">
        <v>19.989999999999998</v>
      </c>
      <c r="P129" s="6">
        <v>78</v>
      </c>
    </row>
    <row r="130" spans="1:16" x14ac:dyDescent="0.6">
      <c r="A130" s="4">
        <v>128</v>
      </c>
      <c r="B130" s="5">
        <v>45123</v>
      </c>
      <c r="C130" s="6">
        <v>71.06</v>
      </c>
      <c r="D130" s="6"/>
      <c r="E130" s="6">
        <v>9.1999999999999993</v>
      </c>
      <c r="F130" s="7">
        <v>31.35</v>
      </c>
      <c r="G130" s="6">
        <v>92</v>
      </c>
      <c r="J130" s="4">
        <v>128</v>
      </c>
      <c r="K130" s="5">
        <v>45123</v>
      </c>
      <c r="L130" s="6">
        <v>71.06</v>
      </c>
      <c r="M130" s="9">
        <f>AVERAGE(M125:M129,M131:M135)</f>
        <v>25.07</v>
      </c>
      <c r="N130" s="6">
        <v>9.1999999999999993</v>
      </c>
      <c r="O130" s="7">
        <v>31.35</v>
      </c>
      <c r="P130" s="6">
        <v>92</v>
      </c>
    </row>
    <row r="131" spans="1:16" x14ac:dyDescent="0.6">
      <c r="A131" s="4">
        <v>129</v>
      </c>
      <c r="B131" s="5">
        <v>45124</v>
      </c>
      <c r="C131" s="6">
        <v>54.06</v>
      </c>
      <c r="D131" s="6">
        <v>49</v>
      </c>
      <c r="E131" s="6">
        <v>3.2</v>
      </c>
      <c r="F131" s="7">
        <v>45.25</v>
      </c>
      <c r="G131" s="6">
        <v>264</v>
      </c>
      <c r="J131" s="4">
        <v>129</v>
      </c>
      <c r="K131" s="5">
        <v>45124</v>
      </c>
      <c r="L131" s="6">
        <v>54.06</v>
      </c>
      <c r="M131" s="6">
        <v>49</v>
      </c>
      <c r="N131" s="6">
        <v>3.2</v>
      </c>
      <c r="O131" s="7">
        <v>45.25</v>
      </c>
      <c r="P131" s="6">
        <v>264</v>
      </c>
    </row>
    <row r="132" spans="1:16" x14ac:dyDescent="0.6">
      <c r="A132" s="4">
        <v>130</v>
      </c>
      <c r="B132" s="5">
        <v>45125</v>
      </c>
      <c r="C132" s="6">
        <v>18.920000000000002</v>
      </c>
      <c r="D132" s="6">
        <v>12</v>
      </c>
      <c r="E132" s="6">
        <v>43.1</v>
      </c>
      <c r="F132" s="7">
        <v>14.719999999999999</v>
      </c>
      <c r="G132" s="6">
        <v>116</v>
      </c>
      <c r="J132" s="4">
        <v>130</v>
      </c>
      <c r="K132" s="5">
        <v>45125</v>
      </c>
      <c r="L132" s="6">
        <v>18.920000000000002</v>
      </c>
      <c r="M132" s="6">
        <v>12</v>
      </c>
      <c r="N132" s="6">
        <v>43.1</v>
      </c>
      <c r="O132" s="7">
        <v>14.719999999999999</v>
      </c>
      <c r="P132" s="6">
        <v>116</v>
      </c>
    </row>
    <row r="133" spans="1:16" x14ac:dyDescent="0.6">
      <c r="A133" s="4">
        <v>131</v>
      </c>
      <c r="B133" s="5">
        <v>45126</v>
      </c>
      <c r="C133" s="6">
        <v>6</v>
      </c>
      <c r="D133" s="6">
        <v>39.6</v>
      </c>
      <c r="E133" s="6">
        <v>8.6999999999999993</v>
      </c>
      <c r="F133" s="7">
        <v>111</v>
      </c>
      <c r="G133" s="6">
        <v>28</v>
      </c>
      <c r="J133" s="4">
        <v>131</v>
      </c>
      <c r="K133" s="5">
        <v>45126</v>
      </c>
      <c r="L133" s="6">
        <v>6</v>
      </c>
      <c r="M133" s="6">
        <v>39.6</v>
      </c>
      <c r="N133" s="6">
        <v>8.6999999999999993</v>
      </c>
      <c r="O133" s="7">
        <v>111</v>
      </c>
      <c r="P133" s="6">
        <v>28</v>
      </c>
    </row>
    <row r="134" spans="1:16" x14ac:dyDescent="0.6">
      <c r="A134" s="4">
        <v>132</v>
      </c>
      <c r="B134" s="5">
        <v>45127</v>
      </c>
      <c r="C134" s="6">
        <v>55.04</v>
      </c>
      <c r="D134" s="6">
        <v>2.9</v>
      </c>
      <c r="E134" s="6">
        <v>43</v>
      </c>
      <c r="F134" s="7">
        <v>10.77</v>
      </c>
      <c r="G134" s="6">
        <v>147</v>
      </c>
      <c r="J134" s="4">
        <v>132</v>
      </c>
      <c r="K134" s="5">
        <v>45127</v>
      </c>
      <c r="L134" s="6">
        <v>55.04</v>
      </c>
      <c r="M134" s="6">
        <v>2.9</v>
      </c>
      <c r="N134" s="6">
        <v>43</v>
      </c>
      <c r="O134" s="7">
        <v>10.77</v>
      </c>
      <c r="P134" s="6">
        <v>147</v>
      </c>
    </row>
    <row r="135" spans="1:16" x14ac:dyDescent="0.6">
      <c r="A135" s="4">
        <v>133</v>
      </c>
      <c r="B135" s="5">
        <v>45128</v>
      </c>
      <c r="C135" s="6">
        <v>5.68</v>
      </c>
      <c r="D135" s="6">
        <v>27.2</v>
      </c>
      <c r="E135" s="6">
        <v>2.1</v>
      </c>
      <c r="F135" s="7">
        <v>13.6</v>
      </c>
      <c r="G135" s="6">
        <v>71</v>
      </c>
      <c r="J135" s="4">
        <v>133</v>
      </c>
      <c r="K135" s="5">
        <v>45128</v>
      </c>
      <c r="L135" s="6">
        <v>5.68</v>
      </c>
      <c r="M135" s="6">
        <v>27.2</v>
      </c>
      <c r="N135" s="6">
        <v>2.1</v>
      </c>
      <c r="O135" s="7">
        <v>13.6</v>
      </c>
      <c r="P135" s="6">
        <v>71</v>
      </c>
    </row>
    <row r="136" spans="1:16" x14ac:dyDescent="0.6">
      <c r="A136" s="4">
        <v>134</v>
      </c>
      <c r="B136" s="5">
        <v>45129</v>
      </c>
      <c r="C136" s="6">
        <v>45.96</v>
      </c>
      <c r="D136" s="6">
        <v>33.5</v>
      </c>
      <c r="E136" s="6">
        <v>45.1</v>
      </c>
      <c r="F136" s="7">
        <v>20.69</v>
      </c>
      <c r="G136" s="6"/>
      <c r="J136" s="4">
        <v>134</v>
      </c>
      <c r="K136" s="5">
        <v>45129</v>
      </c>
      <c r="L136" s="6">
        <v>45.96</v>
      </c>
      <c r="M136" s="6">
        <v>33.5</v>
      </c>
      <c r="N136" s="6">
        <v>45.1</v>
      </c>
      <c r="O136" s="7">
        <v>20.69</v>
      </c>
      <c r="P136" s="9">
        <f>AVERAGE(P131:P135,P137:P141)</f>
        <v>129.1</v>
      </c>
    </row>
    <row r="137" spans="1:16" x14ac:dyDescent="0.6">
      <c r="A137" s="4">
        <v>135</v>
      </c>
      <c r="B137" s="5">
        <v>45130</v>
      </c>
      <c r="C137" s="6">
        <v>14.379999999999999</v>
      </c>
      <c r="D137" s="6">
        <v>38.6</v>
      </c>
      <c r="E137" s="6">
        <v>65.599999999999994</v>
      </c>
      <c r="F137" s="7">
        <v>16.750000000000004</v>
      </c>
      <c r="G137" s="6">
        <v>124</v>
      </c>
      <c r="J137" s="4">
        <v>135</v>
      </c>
      <c r="K137" s="5">
        <v>45130</v>
      </c>
      <c r="L137" s="6">
        <v>14.379999999999999</v>
      </c>
      <c r="M137" s="6">
        <v>38.6</v>
      </c>
      <c r="N137" s="6">
        <v>65.599999999999994</v>
      </c>
      <c r="O137" s="7">
        <v>16.750000000000004</v>
      </c>
      <c r="P137" s="6">
        <v>124</v>
      </c>
    </row>
    <row r="138" spans="1:16" x14ac:dyDescent="0.6">
      <c r="A138" s="4">
        <v>136</v>
      </c>
      <c r="B138" s="5">
        <v>45131</v>
      </c>
      <c r="C138" s="6">
        <v>14.66</v>
      </c>
      <c r="D138" s="6">
        <v>47</v>
      </c>
      <c r="E138" s="6">
        <v>8.5</v>
      </c>
      <c r="F138" s="7">
        <v>24.93</v>
      </c>
      <c r="G138" s="6">
        <v>124</v>
      </c>
      <c r="J138" s="4">
        <v>136</v>
      </c>
      <c r="K138" s="5">
        <v>45131</v>
      </c>
      <c r="L138" s="6">
        <v>14.66</v>
      </c>
      <c r="M138" s="6">
        <v>47</v>
      </c>
      <c r="N138" s="6">
        <v>8.5</v>
      </c>
      <c r="O138" s="7">
        <v>24.93</v>
      </c>
      <c r="P138" s="6">
        <v>124</v>
      </c>
    </row>
    <row r="139" spans="1:16" x14ac:dyDescent="0.6">
      <c r="A139" s="4">
        <v>137</v>
      </c>
      <c r="B139" s="5">
        <v>45132</v>
      </c>
      <c r="C139" s="6">
        <v>10.120000000000001</v>
      </c>
      <c r="D139" s="6">
        <v>39</v>
      </c>
      <c r="E139" s="6">
        <v>9.3000000000000007</v>
      </c>
      <c r="F139" s="7">
        <v>18.339999999999996</v>
      </c>
      <c r="G139" s="6">
        <v>98</v>
      </c>
      <c r="J139" s="4">
        <v>137</v>
      </c>
      <c r="K139" s="5">
        <v>45132</v>
      </c>
      <c r="L139" s="6">
        <v>10.120000000000001</v>
      </c>
      <c r="M139" s="6">
        <v>39</v>
      </c>
      <c r="N139" s="6">
        <v>9.3000000000000007</v>
      </c>
      <c r="O139" s="7">
        <v>18.339999999999996</v>
      </c>
      <c r="P139" s="6">
        <v>98</v>
      </c>
    </row>
    <row r="140" spans="1:16" x14ac:dyDescent="0.6">
      <c r="A140" s="4">
        <v>138</v>
      </c>
      <c r="B140" s="5">
        <v>45133</v>
      </c>
      <c r="C140" s="6">
        <v>58.739999999999995</v>
      </c>
      <c r="D140" s="6">
        <v>28.9</v>
      </c>
      <c r="E140" s="6">
        <v>59.7</v>
      </c>
      <c r="F140" s="7">
        <v>17.939999999999991</v>
      </c>
      <c r="G140" s="6">
        <v>210</v>
      </c>
      <c r="J140" s="4">
        <v>138</v>
      </c>
      <c r="K140" s="5">
        <v>45133</v>
      </c>
      <c r="L140" s="6">
        <v>58.739999999999995</v>
      </c>
      <c r="M140" s="6">
        <v>28.9</v>
      </c>
      <c r="N140" s="6">
        <v>59.7</v>
      </c>
      <c r="O140" s="7">
        <v>17.939999999999991</v>
      </c>
      <c r="P140" s="6">
        <v>210</v>
      </c>
    </row>
    <row r="141" spans="1:16" x14ac:dyDescent="0.6">
      <c r="A141" s="4">
        <v>139</v>
      </c>
      <c r="B141" s="5">
        <v>45134</v>
      </c>
      <c r="C141" s="6">
        <v>9.6</v>
      </c>
      <c r="D141" s="6">
        <v>25.9</v>
      </c>
      <c r="E141" s="6">
        <v>20.5</v>
      </c>
      <c r="F141" s="7">
        <v>9.0499999999999989</v>
      </c>
      <c r="G141" s="6">
        <v>109</v>
      </c>
      <c r="J141" s="4">
        <v>139</v>
      </c>
      <c r="K141" s="5">
        <v>45134</v>
      </c>
      <c r="L141" s="6">
        <v>9.6</v>
      </c>
      <c r="M141" s="6">
        <v>25.9</v>
      </c>
      <c r="N141" s="6">
        <v>20.5</v>
      </c>
      <c r="O141" s="7">
        <v>9.0499999999999989</v>
      </c>
      <c r="P141" s="6">
        <v>109</v>
      </c>
    </row>
    <row r="142" spans="1:16" x14ac:dyDescent="0.6">
      <c r="A142" s="4">
        <v>140</v>
      </c>
      <c r="B142" s="5">
        <v>45135</v>
      </c>
      <c r="C142" s="6">
        <v>196.98</v>
      </c>
      <c r="D142" s="6">
        <v>43.9</v>
      </c>
      <c r="E142" s="6">
        <v>1.7</v>
      </c>
      <c r="F142" s="7">
        <v>39.76</v>
      </c>
      <c r="G142" s="6">
        <v>227</v>
      </c>
      <c r="J142" s="4">
        <v>140</v>
      </c>
      <c r="K142" s="5">
        <v>45135</v>
      </c>
      <c r="L142" s="6">
        <v>196.98</v>
      </c>
      <c r="M142" s="6">
        <v>43.9</v>
      </c>
      <c r="N142" s="6">
        <v>1.7</v>
      </c>
      <c r="O142" s="7">
        <v>39.76</v>
      </c>
      <c r="P142" s="6">
        <v>227</v>
      </c>
    </row>
    <row r="143" spans="1:16" x14ac:dyDescent="0.6">
      <c r="A143" s="4">
        <v>141</v>
      </c>
      <c r="B143" s="5">
        <v>45136</v>
      </c>
      <c r="C143" s="6"/>
      <c r="D143" s="6">
        <v>17</v>
      </c>
      <c r="E143" s="6">
        <v>12.9</v>
      </c>
      <c r="F143" s="7">
        <v>10.68</v>
      </c>
      <c r="G143" s="6">
        <v>113</v>
      </c>
      <c r="J143" s="4">
        <v>141</v>
      </c>
      <c r="K143" s="5">
        <v>45136</v>
      </c>
      <c r="L143" s="9">
        <f>AVERAGE(L139:L142,L145:L148)</f>
        <v>51.845000000000006</v>
      </c>
      <c r="M143" s="6">
        <v>17</v>
      </c>
      <c r="N143" s="6">
        <v>12.9</v>
      </c>
      <c r="O143" s="7">
        <v>10.68</v>
      </c>
      <c r="P143" s="6">
        <v>113</v>
      </c>
    </row>
    <row r="144" spans="1:16" x14ac:dyDescent="0.6">
      <c r="A144" s="4">
        <v>142</v>
      </c>
      <c r="B144" s="5">
        <v>45137</v>
      </c>
      <c r="C144" s="6"/>
      <c r="D144" s="6">
        <v>35.4</v>
      </c>
      <c r="E144" s="6">
        <v>75.599999999999994</v>
      </c>
      <c r="F144" s="7">
        <v>6.8299999999999947</v>
      </c>
      <c r="G144" s="6">
        <v>207</v>
      </c>
      <c r="J144" s="4">
        <v>142</v>
      </c>
      <c r="K144" s="5">
        <v>45137</v>
      </c>
      <c r="L144" s="9">
        <f>AVERAGE(L139:L143,L145:L149)</f>
        <v>52.162500000000009</v>
      </c>
      <c r="M144" s="6">
        <v>35.4</v>
      </c>
      <c r="N144" s="6">
        <v>75.599999999999994</v>
      </c>
      <c r="O144" s="7">
        <v>6.8299999999999947</v>
      </c>
      <c r="P144" s="6">
        <v>207</v>
      </c>
    </row>
    <row r="145" spans="1:16" x14ac:dyDescent="0.6">
      <c r="A145" s="4">
        <v>143</v>
      </c>
      <c r="B145" s="5">
        <v>45138</v>
      </c>
      <c r="C145" s="6">
        <v>50.1</v>
      </c>
      <c r="D145" s="6">
        <v>33.200000000000003</v>
      </c>
      <c r="E145" s="6">
        <v>37.9</v>
      </c>
      <c r="F145" s="7">
        <v>23.490000000000006</v>
      </c>
      <c r="G145" s="6">
        <v>218</v>
      </c>
      <c r="J145" s="4">
        <v>143</v>
      </c>
      <c r="K145" s="5">
        <v>45138</v>
      </c>
      <c r="L145" s="6">
        <v>50.1</v>
      </c>
      <c r="M145" s="6">
        <v>33.200000000000003</v>
      </c>
      <c r="N145" s="6">
        <v>37.9</v>
      </c>
      <c r="O145" s="7">
        <v>23.490000000000006</v>
      </c>
      <c r="P145" s="6">
        <v>218</v>
      </c>
    </row>
    <row r="146" spans="1:16" x14ac:dyDescent="0.6">
      <c r="A146" s="4">
        <v>144</v>
      </c>
      <c r="B146" s="5">
        <v>45139</v>
      </c>
      <c r="C146" s="6">
        <v>28.919999999999998</v>
      </c>
      <c r="D146" s="6">
        <v>5.7</v>
      </c>
      <c r="E146" s="6">
        <v>34.4</v>
      </c>
      <c r="F146" s="7">
        <v>19.549999999999997</v>
      </c>
      <c r="G146" s="6"/>
      <c r="J146" s="4">
        <v>144</v>
      </c>
      <c r="K146" s="5">
        <v>45139</v>
      </c>
      <c r="L146" s="6">
        <v>28.919999999999998</v>
      </c>
      <c r="M146" s="6">
        <v>5.7</v>
      </c>
      <c r="N146" s="6">
        <v>34.4</v>
      </c>
      <c r="O146" s="7">
        <v>19.549999999999997</v>
      </c>
      <c r="P146" s="9">
        <f>AVERAGE(P141:P145,P147:P151)</f>
        <v>164.1</v>
      </c>
    </row>
    <row r="147" spans="1:16" x14ac:dyDescent="0.6">
      <c r="A147" s="4">
        <v>145</v>
      </c>
      <c r="B147" s="5">
        <v>45140</v>
      </c>
      <c r="C147" s="6">
        <v>29.240000000000002</v>
      </c>
      <c r="D147" s="6">
        <v>14.8</v>
      </c>
      <c r="E147" s="6">
        <v>38.9</v>
      </c>
      <c r="F147" s="7">
        <v>1.4600000000000026</v>
      </c>
      <c r="G147" s="6">
        <v>127</v>
      </c>
      <c r="J147" s="4">
        <v>145</v>
      </c>
      <c r="K147" s="5">
        <v>45140</v>
      </c>
      <c r="L147" s="6">
        <v>29.240000000000002</v>
      </c>
      <c r="M147" s="6">
        <v>14.8</v>
      </c>
      <c r="N147" s="6">
        <v>38.9</v>
      </c>
      <c r="O147" s="7">
        <v>1.4600000000000026</v>
      </c>
      <c r="P147" s="6">
        <v>127</v>
      </c>
    </row>
    <row r="148" spans="1:16" x14ac:dyDescent="0.6">
      <c r="A148" s="4">
        <v>146</v>
      </c>
      <c r="B148" s="5">
        <v>45141</v>
      </c>
      <c r="C148" s="6">
        <v>31.060000000000002</v>
      </c>
      <c r="D148" s="6">
        <v>1.9</v>
      </c>
      <c r="E148" s="6">
        <v>9</v>
      </c>
      <c r="F148" s="7">
        <v>11.38</v>
      </c>
      <c r="G148" s="6">
        <v>123</v>
      </c>
      <c r="J148" s="4">
        <v>146</v>
      </c>
      <c r="K148" s="5">
        <v>45141</v>
      </c>
      <c r="L148" s="6">
        <v>31.060000000000002</v>
      </c>
      <c r="M148" s="6">
        <v>1.9</v>
      </c>
      <c r="N148" s="6">
        <v>9</v>
      </c>
      <c r="O148" s="7">
        <v>11.38</v>
      </c>
      <c r="P148" s="6">
        <v>123</v>
      </c>
    </row>
    <row r="149" spans="1:16" x14ac:dyDescent="0.6">
      <c r="A149" s="4">
        <v>147</v>
      </c>
      <c r="B149" s="5">
        <v>45142</v>
      </c>
      <c r="C149" s="6">
        <v>55.019999999999996</v>
      </c>
      <c r="D149" s="6">
        <v>7.3</v>
      </c>
      <c r="E149" s="6">
        <v>8.6999999999999993</v>
      </c>
      <c r="F149" s="7">
        <v>24.179999999999996</v>
      </c>
      <c r="G149" s="6">
        <v>142</v>
      </c>
      <c r="J149" s="4">
        <v>147</v>
      </c>
      <c r="K149" s="5">
        <v>45142</v>
      </c>
      <c r="L149" s="6">
        <v>55.019999999999996</v>
      </c>
      <c r="M149" s="6">
        <v>7.3</v>
      </c>
      <c r="N149" s="6">
        <v>8.6999999999999993</v>
      </c>
      <c r="O149" s="7">
        <v>24.179999999999996</v>
      </c>
      <c r="P149" s="6">
        <v>142</v>
      </c>
    </row>
    <row r="150" spans="1:16" x14ac:dyDescent="0.6">
      <c r="A150" s="4">
        <v>148</v>
      </c>
      <c r="B150" s="5">
        <v>45143</v>
      </c>
      <c r="C150" s="6">
        <v>50.64</v>
      </c>
      <c r="D150" s="6">
        <v>49</v>
      </c>
      <c r="E150" s="6">
        <v>44.3</v>
      </c>
      <c r="F150" s="7">
        <v>31.1</v>
      </c>
      <c r="G150" s="6">
        <v>265</v>
      </c>
      <c r="J150" s="4">
        <v>148</v>
      </c>
      <c r="K150" s="5">
        <v>45143</v>
      </c>
      <c r="L150" s="6">
        <v>50.64</v>
      </c>
      <c r="M150" s="6">
        <v>49</v>
      </c>
      <c r="N150" s="6">
        <v>44.3</v>
      </c>
      <c r="O150" s="7">
        <v>31.1</v>
      </c>
      <c r="P150" s="6">
        <v>265</v>
      </c>
    </row>
    <row r="151" spans="1:16" x14ac:dyDescent="0.6">
      <c r="A151" s="4">
        <v>149</v>
      </c>
      <c r="B151" s="5">
        <v>45144</v>
      </c>
      <c r="C151" s="6">
        <v>15.6</v>
      </c>
      <c r="D151" s="6">
        <v>40.299999999999997</v>
      </c>
      <c r="E151" s="6">
        <v>11.9</v>
      </c>
      <c r="F151" s="7">
        <v>19.189999999999998</v>
      </c>
      <c r="G151" s="6">
        <v>110</v>
      </c>
      <c r="J151" s="4">
        <v>149</v>
      </c>
      <c r="K151" s="5">
        <v>45144</v>
      </c>
      <c r="L151" s="6">
        <v>15.6</v>
      </c>
      <c r="M151" s="6">
        <v>40.299999999999997</v>
      </c>
      <c r="N151" s="6">
        <v>11.9</v>
      </c>
      <c r="O151" s="7">
        <v>19.189999999999998</v>
      </c>
      <c r="P151" s="6">
        <v>110</v>
      </c>
    </row>
    <row r="152" spans="1:16" x14ac:dyDescent="0.6">
      <c r="A152" s="4">
        <v>150</v>
      </c>
      <c r="B152" s="5">
        <v>45145</v>
      </c>
      <c r="C152" s="6">
        <v>164</v>
      </c>
      <c r="D152" s="6">
        <v>25.8</v>
      </c>
      <c r="E152" s="6">
        <v>20.6</v>
      </c>
      <c r="F152" s="7">
        <v>9.1300000000000008</v>
      </c>
      <c r="G152" s="6">
        <v>118</v>
      </c>
      <c r="J152" s="4">
        <v>150</v>
      </c>
      <c r="K152" s="5">
        <v>45145</v>
      </c>
      <c r="L152" s="6">
        <v>164</v>
      </c>
      <c r="M152" s="6">
        <v>25.8</v>
      </c>
      <c r="N152" s="6">
        <v>20.6</v>
      </c>
      <c r="O152" s="7">
        <v>9.1300000000000008</v>
      </c>
      <c r="P152" s="6">
        <v>118</v>
      </c>
    </row>
    <row r="153" spans="1:16" x14ac:dyDescent="0.6">
      <c r="A153" s="4">
        <v>151</v>
      </c>
      <c r="B153" s="5">
        <v>45146</v>
      </c>
      <c r="C153" s="6">
        <v>66.14</v>
      </c>
      <c r="D153" s="6">
        <v>13.9</v>
      </c>
      <c r="E153" s="6">
        <v>37</v>
      </c>
      <c r="F153" s="7">
        <v>20.220000000000002</v>
      </c>
      <c r="G153" s="6">
        <v>166</v>
      </c>
      <c r="J153" s="4">
        <v>151</v>
      </c>
      <c r="K153" s="5">
        <v>45146</v>
      </c>
      <c r="L153" s="6">
        <v>66.14</v>
      </c>
      <c r="M153" s="6">
        <v>13.9</v>
      </c>
      <c r="N153" s="6">
        <v>37</v>
      </c>
      <c r="O153" s="7">
        <v>20.220000000000002</v>
      </c>
      <c r="P153" s="6">
        <v>166</v>
      </c>
    </row>
    <row r="154" spans="1:16" x14ac:dyDescent="0.6">
      <c r="A154" s="4">
        <v>152</v>
      </c>
      <c r="B154" s="5">
        <v>45147</v>
      </c>
      <c r="C154" s="6">
        <v>31.2</v>
      </c>
      <c r="D154" s="6">
        <v>8.4</v>
      </c>
      <c r="E154" s="6">
        <v>48.7</v>
      </c>
      <c r="F154" s="7">
        <v>16.819999999999997</v>
      </c>
      <c r="G154" s="6">
        <v>125</v>
      </c>
      <c r="J154" s="4">
        <v>152</v>
      </c>
      <c r="K154" s="5">
        <v>45147</v>
      </c>
      <c r="L154" s="6">
        <v>31.2</v>
      </c>
      <c r="M154" s="6">
        <v>8.4</v>
      </c>
      <c r="N154" s="6">
        <v>48.7</v>
      </c>
      <c r="O154" s="7">
        <v>16.819999999999997</v>
      </c>
      <c r="P154" s="6">
        <v>125</v>
      </c>
    </row>
    <row r="155" spans="1:16" x14ac:dyDescent="0.6">
      <c r="A155" s="4">
        <v>153</v>
      </c>
      <c r="B155" s="5">
        <v>45148</v>
      </c>
      <c r="C155" s="6">
        <v>40.519999999999996</v>
      </c>
      <c r="D155" s="6">
        <v>23.3</v>
      </c>
      <c r="E155" s="6">
        <v>14.2</v>
      </c>
      <c r="F155" s="7">
        <v>25.729999999999997</v>
      </c>
      <c r="G155" s="6">
        <v>169</v>
      </c>
      <c r="J155" s="4">
        <v>153</v>
      </c>
      <c r="K155" s="5">
        <v>45148</v>
      </c>
      <c r="L155" s="6">
        <v>40.519999999999996</v>
      </c>
      <c r="M155" s="6">
        <v>23.3</v>
      </c>
      <c r="N155" s="6">
        <v>14.2</v>
      </c>
      <c r="O155" s="7">
        <v>25.729999999999997</v>
      </c>
      <c r="P155" s="6">
        <v>169</v>
      </c>
    </row>
    <row r="156" spans="1:16" x14ac:dyDescent="0.6">
      <c r="A156" s="4">
        <v>154</v>
      </c>
      <c r="B156" s="5">
        <v>45149</v>
      </c>
      <c r="C156" s="6">
        <v>37.260000000000005</v>
      </c>
      <c r="D156" s="6">
        <v>39.700000000000003</v>
      </c>
      <c r="E156" s="6">
        <v>37.700000000000003</v>
      </c>
      <c r="F156" s="7">
        <v>21.900000000000002</v>
      </c>
      <c r="G156" s="6">
        <v>208</v>
      </c>
      <c r="J156" s="4">
        <v>154</v>
      </c>
      <c r="K156" s="5">
        <v>45149</v>
      </c>
      <c r="L156" s="6">
        <v>37.260000000000005</v>
      </c>
      <c r="M156" s="6">
        <v>39.700000000000003</v>
      </c>
      <c r="N156" s="6">
        <v>37.700000000000003</v>
      </c>
      <c r="O156" s="7">
        <v>21.900000000000002</v>
      </c>
      <c r="P156" s="6">
        <v>208</v>
      </c>
    </row>
    <row r="157" spans="1:16" x14ac:dyDescent="0.6">
      <c r="A157" s="4">
        <v>155</v>
      </c>
      <c r="B157" s="5">
        <v>45150</v>
      </c>
      <c r="C157" s="6">
        <v>43.56</v>
      </c>
      <c r="D157" s="6">
        <v>21.1</v>
      </c>
      <c r="E157" s="6">
        <v>9.5</v>
      </c>
      <c r="F157" s="7">
        <v>25.53</v>
      </c>
      <c r="G157" s="6">
        <v>166</v>
      </c>
      <c r="J157" s="4">
        <v>155</v>
      </c>
      <c r="K157" s="5">
        <v>45150</v>
      </c>
      <c r="L157" s="6">
        <v>43.56</v>
      </c>
      <c r="M157" s="6">
        <v>21.1</v>
      </c>
      <c r="N157" s="6">
        <v>9.5</v>
      </c>
      <c r="O157" s="7">
        <v>25.53</v>
      </c>
      <c r="P157" s="6">
        <v>166</v>
      </c>
    </row>
    <row r="158" spans="1:16" x14ac:dyDescent="0.6">
      <c r="A158" s="4">
        <v>156</v>
      </c>
      <c r="B158" s="5">
        <v>45151</v>
      </c>
      <c r="C158" s="6">
        <v>9.82</v>
      </c>
      <c r="D158" s="6">
        <v>11.6</v>
      </c>
      <c r="E158" s="6">
        <v>5.7</v>
      </c>
      <c r="F158" s="7">
        <v>92</v>
      </c>
      <c r="G158" s="6">
        <v>35</v>
      </c>
      <c r="J158" s="4">
        <v>156</v>
      </c>
      <c r="K158" s="5">
        <v>45151</v>
      </c>
      <c r="L158" s="6">
        <v>9.82</v>
      </c>
      <c r="M158" s="6">
        <v>11.6</v>
      </c>
      <c r="N158" s="6">
        <v>5.7</v>
      </c>
      <c r="O158" s="7">
        <v>92</v>
      </c>
      <c r="P158" s="6">
        <v>35</v>
      </c>
    </row>
    <row r="159" spans="1:16" x14ac:dyDescent="0.6">
      <c r="A159" s="4">
        <v>157</v>
      </c>
      <c r="B159" s="5">
        <v>45152</v>
      </c>
      <c r="C159" s="6">
        <v>25.78</v>
      </c>
      <c r="D159" s="6">
        <v>43.5</v>
      </c>
      <c r="E159" s="6">
        <v>50.5</v>
      </c>
      <c r="F159" s="7">
        <v>10.939999999999998</v>
      </c>
      <c r="G159" s="6">
        <v>173</v>
      </c>
      <c r="J159" s="4">
        <v>157</v>
      </c>
      <c r="K159" s="5">
        <v>45152</v>
      </c>
      <c r="L159" s="6">
        <v>25.78</v>
      </c>
      <c r="M159" s="6">
        <v>43.5</v>
      </c>
      <c r="N159" s="6">
        <v>50.5</v>
      </c>
      <c r="O159" s="7">
        <v>10.939999999999998</v>
      </c>
      <c r="P159" s="6">
        <v>173</v>
      </c>
    </row>
    <row r="160" spans="1:16" x14ac:dyDescent="0.6">
      <c r="A160" s="4">
        <v>158</v>
      </c>
      <c r="B160" s="5">
        <v>45153</v>
      </c>
      <c r="C160" s="6">
        <v>39.96</v>
      </c>
      <c r="D160" s="6">
        <v>1.3</v>
      </c>
      <c r="E160" s="6">
        <v>24.3</v>
      </c>
      <c r="F160" s="7">
        <v>5.91</v>
      </c>
      <c r="G160" s="6">
        <v>111</v>
      </c>
      <c r="J160" s="4">
        <v>158</v>
      </c>
      <c r="K160" s="5">
        <v>45153</v>
      </c>
      <c r="L160" s="6">
        <v>39.96</v>
      </c>
      <c r="M160" s="6">
        <v>1.3</v>
      </c>
      <c r="N160" s="6">
        <v>24.3</v>
      </c>
      <c r="O160" s="7">
        <v>5.91</v>
      </c>
      <c r="P160" s="6">
        <v>111</v>
      </c>
    </row>
    <row r="161" spans="1:16" x14ac:dyDescent="0.6">
      <c r="A161" s="4">
        <v>159</v>
      </c>
      <c r="B161" s="5">
        <v>45154</v>
      </c>
      <c r="C161" s="6">
        <v>12.34</v>
      </c>
      <c r="D161" s="6">
        <v>36.9</v>
      </c>
      <c r="E161" s="6">
        <v>45.2</v>
      </c>
      <c r="F161" s="7">
        <v>1.5399999999999956</v>
      </c>
      <c r="G161" s="6">
        <v>85</v>
      </c>
      <c r="J161" s="4">
        <v>159</v>
      </c>
      <c r="K161" s="5">
        <v>45154</v>
      </c>
      <c r="L161" s="6">
        <v>12.34</v>
      </c>
      <c r="M161" s="6">
        <v>36.9</v>
      </c>
      <c r="N161" s="6">
        <v>45.2</v>
      </c>
      <c r="O161" s="7">
        <v>1.5399999999999956</v>
      </c>
      <c r="P161" s="6">
        <v>85</v>
      </c>
    </row>
    <row r="162" spans="1:16" x14ac:dyDescent="0.6">
      <c r="A162" s="4">
        <v>160</v>
      </c>
      <c r="B162" s="5">
        <v>45155</v>
      </c>
      <c r="C162" s="6">
        <v>32.339999999999996</v>
      </c>
      <c r="D162" s="6">
        <v>18.399999999999999</v>
      </c>
      <c r="E162" s="6">
        <v>34.6</v>
      </c>
      <c r="F162" s="7">
        <v>8.5299999999999958</v>
      </c>
      <c r="G162" s="6">
        <v>138</v>
      </c>
      <c r="J162" s="4">
        <v>160</v>
      </c>
      <c r="K162" s="5">
        <v>45155</v>
      </c>
      <c r="L162" s="6">
        <v>32.339999999999996</v>
      </c>
      <c r="M162" s="6">
        <v>18.399999999999999</v>
      </c>
      <c r="N162" s="6">
        <v>34.6</v>
      </c>
      <c r="O162" s="7">
        <v>8.5299999999999958</v>
      </c>
      <c r="P162" s="6">
        <v>138</v>
      </c>
    </row>
    <row r="163" spans="1:16" x14ac:dyDescent="0.6">
      <c r="A163" s="4">
        <v>161</v>
      </c>
      <c r="B163" s="5">
        <v>45156</v>
      </c>
      <c r="C163" s="6">
        <v>44.5</v>
      </c>
      <c r="D163" s="6">
        <v>18.100000000000001</v>
      </c>
      <c r="E163" s="6">
        <v>30.7</v>
      </c>
      <c r="F163" s="7">
        <v>14.02</v>
      </c>
      <c r="G163" s="6">
        <v>159</v>
      </c>
      <c r="J163" s="4">
        <v>161</v>
      </c>
      <c r="K163" s="5">
        <v>45156</v>
      </c>
      <c r="L163" s="6">
        <v>44.5</v>
      </c>
      <c r="M163" s="6">
        <v>18.100000000000001</v>
      </c>
      <c r="N163" s="6">
        <v>30.7</v>
      </c>
      <c r="O163" s="7">
        <v>14.02</v>
      </c>
      <c r="P163" s="6">
        <v>159</v>
      </c>
    </row>
    <row r="164" spans="1:16" x14ac:dyDescent="0.6">
      <c r="A164" s="4">
        <v>162</v>
      </c>
      <c r="B164" s="5">
        <v>45157</v>
      </c>
      <c r="C164" s="6">
        <v>19.14</v>
      </c>
      <c r="D164" s="6">
        <v>35.799999999999997</v>
      </c>
      <c r="E164" s="6">
        <v>49.3</v>
      </c>
      <c r="F164" s="7">
        <v>6.75</v>
      </c>
      <c r="G164" s="6">
        <v>151</v>
      </c>
      <c r="J164" s="4">
        <v>162</v>
      </c>
      <c r="K164" s="5">
        <v>45157</v>
      </c>
      <c r="L164" s="6">
        <v>19.14</v>
      </c>
      <c r="M164" s="6">
        <v>35.799999999999997</v>
      </c>
      <c r="N164" s="6">
        <v>49.3</v>
      </c>
      <c r="O164" s="7">
        <v>6.75</v>
      </c>
      <c r="P164" s="6">
        <v>151</v>
      </c>
    </row>
    <row r="165" spans="1:16" x14ac:dyDescent="0.6">
      <c r="A165" s="4">
        <v>163</v>
      </c>
      <c r="B165" s="5">
        <v>45158</v>
      </c>
      <c r="C165" s="6">
        <v>42.68</v>
      </c>
      <c r="D165" s="6"/>
      <c r="E165" s="6"/>
      <c r="F165" s="7">
        <v>17.649999999999999</v>
      </c>
      <c r="G165" s="6">
        <v>168</v>
      </c>
      <c r="J165" s="4">
        <v>163</v>
      </c>
      <c r="K165" s="5">
        <v>45158</v>
      </c>
      <c r="L165" s="6">
        <v>42.68</v>
      </c>
      <c r="M165" s="9">
        <f>AVERAGE(M160:M164,M166:M170)</f>
        <v>20.819999999999997</v>
      </c>
      <c r="N165" s="9">
        <f>AVERAGE(N160:N164,N166:N170)</f>
        <v>32.269999999999996</v>
      </c>
      <c r="O165" s="7">
        <v>17.649999999999999</v>
      </c>
      <c r="P165" s="6">
        <v>168</v>
      </c>
    </row>
    <row r="166" spans="1:16" x14ac:dyDescent="0.6">
      <c r="A166" s="4">
        <v>164</v>
      </c>
      <c r="B166" s="5">
        <v>45159</v>
      </c>
      <c r="C166" s="6">
        <v>33.700000000000003</v>
      </c>
      <c r="D166" s="6">
        <v>36.799999999999997</v>
      </c>
      <c r="E166" s="6">
        <v>7.4</v>
      </c>
      <c r="F166" s="7">
        <v>31.79</v>
      </c>
      <c r="G166" s="6">
        <v>193</v>
      </c>
      <c r="J166" s="4">
        <v>164</v>
      </c>
      <c r="K166" s="5">
        <v>45159</v>
      </c>
      <c r="L166" s="6">
        <v>33.700000000000003</v>
      </c>
      <c r="M166" s="6">
        <v>36.799999999999997</v>
      </c>
      <c r="N166" s="6">
        <v>7.4</v>
      </c>
      <c r="O166" s="7">
        <v>31.79</v>
      </c>
      <c r="P166" s="6">
        <v>193</v>
      </c>
    </row>
    <row r="167" spans="1:16" x14ac:dyDescent="0.6">
      <c r="A167" s="4">
        <v>165</v>
      </c>
      <c r="B167" s="5">
        <v>45160</v>
      </c>
      <c r="C167" s="6">
        <v>28.44</v>
      </c>
      <c r="D167" s="6">
        <v>14.7</v>
      </c>
      <c r="E167" s="6">
        <v>5.4</v>
      </c>
      <c r="F167" s="7">
        <v>16.91</v>
      </c>
      <c r="G167" s="6">
        <v>132</v>
      </c>
      <c r="J167" s="4">
        <v>165</v>
      </c>
      <c r="K167" s="5">
        <v>45160</v>
      </c>
      <c r="L167" s="6">
        <v>28.44</v>
      </c>
      <c r="M167" s="6">
        <v>14.7</v>
      </c>
      <c r="N167" s="6">
        <v>5.4</v>
      </c>
      <c r="O167" s="7">
        <v>16.91</v>
      </c>
      <c r="P167" s="6">
        <v>132</v>
      </c>
    </row>
    <row r="168" spans="1:16" x14ac:dyDescent="0.6">
      <c r="A168" s="4">
        <v>166</v>
      </c>
      <c r="B168" s="5">
        <v>45161</v>
      </c>
      <c r="C168" s="6">
        <v>56.9</v>
      </c>
      <c r="D168" s="6">
        <v>3.4</v>
      </c>
      <c r="E168" s="6">
        <v>84.8</v>
      </c>
      <c r="F168" s="7">
        <v>11.229999999999997</v>
      </c>
      <c r="G168" s="6">
        <v>131</v>
      </c>
      <c r="J168" s="4">
        <v>166</v>
      </c>
      <c r="K168" s="5">
        <v>45161</v>
      </c>
      <c r="L168" s="6">
        <v>56.9</v>
      </c>
      <c r="M168" s="6">
        <v>3.4</v>
      </c>
      <c r="N168" s="6">
        <v>84.8</v>
      </c>
      <c r="O168" s="7">
        <v>11.229999999999997</v>
      </c>
      <c r="P168" s="6">
        <v>131</v>
      </c>
    </row>
    <row r="169" spans="1:16" x14ac:dyDescent="0.6">
      <c r="A169" s="4">
        <v>167</v>
      </c>
      <c r="B169" s="5">
        <v>45162</v>
      </c>
      <c r="C169" s="6">
        <v>11.58</v>
      </c>
      <c r="D169" s="6">
        <v>37.6</v>
      </c>
      <c r="E169" s="6">
        <v>21.6</v>
      </c>
      <c r="F169" s="7">
        <v>11.95</v>
      </c>
      <c r="G169" s="6">
        <v>90</v>
      </c>
      <c r="J169" s="4">
        <v>167</v>
      </c>
      <c r="K169" s="5">
        <v>45162</v>
      </c>
      <c r="L169" s="6">
        <v>11.58</v>
      </c>
      <c r="M169" s="6">
        <v>37.6</v>
      </c>
      <c r="N169" s="6">
        <v>21.6</v>
      </c>
      <c r="O169" s="7">
        <v>11.95</v>
      </c>
      <c r="P169" s="6">
        <v>90</v>
      </c>
    </row>
    <row r="170" spans="1:16" x14ac:dyDescent="0.6">
      <c r="A170" s="4">
        <v>168</v>
      </c>
      <c r="B170" s="5">
        <v>45163</v>
      </c>
      <c r="C170" s="6">
        <v>48.36</v>
      </c>
      <c r="D170" s="6">
        <v>5.2</v>
      </c>
      <c r="E170" s="6">
        <v>19.399999999999999</v>
      </c>
      <c r="F170" s="7">
        <v>15.520000000000001</v>
      </c>
      <c r="G170" s="6">
        <v>129</v>
      </c>
      <c r="J170" s="4">
        <v>168</v>
      </c>
      <c r="K170" s="5">
        <v>45163</v>
      </c>
      <c r="L170" s="6">
        <v>48.36</v>
      </c>
      <c r="M170" s="6">
        <v>5.2</v>
      </c>
      <c r="N170" s="6">
        <v>19.399999999999999</v>
      </c>
      <c r="O170" s="7">
        <v>15.520000000000001</v>
      </c>
      <c r="P170" s="6">
        <v>129</v>
      </c>
    </row>
    <row r="171" spans="1:16" x14ac:dyDescent="0.6">
      <c r="A171" s="4">
        <v>169</v>
      </c>
      <c r="B171" s="5">
        <v>45164</v>
      </c>
      <c r="C171" s="6">
        <v>45.08</v>
      </c>
      <c r="D171" s="6">
        <v>23.6</v>
      </c>
      <c r="E171" s="6">
        <v>57.6</v>
      </c>
      <c r="F171" s="7">
        <v>10.3</v>
      </c>
      <c r="G171" s="6">
        <v>185</v>
      </c>
      <c r="J171" s="4">
        <v>169</v>
      </c>
      <c r="K171" s="5">
        <v>45164</v>
      </c>
      <c r="L171" s="6">
        <v>45.08</v>
      </c>
      <c r="M171" s="6">
        <v>23.6</v>
      </c>
      <c r="N171" s="6">
        <v>57.6</v>
      </c>
      <c r="O171" s="7">
        <v>10.3</v>
      </c>
      <c r="P171" s="6">
        <v>185</v>
      </c>
    </row>
    <row r="172" spans="1:16" x14ac:dyDescent="0.6">
      <c r="A172" s="4">
        <v>170</v>
      </c>
      <c r="B172" s="5">
        <v>45165</v>
      </c>
      <c r="C172" s="6">
        <v>60.86</v>
      </c>
      <c r="D172" s="6">
        <v>10.6</v>
      </c>
      <c r="E172" s="6">
        <v>6.4</v>
      </c>
      <c r="F172" s="7">
        <v>31.169999999999995</v>
      </c>
      <c r="G172" s="6">
        <v>162</v>
      </c>
      <c r="J172" s="4">
        <v>170</v>
      </c>
      <c r="K172" s="5">
        <v>45165</v>
      </c>
      <c r="L172" s="6">
        <v>60.86</v>
      </c>
      <c r="M172" s="6">
        <v>10.6</v>
      </c>
      <c r="N172" s="6">
        <v>6.4</v>
      </c>
      <c r="O172" s="7">
        <v>31.169999999999995</v>
      </c>
      <c r="P172" s="6">
        <v>162</v>
      </c>
    </row>
    <row r="173" spans="1:16" x14ac:dyDescent="0.6">
      <c r="A173" s="4">
        <v>171</v>
      </c>
      <c r="B173" s="5">
        <v>45166</v>
      </c>
      <c r="C173" s="6">
        <v>12</v>
      </c>
      <c r="D173" s="6">
        <v>11.6</v>
      </c>
      <c r="E173" s="6">
        <v>18.399999999999999</v>
      </c>
      <c r="F173" s="7">
        <v>3.4400000000000013</v>
      </c>
      <c r="G173" s="6">
        <v>90</v>
      </c>
      <c r="J173" s="4">
        <v>171</v>
      </c>
      <c r="K173" s="5">
        <v>45166</v>
      </c>
      <c r="L173" s="6">
        <v>12</v>
      </c>
      <c r="M173" s="6">
        <v>11.6</v>
      </c>
      <c r="N173" s="6">
        <v>18.399999999999999</v>
      </c>
      <c r="O173" s="7">
        <v>3.4400000000000013</v>
      </c>
      <c r="P173" s="6">
        <v>90</v>
      </c>
    </row>
    <row r="174" spans="1:16" x14ac:dyDescent="0.6">
      <c r="A174" s="4">
        <v>172</v>
      </c>
      <c r="B174" s="5">
        <v>45167</v>
      </c>
      <c r="C174" s="6">
        <v>42.9</v>
      </c>
      <c r="D174" s="6">
        <v>20.9</v>
      </c>
      <c r="E174" s="6">
        <v>47.4</v>
      </c>
      <c r="F174" s="7">
        <v>7.9399999999999977</v>
      </c>
      <c r="G174" s="6">
        <v>163</v>
      </c>
      <c r="J174" s="4">
        <v>172</v>
      </c>
      <c r="K174" s="5">
        <v>45167</v>
      </c>
      <c r="L174" s="6">
        <v>42.9</v>
      </c>
      <c r="M174" s="6">
        <v>20.9</v>
      </c>
      <c r="N174" s="6">
        <v>47.4</v>
      </c>
      <c r="O174" s="7">
        <v>7.9399999999999977</v>
      </c>
      <c r="P174" s="6">
        <v>163</v>
      </c>
    </row>
    <row r="175" spans="1:16" x14ac:dyDescent="0.6">
      <c r="A175" s="4">
        <v>173</v>
      </c>
      <c r="B175" s="5">
        <v>45168</v>
      </c>
      <c r="C175" s="6">
        <v>9.92</v>
      </c>
      <c r="D175" s="6">
        <v>20.100000000000001</v>
      </c>
      <c r="E175" s="6">
        <v>17</v>
      </c>
      <c r="F175" s="7">
        <v>5.2100000000000009</v>
      </c>
      <c r="G175" s="6">
        <v>93</v>
      </c>
      <c r="J175" s="4">
        <v>173</v>
      </c>
      <c r="K175" s="5">
        <v>45168</v>
      </c>
      <c r="L175" s="6">
        <v>9.92</v>
      </c>
      <c r="M175" s="6">
        <v>20.100000000000001</v>
      </c>
      <c r="N175" s="6">
        <v>17</v>
      </c>
      <c r="O175" s="7">
        <v>5.2100000000000009</v>
      </c>
      <c r="P175" s="6">
        <v>93</v>
      </c>
    </row>
    <row r="176" spans="1:16" x14ac:dyDescent="0.6">
      <c r="A176" s="4">
        <v>174</v>
      </c>
      <c r="B176" s="5">
        <v>45169</v>
      </c>
      <c r="C176" s="6">
        <v>36.68</v>
      </c>
      <c r="D176" s="6">
        <v>7.1</v>
      </c>
      <c r="E176" s="6">
        <v>12.8</v>
      </c>
      <c r="F176" s="7">
        <v>15.27</v>
      </c>
      <c r="G176" s="6">
        <v>129</v>
      </c>
      <c r="J176" s="4">
        <v>174</v>
      </c>
      <c r="K176" s="5">
        <v>45169</v>
      </c>
      <c r="L176" s="6">
        <v>36.68</v>
      </c>
      <c r="M176" s="6">
        <v>7.1</v>
      </c>
      <c r="N176" s="6">
        <v>12.8</v>
      </c>
      <c r="O176" s="7">
        <v>15.27</v>
      </c>
      <c r="P176" s="6">
        <v>129</v>
      </c>
    </row>
    <row r="177" spans="1:16" x14ac:dyDescent="0.6">
      <c r="A177" s="4">
        <v>175</v>
      </c>
      <c r="B177" s="5">
        <v>45170</v>
      </c>
      <c r="C177" s="6">
        <v>53.480000000000004</v>
      </c>
      <c r="D177" s="6">
        <v>3.4</v>
      </c>
      <c r="E177" s="6">
        <v>13.1</v>
      </c>
      <c r="F177" s="7">
        <v>18.700000000000003</v>
      </c>
      <c r="G177" s="6">
        <v>127</v>
      </c>
      <c r="J177" s="4">
        <v>175</v>
      </c>
      <c r="K177" s="5">
        <v>45170</v>
      </c>
      <c r="L177" s="6">
        <v>53.480000000000004</v>
      </c>
      <c r="M177" s="6">
        <v>3.4</v>
      </c>
      <c r="N177" s="6">
        <v>13.1</v>
      </c>
      <c r="O177" s="7">
        <v>18.700000000000003</v>
      </c>
      <c r="P177" s="6">
        <v>127</v>
      </c>
    </row>
    <row r="178" spans="1:16" x14ac:dyDescent="0.6">
      <c r="A178" s="4">
        <v>176</v>
      </c>
      <c r="B178" s="5">
        <v>45171</v>
      </c>
      <c r="C178" s="6">
        <v>64.38</v>
      </c>
      <c r="D178" s="6">
        <v>48.9</v>
      </c>
      <c r="E178" s="6">
        <v>41.8</v>
      </c>
      <c r="F178" s="7">
        <v>35.42</v>
      </c>
      <c r="G178" s="6">
        <v>271</v>
      </c>
      <c r="J178" s="4">
        <v>176</v>
      </c>
      <c r="K178" s="5">
        <v>45171</v>
      </c>
      <c r="L178" s="6">
        <v>64.38</v>
      </c>
      <c r="M178" s="6">
        <v>48.9</v>
      </c>
      <c r="N178" s="6">
        <v>41.8</v>
      </c>
      <c r="O178" s="7">
        <v>35.42</v>
      </c>
      <c r="P178" s="6">
        <v>271</v>
      </c>
    </row>
    <row r="179" spans="1:16" x14ac:dyDescent="0.6">
      <c r="A179" s="4">
        <v>177</v>
      </c>
      <c r="B179" s="5">
        <v>45172</v>
      </c>
      <c r="C179" s="6">
        <v>58.68</v>
      </c>
      <c r="D179" s="6">
        <v>30.2</v>
      </c>
      <c r="E179" s="6">
        <v>20.3</v>
      </c>
      <c r="F179" s="7">
        <v>31.819999999999997</v>
      </c>
      <c r="G179" s="6">
        <v>216</v>
      </c>
      <c r="J179" s="4">
        <v>177</v>
      </c>
      <c r="K179" s="5">
        <v>45172</v>
      </c>
      <c r="L179" s="6">
        <v>58.68</v>
      </c>
      <c r="M179" s="6">
        <v>30.2</v>
      </c>
      <c r="N179" s="6">
        <v>20.3</v>
      </c>
      <c r="O179" s="7">
        <v>31.819999999999997</v>
      </c>
      <c r="P179" s="6">
        <v>216</v>
      </c>
    </row>
    <row r="180" spans="1:16" x14ac:dyDescent="0.6">
      <c r="A180" s="4">
        <v>178</v>
      </c>
      <c r="B180" s="5">
        <v>45173</v>
      </c>
      <c r="C180" s="6">
        <v>40.04</v>
      </c>
      <c r="D180" s="6">
        <v>7.8</v>
      </c>
      <c r="E180" s="6">
        <v>35.200000000000003</v>
      </c>
      <c r="F180" s="7">
        <v>95</v>
      </c>
      <c r="G180" s="6">
        <v>131</v>
      </c>
      <c r="J180" s="4">
        <v>178</v>
      </c>
      <c r="K180" s="5">
        <v>45173</v>
      </c>
      <c r="L180" s="6">
        <v>40.04</v>
      </c>
      <c r="M180" s="6">
        <v>7.8</v>
      </c>
      <c r="N180" s="6">
        <v>35.200000000000003</v>
      </c>
      <c r="O180" s="7">
        <v>95</v>
      </c>
      <c r="P180" s="6">
        <v>131</v>
      </c>
    </row>
    <row r="181" spans="1:16" x14ac:dyDescent="0.6">
      <c r="A181" s="4">
        <v>179</v>
      </c>
      <c r="B181" s="5">
        <v>45174</v>
      </c>
      <c r="C181" s="6">
        <v>63.339999999999996</v>
      </c>
      <c r="D181" s="6">
        <v>2.2999999999999998</v>
      </c>
      <c r="E181" s="6">
        <v>23.7</v>
      </c>
      <c r="F181" s="7">
        <v>19.339999999999996</v>
      </c>
      <c r="G181" s="6">
        <v>131</v>
      </c>
      <c r="J181" s="4">
        <v>179</v>
      </c>
      <c r="K181" s="5">
        <v>45174</v>
      </c>
      <c r="L181" s="6">
        <v>63.339999999999996</v>
      </c>
      <c r="M181" s="6">
        <v>2.2999999999999998</v>
      </c>
      <c r="N181" s="6">
        <v>23.7</v>
      </c>
      <c r="O181" s="7">
        <v>19.339999999999996</v>
      </c>
      <c r="P181" s="6">
        <v>131</v>
      </c>
    </row>
    <row r="182" spans="1:16" x14ac:dyDescent="0.6">
      <c r="A182" s="4">
        <v>180</v>
      </c>
      <c r="B182" s="5">
        <v>45175</v>
      </c>
      <c r="C182" s="6">
        <v>41.12</v>
      </c>
      <c r="D182" s="6">
        <v>10</v>
      </c>
      <c r="E182" s="6">
        <v>17.600000000000001</v>
      </c>
      <c r="F182" s="7">
        <v>14.519999999999998</v>
      </c>
      <c r="G182" s="6">
        <v>135</v>
      </c>
      <c r="J182" s="4">
        <v>180</v>
      </c>
      <c r="K182" s="5">
        <v>45175</v>
      </c>
      <c r="L182" s="6">
        <v>41.12</v>
      </c>
      <c r="M182" s="6">
        <v>10</v>
      </c>
      <c r="N182" s="6">
        <v>17.600000000000001</v>
      </c>
      <c r="O182" s="7">
        <v>14.519999999999998</v>
      </c>
      <c r="P182" s="6">
        <v>135</v>
      </c>
    </row>
    <row r="183" spans="1:16" x14ac:dyDescent="0.6">
      <c r="A183" s="4">
        <v>181</v>
      </c>
      <c r="B183" s="5">
        <v>45176</v>
      </c>
      <c r="C183" s="6">
        <v>36.32</v>
      </c>
      <c r="D183" s="6">
        <v>2.6</v>
      </c>
      <c r="E183" s="6">
        <v>8.3000000000000007</v>
      </c>
      <c r="F183" s="7">
        <v>13.64</v>
      </c>
      <c r="G183" s="6">
        <v>108</v>
      </c>
      <c r="J183" s="4">
        <v>181</v>
      </c>
      <c r="K183" s="5">
        <v>45176</v>
      </c>
      <c r="L183" s="6">
        <v>36.32</v>
      </c>
      <c r="M183" s="6">
        <v>2.6</v>
      </c>
      <c r="N183" s="6">
        <v>8.3000000000000007</v>
      </c>
      <c r="O183" s="7">
        <v>13.64</v>
      </c>
      <c r="P183" s="6">
        <v>108</v>
      </c>
    </row>
    <row r="184" spans="1:16" x14ac:dyDescent="0.6">
      <c r="A184" s="4">
        <v>182</v>
      </c>
      <c r="B184" s="5">
        <v>45177</v>
      </c>
      <c r="C184" s="6">
        <v>52.7</v>
      </c>
      <c r="D184" s="6">
        <v>5.4</v>
      </c>
      <c r="E184" s="6">
        <v>27.4</v>
      </c>
      <c r="F184" s="7">
        <v>13.59</v>
      </c>
      <c r="G184" s="6">
        <v>124</v>
      </c>
      <c r="J184" s="4">
        <v>182</v>
      </c>
      <c r="K184" s="5">
        <v>45177</v>
      </c>
      <c r="L184" s="6">
        <v>52.7</v>
      </c>
      <c r="M184" s="6">
        <v>5.4</v>
      </c>
      <c r="N184" s="6">
        <v>27.4</v>
      </c>
      <c r="O184" s="7">
        <v>13.59</v>
      </c>
      <c r="P184" s="6">
        <v>124</v>
      </c>
    </row>
    <row r="185" spans="1:16" x14ac:dyDescent="0.6">
      <c r="A185" s="4">
        <v>183</v>
      </c>
      <c r="B185" s="5">
        <v>45178</v>
      </c>
      <c r="C185" s="6">
        <v>18.240000000000002</v>
      </c>
      <c r="D185" s="6">
        <v>5.7</v>
      </c>
      <c r="E185" s="6">
        <v>29.7</v>
      </c>
      <c r="F185" s="7">
        <v>16.59</v>
      </c>
      <c r="G185" s="6">
        <v>105</v>
      </c>
      <c r="J185" s="4">
        <v>183</v>
      </c>
      <c r="K185" s="5">
        <v>45178</v>
      </c>
      <c r="L185" s="6">
        <v>18.240000000000002</v>
      </c>
      <c r="M185" s="6">
        <v>5.7</v>
      </c>
      <c r="N185" s="6">
        <v>29.7</v>
      </c>
      <c r="O185" s="7">
        <v>16.59</v>
      </c>
      <c r="P185" s="6">
        <v>105</v>
      </c>
    </row>
    <row r="186" spans="1:16" x14ac:dyDescent="0.6">
      <c r="A186" s="4">
        <v>184</v>
      </c>
      <c r="B186" s="5">
        <v>45179</v>
      </c>
      <c r="C186" s="6">
        <v>65.52000000000001</v>
      </c>
      <c r="D186" s="6">
        <v>43</v>
      </c>
      <c r="E186" s="6">
        <v>71.8</v>
      </c>
      <c r="F186" s="7">
        <v>21.540000000000006</v>
      </c>
      <c r="G186" s="6">
        <v>272</v>
      </c>
      <c r="J186" s="4">
        <v>184</v>
      </c>
      <c r="K186" s="5">
        <v>45179</v>
      </c>
      <c r="L186" s="6">
        <v>65.52000000000001</v>
      </c>
      <c r="M186" s="6">
        <v>43</v>
      </c>
      <c r="N186" s="6">
        <v>71.8</v>
      </c>
      <c r="O186" s="7">
        <v>21.540000000000006</v>
      </c>
      <c r="P186" s="6">
        <v>272</v>
      </c>
    </row>
    <row r="187" spans="1:16" x14ac:dyDescent="0.6">
      <c r="A187" s="4">
        <v>185</v>
      </c>
      <c r="B187" s="5">
        <v>45180</v>
      </c>
      <c r="C187" s="6">
        <v>58.760000000000005</v>
      </c>
      <c r="D187" s="6">
        <v>21.3</v>
      </c>
      <c r="E187" s="6">
        <v>30</v>
      </c>
      <c r="F187" s="7">
        <v>24.03</v>
      </c>
      <c r="G187" s="6">
        <v>188</v>
      </c>
      <c r="J187" s="4">
        <v>185</v>
      </c>
      <c r="K187" s="5">
        <v>45180</v>
      </c>
      <c r="L187" s="6">
        <v>58.760000000000005</v>
      </c>
      <c r="M187" s="6">
        <v>21.3</v>
      </c>
      <c r="N187" s="6">
        <v>30</v>
      </c>
      <c r="O187" s="7">
        <v>24.03</v>
      </c>
      <c r="P187" s="6">
        <v>188</v>
      </c>
    </row>
    <row r="188" spans="1:16" x14ac:dyDescent="0.6">
      <c r="A188" s="4">
        <v>186</v>
      </c>
      <c r="B188" s="5">
        <v>45181</v>
      </c>
      <c r="C188" s="6">
        <v>46</v>
      </c>
      <c r="D188" s="6">
        <v>45.1</v>
      </c>
      <c r="E188" s="6">
        <v>19.600000000000001</v>
      </c>
      <c r="F188" s="7">
        <v>35.209999999999994</v>
      </c>
      <c r="G188" s="6">
        <v>228</v>
      </c>
      <c r="J188" s="4">
        <v>186</v>
      </c>
      <c r="K188" s="5">
        <v>45181</v>
      </c>
      <c r="L188" s="6">
        <v>46</v>
      </c>
      <c r="M188" s="6">
        <v>45.1</v>
      </c>
      <c r="N188" s="6">
        <v>19.600000000000001</v>
      </c>
      <c r="O188" s="7">
        <v>35.209999999999994</v>
      </c>
      <c r="P188" s="6">
        <v>228</v>
      </c>
    </row>
    <row r="189" spans="1:16" x14ac:dyDescent="0.6">
      <c r="A189" s="4">
        <v>187</v>
      </c>
      <c r="B189" s="5">
        <v>45182</v>
      </c>
      <c r="C189" s="6">
        <v>35.9</v>
      </c>
      <c r="D189" s="6">
        <v>2.1</v>
      </c>
      <c r="E189" s="6">
        <v>26.6</v>
      </c>
      <c r="F189" s="7">
        <v>4.3599999999999994</v>
      </c>
      <c r="G189" s="6">
        <v>108</v>
      </c>
      <c r="J189" s="4">
        <v>187</v>
      </c>
      <c r="K189" s="5">
        <v>45182</v>
      </c>
      <c r="L189" s="6">
        <v>35.9</v>
      </c>
      <c r="M189" s="6">
        <v>2.1</v>
      </c>
      <c r="N189" s="6">
        <v>26.6</v>
      </c>
      <c r="O189" s="7">
        <v>4.3599999999999994</v>
      </c>
      <c r="P189" s="6">
        <v>108</v>
      </c>
    </row>
    <row r="190" spans="1:16" x14ac:dyDescent="0.6">
      <c r="A190" s="4">
        <v>188</v>
      </c>
      <c r="B190" s="5">
        <v>45183</v>
      </c>
      <c r="C190" s="6">
        <v>41.22</v>
      </c>
      <c r="D190" s="6">
        <v>28.7</v>
      </c>
      <c r="E190" s="6">
        <v>18.2</v>
      </c>
      <c r="F190" s="7">
        <v>26.18</v>
      </c>
      <c r="G190" s="6">
        <v>186</v>
      </c>
      <c r="J190" s="4">
        <v>188</v>
      </c>
      <c r="K190" s="5">
        <v>45183</v>
      </c>
      <c r="L190" s="6">
        <v>41.22</v>
      </c>
      <c r="M190" s="6">
        <v>28.7</v>
      </c>
      <c r="N190" s="6">
        <v>18.2</v>
      </c>
      <c r="O190" s="7">
        <v>26.18</v>
      </c>
      <c r="P190" s="6">
        <v>186</v>
      </c>
    </row>
    <row r="191" spans="1:16" x14ac:dyDescent="0.6">
      <c r="A191" s="4">
        <v>189</v>
      </c>
      <c r="B191" s="5">
        <v>45184</v>
      </c>
      <c r="C191" s="6">
        <v>59.2</v>
      </c>
      <c r="D191" s="6">
        <v>13.9</v>
      </c>
      <c r="E191" s="6">
        <v>3.7</v>
      </c>
      <c r="F191" s="7">
        <v>34.070000000000007</v>
      </c>
      <c r="G191" s="6">
        <v>167</v>
      </c>
      <c r="J191" s="4">
        <v>189</v>
      </c>
      <c r="K191" s="5">
        <v>45184</v>
      </c>
      <c r="L191" s="6">
        <v>59.2</v>
      </c>
      <c r="M191" s="6">
        <v>13.9</v>
      </c>
      <c r="N191" s="6">
        <v>3.7</v>
      </c>
      <c r="O191" s="7">
        <v>34.070000000000007</v>
      </c>
      <c r="P191" s="6">
        <v>167</v>
      </c>
    </row>
    <row r="192" spans="1:16" x14ac:dyDescent="0.6">
      <c r="A192" s="4">
        <v>190</v>
      </c>
      <c r="B192" s="5">
        <v>45185</v>
      </c>
      <c r="C192" s="6">
        <v>6.74</v>
      </c>
      <c r="D192" s="6">
        <v>12.1</v>
      </c>
      <c r="E192" s="6">
        <v>23.4</v>
      </c>
      <c r="F192" s="7">
        <v>18.560000000000002</v>
      </c>
      <c r="G192" s="6">
        <v>83</v>
      </c>
      <c r="J192" s="4">
        <v>190</v>
      </c>
      <c r="K192" s="5">
        <v>45185</v>
      </c>
      <c r="L192" s="6">
        <v>6.74</v>
      </c>
      <c r="M192" s="6">
        <v>12.1</v>
      </c>
      <c r="N192" s="6">
        <v>23.4</v>
      </c>
      <c r="O192" s="7">
        <v>18.560000000000002</v>
      </c>
      <c r="P192" s="6">
        <v>83</v>
      </c>
    </row>
    <row r="193" spans="1:16" x14ac:dyDescent="0.6">
      <c r="A193" s="4">
        <v>191</v>
      </c>
      <c r="B193" s="5">
        <v>45186</v>
      </c>
      <c r="C193" s="6">
        <v>15.9</v>
      </c>
      <c r="D193" s="6">
        <v>41.1</v>
      </c>
      <c r="E193" s="6">
        <v>5.8</v>
      </c>
      <c r="F193" s="7">
        <v>22.18</v>
      </c>
      <c r="G193" s="6">
        <v>114</v>
      </c>
      <c r="J193" s="4">
        <v>191</v>
      </c>
      <c r="K193" s="5">
        <v>45186</v>
      </c>
      <c r="L193" s="6">
        <v>15.9</v>
      </c>
      <c r="M193" s="6">
        <v>41.1</v>
      </c>
      <c r="N193" s="6">
        <v>5.8</v>
      </c>
      <c r="O193" s="7">
        <v>22.18</v>
      </c>
      <c r="P193" s="6">
        <v>114</v>
      </c>
    </row>
    <row r="194" spans="1:16" x14ac:dyDescent="0.6">
      <c r="A194" s="4">
        <v>192</v>
      </c>
      <c r="B194" s="5">
        <v>45187</v>
      </c>
      <c r="C194" s="6">
        <v>21.1</v>
      </c>
      <c r="D194" s="6">
        <v>10.8</v>
      </c>
      <c r="E194" s="6">
        <v>6</v>
      </c>
      <c r="F194" s="7">
        <v>10.549999999999999</v>
      </c>
      <c r="G194" s="6">
        <v>116</v>
      </c>
      <c r="J194" s="4">
        <v>192</v>
      </c>
      <c r="K194" s="5">
        <v>45187</v>
      </c>
      <c r="L194" s="6">
        <v>21.1</v>
      </c>
      <c r="M194" s="6">
        <v>10.8</v>
      </c>
      <c r="N194" s="6">
        <v>6</v>
      </c>
      <c r="O194" s="7">
        <v>10.549999999999999</v>
      </c>
      <c r="P194" s="6">
        <v>116</v>
      </c>
    </row>
    <row r="195" spans="1:16" x14ac:dyDescent="0.6">
      <c r="A195" s="4">
        <v>193</v>
      </c>
      <c r="B195" s="5">
        <v>45188</v>
      </c>
      <c r="C195" s="6">
        <v>12.44</v>
      </c>
      <c r="D195" s="6">
        <v>4.0999999999999996</v>
      </c>
      <c r="E195" s="6">
        <v>31.6</v>
      </c>
      <c r="F195" s="7">
        <v>11.129999999999999</v>
      </c>
      <c r="G195" s="6">
        <v>62</v>
      </c>
      <c r="J195" s="4">
        <v>193</v>
      </c>
      <c r="K195" s="5">
        <v>45188</v>
      </c>
      <c r="L195" s="6">
        <v>12.44</v>
      </c>
      <c r="M195" s="6">
        <v>4.0999999999999996</v>
      </c>
      <c r="N195" s="6">
        <v>31.6</v>
      </c>
      <c r="O195" s="7">
        <v>11.129999999999999</v>
      </c>
      <c r="P195" s="6">
        <v>62</v>
      </c>
    </row>
    <row r="196" spans="1:16" x14ac:dyDescent="0.6">
      <c r="A196" s="4">
        <v>194</v>
      </c>
      <c r="B196" s="5">
        <v>45189</v>
      </c>
      <c r="C196" s="6">
        <v>41.36</v>
      </c>
      <c r="D196" s="6">
        <v>42</v>
      </c>
      <c r="E196" s="6">
        <v>3.6</v>
      </c>
      <c r="F196" s="7">
        <v>36.24</v>
      </c>
      <c r="G196" s="6">
        <v>204</v>
      </c>
      <c r="J196" s="4">
        <v>194</v>
      </c>
      <c r="K196" s="5">
        <v>45189</v>
      </c>
      <c r="L196" s="6">
        <v>41.36</v>
      </c>
      <c r="M196" s="6">
        <v>42</v>
      </c>
      <c r="N196" s="6">
        <v>3.6</v>
      </c>
      <c r="O196" s="7">
        <v>36.24</v>
      </c>
      <c r="P196" s="6">
        <v>204</v>
      </c>
    </row>
    <row r="197" spans="1:16" x14ac:dyDescent="0.6">
      <c r="A197" s="4">
        <v>195</v>
      </c>
      <c r="B197" s="5">
        <v>45190</v>
      </c>
      <c r="C197" s="6">
        <v>32.94</v>
      </c>
      <c r="D197" s="6">
        <v>35.6</v>
      </c>
      <c r="E197" s="6">
        <v>6</v>
      </c>
      <c r="F197" s="7"/>
      <c r="G197" s="6">
        <v>184</v>
      </c>
      <c r="J197" s="4">
        <v>195</v>
      </c>
      <c r="K197" s="5">
        <v>45190</v>
      </c>
      <c r="L197" s="6">
        <v>32.94</v>
      </c>
      <c r="M197" s="6">
        <v>35.6</v>
      </c>
      <c r="N197" s="6">
        <v>6</v>
      </c>
      <c r="O197" s="10">
        <f>AVERAGE(O198:O202)</f>
        <v>10.489999999999998</v>
      </c>
      <c r="P197" s="6">
        <v>184</v>
      </c>
    </row>
    <row r="198" spans="1:16" x14ac:dyDescent="0.6">
      <c r="A198" s="4">
        <v>196</v>
      </c>
      <c r="B198" s="5">
        <v>45191</v>
      </c>
      <c r="C198" s="6">
        <v>14.64</v>
      </c>
      <c r="D198" s="6">
        <v>3.7</v>
      </c>
      <c r="E198" s="6">
        <v>13.8</v>
      </c>
      <c r="F198" s="7">
        <v>0.14999999999999947</v>
      </c>
      <c r="G198" s="6">
        <v>91</v>
      </c>
      <c r="J198" s="4">
        <v>196</v>
      </c>
      <c r="K198" s="5">
        <v>45191</v>
      </c>
      <c r="L198" s="6">
        <v>14.64</v>
      </c>
      <c r="M198" s="6">
        <v>3.7</v>
      </c>
      <c r="N198" s="6">
        <v>13.8</v>
      </c>
      <c r="O198" s="7">
        <v>0.14999999999999947</v>
      </c>
      <c r="P198" s="6">
        <v>91</v>
      </c>
    </row>
    <row r="199" spans="1:16" x14ac:dyDescent="0.6">
      <c r="A199" s="4">
        <v>197</v>
      </c>
      <c r="B199" s="5">
        <v>45192</v>
      </c>
      <c r="C199" s="6">
        <v>27.84</v>
      </c>
      <c r="D199" s="6">
        <v>4.9000000000000004</v>
      </c>
      <c r="E199" s="6">
        <v>8.1</v>
      </c>
      <c r="F199" s="7">
        <v>8.6300000000000008</v>
      </c>
      <c r="G199" s="6">
        <v>116</v>
      </c>
      <c r="J199" s="4">
        <v>197</v>
      </c>
      <c r="K199" s="5">
        <v>45192</v>
      </c>
      <c r="L199" s="6">
        <v>27.84</v>
      </c>
      <c r="M199" s="6">
        <v>4.9000000000000004</v>
      </c>
      <c r="N199" s="6">
        <v>8.1</v>
      </c>
      <c r="O199" s="7">
        <v>8.6300000000000008</v>
      </c>
      <c r="P199" s="6">
        <v>116</v>
      </c>
    </row>
    <row r="200" spans="1:16" x14ac:dyDescent="0.6">
      <c r="A200" s="4">
        <v>198</v>
      </c>
      <c r="B200" s="5">
        <v>45193</v>
      </c>
      <c r="C200" s="6">
        <v>44.4</v>
      </c>
      <c r="D200" s="6">
        <v>9.3000000000000007</v>
      </c>
      <c r="E200" s="6">
        <v>6.4</v>
      </c>
      <c r="F200" s="7">
        <v>19.79</v>
      </c>
      <c r="G200" s="6">
        <v>139</v>
      </c>
      <c r="J200" s="4">
        <v>198</v>
      </c>
      <c r="K200" s="5">
        <v>45193</v>
      </c>
      <c r="L200" s="6">
        <v>44.4</v>
      </c>
      <c r="M200" s="6">
        <v>9.3000000000000007</v>
      </c>
      <c r="N200" s="6">
        <v>6.4</v>
      </c>
      <c r="O200" s="7">
        <v>19.79</v>
      </c>
      <c r="P200" s="6">
        <v>139</v>
      </c>
    </row>
    <row r="201" spans="1:16" x14ac:dyDescent="0.6">
      <c r="A201" s="4">
        <v>199</v>
      </c>
      <c r="B201" s="5">
        <v>45194</v>
      </c>
      <c r="C201" s="6">
        <v>57.720000000000006</v>
      </c>
      <c r="D201" s="6">
        <v>42</v>
      </c>
      <c r="E201" s="6">
        <v>66.2</v>
      </c>
      <c r="F201" s="7">
        <v>22.879999999999995</v>
      </c>
      <c r="G201" s="6">
        <v>235.5</v>
      </c>
      <c r="J201" s="4">
        <v>199</v>
      </c>
      <c r="K201" s="5">
        <v>45194</v>
      </c>
      <c r="L201" s="6">
        <v>57.720000000000006</v>
      </c>
      <c r="M201" s="6">
        <v>42</v>
      </c>
      <c r="N201" s="6">
        <v>66.2</v>
      </c>
      <c r="O201" s="7">
        <v>22.879999999999995</v>
      </c>
      <c r="P201" s="6">
        <v>235.5</v>
      </c>
    </row>
    <row r="202" spans="1:16" x14ac:dyDescent="0.6">
      <c r="A202" s="4">
        <v>200</v>
      </c>
      <c r="B202" s="5">
        <v>45195</v>
      </c>
      <c r="C202" s="6">
        <v>52.42</v>
      </c>
      <c r="D202" s="6">
        <v>8.6</v>
      </c>
      <c r="E202" s="6">
        <v>8.6999999999999993</v>
      </c>
      <c r="F202" s="7">
        <v>1</v>
      </c>
      <c r="G202" s="6">
        <v>139</v>
      </c>
      <c r="J202" s="4">
        <v>200</v>
      </c>
      <c r="K202" s="5">
        <v>45195</v>
      </c>
      <c r="L202" s="6">
        <v>52.42</v>
      </c>
      <c r="M202" s="6">
        <v>8.6</v>
      </c>
      <c r="N202" s="6">
        <v>8.6999999999999993</v>
      </c>
      <c r="O202" s="7">
        <v>1</v>
      </c>
      <c r="P202" s="6">
        <v>139</v>
      </c>
    </row>
  </sheetData>
  <autoFilter ref="J2:P20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V202"/>
  <sheetViews>
    <sheetView zoomScale="70" zoomScaleNormal="70" workbookViewId="0">
      <selection activeCell="AC24" sqref="AC24"/>
    </sheetView>
  </sheetViews>
  <sheetFormatPr defaultRowHeight="15.6" x14ac:dyDescent="0.6"/>
  <cols>
    <col min="1" max="1" width="3.59765625" bestFit="1" customWidth="1"/>
    <col min="3" max="3" width="9.34765625" bestFit="1" customWidth="1"/>
    <col min="4" max="4" width="5.59765625" bestFit="1" customWidth="1"/>
    <col min="5" max="5" width="8.84765625" bestFit="1" customWidth="1"/>
    <col min="6" max="6" width="8.75" customWidth="1"/>
    <col min="7" max="7" width="6.59765625" bestFit="1" customWidth="1"/>
    <col min="9" max="9" width="3.84765625" bestFit="1" customWidth="1"/>
    <col min="10" max="10" width="6" bestFit="1" customWidth="1"/>
    <col min="11" max="11" width="9.34765625" bestFit="1" customWidth="1"/>
    <col min="12" max="12" width="5.59765625" bestFit="1" customWidth="1"/>
    <col min="13" max="13" width="8.84765625" bestFit="1" customWidth="1"/>
    <col min="14" max="14" width="8.75" customWidth="1"/>
    <col min="15" max="15" width="6.59765625" bestFit="1" customWidth="1"/>
    <col min="17" max="17" width="12" bestFit="1" customWidth="1"/>
  </cols>
  <sheetData>
    <row r="1" spans="1:22" x14ac:dyDescent="0.6">
      <c r="A1" s="21" t="s">
        <v>40</v>
      </c>
      <c r="B1" s="21"/>
      <c r="C1" s="21"/>
      <c r="D1" s="21"/>
      <c r="E1" s="21"/>
      <c r="F1" s="21"/>
      <c r="G1" s="21"/>
      <c r="I1" s="21" t="s">
        <v>41</v>
      </c>
      <c r="J1" s="21"/>
      <c r="K1" s="21"/>
      <c r="L1" s="21"/>
      <c r="M1" s="21"/>
      <c r="N1" s="21"/>
      <c r="O1" s="21"/>
    </row>
    <row r="2" spans="1:22" x14ac:dyDescent="0.6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3" t="s">
        <v>5</v>
      </c>
      <c r="I2" s="1" t="s">
        <v>0</v>
      </c>
      <c r="J2" s="1" t="s">
        <v>1</v>
      </c>
      <c r="K2" s="2" t="s">
        <v>2</v>
      </c>
      <c r="L2" s="2" t="s">
        <v>3</v>
      </c>
      <c r="M2" s="2" t="s">
        <v>4</v>
      </c>
      <c r="N2" s="2" t="s">
        <v>6</v>
      </c>
      <c r="O2" s="3" t="s">
        <v>5</v>
      </c>
      <c r="R2" s="18" t="s">
        <v>15</v>
      </c>
      <c r="S2" s="18" t="s">
        <v>3</v>
      </c>
      <c r="T2" s="18" t="s">
        <v>4</v>
      </c>
      <c r="U2" s="18" t="s">
        <v>6</v>
      </c>
      <c r="V2" s="19" t="s">
        <v>5</v>
      </c>
    </row>
    <row r="3" spans="1:22" x14ac:dyDescent="0.6">
      <c r="A3">
        <v>1</v>
      </c>
      <c r="B3">
        <v>44996</v>
      </c>
      <c r="C3">
        <v>56.02</v>
      </c>
      <c r="D3">
        <v>37.799999999999997</v>
      </c>
      <c r="E3">
        <v>69.2</v>
      </c>
      <c r="F3">
        <v>14.229999999999993</v>
      </c>
      <c r="G3">
        <v>236</v>
      </c>
      <c r="I3">
        <v>1</v>
      </c>
      <c r="J3">
        <v>44996</v>
      </c>
      <c r="K3">
        <f>IF($R$9&lt;C3,$R$9,C3)</f>
        <v>56.02</v>
      </c>
      <c r="L3">
        <f>IF($S$9&lt;D3,$S$9,D3)</f>
        <v>37.799999999999997</v>
      </c>
      <c r="M3">
        <f>IF($T$9&lt;E3,$T$9,E3)</f>
        <v>69.2</v>
      </c>
      <c r="N3">
        <f>IF($U$9&lt;F3,$U$9,F3)</f>
        <v>14.229999999999993</v>
      </c>
      <c r="O3">
        <f>IF($V$9&lt;G3,$V$9,G3)</f>
        <v>236</v>
      </c>
      <c r="Q3" s="20" t="s">
        <v>7</v>
      </c>
      <c r="R3">
        <v>38.58</v>
      </c>
      <c r="S3">
        <v>23.744999999999997</v>
      </c>
      <c r="T3">
        <v>26.049999999999997</v>
      </c>
      <c r="U3">
        <v>17.14</v>
      </c>
      <c r="V3">
        <v>139</v>
      </c>
    </row>
    <row r="4" spans="1:22" x14ac:dyDescent="0.6">
      <c r="A4">
        <v>2</v>
      </c>
      <c r="B4">
        <v>44997</v>
      </c>
      <c r="C4">
        <v>10.9</v>
      </c>
      <c r="D4">
        <v>39.299999999999997</v>
      </c>
      <c r="E4">
        <v>45.1</v>
      </c>
      <c r="F4">
        <v>6.0599999999999952</v>
      </c>
      <c r="G4">
        <v>122</v>
      </c>
      <c r="I4">
        <v>2</v>
      </c>
      <c r="J4">
        <v>44997</v>
      </c>
      <c r="K4">
        <f t="shared" ref="K4:K67" si="0">IF($R$9&lt;C4,$R$9,C4)</f>
        <v>10.9</v>
      </c>
      <c r="L4">
        <f t="shared" ref="L4:L67" si="1">IF($S$9&lt;D4,$S$9,D4)</f>
        <v>39.299999999999997</v>
      </c>
      <c r="M4">
        <f t="shared" ref="M4:M67" si="2">IF($T$9&lt;E4,$T$9,E4)</f>
        <v>45.1</v>
      </c>
      <c r="N4">
        <f t="shared" ref="N4:N67" si="3">IF($U$9&lt;F4,$U$9,F4)</f>
        <v>6.0599999999999952</v>
      </c>
      <c r="O4">
        <f t="shared" ref="O4:O67" si="4">IF($V$9&lt;G4,$V$9,G4)</f>
        <v>122</v>
      </c>
      <c r="Q4" s="20" t="s">
        <v>8</v>
      </c>
      <c r="R4">
        <v>38.290675000000014</v>
      </c>
      <c r="S4">
        <v>24.988900000000026</v>
      </c>
      <c r="T4">
        <v>30.449099999999998</v>
      </c>
      <c r="U4">
        <v>18.848448750000006</v>
      </c>
      <c r="V4">
        <v>154.06424999999999</v>
      </c>
    </row>
    <row r="5" spans="1:22" x14ac:dyDescent="0.6">
      <c r="A5">
        <v>3</v>
      </c>
      <c r="B5">
        <v>44998</v>
      </c>
      <c r="C5">
        <v>12.44</v>
      </c>
      <c r="D5">
        <v>45.9</v>
      </c>
      <c r="E5">
        <v>69.3</v>
      </c>
      <c r="F5">
        <v>16.95</v>
      </c>
      <c r="G5">
        <v>96</v>
      </c>
      <c r="I5">
        <v>3</v>
      </c>
      <c r="J5">
        <v>44998</v>
      </c>
      <c r="K5">
        <f t="shared" si="0"/>
        <v>12.44</v>
      </c>
      <c r="L5">
        <f t="shared" si="1"/>
        <v>45.9</v>
      </c>
      <c r="M5">
        <f t="shared" si="2"/>
        <v>69.3</v>
      </c>
      <c r="N5">
        <f t="shared" si="3"/>
        <v>16.95</v>
      </c>
      <c r="O5">
        <f t="shared" si="4"/>
        <v>96</v>
      </c>
      <c r="Q5" s="20" t="s">
        <v>9</v>
      </c>
      <c r="R5">
        <v>24.468168758487899</v>
      </c>
      <c r="S5">
        <v>21.643730713209489</v>
      </c>
      <c r="T5">
        <v>21.314546191197305</v>
      </c>
      <c r="U5">
        <v>13.827541664967709</v>
      </c>
      <c r="V5">
        <v>69.923931636565428</v>
      </c>
    </row>
    <row r="6" spans="1:22" x14ac:dyDescent="0.6">
      <c r="A6">
        <v>4</v>
      </c>
      <c r="B6">
        <v>44999</v>
      </c>
      <c r="C6">
        <v>31.3</v>
      </c>
      <c r="D6">
        <v>41.3</v>
      </c>
      <c r="E6">
        <v>58.5</v>
      </c>
      <c r="F6">
        <v>12.399999999999995</v>
      </c>
      <c r="G6">
        <v>197</v>
      </c>
      <c r="I6">
        <v>4</v>
      </c>
      <c r="J6">
        <v>44999</v>
      </c>
      <c r="K6">
        <f t="shared" si="0"/>
        <v>31.3</v>
      </c>
      <c r="L6">
        <f t="shared" si="1"/>
        <v>41.3</v>
      </c>
      <c r="M6">
        <f t="shared" si="2"/>
        <v>58.5</v>
      </c>
      <c r="N6">
        <f t="shared" si="3"/>
        <v>12.399999999999995</v>
      </c>
      <c r="O6">
        <f t="shared" si="4"/>
        <v>197</v>
      </c>
      <c r="Q6" s="20" t="s">
        <v>10</v>
      </c>
      <c r="R6">
        <v>20.455000000000002</v>
      </c>
      <c r="S6">
        <v>10.475</v>
      </c>
      <c r="T6">
        <v>12.75</v>
      </c>
      <c r="U6">
        <v>11.09</v>
      </c>
      <c r="V6">
        <v>115.5</v>
      </c>
    </row>
    <row r="7" spans="1:22" x14ac:dyDescent="0.6">
      <c r="A7">
        <v>5</v>
      </c>
      <c r="B7">
        <v>45000</v>
      </c>
      <c r="C7">
        <v>46.160000000000004</v>
      </c>
      <c r="D7">
        <v>10.8</v>
      </c>
      <c r="E7">
        <v>58.4</v>
      </c>
      <c r="F7">
        <v>0.12000000000000455</v>
      </c>
      <c r="G7">
        <v>137</v>
      </c>
      <c r="I7">
        <v>5</v>
      </c>
      <c r="J7">
        <v>45000</v>
      </c>
      <c r="K7">
        <f t="shared" si="0"/>
        <v>46.160000000000004</v>
      </c>
      <c r="L7">
        <f t="shared" si="1"/>
        <v>10.8</v>
      </c>
      <c r="M7">
        <f t="shared" si="2"/>
        <v>58.4</v>
      </c>
      <c r="N7">
        <f t="shared" si="3"/>
        <v>0.12000000000000455</v>
      </c>
      <c r="O7">
        <f t="shared" si="4"/>
        <v>137</v>
      </c>
      <c r="Q7" s="20" t="s">
        <v>11</v>
      </c>
      <c r="R7">
        <v>51.405000000000001</v>
      </c>
      <c r="S7">
        <v>36.824999999999996</v>
      </c>
      <c r="T7">
        <v>45.1</v>
      </c>
      <c r="U7">
        <v>23.407499999999999</v>
      </c>
      <c r="V7">
        <v>186</v>
      </c>
    </row>
    <row r="8" spans="1:22" x14ac:dyDescent="0.6">
      <c r="A8">
        <v>6</v>
      </c>
      <c r="B8">
        <v>45001</v>
      </c>
      <c r="C8">
        <v>6.74</v>
      </c>
      <c r="D8">
        <v>48.9</v>
      </c>
      <c r="E8">
        <v>75</v>
      </c>
      <c r="F8">
        <v>15.32</v>
      </c>
      <c r="G8">
        <v>86</v>
      </c>
      <c r="I8">
        <v>6</v>
      </c>
      <c r="J8">
        <v>45001</v>
      </c>
      <c r="K8">
        <f t="shared" si="0"/>
        <v>6.74</v>
      </c>
      <c r="L8">
        <f t="shared" si="1"/>
        <v>48.9</v>
      </c>
      <c r="M8">
        <f t="shared" si="2"/>
        <v>75</v>
      </c>
      <c r="N8">
        <f t="shared" si="3"/>
        <v>15.32</v>
      </c>
      <c r="O8">
        <f t="shared" si="4"/>
        <v>86</v>
      </c>
      <c r="Q8" s="20" t="s">
        <v>12</v>
      </c>
      <c r="R8">
        <v>30.95</v>
      </c>
      <c r="S8">
        <v>26.349999999999994</v>
      </c>
      <c r="T8">
        <v>32.35</v>
      </c>
      <c r="U8">
        <v>12.317499999999999</v>
      </c>
      <c r="V8">
        <v>70.5</v>
      </c>
    </row>
    <row r="9" spans="1:22" x14ac:dyDescent="0.6">
      <c r="A9">
        <v>7</v>
      </c>
      <c r="B9">
        <v>45002</v>
      </c>
      <c r="C9">
        <v>13.5</v>
      </c>
      <c r="D9">
        <v>32.799999999999997</v>
      </c>
      <c r="E9">
        <v>23.5</v>
      </c>
      <c r="F9">
        <v>12.749999999999998</v>
      </c>
      <c r="G9">
        <v>123</v>
      </c>
      <c r="I9">
        <v>7</v>
      </c>
      <c r="J9">
        <v>45002</v>
      </c>
      <c r="K9">
        <f t="shared" si="0"/>
        <v>13.5</v>
      </c>
      <c r="L9">
        <f t="shared" si="1"/>
        <v>32.799999999999997</v>
      </c>
      <c r="M9">
        <f t="shared" si="2"/>
        <v>23.5</v>
      </c>
      <c r="N9">
        <f t="shared" si="3"/>
        <v>12.749999999999998</v>
      </c>
      <c r="O9">
        <f t="shared" si="4"/>
        <v>123</v>
      </c>
      <c r="Q9" s="20" t="s">
        <v>13</v>
      </c>
      <c r="R9">
        <v>97.83</v>
      </c>
      <c r="S9">
        <v>76.349999999999994</v>
      </c>
      <c r="T9">
        <v>93.625</v>
      </c>
      <c r="U9">
        <v>41.883749999999999</v>
      </c>
      <c r="V9">
        <v>291.75</v>
      </c>
    </row>
    <row r="10" spans="1:22" x14ac:dyDescent="0.6">
      <c r="A10">
        <v>8</v>
      </c>
      <c r="B10">
        <v>45003</v>
      </c>
      <c r="C10">
        <v>31.04</v>
      </c>
      <c r="D10">
        <v>19.600000000000001</v>
      </c>
      <c r="E10">
        <v>11.6</v>
      </c>
      <c r="F10">
        <v>17.18</v>
      </c>
      <c r="G10">
        <v>152</v>
      </c>
      <c r="I10">
        <v>8</v>
      </c>
      <c r="J10">
        <v>45003</v>
      </c>
      <c r="K10">
        <f t="shared" si="0"/>
        <v>31.04</v>
      </c>
      <c r="L10">
        <f t="shared" si="1"/>
        <v>19.600000000000001</v>
      </c>
      <c r="M10">
        <f t="shared" si="2"/>
        <v>11.6</v>
      </c>
      <c r="N10">
        <f t="shared" si="3"/>
        <v>17.18</v>
      </c>
      <c r="O10">
        <f t="shared" si="4"/>
        <v>152</v>
      </c>
    </row>
    <row r="11" spans="1:22" x14ac:dyDescent="0.6">
      <c r="A11">
        <v>9</v>
      </c>
      <c r="B11">
        <v>45004</v>
      </c>
      <c r="C11">
        <v>9.7200000000000006</v>
      </c>
      <c r="D11">
        <v>2.1</v>
      </c>
      <c r="E11">
        <v>1</v>
      </c>
      <c r="F11">
        <v>1.5100000000000002</v>
      </c>
      <c r="G11">
        <v>54</v>
      </c>
      <c r="I11">
        <v>9</v>
      </c>
      <c r="J11">
        <v>45004</v>
      </c>
      <c r="K11">
        <f t="shared" si="0"/>
        <v>9.7200000000000006</v>
      </c>
      <c r="L11">
        <f t="shared" si="1"/>
        <v>2.1</v>
      </c>
      <c r="M11">
        <f t="shared" si="2"/>
        <v>1</v>
      </c>
      <c r="N11">
        <f t="shared" si="3"/>
        <v>1.5100000000000002</v>
      </c>
      <c r="O11">
        <f t="shared" si="4"/>
        <v>54</v>
      </c>
    </row>
    <row r="12" spans="1:22" x14ac:dyDescent="0.6">
      <c r="A12">
        <v>10</v>
      </c>
      <c r="B12">
        <v>45005</v>
      </c>
      <c r="C12">
        <v>40.96</v>
      </c>
      <c r="D12">
        <v>2.6</v>
      </c>
      <c r="E12">
        <v>21.2</v>
      </c>
      <c r="F12">
        <v>12.8</v>
      </c>
      <c r="G12">
        <v>119</v>
      </c>
      <c r="I12">
        <v>10</v>
      </c>
      <c r="J12">
        <v>45005</v>
      </c>
      <c r="K12">
        <f t="shared" si="0"/>
        <v>40.96</v>
      </c>
      <c r="L12">
        <f t="shared" si="1"/>
        <v>2.6</v>
      </c>
      <c r="M12">
        <f t="shared" si="2"/>
        <v>21.2</v>
      </c>
      <c r="N12">
        <f t="shared" si="3"/>
        <v>12.8</v>
      </c>
      <c r="O12">
        <f t="shared" si="4"/>
        <v>119</v>
      </c>
    </row>
    <row r="13" spans="1:22" x14ac:dyDescent="0.6">
      <c r="A13">
        <v>11</v>
      </c>
      <c r="B13">
        <v>45006</v>
      </c>
      <c r="C13">
        <v>23.22</v>
      </c>
      <c r="D13">
        <v>5.8</v>
      </c>
      <c r="E13">
        <v>24.2</v>
      </c>
      <c r="F13">
        <v>19.829999999999998</v>
      </c>
      <c r="G13">
        <v>95</v>
      </c>
      <c r="I13">
        <v>11</v>
      </c>
      <c r="J13">
        <v>45006</v>
      </c>
      <c r="K13">
        <f t="shared" si="0"/>
        <v>23.22</v>
      </c>
      <c r="L13">
        <f t="shared" si="1"/>
        <v>5.8</v>
      </c>
      <c r="M13">
        <f t="shared" si="2"/>
        <v>24.2</v>
      </c>
      <c r="N13">
        <f t="shared" si="3"/>
        <v>19.829999999999998</v>
      </c>
      <c r="O13">
        <f t="shared" si="4"/>
        <v>95</v>
      </c>
    </row>
    <row r="14" spans="1:22" x14ac:dyDescent="0.6">
      <c r="A14">
        <v>12</v>
      </c>
      <c r="B14">
        <v>45007</v>
      </c>
      <c r="C14">
        <v>50.94</v>
      </c>
      <c r="D14">
        <v>24</v>
      </c>
      <c r="E14">
        <v>4</v>
      </c>
      <c r="F14">
        <v>31.869999999999997</v>
      </c>
      <c r="G14">
        <v>151.5</v>
      </c>
      <c r="I14">
        <v>12</v>
      </c>
      <c r="J14">
        <v>45007</v>
      </c>
      <c r="K14">
        <f t="shared" si="0"/>
        <v>50.94</v>
      </c>
      <c r="L14">
        <f t="shared" si="1"/>
        <v>24</v>
      </c>
      <c r="M14">
        <f t="shared" si="2"/>
        <v>4</v>
      </c>
      <c r="N14">
        <f t="shared" si="3"/>
        <v>31.869999999999997</v>
      </c>
      <c r="O14">
        <f t="shared" si="4"/>
        <v>151.5</v>
      </c>
    </row>
    <row r="15" spans="1:22" x14ac:dyDescent="0.6">
      <c r="A15">
        <v>13</v>
      </c>
      <c r="B15">
        <v>45008</v>
      </c>
      <c r="C15">
        <v>10.76</v>
      </c>
      <c r="D15">
        <v>35.1</v>
      </c>
      <c r="E15">
        <v>65.900000000000006</v>
      </c>
      <c r="F15">
        <v>18.273</v>
      </c>
      <c r="G15">
        <v>95</v>
      </c>
      <c r="I15">
        <v>13</v>
      </c>
      <c r="J15">
        <v>45008</v>
      </c>
      <c r="K15">
        <f t="shared" si="0"/>
        <v>10.76</v>
      </c>
      <c r="L15">
        <f t="shared" si="1"/>
        <v>35.1</v>
      </c>
      <c r="M15">
        <f t="shared" si="2"/>
        <v>65.900000000000006</v>
      </c>
      <c r="N15">
        <f t="shared" si="3"/>
        <v>18.273</v>
      </c>
      <c r="O15">
        <f t="shared" si="4"/>
        <v>95</v>
      </c>
    </row>
    <row r="16" spans="1:22" x14ac:dyDescent="0.6">
      <c r="A16">
        <v>14</v>
      </c>
      <c r="B16">
        <v>45009</v>
      </c>
      <c r="C16">
        <v>26.5</v>
      </c>
      <c r="D16">
        <v>7.6</v>
      </c>
      <c r="E16">
        <v>7.2</v>
      </c>
      <c r="F16">
        <v>18.273</v>
      </c>
      <c r="G16">
        <v>113</v>
      </c>
      <c r="I16">
        <v>14</v>
      </c>
      <c r="J16">
        <v>45009</v>
      </c>
      <c r="K16">
        <f t="shared" si="0"/>
        <v>26.5</v>
      </c>
      <c r="L16">
        <f t="shared" si="1"/>
        <v>7.6</v>
      </c>
      <c r="M16">
        <f t="shared" si="2"/>
        <v>7.2</v>
      </c>
      <c r="N16">
        <f t="shared" si="3"/>
        <v>18.273</v>
      </c>
      <c r="O16">
        <f t="shared" si="4"/>
        <v>113</v>
      </c>
    </row>
    <row r="17" spans="1:15" x14ac:dyDescent="0.6">
      <c r="A17">
        <v>15</v>
      </c>
      <c r="B17">
        <v>45010</v>
      </c>
      <c r="C17">
        <v>44.82</v>
      </c>
      <c r="D17">
        <v>32.9</v>
      </c>
      <c r="E17">
        <v>46</v>
      </c>
      <c r="F17">
        <v>18.459999999999997</v>
      </c>
      <c r="G17">
        <v>191</v>
      </c>
      <c r="I17">
        <v>15</v>
      </c>
      <c r="J17">
        <v>45010</v>
      </c>
      <c r="K17">
        <f t="shared" si="0"/>
        <v>44.82</v>
      </c>
      <c r="L17">
        <f t="shared" si="1"/>
        <v>32.9</v>
      </c>
      <c r="M17">
        <f t="shared" si="2"/>
        <v>46</v>
      </c>
      <c r="N17">
        <f t="shared" si="3"/>
        <v>18.459999999999997</v>
      </c>
      <c r="O17">
        <f t="shared" si="4"/>
        <v>191</v>
      </c>
    </row>
    <row r="18" spans="1:15" x14ac:dyDescent="0.6">
      <c r="A18">
        <v>16</v>
      </c>
      <c r="B18">
        <v>45011</v>
      </c>
      <c r="C18">
        <v>42.08</v>
      </c>
      <c r="D18">
        <v>47.7</v>
      </c>
      <c r="E18">
        <v>52.9</v>
      </c>
      <c r="F18">
        <v>22.23</v>
      </c>
      <c r="G18">
        <v>240</v>
      </c>
      <c r="I18">
        <v>16</v>
      </c>
      <c r="J18">
        <v>45011</v>
      </c>
      <c r="K18">
        <f t="shared" si="0"/>
        <v>42.08</v>
      </c>
      <c r="L18">
        <f t="shared" si="1"/>
        <v>47.7</v>
      </c>
      <c r="M18">
        <f t="shared" si="2"/>
        <v>52.9</v>
      </c>
      <c r="N18">
        <f t="shared" si="3"/>
        <v>22.23</v>
      </c>
      <c r="O18">
        <f t="shared" si="4"/>
        <v>240</v>
      </c>
    </row>
    <row r="19" spans="1:15" x14ac:dyDescent="0.6">
      <c r="A19">
        <v>17</v>
      </c>
      <c r="B19">
        <v>45012</v>
      </c>
      <c r="C19">
        <v>89.06</v>
      </c>
      <c r="D19">
        <v>36.6</v>
      </c>
      <c r="E19">
        <v>93.625</v>
      </c>
      <c r="F19">
        <v>23.379999999999995</v>
      </c>
      <c r="G19">
        <v>135</v>
      </c>
      <c r="I19">
        <v>17</v>
      </c>
      <c r="J19">
        <v>45012</v>
      </c>
      <c r="K19">
        <f t="shared" si="0"/>
        <v>89.06</v>
      </c>
      <c r="L19">
        <f t="shared" si="1"/>
        <v>36.6</v>
      </c>
      <c r="M19">
        <f t="shared" si="2"/>
        <v>93.625</v>
      </c>
      <c r="N19">
        <f t="shared" si="3"/>
        <v>23.379999999999995</v>
      </c>
      <c r="O19">
        <f t="shared" si="4"/>
        <v>135</v>
      </c>
    </row>
    <row r="20" spans="1:15" x14ac:dyDescent="0.6">
      <c r="A20">
        <v>18</v>
      </c>
      <c r="B20">
        <v>45013</v>
      </c>
      <c r="C20">
        <v>62.279999999999994</v>
      </c>
      <c r="D20">
        <v>39.6</v>
      </c>
      <c r="E20">
        <v>55.8</v>
      </c>
      <c r="F20">
        <v>25.619999999999997</v>
      </c>
      <c r="G20">
        <v>258</v>
      </c>
      <c r="I20">
        <v>18</v>
      </c>
      <c r="J20">
        <v>45013</v>
      </c>
      <c r="K20">
        <f t="shared" si="0"/>
        <v>62.279999999999994</v>
      </c>
      <c r="L20">
        <f t="shared" si="1"/>
        <v>39.6</v>
      </c>
      <c r="M20">
        <f t="shared" si="2"/>
        <v>55.8</v>
      </c>
      <c r="N20">
        <f t="shared" si="3"/>
        <v>25.619999999999997</v>
      </c>
      <c r="O20">
        <f t="shared" si="4"/>
        <v>258</v>
      </c>
    </row>
    <row r="21" spans="1:15" x14ac:dyDescent="0.6">
      <c r="A21">
        <v>19</v>
      </c>
      <c r="B21">
        <v>45014</v>
      </c>
      <c r="C21">
        <v>14.84</v>
      </c>
      <c r="D21">
        <v>20.5</v>
      </c>
      <c r="E21">
        <v>18.3</v>
      </c>
      <c r="F21">
        <v>9.8500000000000014</v>
      </c>
      <c r="G21">
        <v>127</v>
      </c>
      <c r="I21">
        <v>19</v>
      </c>
      <c r="J21">
        <v>45014</v>
      </c>
      <c r="K21">
        <f t="shared" si="0"/>
        <v>14.84</v>
      </c>
      <c r="L21">
        <f t="shared" si="1"/>
        <v>20.5</v>
      </c>
      <c r="M21">
        <f t="shared" si="2"/>
        <v>18.3</v>
      </c>
      <c r="N21">
        <f t="shared" si="3"/>
        <v>9.8500000000000014</v>
      </c>
      <c r="O21">
        <f t="shared" si="4"/>
        <v>127</v>
      </c>
    </row>
    <row r="22" spans="1:15" x14ac:dyDescent="0.6">
      <c r="A22">
        <v>20</v>
      </c>
      <c r="B22">
        <v>45015</v>
      </c>
      <c r="C22">
        <v>32.46</v>
      </c>
      <c r="D22">
        <v>23.9</v>
      </c>
      <c r="E22">
        <v>19.100000000000001</v>
      </c>
      <c r="F22">
        <v>19.04</v>
      </c>
      <c r="G22">
        <v>148</v>
      </c>
      <c r="I22">
        <v>20</v>
      </c>
      <c r="J22">
        <v>45015</v>
      </c>
      <c r="K22">
        <f t="shared" si="0"/>
        <v>32.46</v>
      </c>
      <c r="L22">
        <f t="shared" si="1"/>
        <v>23.9</v>
      </c>
      <c r="M22">
        <f t="shared" si="2"/>
        <v>19.100000000000001</v>
      </c>
      <c r="N22">
        <f t="shared" si="3"/>
        <v>19.04</v>
      </c>
      <c r="O22">
        <f t="shared" si="4"/>
        <v>148</v>
      </c>
    </row>
    <row r="23" spans="1:15" x14ac:dyDescent="0.6">
      <c r="A23">
        <v>21</v>
      </c>
      <c r="B23">
        <v>45016</v>
      </c>
      <c r="C23">
        <v>46.68</v>
      </c>
      <c r="D23">
        <v>27.7</v>
      </c>
      <c r="E23">
        <v>53.4</v>
      </c>
      <c r="F23">
        <v>14.329999999999998</v>
      </c>
      <c r="G23">
        <v>188</v>
      </c>
      <c r="I23">
        <v>21</v>
      </c>
      <c r="J23">
        <v>45016</v>
      </c>
      <c r="K23">
        <f t="shared" si="0"/>
        <v>46.68</v>
      </c>
      <c r="L23">
        <f t="shared" si="1"/>
        <v>27.7</v>
      </c>
      <c r="M23">
        <f t="shared" si="2"/>
        <v>53.4</v>
      </c>
      <c r="N23">
        <f t="shared" si="3"/>
        <v>14.329999999999998</v>
      </c>
      <c r="O23">
        <f t="shared" si="4"/>
        <v>188</v>
      </c>
    </row>
    <row r="24" spans="1:15" x14ac:dyDescent="0.6">
      <c r="A24">
        <v>22</v>
      </c>
      <c r="B24">
        <v>45017</v>
      </c>
      <c r="C24">
        <v>48.480000000000004</v>
      </c>
      <c r="D24">
        <v>123</v>
      </c>
      <c r="E24">
        <v>23.5</v>
      </c>
      <c r="F24">
        <v>16.89</v>
      </c>
      <c r="G24">
        <v>127</v>
      </c>
      <c r="I24">
        <v>22</v>
      </c>
      <c r="J24">
        <v>45017</v>
      </c>
      <c r="K24">
        <f t="shared" si="0"/>
        <v>48.480000000000004</v>
      </c>
      <c r="L24">
        <f t="shared" si="1"/>
        <v>76.349999999999994</v>
      </c>
      <c r="M24">
        <f t="shared" si="2"/>
        <v>23.5</v>
      </c>
      <c r="N24">
        <f t="shared" si="3"/>
        <v>16.89</v>
      </c>
      <c r="O24">
        <f t="shared" si="4"/>
        <v>127</v>
      </c>
    </row>
    <row r="25" spans="1:15" x14ac:dyDescent="0.6">
      <c r="A25">
        <v>23</v>
      </c>
      <c r="B25">
        <v>45018</v>
      </c>
      <c r="C25">
        <v>11.64</v>
      </c>
      <c r="D25">
        <v>15.9</v>
      </c>
      <c r="E25">
        <v>49.6</v>
      </c>
      <c r="F25">
        <v>9.4299999999999962</v>
      </c>
      <c r="G25">
        <v>160.69999999999999</v>
      </c>
      <c r="I25">
        <v>23</v>
      </c>
      <c r="J25">
        <v>45018</v>
      </c>
      <c r="K25">
        <f t="shared" si="0"/>
        <v>11.64</v>
      </c>
      <c r="L25">
        <f t="shared" si="1"/>
        <v>15.9</v>
      </c>
      <c r="M25">
        <f t="shared" si="2"/>
        <v>49.6</v>
      </c>
      <c r="N25">
        <f t="shared" si="3"/>
        <v>9.4299999999999962</v>
      </c>
      <c r="O25">
        <f t="shared" si="4"/>
        <v>160.69999999999999</v>
      </c>
    </row>
    <row r="26" spans="1:15" x14ac:dyDescent="0.6">
      <c r="A26">
        <v>24</v>
      </c>
      <c r="B26">
        <v>45019</v>
      </c>
      <c r="C26">
        <v>49.660000000000004</v>
      </c>
      <c r="D26">
        <v>16.899999999999999</v>
      </c>
      <c r="E26">
        <v>26.2</v>
      </c>
      <c r="F26">
        <v>20.8</v>
      </c>
      <c r="G26">
        <v>175</v>
      </c>
      <c r="I26">
        <v>24</v>
      </c>
      <c r="J26">
        <v>45019</v>
      </c>
      <c r="K26">
        <f t="shared" si="0"/>
        <v>49.660000000000004</v>
      </c>
      <c r="L26">
        <f t="shared" si="1"/>
        <v>16.899999999999999</v>
      </c>
      <c r="M26">
        <f t="shared" si="2"/>
        <v>26.2</v>
      </c>
      <c r="N26">
        <f t="shared" si="3"/>
        <v>20.8</v>
      </c>
      <c r="O26">
        <f t="shared" si="4"/>
        <v>175</v>
      </c>
    </row>
    <row r="27" spans="1:15" x14ac:dyDescent="0.6">
      <c r="A27">
        <v>25</v>
      </c>
      <c r="B27">
        <v>45020</v>
      </c>
      <c r="C27">
        <v>20.46</v>
      </c>
      <c r="D27">
        <v>12.6</v>
      </c>
      <c r="E27">
        <v>18.3</v>
      </c>
      <c r="F27">
        <v>5.2099999999999991</v>
      </c>
      <c r="G27">
        <v>110</v>
      </c>
      <c r="I27">
        <v>25</v>
      </c>
      <c r="J27">
        <v>45020</v>
      </c>
      <c r="K27">
        <f t="shared" si="0"/>
        <v>20.46</v>
      </c>
      <c r="L27">
        <f t="shared" si="1"/>
        <v>12.6</v>
      </c>
      <c r="M27">
        <f t="shared" si="2"/>
        <v>18.3</v>
      </c>
      <c r="N27">
        <f t="shared" si="3"/>
        <v>5.2099999999999991</v>
      </c>
      <c r="O27">
        <f t="shared" si="4"/>
        <v>110</v>
      </c>
    </row>
    <row r="28" spans="1:15" x14ac:dyDescent="0.6">
      <c r="A28">
        <v>26</v>
      </c>
      <c r="B28">
        <v>45021</v>
      </c>
      <c r="C28">
        <v>59.58</v>
      </c>
      <c r="D28">
        <v>3.5</v>
      </c>
      <c r="E28">
        <v>19.5</v>
      </c>
      <c r="F28">
        <v>20.239999999999998</v>
      </c>
      <c r="G28">
        <v>139</v>
      </c>
      <c r="I28">
        <v>26</v>
      </c>
      <c r="J28">
        <v>45021</v>
      </c>
      <c r="K28">
        <f t="shared" si="0"/>
        <v>59.58</v>
      </c>
      <c r="L28">
        <f t="shared" si="1"/>
        <v>3.5</v>
      </c>
      <c r="M28">
        <f t="shared" si="2"/>
        <v>19.5</v>
      </c>
      <c r="N28">
        <f t="shared" si="3"/>
        <v>20.239999999999998</v>
      </c>
      <c r="O28">
        <f t="shared" si="4"/>
        <v>139</v>
      </c>
    </row>
    <row r="29" spans="1:15" x14ac:dyDescent="0.6">
      <c r="A29">
        <v>27</v>
      </c>
      <c r="B29">
        <v>45022</v>
      </c>
      <c r="C29">
        <v>38.58</v>
      </c>
      <c r="D29">
        <v>29.3</v>
      </c>
      <c r="E29">
        <v>12.6</v>
      </c>
      <c r="F29">
        <v>23.900000000000002</v>
      </c>
      <c r="G29">
        <v>167</v>
      </c>
      <c r="I29">
        <v>27</v>
      </c>
      <c r="J29">
        <v>45022</v>
      </c>
      <c r="K29">
        <f t="shared" si="0"/>
        <v>38.58</v>
      </c>
      <c r="L29">
        <f t="shared" si="1"/>
        <v>29.3</v>
      </c>
      <c r="M29">
        <f t="shared" si="2"/>
        <v>12.6</v>
      </c>
      <c r="N29">
        <f t="shared" si="3"/>
        <v>23.900000000000002</v>
      </c>
      <c r="O29">
        <f t="shared" si="4"/>
        <v>167</v>
      </c>
    </row>
    <row r="30" spans="1:15" x14ac:dyDescent="0.6">
      <c r="A30">
        <v>28</v>
      </c>
      <c r="B30">
        <v>45023</v>
      </c>
      <c r="C30">
        <v>49.019999999999996</v>
      </c>
      <c r="D30">
        <v>16.7</v>
      </c>
      <c r="E30">
        <v>22.9</v>
      </c>
      <c r="F30">
        <v>23.2</v>
      </c>
      <c r="G30">
        <v>168</v>
      </c>
      <c r="I30">
        <v>28</v>
      </c>
      <c r="J30">
        <v>45023</v>
      </c>
      <c r="K30">
        <f t="shared" si="0"/>
        <v>49.019999999999996</v>
      </c>
      <c r="L30">
        <f t="shared" si="1"/>
        <v>16.7</v>
      </c>
      <c r="M30">
        <f t="shared" si="2"/>
        <v>22.9</v>
      </c>
      <c r="N30">
        <f t="shared" si="3"/>
        <v>23.2</v>
      </c>
      <c r="O30">
        <f t="shared" si="4"/>
        <v>168</v>
      </c>
    </row>
    <row r="31" spans="1:15" x14ac:dyDescent="0.6">
      <c r="A31">
        <v>29</v>
      </c>
      <c r="B31">
        <v>45024</v>
      </c>
      <c r="C31">
        <v>52.760000000000005</v>
      </c>
      <c r="D31">
        <v>27.1</v>
      </c>
      <c r="E31">
        <v>22.9</v>
      </c>
      <c r="F31">
        <v>29.270000000000007</v>
      </c>
      <c r="G31">
        <v>199</v>
      </c>
      <c r="I31">
        <v>29</v>
      </c>
      <c r="J31">
        <v>45024</v>
      </c>
      <c r="K31">
        <f t="shared" si="0"/>
        <v>52.760000000000005</v>
      </c>
      <c r="L31">
        <f t="shared" si="1"/>
        <v>27.1</v>
      </c>
      <c r="M31">
        <f t="shared" si="2"/>
        <v>22.9</v>
      </c>
      <c r="N31">
        <f t="shared" si="3"/>
        <v>29.270000000000007</v>
      </c>
      <c r="O31">
        <f t="shared" si="4"/>
        <v>199</v>
      </c>
    </row>
    <row r="32" spans="1:15" x14ac:dyDescent="0.6">
      <c r="A32">
        <v>30</v>
      </c>
      <c r="B32">
        <v>45025</v>
      </c>
      <c r="C32">
        <v>15.12</v>
      </c>
      <c r="D32">
        <v>16</v>
      </c>
      <c r="E32">
        <v>40.799999999999997</v>
      </c>
      <c r="F32">
        <v>18.739999999999998</v>
      </c>
      <c r="G32">
        <v>123</v>
      </c>
      <c r="I32">
        <v>30</v>
      </c>
      <c r="J32">
        <v>45025</v>
      </c>
      <c r="K32">
        <f t="shared" si="0"/>
        <v>15.12</v>
      </c>
      <c r="L32">
        <f t="shared" si="1"/>
        <v>16</v>
      </c>
      <c r="M32">
        <f t="shared" si="2"/>
        <v>40.799999999999997</v>
      </c>
      <c r="N32">
        <f t="shared" si="3"/>
        <v>18.739999999999998</v>
      </c>
      <c r="O32">
        <f t="shared" si="4"/>
        <v>123</v>
      </c>
    </row>
    <row r="33" spans="1:15" x14ac:dyDescent="0.6">
      <c r="A33">
        <v>31</v>
      </c>
      <c r="B33">
        <v>45026</v>
      </c>
      <c r="C33">
        <v>59.58</v>
      </c>
      <c r="D33">
        <v>28.3</v>
      </c>
      <c r="E33">
        <v>43.2</v>
      </c>
      <c r="F33">
        <v>26.159999999999997</v>
      </c>
      <c r="G33">
        <v>231</v>
      </c>
      <c r="I33">
        <v>31</v>
      </c>
      <c r="J33">
        <v>45026</v>
      </c>
      <c r="K33">
        <f t="shared" si="0"/>
        <v>59.58</v>
      </c>
      <c r="L33">
        <f t="shared" si="1"/>
        <v>28.3</v>
      </c>
      <c r="M33">
        <f t="shared" si="2"/>
        <v>43.2</v>
      </c>
      <c r="N33">
        <f t="shared" si="3"/>
        <v>26.159999999999997</v>
      </c>
      <c r="O33">
        <f t="shared" si="4"/>
        <v>231</v>
      </c>
    </row>
    <row r="34" spans="1:15" x14ac:dyDescent="0.6">
      <c r="A34">
        <v>32</v>
      </c>
      <c r="B34">
        <v>45027</v>
      </c>
      <c r="C34">
        <v>92.987500000000011</v>
      </c>
      <c r="D34">
        <v>17.399999999999999</v>
      </c>
      <c r="E34">
        <v>38.6</v>
      </c>
      <c r="F34">
        <v>37.253750000000011</v>
      </c>
      <c r="G34">
        <v>126</v>
      </c>
      <c r="I34">
        <v>32</v>
      </c>
      <c r="J34">
        <v>45027</v>
      </c>
      <c r="K34">
        <f t="shared" si="0"/>
        <v>92.987500000000011</v>
      </c>
      <c r="L34">
        <f t="shared" si="1"/>
        <v>17.399999999999999</v>
      </c>
      <c r="M34">
        <f t="shared" si="2"/>
        <v>38.6</v>
      </c>
      <c r="N34">
        <f t="shared" si="3"/>
        <v>37.253750000000011</v>
      </c>
      <c r="O34">
        <f t="shared" si="4"/>
        <v>126</v>
      </c>
    </row>
    <row r="35" spans="1:15" x14ac:dyDescent="0.6">
      <c r="A35">
        <v>33</v>
      </c>
      <c r="B35">
        <v>45028</v>
      </c>
      <c r="C35">
        <v>20.440000000000001</v>
      </c>
      <c r="D35">
        <v>1.5</v>
      </c>
      <c r="E35">
        <v>30</v>
      </c>
      <c r="F35">
        <v>18.47</v>
      </c>
      <c r="G35">
        <v>112</v>
      </c>
      <c r="I35">
        <v>33</v>
      </c>
      <c r="J35">
        <v>45028</v>
      </c>
      <c r="K35">
        <f t="shared" si="0"/>
        <v>20.440000000000001</v>
      </c>
      <c r="L35">
        <f t="shared" si="1"/>
        <v>1.5</v>
      </c>
      <c r="M35">
        <f t="shared" si="2"/>
        <v>30</v>
      </c>
      <c r="N35">
        <f t="shared" si="3"/>
        <v>18.47</v>
      </c>
      <c r="O35">
        <f t="shared" si="4"/>
        <v>112</v>
      </c>
    </row>
    <row r="36" spans="1:15" x14ac:dyDescent="0.6">
      <c r="A36">
        <v>34</v>
      </c>
      <c r="B36">
        <v>45029</v>
      </c>
      <c r="C36">
        <v>61.120000000000005</v>
      </c>
      <c r="D36">
        <v>20</v>
      </c>
      <c r="E36">
        <v>0.3</v>
      </c>
      <c r="F36">
        <v>36.440000000000005</v>
      </c>
      <c r="G36">
        <v>184</v>
      </c>
      <c r="I36">
        <v>34</v>
      </c>
      <c r="J36">
        <v>45029</v>
      </c>
      <c r="K36">
        <f t="shared" si="0"/>
        <v>61.120000000000005</v>
      </c>
      <c r="L36">
        <f t="shared" si="1"/>
        <v>20</v>
      </c>
      <c r="M36">
        <f t="shared" si="2"/>
        <v>0.3</v>
      </c>
      <c r="N36">
        <f t="shared" si="3"/>
        <v>36.440000000000005</v>
      </c>
      <c r="O36">
        <f t="shared" si="4"/>
        <v>184</v>
      </c>
    </row>
    <row r="37" spans="1:15" x14ac:dyDescent="0.6">
      <c r="A37">
        <v>35</v>
      </c>
      <c r="B37">
        <v>45030</v>
      </c>
      <c r="C37">
        <v>24.14</v>
      </c>
      <c r="D37">
        <v>1.4</v>
      </c>
      <c r="E37">
        <v>7.4</v>
      </c>
      <c r="F37">
        <v>7.3099999999999987</v>
      </c>
      <c r="G37">
        <v>91.5</v>
      </c>
      <c r="I37">
        <v>35</v>
      </c>
      <c r="J37">
        <v>45030</v>
      </c>
      <c r="K37">
        <f t="shared" si="0"/>
        <v>24.14</v>
      </c>
      <c r="L37">
        <f t="shared" si="1"/>
        <v>1.4</v>
      </c>
      <c r="M37">
        <f t="shared" si="2"/>
        <v>7.4</v>
      </c>
      <c r="N37">
        <f t="shared" si="3"/>
        <v>7.3099999999999987</v>
      </c>
      <c r="O37">
        <f t="shared" si="4"/>
        <v>91.5</v>
      </c>
    </row>
    <row r="38" spans="1:15" x14ac:dyDescent="0.6">
      <c r="A38">
        <v>36</v>
      </c>
      <c r="B38">
        <v>45031</v>
      </c>
      <c r="C38">
        <v>62.14</v>
      </c>
      <c r="D38">
        <v>4.0999999999999996</v>
      </c>
      <c r="E38">
        <v>8.5</v>
      </c>
      <c r="F38">
        <v>27.72</v>
      </c>
      <c r="G38">
        <v>129</v>
      </c>
      <c r="I38">
        <v>36</v>
      </c>
      <c r="J38">
        <v>45031</v>
      </c>
      <c r="K38">
        <f t="shared" si="0"/>
        <v>62.14</v>
      </c>
      <c r="L38">
        <f t="shared" si="1"/>
        <v>4.0999999999999996</v>
      </c>
      <c r="M38">
        <f t="shared" si="2"/>
        <v>8.5</v>
      </c>
      <c r="N38">
        <f t="shared" si="3"/>
        <v>27.72</v>
      </c>
      <c r="O38">
        <f t="shared" si="4"/>
        <v>129</v>
      </c>
    </row>
    <row r="39" spans="1:15" x14ac:dyDescent="0.6">
      <c r="A39">
        <v>37</v>
      </c>
      <c r="B39">
        <v>45032</v>
      </c>
      <c r="C39">
        <v>56.379999999999995</v>
      </c>
      <c r="D39">
        <v>43.8</v>
      </c>
      <c r="E39">
        <v>5</v>
      </c>
      <c r="F39">
        <v>46.589999999999996</v>
      </c>
      <c r="G39">
        <v>256</v>
      </c>
      <c r="I39">
        <v>37</v>
      </c>
      <c r="J39">
        <v>45032</v>
      </c>
      <c r="K39">
        <f t="shared" si="0"/>
        <v>56.379999999999995</v>
      </c>
      <c r="L39">
        <f t="shared" si="1"/>
        <v>43.8</v>
      </c>
      <c r="M39">
        <f t="shared" si="2"/>
        <v>5</v>
      </c>
      <c r="N39">
        <f t="shared" si="3"/>
        <v>41.883749999999999</v>
      </c>
      <c r="O39">
        <f t="shared" si="4"/>
        <v>256</v>
      </c>
    </row>
    <row r="40" spans="1:15" x14ac:dyDescent="0.6">
      <c r="A40">
        <v>38</v>
      </c>
      <c r="B40">
        <v>45033</v>
      </c>
      <c r="C40">
        <v>24.94</v>
      </c>
      <c r="D40">
        <v>49.4</v>
      </c>
      <c r="E40">
        <v>45.7</v>
      </c>
      <c r="F40">
        <v>13.89</v>
      </c>
      <c r="G40">
        <v>152</v>
      </c>
      <c r="I40">
        <v>38</v>
      </c>
      <c r="J40">
        <v>45033</v>
      </c>
      <c r="K40">
        <f t="shared" si="0"/>
        <v>24.94</v>
      </c>
      <c r="L40">
        <f t="shared" si="1"/>
        <v>49.4</v>
      </c>
      <c r="M40">
        <f t="shared" si="2"/>
        <v>45.7</v>
      </c>
      <c r="N40">
        <f t="shared" si="3"/>
        <v>13.89</v>
      </c>
      <c r="O40">
        <f t="shared" si="4"/>
        <v>152</v>
      </c>
    </row>
    <row r="41" spans="1:15" x14ac:dyDescent="0.6">
      <c r="A41">
        <v>39</v>
      </c>
      <c r="B41">
        <v>45034</v>
      </c>
      <c r="C41">
        <v>14.620000000000001</v>
      </c>
      <c r="D41">
        <v>26.7</v>
      </c>
      <c r="E41">
        <v>35.1</v>
      </c>
      <c r="F41">
        <v>3.6199999999999992</v>
      </c>
      <c r="G41">
        <v>114</v>
      </c>
      <c r="I41">
        <v>39</v>
      </c>
      <c r="J41">
        <v>45034</v>
      </c>
      <c r="K41">
        <f t="shared" si="0"/>
        <v>14.620000000000001</v>
      </c>
      <c r="L41">
        <f t="shared" si="1"/>
        <v>26.7</v>
      </c>
      <c r="M41">
        <f t="shared" si="2"/>
        <v>35.1</v>
      </c>
      <c r="N41">
        <f t="shared" si="3"/>
        <v>3.6199999999999992</v>
      </c>
      <c r="O41">
        <f t="shared" si="4"/>
        <v>114</v>
      </c>
    </row>
    <row r="42" spans="1:15" x14ac:dyDescent="0.6">
      <c r="A42">
        <v>40</v>
      </c>
      <c r="B42">
        <v>45035</v>
      </c>
      <c r="C42">
        <v>53.6</v>
      </c>
      <c r="D42">
        <v>37.700000000000003</v>
      </c>
      <c r="E42">
        <v>32</v>
      </c>
      <c r="F42">
        <v>28.850000000000005</v>
      </c>
      <c r="G42">
        <v>230</v>
      </c>
      <c r="I42">
        <v>40</v>
      </c>
      <c r="J42">
        <v>45035</v>
      </c>
      <c r="K42">
        <f t="shared" si="0"/>
        <v>53.6</v>
      </c>
      <c r="L42">
        <f t="shared" si="1"/>
        <v>37.700000000000003</v>
      </c>
      <c r="M42">
        <f t="shared" si="2"/>
        <v>32</v>
      </c>
      <c r="N42">
        <f t="shared" si="3"/>
        <v>28.850000000000005</v>
      </c>
      <c r="O42">
        <f t="shared" si="4"/>
        <v>230</v>
      </c>
    </row>
    <row r="43" spans="1:15" x14ac:dyDescent="0.6">
      <c r="A43">
        <v>41</v>
      </c>
      <c r="B43">
        <v>45036</v>
      </c>
      <c r="C43">
        <v>45.5</v>
      </c>
      <c r="D43">
        <v>22.3</v>
      </c>
      <c r="E43">
        <v>31.6</v>
      </c>
      <c r="F43">
        <v>18.759999999999998</v>
      </c>
      <c r="G43">
        <v>179</v>
      </c>
      <c r="I43">
        <v>41</v>
      </c>
      <c r="J43">
        <v>45036</v>
      </c>
      <c r="K43">
        <f t="shared" si="0"/>
        <v>45.5</v>
      </c>
      <c r="L43">
        <f t="shared" si="1"/>
        <v>22.3</v>
      </c>
      <c r="M43">
        <f t="shared" si="2"/>
        <v>31.6</v>
      </c>
      <c r="N43">
        <f t="shared" si="3"/>
        <v>18.759999999999998</v>
      </c>
      <c r="O43">
        <f t="shared" si="4"/>
        <v>179</v>
      </c>
    </row>
    <row r="44" spans="1:15" x14ac:dyDescent="0.6">
      <c r="A44">
        <v>42</v>
      </c>
      <c r="B44">
        <v>45037</v>
      </c>
      <c r="C44">
        <v>40.4</v>
      </c>
      <c r="D44">
        <v>33.4</v>
      </c>
      <c r="E44">
        <v>38.700000000000003</v>
      </c>
      <c r="F44">
        <v>18.919999999999995</v>
      </c>
      <c r="G44">
        <v>186</v>
      </c>
      <c r="I44">
        <v>42</v>
      </c>
      <c r="J44">
        <v>45037</v>
      </c>
      <c r="K44">
        <f t="shared" si="0"/>
        <v>40.4</v>
      </c>
      <c r="L44">
        <f t="shared" si="1"/>
        <v>33.4</v>
      </c>
      <c r="M44">
        <f t="shared" si="2"/>
        <v>38.700000000000003</v>
      </c>
      <c r="N44">
        <f t="shared" si="3"/>
        <v>18.919999999999995</v>
      </c>
      <c r="O44">
        <f t="shared" si="4"/>
        <v>186</v>
      </c>
    </row>
    <row r="45" spans="1:15" x14ac:dyDescent="0.6">
      <c r="A45">
        <v>43</v>
      </c>
      <c r="B45">
        <v>45038</v>
      </c>
      <c r="C45">
        <v>67.72</v>
      </c>
      <c r="D45">
        <v>27.7</v>
      </c>
      <c r="E45">
        <v>1.8</v>
      </c>
      <c r="F45">
        <v>42.49</v>
      </c>
      <c r="G45">
        <v>226</v>
      </c>
      <c r="I45">
        <v>43</v>
      </c>
      <c r="J45">
        <v>45038</v>
      </c>
      <c r="K45">
        <f t="shared" si="0"/>
        <v>67.72</v>
      </c>
      <c r="L45">
        <f t="shared" si="1"/>
        <v>27.7</v>
      </c>
      <c r="M45">
        <f t="shared" si="2"/>
        <v>1.8</v>
      </c>
      <c r="N45">
        <f t="shared" si="3"/>
        <v>41.883749999999999</v>
      </c>
      <c r="O45">
        <f t="shared" si="4"/>
        <v>226</v>
      </c>
    </row>
    <row r="46" spans="1:15" x14ac:dyDescent="0.6">
      <c r="A46">
        <v>44</v>
      </c>
      <c r="B46">
        <v>45039</v>
      </c>
      <c r="C46">
        <v>51.38</v>
      </c>
      <c r="D46">
        <v>8.4</v>
      </c>
      <c r="E46">
        <v>26.4</v>
      </c>
      <c r="F46">
        <v>14.33</v>
      </c>
      <c r="G46">
        <v>149</v>
      </c>
      <c r="I46">
        <v>44</v>
      </c>
      <c r="J46">
        <v>45039</v>
      </c>
      <c r="K46">
        <f t="shared" si="0"/>
        <v>51.38</v>
      </c>
      <c r="L46">
        <f t="shared" si="1"/>
        <v>8.4</v>
      </c>
      <c r="M46">
        <f t="shared" si="2"/>
        <v>26.4</v>
      </c>
      <c r="N46">
        <f t="shared" si="3"/>
        <v>14.33</v>
      </c>
      <c r="O46">
        <f t="shared" si="4"/>
        <v>149</v>
      </c>
    </row>
    <row r="47" spans="1:15" x14ac:dyDescent="0.6">
      <c r="A47">
        <v>45</v>
      </c>
      <c r="B47">
        <v>45040</v>
      </c>
      <c r="C47">
        <v>12.02</v>
      </c>
      <c r="D47">
        <v>25.7</v>
      </c>
      <c r="E47">
        <v>43.3</v>
      </c>
      <c r="F47">
        <v>18.04</v>
      </c>
      <c r="G47">
        <v>89</v>
      </c>
      <c r="I47">
        <v>45</v>
      </c>
      <c r="J47">
        <v>45040</v>
      </c>
      <c r="K47">
        <f t="shared" si="0"/>
        <v>12.02</v>
      </c>
      <c r="L47">
        <f t="shared" si="1"/>
        <v>25.7</v>
      </c>
      <c r="M47">
        <f t="shared" si="2"/>
        <v>43.3</v>
      </c>
      <c r="N47">
        <f t="shared" si="3"/>
        <v>18.04</v>
      </c>
      <c r="O47">
        <f t="shared" si="4"/>
        <v>89</v>
      </c>
    </row>
    <row r="48" spans="1:15" x14ac:dyDescent="0.6">
      <c r="A48">
        <v>46</v>
      </c>
      <c r="B48">
        <v>45041</v>
      </c>
      <c r="C48">
        <v>42.019999999999996</v>
      </c>
      <c r="D48">
        <v>22.5</v>
      </c>
      <c r="E48">
        <v>31.5</v>
      </c>
      <c r="F48">
        <v>16.159999999999997</v>
      </c>
      <c r="G48">
        <v>165</v>
      </c>
      <c r="I48">
        <v>46</v>
      </c>
      <c r="J48">
        <v>45041</v>
      </c>
      <c r="K48">
        <f t="shared" si="0"/>
        <v>42.019999999999996</v>
      </c>
      <c r="L48">
        <f t="shared" si="1"/>
        <v>22.5</v>
      </c>
      <c r="M48">
        <f t="shared" si="2"/>
        <v>31.5</v>
      </c>
      <c r="N48">
        <f t="shared" si="3"/>
        <v>16.159999999999997</v>
      </c>
      <c r="O48">
        <f t="shared" si="4"/>
        <v>165</v>
      </c>
    </row>
    <row r="49" spans="1:15" x14ac:dyDescent="0.6">
      <c r="A49">
        <v>47</v>
      </c>
      <c r="B49">
        <v>45042</v>
      </c>
      <c r="C49">
        <v>18.940000000000001</v>
      </c>
      <c r="D49">
        <v>9.9</v>
      </c>
      <c r="E49">
        <v>35.700000000000003</v>
      </c>
      <c r="F49">
        <v>19.64</v>
      </c>
      <c r="G49">
        <v>119</v>
      </c>
      <c r="I49">
        <v>47</v>
      </c>
      <c r="J49">
        <v>45042</v>
      </c>
      <c r="K49">
        <f t="shared" si="0"/>
        <v>18.940000000000001</v>
      </c>
      <c r="L49">
        <f t="shared" si="1"/>
        <v>9.9</v>
      </c>
      <c r="M49">
        <f t="shared" si="2"/>
        <v>35.700000000000003</v>
      </c>
      <c r="N49">
        <f t="shared" si="3"/>
        <v>19.64</v>
      </c>
      <c r="O49">
        <f t="shared" si="4"/>
        <v>119</v>
      </c>
    </row>
    <row r="50" spans="1:15" x14ac:dyDescent="0.6">
      <c r="A50">
        <v>48</v>
      </c>
      <c r="B50">
        <v>45043</v>
      </c>
      <c r="C50">
        <v>52.980000000000004</v>
      </c>
      <c r="D50">
        <v>41.5</v>
      </c>
      <c r="E50">
        <v>18.5</v>
      </c>
      <c r="F50">
        <v>37.340000000000003</v>
      </c>
      <c r="G50">
        <v>245</v>
      </c>
      <c r="I50">
        <v>48</v>
      </c>
      <c r="J50">
        <v>45043</v>
      </c>
      <c r="K50">
        <f t="shared" si="0"/>
        <v>52.980000000000004</v>
      </c>
      <c r="L50">
        <f t="shared" si="1"/>
        <v>41.5</v>
      </c>
      <c r="M50">
        <f t="shared" si="2"/>
        <v>18.5</v>
      </c>
      <c r="N50">
        <f t="shared" si="3"/>
        <v>37.340000000000003</v>
      </c>
      <c r="O50">
        <f t="shared" si="4"/>
        <v>245</v>
      </c>
    </row>
    <row r="51" spans="1:15" x14ac:dyDescent="0.6">
      <c r="A51">
        <v>49</v>
      </c>
      <c r="B51">
        <v>45044</v>
      </c>
      <c r="C51">
        <v>46.44</v>
      </c>
      <c r="D51">
        <v>15.8</v>
      </c>
      <c r="E51">
        <v>49.9</v>
      </c>
      <c r="F51">
        <v>10.659999999999997</v>
      </c>
      <c r="G51">
        <v>149</v>
      </c>
      <c r="I51">
        <v>49</v>
      </c>
      <c r="J51">
        <v>45044</v>
      </c>
      <c r="K51">
        <f t="shared" si="0"/>
        <v>46.44</v>
      </c>
      <c r="L51">
        <f t="shared" si="1"/>
        <v>15.8</v>
      </c>
      <c r="M51">
        <f t="shared" si="2"/>
        <v>49.9</v>
      </c>
      <c r="N51">
        <f t="shared" si="3"/>
        <v>10.659999999999997</v>
      </c>
      <c r="O51">
        <f t="shared" si="4"/>
        <v>149</v>
      </c>
    </row>
    <row r="52" spans="1:15" x14ac:dyDescent="0.6">
      <c r="A52">
        <v>50</v>
      </c>
      <c r="B52">
        <v>45045</v>
      </c>
      <c r="C52">
        <v>14.38</v>
      </c>
      <c r="D52">
        <v>11.7</v>
      </c>
      <c r="E52">
        <v>36.799999999999997</v>
      </c>
      <c r="F52">
        <v>17.82</v>
      </c>
      <c r="G52">
        <v>111</v>
      </c>
      <c r="I52">
        <v>50</v>
      </c>
      <c r="J52">
        <v>45045</v>
      </c>
      <c r="K52">
        <f t="shared" si="0"/>
        <v>14.38</v>
      </c>
      <c r="L52">
        <f t="shared" si="1"/>
        <v>11.7</v>
      </c>
      <c r="M52">
        <f t="shared" si="2"/>
        <v>36.799999999999997</v>
      </c>
      <c r="N52">
        <f t="shared" si="3"/>
        <v>17.82</v>
      </c>
      <c r="O52">
        <f t="shared" si="4"/>
        <v>111</v>
      </c>
    </row>
    <row r="53" spans="1:15" x14ac:dyDescent="0.6">
      <c r="A53">
        <v>51</v>
      </c>
      <c r="B53">
        <v>45046</v>
      </c>
      <c r="C53">
        <v>43.96</v>
      </c>
      <c r="D53">
        <v>3.1</v>
      </c>
      <c r="E53">
        <v>34.6</v>
      </c>
      <c r="F53">
        <v>7.6899999999999995</v>
      </c>
      <c r="G53">
        <v>122</v>
      </c>
      <c r="I53">
        <v>51</v>
      </c>
      <c r="J53">
        <v>45046</v>
      </c>
      <c r="K53">
        <f t="shared" si="0"/>
        <v>43.96</v>
      </c>
      <c r="L53">
        <f t="shared" si="1"/>
        <v>3.1</v>
      </c>
      <c r="M53">
        <f t="shared" si="2"/>
        <v>34.6</v>
      </c>
      <c r="N53">
        <f t="shared" si="3"/>
        <v>7.6899999999999995</v>
      </c>
      <c r="O53">
        <f t="shared" si="4"/>
        <v>122</v>
      </c>
    </row>
    <row r="54" spans="1:15" x14ac:dyDescent="0.6">
      <c r="A54">
        <v>52</v>
      </c>
      <c r="B54">
        <v>45047</v>
      </c>
      <c r="C54">
        <v>29.080000000000002</v>
      </c>
      <c r="D54">
        <v>9.6</v>
      </c>
      <c r="E54">
        <v>3.6</v>
      </c>
      <c r="F54">
        <v>13.4</v>
      </c>
      <c r="G54">
        <v>112</v>
      </c>
      <c r="I54">
        <v>52</v>
      </c>
      <c r="J54">
        <v>45047</v>
      </c>
      <c r="K54">
        <f t="shared" si="0"/>
        <v>29.080000000000002</v>
      </c>
      <c r="L54">
        <f t="shared" si="1"/>
        <v>9.6</v>
      </c>
      <c r="M54">
        <f t="shared" si="2"/>
        <v>3.6</v>
      </c>
      <c r="N54">
        <f t="shared" si="3"/>
        <v>13.4</v>
      </c>
      <c r="O54">
        <f t="shared" si="4"/>
        <v>112</v>
      </c>
    </row>
    <row r="55" spans="1:15" x14ac:dyDescent="0.6">
      <c r="A55">
        <v>53</v>
      </c>
      <c r="B55">
        <v>45048</v>
      </c>
      <c r="C55">
        <v>44.28</v>
      </c>
      <c r="D55">
        <v>41.7</v>
      </c>
      <c r="E55">
        <v>39.6</v>
      </c>
      <c r="F55">
        <v>26.65</v>
      </c>
      <c r="G55">
        <v>235</v>
      </c>
      <c r="I55">
        <v>53</v>
      </c>
      <c r="J55">
        <v>45048</v>
      </c>
      <c r="K55">
        <f t="shared" si="0"/>
        <v>44.28</v>
      </c>
      <c r="L55">
        <f t="shared" si="1"/>
        <v>41.7</v>
      </c>
      <c r="M55">
        <f t="shared" si="2"/>
        <v>39.6</v>
      </c>
      <c r="N55">
        <f t="shared" si="3"/>
        <v>26.65</v>
      </c>
      <c r="O55">
        <f t="shared" si="4"/>
        <v>235</v>
      </c>
    </row>
    <row r="56" spans="1:15" x14ac:dyDescent="0.6">
      <c r="A56">
        <v>54</v>
      </c>
      <c r="B56">
        <v>45049</v>
      </c>
      <c r="C56">
        <v>41.519999999999996</v>
      </c>
      <c r="D56">
        <v>46.2</v>
      </c>
      <c r="E56">
        <v>58.7</v>
      </c>
      <c r="F56">
        <v>17.879999999999995</v>
      </c>
      <c r="G56">
        <v>225</v>
      </c>
      <c r="I56">
        <v>54</v>
      </c>
      <c r="J56">
        <v>45049</v>
      </c>
      <c r="K56">
        <f t="shared" si="0"/>
        <v>41.519999999999996</v>
      </c>
      <c r="L56">
        <f t="shared" si="1"/>
        <v>46.2</v>
      </c>
      <c r="M56">
        <f t="shared" si="2"/>
        <v>58.7</v>
      </c>
      <c r="N56">
        <f t="shared" si="3"/>
        <v>17.879999999999995</v>
      </c>
      <c r="O56">
        <f t="shared" si="4"/>
        <v>225</v>
      </c>
    </row>
    <row r="57" spans="1:15" x14ac:dyDescent="0.6">
      <c r="A57">
        <v>55</v>
      </c>
      <c r="B57">
        <v>45050</v>
      </c>
      <c r="C57">
        <v>62.54</v>
      </c>
      <c r="D57">
        <v>28.8</v>
      </c>
      <c r="E57">
        <v>15.9</v>
      </c>
      <c r="F57">
        <v>34.31</v>
      </c>
      <c r="G57">
        <v>220</v>
      </c>
      <c r="I57">
        <v>55</v>
      </c>
      <c r="J57">
        <v>45050</v>
      </c>
      <c r="K57">
        <f t="shared" si="0"/>
        <v>62.54</v>
      </c>
      <c r="L57">
        <f t="shared" si="1"/>
        <v>28.8</v>
      </c>
      <c r="M57">
        <f t="shared" si="2"/>
        <v>15.9</v>
      </c>
      <c r="N57">
        <f t="shared" si="3"/>
        <v>34.31</v>
      </c>
      <c r="O57">
        <f t="shared" si="4"/>
        <v>220</v>
      </c>
    </row>
    <row r="58" spans="1:15" x14ac:dyDescent="0.6">
      <c r="A58">
        <v>56</v>
      </c>
      <c r="B58">
        <v>45051</v>
      </c>
      <c r="C58">
        <v>40.78</v>
      </c>
      <c r="D58">
        <v>49.4</v>
      </c>
      <c r="E58">
        <v>60</v>
      </c>
      <c r="F58">
        <v>20.590000000000003</v>
      </c>
      <c r="G58">
        <v>240</v>
      </c>
      <c r="I58">
        <v>56</v>
      </c>
      <c r="J58">
        <v>45051</v>
      </c>
      <c r="K58">
        <f t="shared" si="0"/>
        <v>40.78</v>
      </c>
      <c r="L58">
        <f t="shared" si="1"/>
        <v>49.4</v>
      </c>
      <c r="M58">
        <f t="shared" si="2"/>
        <v>60</v>
      </c>
      <c r="N58">
        <f t="shared" si="3"/>
        <v>20.590000000000003</v>
      </c>
      <c r="O58">
        <f t="shared" si="4"/>
        <v>240</v>
      </c>
    </row>
    <row r="59" spans="1:15" x14ac:dyDescent="0.6">
      <c r="A59">
        <v>57</v>
      </c>
      <c r="B59">
        <v>45052</v>
      </c>
      <c r="C59">
        <v>3.46</v>
      </c>
      <c r="D59">
        <v>28.1</v>
      </c>
      <c r="E59">
        <v>41.4</v>
      </c>
      <c r="F59">
        <v>18.220000000000002</v>
      </c>
      <c r="G59">
        <v>71</v>
      </c>
      <c r="I59">
        <v>57</v>
      </c>
      <c r="J59">
        <v>45052</v>
      </c>
      <c r="K59">
        <f t="shared" si="0"/>
        <v>3.46</v>
      </c>
      <c r="L59">
        <f t="shared" si="1"/>
        <v>28.1</v>
      </c>
      <c r="M59">
        <f t="shared" si="2"/>
        <v>41.4</v>
      </c>
      <c r="N59">
        <f t="shared" si="3"/>
        <v>18.220000000000002</v>
      </c>
      <c r="O59">
        <f t="shared" si="4"/>
        <v>71</v>
      </c>
    </row>
    <row r="60" spans="1:15" x14ac:dyDescent="0.6">
      <c r="A60">
        <v>58</v>
      </c>
      <c r="B60">
        <v>45053</v>
      </c>
      <c r="C60">
        <v>33.239999999999995</v>
      </c>
      <c r="D60">
        <v>19.2</v>
      </c>
      <c r="E60">
        <v>16.600000000000001</v>
      </c>
      <c r="F60">
        <v>16.579999999999998</v>
      </c>
      <c r="G60">
        <v>133</v>
      </c>
      <c r="I60">
        <v>58</v>
      </c>
      <c r="J60">
        <v>45053</v>
      </c>
      <c r="K60">
        <f t="shared" si="0"/>
        <v>33.239999999999995</v>
      </c>
      <c r="L60">
        <f t="shared" si="1"/>
        <v>19.2</v>
      </c>
      <c r="M60">
        <f t="shared" si="2"/>
        <v>16.600000000000001</v>
      </c>
      <c r="N60">
        <f t="shared" si="3"/>
        <v>16.579999999999998</v>
      </c>
      <c r="O60">
        <f t="shared" si="4"/>
        <v>133</v>
      </c>
    </row>
    <row r="61" spans="1:15" x14ac:dyDescent="0.6">
      <c r="A61">
        <v>59</v>
      </c>
      <c r="B61">
        <v>45054</v>
      </c>
      <c r="C61">
        <v>49.160000000000004</v>
      </c>
      <c r="D61">
        <v>49.6</v>
      </c>
      <c r="E61">
        <v>37.700000000000003</v>
      </c>
      <c r="F61">
        <v>30.8</v>
      </c>
      <c r="G61">
        <v>239</v>
      </c>
      <c r="I61">
        <v>59</v>
      </c>
      <c r="J61">
        <v>45054</v>
      </c>
      <c r="K61">
        <f t="shared" si="0"/>
        <v>49.160000000000004</v>
      </c>
      <c r="L61">
        <f t="shared" si="1"/>
        <v>49.6</v>
      </c>
      <c r="M61">
        <f t="shared" si="2"/>
        <v>37.700000000000003</v>
      </c>
      <c r="N61">
        <f t="shared" si="3"/>
        <v>30.8</v>
      </c>
      <c r="O61">
        <f t="shared" si="4"/>
        <v>239</v>
      </c>
    </row>
    <row r="62" spans="1:15" x14ac:dyDescent="0.6">
      <c r="A62">
        <v>60</v>
      </c>
      <c r="B62">
        <v>45055</v>
      </c>
      <c r="C62">
        <v>50.14</v>
      </c>
      <c r="D62">
        <v>29.5</v>
      </c>
      <c r="E62">
        <v>9.3000000000000007</v>
      </c>
      <c r="F62">
        <v>32.1</v>
      </c>
      <c r="G62">
        <v>186</v>
      </c>
      <c r="I62">
        <v>60</v>
      </c>
      <c r="J62">
        <v>45055</v>
      </c>
      <c r="K62">
        <f t="shared" si="0"/>
        <v>50.14</v>
      </c>
      <c r="L62">
        <f t="shared" si="1"/>
        <v>29.5</v>
      </c>
      <c r="M62">
        <f t="shared" si="2"/>
        <v>9.3000000000000007</v>
      </c>
      <c r="N62">
        <f t="shared" si="3"/>
        <v>32.1</v>
      </c>
      <c r="O62">
        <f t="shared" si="4"/>
        <v>186</v>
      </c>
    </row>
    <row r="63" spans="1:15" x14ac:dyDescent="0.6">
      <c r="A63">
        <v>61</v>
      </c>
      <c r="B63">
        <v>45056</v>
      </c>
      <c r="C63">
        <v>16.7</v>
      </c>
      <c r="D63">
        <v>2</v>
      </c>
      <c r="E63">
        <v>21.4</v>
      </c>
      <c r="F63">
        <v>17.79</v>
      </c>
      <c r="G63">
        <v>83</v>
      </c>
      <c r="I63">
        <v>61</v>
      </c>
      <c r="J63">
        <v>45056</v>
      </c>
      <c r="K63">
        <f t="shared" si="0"/>
        <v>16.7</v>
      </c>
      <c r="L63">
        <f t="shared" si="1"/>
        <v>2</v>
      </c>
      <c r="M63">
        <f t="shared" si="2"/>
        <v>21.4</v>
      </c>
      <c r="N63">
        <f t="shared" si="3"/>
        <v>17.79</v>
      </c>
      <c r="O63">
        <f t="shared" si="4"/>
        <v>83</v>
      </c>
    </row>
    <row r="64" spans="1:15" x14ac:dyDescent="0.6">
      <c r="A64">
        <v>62</v>
      </c>
      <c r="B64">
        <v>45057</v>
      </c>
      <c r="C64">
        <v>61.260000000000005</v>
      </c>
      <c r="D64">
        <v>42.7</v>
      </c>
      <c r="E64">
        <v>54.7</v>
      </c>
      <c r="F64">
        <v>25.6</v>
      </c>
      <c r="G64">
        <v>240</v>
      </c>
      <c r="I64">
        <v>62</v>
      </c>
      <c r="J64">
        <v>45057</v>
      </c>
      <c r="K64">
        <f t="shared" si="0"/>
        <v>61.260000000000005</v>
      </c>
      <c r="L64">
        <f t="shared" si="1"/>
        <v>42.7</v>
      </c>
      <c r="M64">
        <f t="shared" si="2"/>
        <v>54.7</v>
      </c>
      <c r="N64">
        <f t="shared" si="3"/>
        <v>25.6</v>
      </c>
      <c r="O64">
        <f t="shared" si="4"/>
        <v>240</v>
      </c>
    </row>
    <row r="65" spans="1:15" x14ac:dyDescent="0.6">
      <c r="A65">
        <v>63</v>
      </c>
      <c r="B65">
        <v>45058</v>
      </c>
      <c r="C65">
        <v>53.86</v>
      </c>
      <c r="D65">
        <v>15.5</v>
      </c>
      <c r="E65">
        <v>27.3</v>
      </c>
      <c r="F65">
        <v>20.759999999999998</v>
      </c>
      <c r="G65">
        <v>170</v>
      </c>
      <c r="I65">
        <v>63</v>
      </c>
      <c r="J65">
        <v>45058</v>
      </c>
      <c r="K65">
        <f t="shared" si="0"/>
        <v>53.86</v>
      </c>
      <c r="L65">
        <f t="shared" si="1"/>
        <v>15.5</v>
      </c>
      <c r="M65">
        <f t="shared" si="2"/>
        <v>27.3</v>
      </c>
      <c r="N65">
        <f t="shared" si="3"/>
        <v>20.759999999999998</v>
      </c>
      <c r="O65">
        <f t="shared" si="4"/>
        <v>170</v>
      </c>
    </row>
    <row r="66" spans="1:15" x14ac:dyDescent="0.6">
      <c r="A66">
        <v>64</v>
      </c>
      <c r="B66">
        <v>45059</v>
      </c>
      <c r="C66">
        <v>27.54</v>
      </c>
      <c r="D66">
        <v>29.6</v>
      </c>
      <c r="E66">
        <v>8.4</v>
      </c>
      <c r="F66">
        <v>21.71</v>
      </c>
      <c r="G66">
        <v>298.75</v>
      </c>
      <c r="I66">
        <v>64</v>
      </c>
      <c r="J66">
        <v>45059</v>
      </c>
      <c r="K66">
        <f t="shared" si="0"/>
        <v>27.54</v>
      </c>
      <c r="L66">
        <f t="shared" si="1"/>
        <v>29.6</v>
      </c>
      <c r="M66">
        <f t="shared" si="2"/>
        <v>8.4</v>
      </c>
      <c r="N66">
        <f t="shared" si="3"/>
        <v>21.71</v>
      </c>
      <c r="O66">
        <f t="shared" si="4"/>
        <v>291.75</v>
      </c>
    </row>
    <row r="67" spans="1:15" x14ac:dyDescent="0.6">
      <c r="A67">
        <v>65</v>
      </c>
      <c r="B67">
        <v>45060</v>
      </c>
      <c r="C67">
        <v>27.22</v>
      </c>
      <c r="D67">
        <v>42.8</v>
      </c>
      <c r="E67">
        <v>28.9</v>
      </c>
      <c r="F67">
        <v>22.949999999999996</v>
      </c>
      <c r="G67">
        <v>187</v>
      </c>
      <c r="I67">
        <v>65</v>
      </c>
      <c r="J67">
        <v>45060</v>
      </c>
      <c r="K67">
        <f t="shared" si="0"/>
        <v>27.22</v>
      </c>
      <c r="L67">
        <f t="shared" si="1"/>
        <v>42.8</v>
      </c>
      <c r="M67">
        <f t="shared" si="2"/>
        <v>28.9</v>
      </c>
      <c r="N67">
        <f t="shared" si="3"/>
        <v>22.949999999999996</v>
      </c>
      <c r="O67">
        <f t="shared" si="4"/>
        <v>187</v>
      </c>
    </row>
    <row r="68" spans="1:15" x14ac:dyDescent="0.6">
      <c r="A68">
        <v>66</v>
      </c>
      <c r="B68">
        <v>45061</v>
      </c>
      <c r="C68">
        <v>21.8</v>
      </c>
      <c r="D68">
        <v>9.3000000000000007</v>
      </c>
      <c r="E68">
        <v>0.9</v>
      </c>
      <c r="F68">
        <v>11.190000000000001</v>
      </c>
      <c r="G68">
        <v>109</v>
      </c>
      <c r="I68">
        <v>66</v>
      </c>
      <c r="J68">
        <v>45061</v>
      </c>
      <c r="K68">
        <f t="shared" ref="K68:K131" si="5">IF($R$9&lt;C68,$R$9,C68)</f>
        <v>21.8</v>
      </c>
      <c r="L68">
        <f t="shared" ref="L68:L131" si="6">IF($S$9&lt;D68,$S$9,D68)</f>
        <v>9.3000000000000007</v>
      </c>
      <c r="M68">
        <f t="shared" ref="M68:M131" si="7">IF($T$9&lt;E68,$T$9,E68)</f>
        <v>0.9</v>
      </c>
      <c r="N68">
        <f t="shared" ref="N68:N131" si="8">IF($U$9&lt;F68,$U$9,F68)</f>
        <v>11.190000000000001</v>
      </c>
      <c r="O68">
        <f t="shared" ref="O68:O131" si="9">IF($V$9&lt;G68,$V$9,G68)</f>
        <v>109</v>
      </c>
    </row>
    <row r="69" spans="1:15" x14ac:dyDescent="0.6">
      <c r="A69">
        <v>67</v>
      </c>
      <c r="B69">
        <v>45062</v>
      </c>
      <c r="C69">
        <v>15.3</v>
      </c>
      <c r="D69">
        <v>24.6</v>
      </c>
      <c r="E69">
        <v>2.2000000000000002</v>
      </c>
      <c r="F69">
        <v>14.57</v>
      </c>
      <c r="G69">
        <v>104</v>
      </c>
      <c r="I69">
        <v>67</v>
      </c>
      <c r="J69">
        <v>45062</v>
      </c>
      <c r="K69">
        <f t="shared" si="5"/>
        <v>15.3</v>
      </c>
      <c r="L69">
        <f t="shared" si="6"/>
        <v>24.6</v>
      </c>
      <c r="M69">
        <f t="shared" si="7"/>
        <v>2.2000000000000002</v>
      </c>
      <c r="N69">
        <f t="shared" si="8"/>
        <v>14.57</v>
      </c>
      <c r="O69">
        <f t="shared" si="9"/>
        <v>104</v>
      </c>
    </row>
    <row r="70" spans="1:15" x14ac:dyDescent="0.6">
      <c r="A70">
        <v>68</v>
      </c>
      <c r="B70">
        <v>45063</v>
      </c>
      <c r="C70">
        <v>30.860000000000003</v>
      </c>
      <c r="D70">
        <v>14.5</v>
      </c>
      <c r="E70">
        <v>10.199999999999999</v>
      </c>
      <c r="F70">
        <v>17.100000000000001</v>
      </c>
      <c r="G70">
        <v>135</v>
      </c>
      <c r="I70">
        <v>68</v>
      </c>
      <c r="J70">
        <v>45063</v>
      </c>
      <c r="K70">
        <f t="shared" si="5"/>
        <v>30.860000000000003</v>
      </c>
      <c r="L70">
        <f t="shared" si="6"/>
        <v>14.5</v>
      </c>
      <c r="M70">
        <f t="shared" si="7"/>
        <v>10.199999999999999</v>
      </c>
      <c r="N70">
        <f t="shared" si="8"/>
        <v>17.100000000000001</v>
      </c>
      <c r="O70">
        <f t="shared" si="9"/>
        <v>135</v>
      </c>
    </row>
    <row r="71" spans="1:15" x14ac:dyDescent="0.6">
      <c r="A71">
        <v>69</v>
      </c>
      <c r="B71">
        <v>45064</v>
      </c>
      <c r="C71">
        <v>51.480000000000004</v>
      </c>
      <c r="D71">
        <v>27.5</v>
      </c>
      <c r="E71">
        <v>11</v>
      </c>
      <c r="F71">
        <v>33.090000000000003</v>
      </c>
      <c r="G71">
        <v>196</v>
      </c>
      <c r="I71">
        <v>69</v>
      </c>
      <c r="J71">
        <v>45064</v>
      </c>
      <c r="K71">
        <f t="shared" si="5"/>
        <v>51.480000000000004</v>
      </c>
      <c r="L71">
        <f t="shared" si="6"/>
        <v>27.5</v>
      </c>
      <c r="M71">
        <f t="shared" si="7"/>
        <v>11</v>
      </c>
      <c r="N71">
        <f t="shared" si="8"/>
        <v>33.090000000000003</v>
      </c>
      <c r="O71">
        <f t="shared" si="9"/>
        <v>196</v>
      </c>
    </row>
    <row r="72" spans="1:15" x14ac:dyDescent="0.6">
      <c r="A72">
        <v>70</v>
      </c>
      <c r="B72">
        <v>45065</v>
      </c>
      <c r="C72">
        <v>48.36</v>
      </c>
      <c r="D72">
        <v>43.9</v>
      </c>
      <c r="E72">
        <v>27.2</v>
      </c>
      <c r="F72">
        <v>32.749999999999993</v>
      </c>
      <c r="G72">
        <v>229</v>
      </c>
      <c r="I72">
        <v>70</v>
      </c>
      <c r="J72">
        <v>45065</v>
      </c>
      <c r="K72">
        <f t="shared" si="5"/>
        <v>48.36</v>
      </c>
      <c r="L72">
        <f t="shared" si="6"/>
        <v>43.9</v>
      </c>
      <c r="M72">
        <f t="shared" si="7"/>
        <v>27.2</v>
      </c>
      <c r="N72">
        <f t="shared" si="8"/>
        <v>32.749999999999993</v>
      </c>
      <c r="O72">
        <f t="shared" si="9"/>
        <v>229</v>
      </c>
    </row>
    <row r="73" spans="1:15" x14ac:dyDescent="0.6">
      <c r="A73">
        <v>71</v>
      </c>
      <c r="B73">
        <v>45066</v>
      </c>
      <c r="C73">
        <v>44.82</v>
      </c>
      <c r="D73">
        <v>30.6</v>
      </c>
      <c r="E73">
        <v>38.700000000000003</v>
      </c>
      <c r="F73">
        <v>19.729999999999997</v>
      </c>
      <c r="G73">
        <v>196</v>
      </c>
      <c r="I73">
        <v>71</v>
      </c>
      <c r="J73">
        <v>45066</v>
      </c>
      <c r="K73">
        <f t="shared" si="5"/>
        <v>44.82</v>
      </c>
      <c r="L73">
        <f t="shared" si="6"/>
        <v>30.6</v>
      </c>
      <c r="M73">
        <f t="shared" si="7"/>
        <v>38.700000000000003</v>
      </c>
      <c r="N73">
        <f t="shared" si="8"/>
        <v>19.729999999999997</v>
      </c>
      <c r="O73">
        <f t="shared" si="9"/>
        <v>196</v>
      </c>
    </row>
    <row r="74" spans="1:15" x14ac:dyDescent="0.6">
      <c r="A74">
        <v>72</v>
      </c>
      <c r="B74">
        <v>45067</v>
      </c>
      <c r="C74">
        <v>29.96</v>
      </c>
      <c r="D74">
        <v>14.3</v>
      </c>
      <c r="E74">
        <v>31.7</v>
      </c>
      <c r="F74">
        <v>5.4500000000000028</v>
      </c>
      <c r="G74">
        <v>129</v>
      </c>
      <c r="I74">
        <v>72</v>
      </c>
      <c r="J74">
        <v>45067</v>
      </c>
      <c r="K74">
        <f t="shared" si="5"/>
        <v>29.96</v>
      </c>
      <c r="L74">
        <f t="shared" si="6"/>
        <v>14.3</v>
      </c>
      <c r="M74">
        <f t="shared" si="7"/>
        <v>31.7</v>
      </c>
      <c r="N74">
        <f t="shared" si="8"/>
        <v>5.4500000000000028</v>
      </c>
      <c r="O74">
        <f t="shared" si="9"/>
        <v>129</v>
      </c>
    </row>
    <row r="75" spans="1:15" x14ac:dyDescent="0.6">
      <c r="A75">
        <v>73</v>
      </c>
      <c r="B75">
        <v>45068</v>
      </c>
      <c r="C75">
        <v>15.36</v>
      </c>
      <c r="D75">
        <v>33</v>
      </c>
      <c r="E75">
        <v>19.3</v>
      </c>
      <c r="F75">
        <v>11.459999999999999</v>
      </c>
      <c r="G75">
        <v>106</v>
      </c>
      <c r="I75">
        <v>73</v>
      </c>
      <c r="J75">
        <v>45068</v>
      </c>
      <c r="K75">
        <f t="shared" si="5"/>
        <v>15.36</v>
      </c>
      <c r="L75">
        <f t="shared" si="6"/>
        <v>33</v>
      </c>
      <c r="M75">
        <f t="shared" si="7"/>
        <v>19.3</v>
      </c>
      <c r="N75">
        <f t="shared" si="8"/>
        <v>11.459999999999999</v>
      </c>
      <c r="O75">
        <f t="shared" si="9"/>
        <v>106</v>
      </c>
    </row>
    <row r="76" spans="1:15" x14ac:dyDescent="0.6">
      <c r="A76">
        <v>74</v>
      </c>
      <c r="B76">
        <v>45069</v>
      </c>
      <c r="C76">
        <v>28.880000000000003</v>
      </c>
      <c r="D76">
        <v>5.7</v>
      </c>
      <c r="E76">
        <v>31.3</v>
      </c>
      <c r="F76">
        <v>3.2699999999999996</v>
      </c>
      <c r="G76">
        <v>117</v>
      </c>
      <c r="I76">
        <v>74</v>
      </c>
      <c r="J76">
        <v>45069</v>
      </c>
      <c r="K76">
        <f t="shared" si="5"/>
        <v>28.880000000000003</v>
      </c>
      <c r="L76">
        <f t="shared" si="6"/>
        <v>5.7</v>
      </c>
      <c r="M76">
        <f t="shared" si="7"/>
        <v>31.3</v>
      </c>
      <c r="N76">
        <f t="shared" si="8"/>
        <v>3.2699999999999996</v>
      </c>
      <c r="O76">
        <f t="shared" si="9"/>
        <v>117</v>
      </c>
    </row>
    <row r="77" spans="1:15" x14ac:dyDescent="0.6">
      <c r="A77">
        <v>75</v>
      </c>
      <c r="B77">
        <v>45070</v>
      </c>
      <c r="C77">
        <v>50.68</v>
      </c>
      <c r="D77">
        <v>23.889999999999997</v>
      </c>
      <c r="E77">
        <v>13.1</v>
      </c>
      <c r="F77">
        <v>28.4</v>
      </c>
      <c r="G77">
        <v>187</v>
      </c>
      <c r="I77">
        <v>75</v>
      </c>
      <c r="J77">
        <v>45070</v>
      </c>
      <c r="K77">
        <f t="shared" si="5"/>
        <v>50.68</v>
      </c>
      <c r="L77">
        <f t="shared" si="6"/>
        <v>23.889999999999997</v>
      </c>
      <c r="M77">
        <f t="shared" si="7"/>
        <v>13.1</v>
      </c>
      <c r="N77">
        <f t="shared" si="8"/>
        <v>28.4</v>
      </c>
      <c r="O77">
        <f t="shared" si="9"/>
        <v>187</v>
      </c>
    </row>
    <row r="78" spans="1:15" x14ac:dyDescent="0.6">
      <c r="A78">
        <v>76</v>
      </c>
      <c r="B78">
        <v>45071</v>
      </c>
      <c r="C78">
        <v>12.379999999999999</v>
      </c>
      <c r="D78">
        <v>43.7</v>
      </c>
      <c r="E78">
        <v>89.4</v>
      </c>
      <c r="F78">
        <v>7.7799999999999976</v>
      </c>
      <c r="G78">
        <v>105</v>
      </c>
      <c r="I78">
        <v>76</v>
      </c>
      <c r="J78">
        <v>45071</v>
      </c>
      <c r="K78">
        <f t="shared" si="5"/>
        <v>12.379999999999999</v>
      </c>
      <c r="L78">
        <f t="shared" si="6"/>
        <v>43.7</v>
      </c>
      <c r="M78">
        <f t="shared" si="7"/>
        <v>89.4</v>
      </c>
      <c r="N78">
        <f t="shared" si="8"/>
        <v>7.7799999999999976</v>
      </c>
      <c r="O78">
        <f t="shared" si="9"/>
        <v>105</v>
      </c>
    </row>
    <row r="79" spans="1:15" x14ac:dyDescent="0.6">
      <c r="A79">
        <v>77</v>
      </c>
      <c r="B79">
        <v>45072</v>
      </c>
      <c r="C79">
        <v>13.5</v>
      </c>
      <c r="D79">
        <v>1.6</v>
      </c>
      <c r="E79">
        <v>20.7</v>
      </c>
      <c r="F79">
        <v>15.27</v>
      </c>
      <c r="G79">
        <v>83</v>
      </c>
      <c r="I79">
        <v>77</v>
      </c>
      <c r="J79">
        <v>45072</v>
      </c>
      <c r="K79">
        <f t="shared" si="5"/>
        <v>13.5</v>
      </c>
      <c r="L79">
        <f t="shared" si="6"/>
        <v>1.6</v>
      </c>
      <c r="M79">
        <f t="shared" si="7"/>
        <v>20.7</v>
      </c>
      <c r="N79">
        <f t="shared" si="8"/>
        <v>15.27</v>
      </c>
      <c r="O79">
        <f t="shared" si="9"/>
        <v>83</v>
      </c>
    </row>
    <row r="80" spans="1:15" x14ac:dyDescent="0.6">
      <c r="A80">
        <v>78</v>
      </c>
      <c r="B80">
        <v>45073</v>
      </c>
      <c r="C80">
        <v>25.1</v>
      </c>
      <c r="D80">
        <v>28.5</v>
      </c>
      <c r="E80">
        <v>14.2</v>
      </c>
      <c r="F80">
        <v>20.62</v>
      </c>
      <c r="G80">
        <v>149</v>
      </c>
      <c r="I80">
        <v>78</v>
      </c>
      <c r="J80">
        <v>45073</v>
      </c>
      <c r="K80">
        <f t="shared" si="5"/>
        <v>25.1</v>
      </c>
      <c r="L80">
        <f t="shared" si="6"/>
        <v>28.5</v>
      </c>
      <c r="M80">
        <f t="shared" si="7"/>
        <v>14.2</v>
      </c>
      <c r="N80">
        <f t="shared" si="8"/>
        <v>20.62</v>
      </c>
      <c r="O80">
        <f t="shared" si="9"/>
        <v>149</v>
      </c>
    </row>
    <row r="81" spans="1:15" x14ac:dyDescent="0.6">
      <c r="A81">
        <v>79</v>
      </c>
      <c r="B81">
        <v>45074</v>
      </c>
      <c r="C81">
        <v>8.08</v>
      </c>
      <c r="D81">
        <v>29.9</v>
      </c>
      <c r="E81">
        <v>9.4</v>
      </c>
      <c r="F81">
        <v>11.729999999999999</v>
      </c>
      <c r="G81">
        <v>62</v>
      </c>
      <c r="I81">
        <v>79</v>
      </c>
      <c r="J81">
        <v>45074</v>
      </c>
      <c r="K81">
        <f t="shared" si="5"/>
        <v>8.08</v>
      </c>
      <c r="L81">
        <f t="shared" si="6"/>
        <v>29.9</v>
      </c>
      <c r="M81">
        <f t="shared" si="7"/>
        <v>9.4</v>
      </c>
      <c r="N81">
        <f t="shared" si="8"/>
        <v>11.729999999999999</v>
      </c>
      <c r="O81">
        <f t="shared" si="9"/>
        <v>62</v>
      </c>
    </row>
    <row r="82" spans="1:15" x14ac:dyDescent="0.6">
      <c r="A82">
        <v>80</v>
      </c>
      <c r="B82">
        <v>45075</v>
      </c>
      <c r="C82">
        <v>31.2</v>
      </c>
      <c r="D82">
        <v>7.7</v>
      </c>
      <c r="E82">
        <v>23.1</v>
      </c>
      <c r="F82">
        <v>6.2099999999999991</v>
      </c>
      <c r="G82">
        <v>120</v>
      </c>
      <c r="I82">
        <v>80</v>
      </c>
      <c r="J82">
        <v>45075</v>
      </c>
      <c r="K82">
        <f t="shared" si="5"/>
        <v>31.2</v>
      </c>
      <c r="L82">
        <f t="shared" si="6"/>
        <v>7.7</v>
      </c>
      <c r="M82">
        <f t="shared" si="7"/>
        <v>23.1</v>
      </c>
      <c r="N82">
        <f t="shared" si="8"/>
        <v>6.2099999999999991</v>
      </c>
      <c r="O82">
        <f t="shared" si="9"/>
        <v>120</v>
      </c>
    </row>
    <row r="83" spans="1:15" x14ac:dyDescent="0.6">
      <c r="A83">
        <v>81</v>
      </c>
      <c r="B83">
        <v>45076</v>
      </c>
      <c r="C83">
        <v>19.28</v>
      </c>
      <c r="D83">
        <v>26.7</v>
      </c>
      <c r="E83">
        <v>22.3</v>
      </c>
      <c r="F83">
        <v>12.070000000000002</v>
      </c>
      <c r="G83">
        <v>120</v>
      </c>
      <c r="I83">
        <v>81</v>
      </c>
      <c r="J83">
        <v>45076</v>
      </c>
      <c r="K83">
        <f t="shared" si="5"/>
        <v>19.28</v>
      </c>
      <c r="L83">
        <f t="shared" si="6"/>
        <v>26.7</v>
      </c>
      <c r="M83">
        <f t="shared" si="7"/>
        <v>22.3</v>
      </c>
      <c r="N83">
        <f t="shared" si="8"/>
        <v>12.070000000000002</v>
      </c>
      <c r="O83">
        <f t="shared" si="9"/>
        <v>120</v>
      </c>
    </row>
    <row r="84" spans="1:15" x14ac:dyDescent="0.6">
      <c r="A84">
        <v>82</v>
      </c>
      <c r="B84">
        <v>45077</v>
      </c>
      <c r="C84">
        <v>151.96</v>
      </c>
      <c r="D84">
        <v>4.0999999999999996</v>
      </c>
      <c r="E84">
        <v>36.9</v>
      </c>
      <c r="F84">
        <v>11.270000000000001</v>
      </c>
      <c r="G84">
        <v>128</v>
      </c>
      <c r="I84">
        <v>82</v>
      </c>
      <c r="J84">
        <v>45077</v>
      </c>
      <c r="K84">
        <f t="shared" si="5"/>
        <v>97.83</v>
      </c>
      <c r="L84">
        <f t="shared" si="6"/>
        <v>4.0999999999999996</v>
      </c>
      <c r="M84">
        <f t="shared" si="7"/>
        <v>36.9</v>
      </c>
      <c r="N84">
        <f t="shared" si="8"/>
        <v>11.270000000000001</v>
      </c>
      <c r="O84">
        <f t="shared" si="9"/>
        <v>128</v>
      </c>
    </row>
    <row r="85" spans="1:15" x14ac:dyDescent="0.6">
      <c r="A85">
        <v>83</v>
      </c>
      <c r="B85">
        <v>45078</v>
      </c>
      <c r="C85">
        <v>18.059999999999999</v>
      </c>
      <c r="D85">
        <v>20.3</v>
      </c>
      <c r="E85">
        <v>32.5</v>
      </c>
      <c r="F85">
        <v>4.68</v>
      </c>
      <c r="G85">
        <v>128</v>
      </c>
      <c r="I85">
        <v>83</v>
      </c>
      <c r="J85">
        <v>45078</v>
      </c>
      <c r="K85">
        <f t="shared" si="5"/>
        <v>18.059999999999999</v>
      </c>
      <c r="L85">
        <f t="shared" si="6"/>
        <v>20.3</v>
      </c>
      <c r="M85">
        <f t="shared" si="7"/>
        <v>32.5</v>
      </c>
      <c r="N85">
        <f t="shared" si="8"/>
        <v>4.68</v>
      </c>
      <c r="O85">
        <f t="shared" si="9"/>
        <v>128</v>
      </c>
    </row>
    <row r="86" spans="1:15" x14ac:dyDescent="0.6">
      <c r="A86">
        <v>84</v>
      </c>
      <c r="B86">
        <v>45079</v>
      </c>
      <c r="C86">
        <v>22.68</v>
      </c>
      <c r="D86">
        <v>44.5</v>
      </c>
      <c r="E86">
        <v>35.6</v>
      </c>
      <c r="F86">
        <v>14.849999999999998</v>
      </c>
      <c r="G86">
        <v>149</v>
      </c>
      <c r="I86">
        <v>84</v>
      </c>
      <c r="J86">
        <v>45079</v>
      </c>
      <c r="K86">
        <f t="shared" si="5"/>
        <v>22.68</v>
      </c>
      <c r="L86">
        <f t="shared" si="6"/>
        <v>44.5</v>
      </c>
      <c r="M86">
        <f t="shared" si="7"/>
        <v>35.6</v>
      </c>
      <c r="N86">
        <f t="shared" si="8"/>
        <v>14.849999999999998</v>
      </c>
      <c r="O86">
        <f t="shared" si="9"/>
        <v>149</v>
      </c>
    </row>
    <row r="87" spans="1:15" x14ac:dyDescent="0.6">
      <c r="A87">
        <v>85</v>
      </c>
      <c r="B87">
        <v>45080</v>
      </c>
      <c r="C87">
        <v>45.7</v>
      </c>
      <c r="D87">
        <v>43</v>
      </c>
      <c r="E87">
        <v>33.799999999999997</v>
      </c>
      <c r="F87">
        <v>29.330000000000002</v>
      </c>
      <c r="G87">
        <v>223</v>
      </c>
      <c r="I87">
        <v>85</v>
      </c>
      <c r="J87">
        <v>45080</v>
      </c>
      <c r="K87">
        <f t="shared" si="5"/>
        <v>45.7</v>
      </c>
      <c r="L87">
        <f t="shared" si="6"/>
        <v>43</v>
      </c>
      <c r="M87">
        <f t="shared" si="7"/>
        <v>33.799999999999997</v>
      </c>
      <c r="N87">
        <f t="shared" si="8"/>
        <v>29.330000000000002</v>
      </c>
      <c r="O87">
        <f t="shared" si="9"/>
        <v>223</v>
      </c>
    </row>
    <row r="88" spans="1:15" x14ac:dyDescent="0.6">
      <c r="A88">
        <v>86</v>
      </c>
      <c r="B88">
        <v>45081</v>
      </c>
      <c r="C88">
        <v>42.64</v>
      </c>
      <c r="D88">
        <v>18.399999999999999</v>
      </c>
      <c r="E88">
        <v>65.7</v>
      </c>
      <c r="F88">
        <v>2.2399999999999984</v>
      </c>
      <c r="G88">
        <v>159</v>
      </c>
      <c r="I88">
        <v>86</v>
      </c>
      <c r="J88">
        <v>45081</v>
      </c>
      <c r="K88">
        <f t="shared" si="5"/>
        <v>42.64</v>
      </c>
      <c r="L88">
        <f t="shared" si="6"/>
        <v>18.399999999999999</v>
      </c>
      <c r="M88">
        <f t="shared" si="7"/>
        <v>65.7</v>
      </c>
      <c r="N88">
        <f t="shared" si="8"/>
        <v>2.2399999999999984</v>
      </c>
      <c r="O88">
        <f t="shared" si="9"/>
        <v>159</v>
      </c>
    </row>
    <row r="89" spans="1:15" x14ac:dyDescent="0.6">
      <c r="A89">
        <v>87</v>
      </c>
      <c r="B89">
        <v>45082</v>
      </c>
      <c r="C89">
        <v>21.259999999999998</v>
      </c>
      <c r="D89">
        <v>27.5</v>
      </c>
      <c r="E89">
        <v>16</v>
      </c>
      <c r="F89">
        <v>14.979999999999999</v>
      </c>
      <c r="G89">
        <v>122</v>
      </c>
      <c r="I89">
        <v>87</v>
      </c>
      <c r="J89">
        <v>45082</v>
      </c>
      <c r="K89">
        <f t="shared" si="5"/>
        <v>21.259999999999998</v>
      </c>
      <c r="L89">
        <f t="shared" si="6"/>
        <v>27.5</v>
      </c>
      <c r="M89">
        <f t="shared" si="7"/>
        <v>16</v>
      </c>
      <c r="N89">
        <f t="shared" si="8"/>
        <v>14.979999999999999</v>
      </c>
      <c r="O89">
        <f t="shared" si="9"/>
        <v>122</v>
      </c>
    </row>
    <row r="90" spans="1:15" x14ac:dyDescent="0.6">
      <c r="A90">
        <v>88</v>
      </c>
      <c r="B90">
        <v>45083</v>
      </c>
      <c r="C90">
        <v>28.14</v>
      </c>
      <c r="D90">
        <v>40.6</v>
      </c>
      <c r="E90">
        <v>63.2</v>
      </c>
      <c r="F90">
        <v>6.09</v>
      </c>
      <c r="G90">
        <v>180</v>
      </c>
      <c r="I90">
        <v>88</v>
      </c>
      <c r="J90">
        <v>45083</v>
      </c>
      <c r="K90">
        <f t="shared" si="5"/>
        <v>28.14</v>
      </c>
      <c r="L90">
        <f t="shared" si="6"/>
        <v>40.6</v>
      </c>
      <c r="M90">
        <f t="shared" si="7"/>
        <v>63.2</v>
      </c>
      <c r="N90">
        <f t="shared" si="8"/>
        <v>6.09</v>
      </c>
      <c r="O90">
        <f t="shared" si="9"/>
        <v>180</v>
      </c>
    </row>
    <row r="91" spans="1:15" x14ac:dyDescent="0.6">
      <c r="A91">
        <v>89</v>
      </c>
      <c r="B91">
        <v>45084</v>
      </c>
      <c r="C91">
        <v>27.66</v>
      </c>
      <c r="D91">
        <v>225.5</v>
      </c>
      <c r="E91">
        <v>73.400000000000006</v>
      </c>
      <c r="F91">
        <v>12.219999999999995</v>
      </c>
      <c r="G91">
        <v>147</v>
      </c>
      <c r="I91">
        <v>89</v>
      </c>
      <c r="J91">
        <v>45084</v>
      </c>
      <c r="K91">
        <f t="shared" si="5"/>
        <v>27.66</v>
      </c>
      <c r="L91">
        <f t="shared" si="6"/>
        <v>76.349999999999994</v>
      </c>
      <c r="M91">
        <f t="shared" si="7"/>
        <v>73.400000000000006</v>
      </c>
      <c r="N91">
        <f t="shared" si="8"/>
        <v>12.219999999999995</v>
      </c>
      <c r="O91">
        <f t="shared" si="9"/>
        <v>147</v>
      </c>
    </row>
    <row r="92" spans="1:15" x14ac:dyDescent="0.6">
      <c r="A92">
        <v>90</v>
      </c>
      <c r="B92">
        <v>45085</v>
      </c>
      <c r="C92">
        <v>23.96</v>
      </c>
      <c r="D92">
        <v>47.8</v>
      </c>
      <c r="E92">
        <v>51.4</v>
      </c>
      <c r="F92">
        <v>14.319999999999993</v>
      </c>
      <c r="G92">
        <v>177</v>
      </c>
      <c r="I92">
        <v>90</v>
      </c>
      <c r="J92">
        <v>45085</v>
      </c>
      <c r="K92">
        <f t="shared" si="5"/>
        <v>23.96</v>
      </c>
      <c r="L92">
        <f t="shared" si="6"/>
        <v>47.8</v>
      </c>
      <c r="M92">
        <f t="shared" si="7"/>
        <v>51.4</v>
      </c>
      <c r="N92">
        <f t="shared" si="8"/>
        <v>14.319999999999993</v>
      </c>
      <c r="O92">
        <f t="shared" si="9"/>
        <v>177</v>
      </c>
    </row>
    <row r="93" spans="1:15" x14ac:dyDescent="0.6">
      <c r="A93">
        <v>91</v>
      </c>
      <c r="B93">
        <v>45086</v>
      </c>
      <c r="C93">
        <v>31.860000000000003</v>
      </c>
      <c r="D93">
        <v>4.9000000000000004</v>
      </c>
      <c r="E93">
        <v>9.3000000000000007</v>
      </c>
      <c r="F93">
        <v>12.160000000000002</v>
      </c>
      <c r="G93">
        <v>93</v>
      </c>
      <c r="I93">
        <v>91</v>
      </c>
      <c r="J93">
        <v>45086</v>
      </c>
      <c r="K93">
        <f t="shared" si="5"/>
        <v>31.860000000000003</v>
      </c>
      <c r="L93">
        <f t="shared" si="6"/>
        <v>4.9000000000000004</v>
      </c>
      <c r="M93">
        <f t="shared" si="7"/>
        <v>9.3000000000000007</v>
      </c>
      <c r="N93">
        <f t="shared" si="8"/>
        <v>12.160000000000002</v>
      </c>
      <c r="O93">
        <f t="shared" si="9"/>
        <v>93</v>
      </c>
    </row>
    <row r="94" spans="1:15" x14ac:dyDescent="0.6">
      <c r="A94">
        <v>92</v>
      </c>
      <c r="B94">
        <v>45087</v>
      </c>
      <c r="C94">
        <v>14.72</v>
      </c>
      <c r="D94">
        <v>1.5</v>
      </c>
      <c r="E94">
        <v>33</v>
      </c>
      <c r="F94">
        <v>10.41</v>
      </c>
      <c r="G94">
        <v>74</v>
      </c>
      <c r="I94">
        <v>92</v>
      </c>
      <c r="J94">
        <v>45087</v>
      </c>
      <c r="K94">
        <f t="shared" si="5"/>
        <v>14.72</v>
      </c>
      <c r="L94">
        <f t="shared" si="6"/>
        <v>1.5</v>
      </c>
      <c r="M94">
        <f t="shared" si="7"/>
        <v>33</v>
      </c>
      <c r="N94">
        <f t="shared" si="8"/>
        <v>10.41</v>
      </c>
      <c r="O94">
        <f t="shared" si="9"/>
        <v>74</v>
      </c>
    </row>
    <row r="95" spans="1:15" x14ac:dyDescent="0.6">
      <c r="A95">
        <v>93</v>
      </c>
      <c r="B95">
        <v>45088</v>
      </c>
      <c r="C95">
        <v>47.54</v>
      </c>
      <c r="D95">
        <v>33.5</v>
      </c>
      <c r="E95">
        <v>59</v>
      </c>
      <c r="F95">
        <v>14.919999999999995</v>
      </c>
      <c r="G95">
        <v>811</v>
      </c>
      <c r="I95">
        <v>93</v>
      </c>
      <c r="J95">
        <v>45088</v>
      </c>
      <c r="K95">
        <f t="shared" si="5"/>
        <v>47.54</v>
      </c>
      <c r="L95">
        <f t="shared" si="6"/>
        <v>33.5</v>
      </c>
      <c r="M95">
        <f t="shared" si="7"/>
        <v>59</v>
      </c>
      <c r="N95">
        <f t="shared" si="8"/>
        <v>14.919999999999995</v>
      </c>
      <c r="O95">
        <f t="shared" si="9"/>
        <v>291.75</v>
      </c>
    </row>
    <row r="96" spans="1:15" x14ac:dyDescent="0.6">
      <c r="A96">
        <v>94</v>
      </c>
      <c r="B96">
        <v>45089</v>
      </c>
      <c r="C96">
        <v>56.18</v>
      </c>
      <c r="D96">
        <v>36.5</v>
      </c>
      <c r="E96">
        <v>72.3</v>
      </c>
      <c r="F96">
        <v>14.420000000000002</v>
      </c>
      <c r="G96">
        <v>225</v>
      </c>
      <c r="I96">
        <v>94</v>
      </c>
      <c r="J96">
        <v>45089</v>
      </c>
      <c r="K96">
        <f t="shared" si="5"/>
        <v>56.18</v>
      </c>
      <c r="L96">
        <f t="shared" si="6"/>
        <v>36.5</v>
      </c>
      <c r="M96">
        <f t="shared" si="7"/>
        <v>72.3</v>
      </c>
      <c r="N96">
        <f t="shared" si="8"/>
        <v>14.420000000000002</v>
      </c>
      <c r="O96">
        <f t="shared" si="9"/>
        <v>225</v>
      </c>
    </row>
    <row r="97" spans="1:15" x14ac:dyDescent="0.6">
      <c r="A97">
        <v>95</v>
      </c>
      <c r="B97">
        <v>45090</v>
      </c>
      <c r="C97">
        <v>30.48</v>
      </c>
      <c r="D97">
        <v>14</v>
      </c>
      <c r="E97">
        <v>10.9</v>
      </c>
      <c r="F97">
        <v>13.380000000000003</v>
      </c>
      <c r="G97">
        <v>117</v>
      </c>
      <c r="I97">
        <v>95</v>
      </c>
      <c r="J97">
        <v>45090</v>
      </c>
      <c r="K97">
        <f t="shared" si="5"/>
        <v>30.48</v>
      </c>
      <c r="L97">
        <f t="shared" si="6"/>
        <v>14</v>
      </c>
      <c r="M97">
        <f t="shared" si="7"/>
        <v>10.9</v>
      </c>
      <c r="N97">
        <f t="shared" si="8"/>
        <v>13.380000000000003</v>
      </c>
      <c r="O97">
        <f t="shared" si="9"/>
        <v>117</v>
      </c>
    </row>
    <row r="98" spans="1:15" x14ac:dyDescent="0.6">
      <c r="A98">
        <v>96</v>
      </c>
      <c r="B98">
        <v>45091</v>
      </c>
      <c r="C98">
        <v>40.660000000000004</v>
      </c>
      <c r="D98">
        <v>31.6</v>
      </c>
      <c r="E98">
        <v>52.9</v>
      </c>
      <c r="F98">
        <v>10.970000000000002</v>
      </c>
      <c r="G98">
        <v>175</v>
      </c>
      <c r="I98">
        <v>96</v>
      </c>
      <c r="J98">
        <v>45091</v>
      </c>
      <c r="K98">
        <f t="shared" si="5"/>
        <v>40.660000000000004</v>
      </c>
      <c r="L98">
        <f t="shared" si="6"/>
        <v>31.6</v>
      </c>
      <c r="M98">
        <f t="shared" si="7"/>
        <v>52.9</v>
      </c>
      <c r="N98">
        <f t="shared" si="8"/>
        <v>10.970000000000002</v>
      </c>
      <c r="O98">
        <f t="shared" si="9"/>
        <v>175</v>
      </c>
    </row>
    <row r="99" spans="1:15" x14ac:dyDescent="0.6">
      <c r="A99">
        <v>97</v>
      </c>
      <c r="B99">
        <v>45092</v>
      </c>
      <c r="C99">
        <v>46.519999999999996</v>
      </c>
      <c r="D99">
        <v>3.5</v>
      </c>
      <c r="E99">
        <v>5.9</v>
      </c>
      <c r="F99">
        <v>19.149999999999999</v>
      </c>
      <c r="G99">
        <v>132</v>
      </c>
      <c r="I99">
        <v>97</v>
      </c>
      <c r="J99">
        <v>45092</v>
      </c>
      <c r="K99">
        <f t="shared" si="5"/>
        <v>46.519999999999996</v>
      </c>
      <c r="L99">
        <f t="shared" si="6"/>
        <v>3.5</v>
      </c>
      <c r="M99">
        <f t="shared" si="7"/>
        <v>5.9</v>
      </c>
      <c r="N99">
        <f t="shared" si="8"/>
        <v>19.149999999999999</v>
      </c>
      <c r="O99">
        <f t="shared" si="9"/>
        <v>132</v>
      </c>
    </row>
    <row r="100" spans="1:15" x14ac:dyDescent="0.6">
      <c r="A100">
        <v>98</v>
      </c>
      <c r="B100">
        <v>45093</v>
      </c>
      <c r="C100">
        <v>41.980000000000004</v>
      </c>
      <c r="D100">
        <v>21</v>
      </c>
      <c r="E100">
        <v>22</v>
      </c>
      <c r="F100">
        <v>20.190000000000001</v>
      </c>
      <c r="G100">
        <v>168</v>
      </c>
      <c r="I100">
        <v>98</v>
      </c>
      <c r="J100">
        <v>45093</v>
      </c>
      <c r="K100">
        <f t="shared" si="5"/>
        <v>41.980000000000004</v>
      </c>
      <c r="L100">
        <f t="shared" si="6"/>
        <v>21</v>
      </c>
      <c r="M100">
        <f t="shared" si="7"/>
        <v>22</v>
      </c>
      <c r="N100">
        <f t="shared" si="8"/>
        <v>20.190000000000001</v>
      </c>
      <c r="O100">
        <f t="shared" si="9"/>
        <v>168</v>
      </c>
    </row>
    <row r="101" spans="1:15" x14ac:dyDescent="0.6">
      <c r="A101">
        <v>99</v>
      </c>
      <c r="B101">
        <v>45094</v>
      </c>
      <c r="C101">
        <v>64.94</v>
      </c>
      <c r="D101">
        <v>42.3</v>
      </c>
      <c r="E101">
        <v>51.2</v>
      </c>
      <c r="F101">
        <v>29.639999999999993</v>
      </c>
      <c r="G101">
        <v>257</v>
      </c>
      <c r="I101">
        <v>99</v>
      </c>
      <c r="J101">
        <v>45094</v>
      </c>
      <c r="K101">
        <f t="shared" si="5"/>
        <v>64.94</v>
      </c>
      <c r="L101">
        <f t="shared" si="6"/>
        <v>42.3</v>
      </c>
      <c r="M101">
        <f t="shared" si="7"/>
        <v>51.2</v>
      </c>
      <c r="N101">
        <f t="shared" si="8"/>
        <v>29.639999999999993</v>
      </c>
      <c r="O101">
        <f t="shared" si="9"/>
        <v>257</v>
      </c>
    </row>
    <row r="102" spans="1:15" x14ac:dyDescent="0.6">
      <c r="A102">
        <v>100</v>
      </c>
      <c r="B102">
        <v>45095</v>
      </c>
      <c r="C102">
        <v>28.04</v>
      </c>
      <c r="D102">
        <v>41.7</v>
      </c>
      <c r="E102">
        <v>45.9</v>
      </c>
      <c r="F102">
        <v>16.010000000000005</v>
      </c>
      <c r="G102">
        <v>183</v>
      </c>
      <c r="I102">
        <v>100</v>
      </c>
      <c r="J102">
        <v>45095</v>
      </c>
      <c r="K102">
        <f t="shared" si="5"/>
        <v>28.04</v>
      </c>
      <c r="L102">
        <f t="shared" si="6"/>
        <v>41.7</v>
      </c>
      <c r="M102">
        <f t="shared" si="7"/>
        <v>45.9</v>
      </c>
      <c r="N102">
        <f t="shared" si="8"/>
        <v>16.010000000000005</v>
      </c>
      <c r="O102">
        <f t="shared" si="9"/>
        <v>183</v>
      </c>
    </row>
    <row r="103" spans="1:15" x14ac:dyDescent="0.6">
      <c r="A103">
        <v>101</v>
      </c>
      <c r="B103">
        <v>45096</v>
      </c>
      <c r="C103">
        <v>51.480000000000004</v>
      </c>
      <c r="D103">
        <v>4.3</v>
      </c>
      <c r="E103">
        <v>49.8</v>
      </c>
      <c r="F103">
        <v>4.4699999999999989</v>
      </c>
      <c r="G103">
        <v>137</v>
      </c>
      <c r="I103">
        <v>101</v>
      </c>
      <c r="J103">
        <v>45096</v>
      </c>
      <c r="K103">
        <f t="shared" si="5"/>
        <v>51.480000000000004</v>
      </c>
      <c r="L103">
        <f t="shared" si="6"/>
        <v>4.3</v>
      </c>
      <c r="M103">
        <f t="shared" si="7"/>
        <v>49.8</v>
      </c>
      <c r="N103">
        <f t="shared" si="8"/>
        <v>4.4699999999999989</v>
      </c>
      <c r="O103">
        <f t="shared" si="9"/>
        <v>137</v>
      </c>
    </row>
    <row r="104" spans="1:15" x14ac:dyDescent="0.6">
      <c r="A104">
        <v>102</v>
      </c>
      <c r="B104">
        <v>45097</v>
      </c>
      <c r="C104">
        <v>63.279999999999994</v>
      </c>
      <c r="D104">
        <v>36.299999999999997</v>
      </c>
      <c r="E104">
        <v>93.625</v>
      </c>
      <c r="F104">
        <v>10.339999999999989</v>
      </c>
      <c r="G104">
        <v>254</v>
      </c>
      <c r="I104">
        <v>102</v>
      </c>
      <c r="J104">
        <v>45097</v>
      </c>
      <c r="K104">
        <f t="shared" si="5"/>
        <v>63.279999999999994</v>
      </c>
      <c r="L104">
        <f t="shared" si="6"/>
        <v>36.299999999999997</v>
      </c>
      <c r="M104">
        <f t="shared" si="7"/>
        <v>93.625</v>
      </c>
      <c r="N104">
        <f t="shared" si="8"/>
        <v>10.339999999999989</v>
      </c>
      <c r="O104">
        <f t="shared" si="9"/>
        <v>254</v>
      </c>
    </row>
    <row r="105" spans="1:15" x14ac:dyDescent="0.6">
      <c r="A105">
        <v>103</v>
      </c>
      <c r="B105">
        <v>45098</v>
      </c>
      <c r="C105">
        <v>64.039999999999992</v>
      </c>
      <c r="D105">
        <v>10.1</v>
      </c>
      <c r="E105">
        <v>21.4</v>
      </c>
      <c r="F105">
        <v>24.509999999999998</v>
      </c>
      <c r="G105">
        <v>158</v>
      </c>
      <c r="I105">
        <v>103</v>
      </c>
      <c r="J105">
        <v>45098</v>
      </c>
      <c r="K105">
        <f t="shared" si="5"/>
        <v>64.039999999999992</v>
      </c>
      <c r="L105">
        <f t="shared" si="6"/>
        <v>10.1</v>
      </c>
      <c r="M105">
        <f t="shared" si="7"/>
        <v>21.4</v>
      </c>
      <c r="N105">
        <f t="shared" si="8"/>
        <v>24.509999999999998</v>
      </c>
      <c r="O105">
        <f t="shared" si="9"/>
        <v>158</v>
      </c>
    </row>
    <row r="106" spans="1:15" x14ac:dyDescent="0.6">
      <c r="A106">
        <v>104</v>
      </c>
      <c r="B106">
        <v>45099</v>
      </c>
      <c r="C106">
        <v>38.58</v>
      </c>
      <c r="D106">
        <v>17.2</v>
      </c>
      <c r="E106">
        <v>17.899999999999999</v>
      </c>
      <c r="F106">
        <v>20.23</v>
      </c>
      <c r="G106">
        <v>163</v>
      </c>
      <c r="I106">
        <v>104</v>
      </c>
      <c r="J106">
        <v>45099</v>
      </c>
      <c r="K106">
        <f t="shared" si="5"/>
        <v>38.58</v>
      </c>
      <c r="L106">
        <f t="shared" si="6"/>
        <v>17.2</v>
      </c>
      <c r="M106">
        <f t="shared" si="7"/>
        <v>17.899999999999999</v>
      </c>
      <c r="N106">
        <f t="shared" si="8"/>
        <v>20.23</v>
      </c>
      <c r="O106">
        <f t="shared" si="9"/>
        <v>163</v>
      </c>
    </row>
    <row r="107" spans="1:15" x14ac:dyDescent="0.6">
      <c r="A107">
        <v>105</v>
      </c>
      <c r="B107">
        <v>45100</v>
      </c>
      <c r="C107">
        <v>54.64</v>
      </c>
      <c r="D107">
        <v>34.299999999999997</v>
      </c>
      <c r="E107">
        <v>5.3</v>
      </c>
      <c r="F107">
        <v>38.85</v>
      </c>
      <c r="G107">
        <v>208</v>
      </c>
      <c r="I107">
        <v>105</v>
      </c>
      <c r="J107">
        <v>45100</v>
      </c>
      <c r="K107">
        <f t="shared" si="5"/>
        <v>54.64</v>
      </c>
      <c r="L107">
        <f t="shared" si="6"/>
        <v>34.299999999999997</v>
      </c>
      <c r="M107">
        <f t="shared" si="7"/>
        <v>5.3</v>
      </c>
      <c r="N107">
        <f t="shared" si="8"/>
        <v>38.85</v>
      </c>
      <c r="O107">
        <f t="shared" si="9"/>
        <v>208</v>
      </c>
    </row>
    <row r="108" spans="1:15" x14ac:dyDescent="0.6">
      <c r="A108">
        <v>106</v>
      </c>
      <c r="B108">
        <v>45101</v>
      </c>
      <c r="C108">
        <v>37.58</v>
      </c>
      <c r="D108">
        <v>46.4</v>
      </c>
      <c r="E108">
        <v>59</v>
      </c>
      <c r="F108">
        <v>13.39</v>
      </c>
      <c r="G108">
        <v>196</v>
      </c>
      <c r="I108">
        <v>106</v>
      </c>
      <c r="J108">
        <v>45101</v>
      </c>
      <c r="K108">
        <f t="shared" si="5"/>
        <v>37.58</v>
      </c>
      <c r="L108">
        <f t="shared" si="6"/>
        <v>46.4</v>
      </c>
      <c r="M108">
        <f t="shared" si="7"/>
        <v>59</v>
      </c>
      <c r="N108">
        <f t="shared" si="8"/>
        <v>13.39</v>
      </c>
      <c r="O108">
        <f t="shared" si="9"/>
        <v>196</v>
      </c>
    </row>
    <row r="109" spans="1:15" x14ac:dyDescent="0.6">
      <c r="A109">
        <v>107</v>
      </c>
      <c r="B109">
        <v>45102</v>
      </c>
      <c r="C109">
        <v>8</v>
      </c>
      <c r="D109">
        <v>11</v>
      </c>
      <c r="E109">
        <v>29.7</v>
      </c>
      <c r="F109">
        <v>16.119999999999997</v>
      </c>
      <c r="G109">
        <v>86</v>
      </c>
      <c r="I109">
        <v>107</v>
      </c>
      <c r="J109">
        <v>45102</v>
      </c>
      <c r="K109">
        <f t="shared" si="5"/>
        <v>8</v>
      </c>
      <c r="L109">
        <f t="shared" si="6"/>
        <v>11</v>
      </c>
      <c r="M109">
        <f t="shared" si="7"/>
        <v>29.7</v>
      </c>
      <c r="N109">
        <f t="shared" si="8"/>
        <v>16.119999999999997</v>
      </c>
      <c r="O109">
        <f t="shared" si="9"/>
        <v>86</v>
      </c>
    </row>
    <row r="110" spans="1:15" x14ac:dyDescent="0.6">
      <c r="A110">
        <v>108</v>
      </c>
      <c r="B110">
        <v>45103</v>
      </c>
      <c r="C110">
        <v>27.080000000000002</v>
      </c>
      <c r="D110">
        <v>0.3</v>
      </c>
      <c r="E110">
        <v>23.2</v>
      </c>
      <c r="F110">
        <v>19.910000000000004</v>
      </c>
      <c r="G110">
        <v>104</v>
      </c>
      <c r="I110">
        <v>108</v>
      </c>
      <c r="J110">
        <v>45103</v>
      </c>
      <c r="K110">
        <f t="shared" si="5"/>
        <v>27.080000000000002</v>
      </c>
      <c r="L110">
        <f t="shared" si="6"/>
        <v>0.3</v>
      </c>
      <c r="M110">
        <f t="shared" si="7"/>
        <v>23.2</v>
      </c>
      <c r="N110">
        <f t="shared" si="8"/>
        <v>19.910000000000004</v>
      </c>
      <c r="O110">
        <f t="shared" si="9"/>
        <v>104</v>
      </c>
    </row>
    <row r="111" spans="1:15" x14ac:dyDescent="0.6">
      <c r="A111">
        <v>109</v>
      </c>
      <c r="B111">
        <v>45104</v>
      </c>
      <c r="C111">
        <v>9.620000000000001</v>
      </c>
      <c r="D111">
        <v>0.4</v>
      </c>
      <c r="E111">
        <v>25.6</v>
      </c>
      <c r="F111">
        <v>11.269999999999998</v>
      </c>
      <c r="G111">
        <v>54</v>
      </c>
      <c r="I111">
        <v>109</v>
      </c>
      <c r="J111">
        <v>45104</v>
      </c>
      <c r="K111">
        <f t="shared" si="5"/>
        <v>9.620000000000001</v>
      </c>
      <c r="L111">
        <f t="shared" si="6"/>
        <v>0.4</v>
      </c>
      <c r="M111">
        <f t="shared" si="7"/>
        <v>25.6</v>
      </c>
      <c r="N111">
        <f t="shared" si="8"/>
        <v>11.269999999999998</v>
      </c>
      <c r="O111">
        <f t="shared" si="9"/>
        <v>54</v>
      </c>
    </row>
    <row r="112" spans="1:15" x14ac:dyDescent="0.6">
      <c r="A112">
        <v>110</v>
      </c>
      <c r="B112">
        <v>45105</v>
      </c>
      <c r="C112">
        <v>53.08</v>
      </c>
      <c r="D112">
        <v>26.9</v>
      </c>
      <c r="E112">
        <v>5.5</v>
      </c>
      <c r="F112">
        <v>36.789999999999992</v>
      </c>
      <c r="G112">
        <v>149.69999999999999</v>
      </c>
      <c r="I112">
        <v>110</v>
      </c>
      <c r="J112">
        <v>45105</v>
      </c>
      <c r="K112">
        <f t="shared" si="5"/>
        <v>53.08</v>
      </c>
      <c r="L112">
        <f t="shared" si="6"/>
        <v>26.9</v>
      </c>
      <c r="M112">
        <f t="shared" si="7"/>
        <v>5.5</v>
      </c>
      <c r="N112">
        <f t="shared" si="8"/>
        <v>36.789999999999992</v>
      </c>
      <c r="O112">
        <f t="shared" si="9"/>
        <v>149.69999999999999</v>
      </c>
    </row>
    <row r="113" spans="1:15" x14ac:dyDescent="0.6">
      <c r="A113">
        <v>111</v>
      </c>
      <c r="B113">
        <v>45106</v>
      </c>
      <c r="C113">
        <v>54.160000000000004</v>
      </c>
      <c r="D113">
        <v>8.1999999999999993</v>
      </c>
      <c r="E113">
        <v>56.5</v>
      </c>
      <c r="F113">
        <v>4.0799999999999983</v>
      </c>
      <c r="G113">
        <v>150</v>
      </c>
      <c r="I113">
        <v>111</v>
      </c>
      <c r="J113">
        <v>45106</v>
      </c>
      <c r="K113">
        <f t="shared" si="5"/>
        <v>54.160000000000004</v>
      </c>
      <c r="L113">
        <f t="shared" si="6"/>
        <v>8.1999999999999993</v>
      </c>
      <c r="M113">
        <f t="shared" si="7"/>
        <v>56.5</v>
      </c>
      <c r="N113">
        <f t="shared" si="8"/>
        <v>4.0799999999999983</v>
      </c>
      <c r="O113">
        <f t="shared" si="9"/>
        <v>150</v>
      </c>
    </row>
    <row r="114" spans="1:15" x14ac:dyDescent="0.6">
      <c r="A114">
        <v>112</v>
      </c>
      <c r="B114">
        <v>45107</v>
      </c>
      <c r="C114">
        <v>55.339999999999996</v>
      </c>
      <c r="D114">
        <v>38</v>
      </c>
      <c r="E114">
        <v>23.2</v>
      </c>
      <c r="F114">
        <v>33.89</v>
      </c>
      <c r="G114">
        <v>221</v>
      </c>
      <c r="I114">
        <v>112</v>
      </c>
      <c r="J114">
        <v>45107</v>
      </c>
      <c r="K114">
        <f t="shared" si="5"/>
        <v>55.339999999999996</v>
      </c>
      <c r="L114">
        <f t="shared" si="6"/>
        <v>38</v>
      </c>
      <c r="M114">
        <f t="shared" si="7"/>
        <v>23.2</v>
      </c>
      <c r="N114">
        <f t="shared" si="8"/>
        <v>33.89</v>
      </c>
      <c r="O114">
        <f t="shared" si="9"/>
        <v>221</v>
      </c>
    </row>
    <row r="115" spans="1:15" x14ac:dyDescent="0.6">
      <c r="A115">
        <v>113</v>
      </c>
      <c r="B115">
        <v>45108</v>
      </c>
      <c r="C115">
        <v>39.14</v>
      </c>
      <c r="D115">
        <v>15.4</v>
      </c>
      <c r="E115">
        <v>2.4</v>
      </c>
      <c r="F115">
        <v>24.31</v>
      </c>
      <c r="G115">
        <v>159</v>
      </c>
      <c r="I115">
        <v>113</v>
      </c>
      <c r="J115">
        <v>45108</v>
      </c>
      <c r="K115">
        <f t="shared" si="5"/>
        <v>39.14</v>
      </c>
      <c r="L115">
        <f t="shared" si="6"/>
        <v>15.4</v>
      </c>
      <c r="M115">
        <f t="shared" si="7"/>
        <v>2.4</v>
      </c>
      <c r="N115">
        <f t="shared" si="8"/>
        <v>24.31</v>
      </c>
      <c r="O115">
        <f t="shared" si="9"/>
        <v>159</v>
      </c>
    </row>
    <row r="116" spans="1:15" x14ac:dyDescent="0.6">
      <c r="A116">
        <v>114</v>
      </c>
      <c r="B116">
        <v>45109</v>
      </c>
      <c r="C116">
        <v>44.92</v>
      </c>
      <c r="D116">
        <v>20.6</v>
      </c>
      <c r="E116">
        <v>10.7</v>
      </c>
      <c r="F116">
        <v>26.98</v>
      </c>
      <c r="G116">
        <v>167</v>
      </c>
      <c r="I116">
        <v>114</v>
      </c>
      <c r="J116">
        <v>45109</v>
      </c>
      <c r="K116">
        <f t="shared" si="5"/>
        <v>44.92</v>
      </c>
      <c r="L116">
        <f t="shared" si="6"/>
        <v>20.6</v>
      </c>
      <c r="M116">
        <f t="shared" si="7"/>
        <v>10.7</v>
      </c>
      <c r="N116">
        <f t="shared" si="8"/>
        <v>26.98</v>
      </c>
      <c r="O116">
        <f t="shared" si="9"/>
        <v>167</v>
      </c>
    </row>
    <row r="117" spans="1:15" x14ac:dyDescent="0.6">
      <c r="A117">
        <v>115</v>
      </c>
      <c r="B117">
        <v>45110</v>
      </c>
      <c r="C117">
        <v>18.64</v>
      </c>
      <c r="D117">
        <v>46.8</v>
      </c>
      <c r="E117">
        <v>34.5</v>
      </c>
      <c r="F117">
        <v>17.419999999999998</v>
      </c>
      <c r="G117">
        <v>152</v>
      </c>
      <c r="I117">
        <v>115</v>
      </c>
      <c r="J117">
        <v>45110</v>
      </c>
      <c r="K117">
        <f t="shared" si="5"/>
        <v>18.64</v>
      </c>
      <c r="L117">
        <f t="shared" si="6"/>
        <v>46.8</v>
      </c>
      <c r="M117">
        <f t="shared" si="7"/>
        <v>34.5</v>
      </c>
      <c r="N117">
        <f t="shared" si="8"/>
        <v>17.419999999999998</v>
      </c>
      <c r="O117">
        <f t="shared" si="9"/>
        <v>152</v>
      </c>
    </row>
    <row r="118" spans="1:15" x14ac:dyDescent="0.6">
      <c r="A118">
        <v>116</v>
      </c>
      <c r="B118">
        <v>45111</v>
      </c>
      <c r="C118">
        <v>24.02</v>
      </c>
      <c r="D118">
        <v>35</v>
      </c>
      <c r="E118">
        <v>52.7</v>
      </c>
      <c r="F118">
        <v>3.9299999999999962</v>
      </c>
      <c r="G118">
        <v>133</v>
      </c>
      <c r="I118">
        <v>116</v>
      </c>
      <c r="J118">
        <v>45111</v>
      </c>
      <c r="K118">
        <f t="shared" si="5"/>
        <v>24.02</v>
      </c>
      <c r="L118">
        <f t="shared" si="6"/>
        <v>35</v>
      </c>
      <c r="M118">
        <f t="shared" si="7"/>
        <v>52.7</v>
      </c>
      <c r="N118">
        <f t="shared" si="8"/>
        <v>3.9299999999999962</v>
      </c>
      <c r="O118">
        <f t="shared" si="9"/>
        <v>133</v>
      </c>
    </row>
    <row r="119" spans="1:15" x14ac:dyDescent="0.6">
      <c r="A119">
        <v>117</v>
      </c>
      <c r="B119">
        <v>45112</v>
      </c>
      <c r="C119">
        <v>37.839999999999996</v>
      </c>
      <c r="D119">
        <v>14.3</v>
      </c>
      <c r="E119">
        <v>25.6</v>
      </c>
      <c r="F119">
        <v>10.829999999999998</v>
      </c>
      <c r="G119">
        <v>129</v>
      </c>
      <c r="I119">
        <v>117</v>
      </c>
      <c r="J119">
        <v>45112</v>
      </c>
      <c r="K119">
        <f t="shared" si="5"/>
        <v>37.839999999999996</v>
      </c>
      <c r="L119">
        <f t="shared" si="6"/>
        <v>14.3</v>
      </c>
      <c r="M119">
        <f t="shared" si="7"/>
        <v>25.6</v>
      </c>
      <c r="N119">
        <f t="shared" si="8"/>
        <v>10.829999999999998</v>
      </c>
      <c r="O119">
        <f t="shared" si="9"/>
        <v>129</v>
      </c>
    </row>
    <row r="120" spans="1:15" x14ac:dyDescent="0.6">
      <c r="A120">
        <v>118</v>
      </c>
      <c r="B120">
        <v>45113</v>
      </c>
      <c r="C120">
        <v>25.28</v>
      </c>
      <c r="D120">
        <v>0.8</v>
      </c>
      <c r="E120">
        <v>14.8</v>
      </c>
      <c r="F120">
        <v>2.12</v>
      </c>
      <c r="G120">
        <v>108</v>
      </c>
      <c r="I120">
        <v>118</v>
      </c>
      <c r="J120">
        <v>45113</v>
      </c>
      <c r="K120">
        <f t="shared" si="5"/>
        <v>25.28</v>
      </c>
      <c r="L120">
        <f t="shared" si="6"/>
        <v>0.8</v>
      </c>
      <c r="M120">
        <f t="shared" si="7"/>
        <v>14.8</v>
      </c>
      <c r="N120">
        <f t="shared" si="8"/>
        <v>2.12</v>
      </c>
      <c r="O120">
        <f t="shared" si="9"/>
        <v>108</v>
      </c>
    </row>
    <row r="121" spans="1:15" x14ac:dyDescent="0.6">
      <c r="A121">
        <v>119</v>
      </c>
      <c r="B121">
        <v>45114</v>
      </c>
      <c r="C121">
        <v>29.14</v>
      </c>
      <c r="D121">
        <v>36.9</v>
      </c>
      <c r="E121">
        <v>79.2</v>
      </c>
      <c r="F121">
        <v>19.339999999999996</v>
      </c>
      <c r="G121">
        <v>172</v>
      </c>
      <c r="I121">
        <v>119</v>
      </c>
      <c r="J121">
        <v>45114</v>
      </c>
      <c r="K121">
        <f t="shared" si="5"/>
        <v>29.14</v>
      </c>
      <c r="L121">
        <f t="shared" si="6"/>
        <v>36.9</v>
      </c>
      <c r="M121">
        <f t="shared" si="7"/>
        <v>79.2</v>
      </c>
      <c r="N121">
        <f t="shared" si="8"/>
        <v>19.339999999999996</v>
      </c>
      <c r="O121">
        <f t="shared" si="9"/>
        <v>172</v>
      </c>
    </row>
    <row r="122" spans="1:15" x14ac:dyDescent="0.6">
      <c r="A122">
        <v>120</v>
      </c>
      <c r="B122">
        <v>45115</v>
      </c>
      <c r="C122">
        <v>9.879999999999999</v>
      </c>
      <c r="D122">
        <v>16</v>
      </c>
      <c r="E122">
        <v>22.3</v>
      </c>
      <c r="F122">
        <v>1.0199999999999996</v>
      </c>
      <c r="G122">
        <v>77</v>
      </c>
      <c r="I122">
        <v>120</v>
      </c>
      <c r="J122">
        <v>45115</v>
      </c>
      <c r="K122">
        <f t="shared" si="5"/>
        <v>9.879999999999999</v>
      </c>
      <c r="L122">
        <f t="shared" si="6"/>
        <v>16</v>
      </c>
      <c r="M122">
        <f t="shared" si="7"/>
        <v>22.3</v>
      </c>
      <c r="N122">
        <f t="shared" si="8"/>
        <v>1.0199999999999996</v>
      </c>
      <c r="O122">
        <f t="shared" si="9"/>
        <v>77</v>
      </c>
    </row>
    <row r="123" spans="1:15" x14ac:dyDescent="0.6">
      <c r="A123">
        <v>121</v>
      </c>
      <c r="B123">
        <v>45116</v>
      </c>
      <c r="C123">
        <v>36.260000000000005</v>
      </c>
      <c r="D123">
        <v>26.8</v>
      </c>
      <c r="E123">
        <v>46.2</v>
      </c>
      <c r="F123">
        <v>9.0500000000000007</v>
      </c>
      <c r="G123">
        <v>163</v>
      </c>
      <c r="I123">
        <v>121</v>
      </c>
      <c r="J123">
        <v>45116</v>
      </c>
      <c r="K123">
        <f t="shared" si="5"/>
        <v>36.260000000000005</v>
      </c>
      <c r="L123">
        <f t="shared" si="6"/>
        <v>26.8</v>
      </c>
      <c r="M123">
        <f t="shared" si="7"/>
        <v>46.2</v>
      </c>
      <c r="N123">
        <f t="shared" si="8"/>
        <v>9.0500000000000007</v>
      </c>
      <c r="O123">
        <f t="shared" si="9"/>
        <v>163</v>
      </c>
    </row>
    <row r="124" spans="1:15" x14ac:dyDescent="0.6">
      <c r="A124">
        <v>122</v>
      </c>
      <c r="B124">
        <v>45117</v>
      </c>
      <c r="C124">
        <v>7.76</v>
      </c>
      <c r="D124">
        <v>21.7</v>
      </c>
      <c r="E124">
        <v>50.4</v>
      </c>
      <c r="F124">
        <v>12.57</v>
      </c>
      <c r="G124">
        <v>81</v>
      </c>
      <c r="I124">
        <v>122</v>
      </c>
      <c r="J124">
        <v>45117</v>
      </c>
      <c r="K124">
        <f t="shared" si="5"/>
        <v>7.76</v>
      </c>
      <c r="L124">
        <f t="shared" si="6"/>
        <v>21.7</v>
      </c>
      <c r="M124">
        <f t="shared" si="7"/>
        <v>50.4</v>
      </c>
      <c r="N124">
        <f t="shared" si="8"/>
        <v>12.57</v>
      </c>
      <c r="O124">
        <f t="shared" si="9"/>
        <v>81</v>
      </c>
    </row>
    <row r="125" spans="1:15" x14ac:dyDescent="0.6">
      <c r="A125">
        <v>123</v>
      </c>
      <c r="B125">
        <v>45118</v>
      </c>
      <c r="C125">
        <v>45.8</v>
      </c>
      <c r="D125">
        <v>2.4</v>
      </c>
      <c r="E125">
        <v>15.6</v>
      </c>
      <c r="F125">
        <v>17.36</v>
      </c>
      <c r="G125">
        <v>125</v>
      </c>
      <c r="I125">
        <v>123</v>
      </c>
      <c r="J125">
        <v>45118</v>
      </c>
      <c r="K125">
        <f t="shared" si="5"/>
        <v>45.8</v>
      </c>
      <c r="L125">
        <f t="shared" si="6"/>
        <v>2.4</v>
      </c>
      <c r="M125">
        <f t="shared" si="7"/>
        <v>15.6</v>
      </c>
      <c r="N125">
        <f t="shared" si="8"/>
        <v>17.36</v>
      </c>
      <c r="O125">
        <f t="shared" si="9"/>
        <v>125</v>
      </c>
    </row>
    <row r="126" spans="1:15" x14ac:dyDescent="0.6">
      <c r="A126">
        <v>124</v>
      </c>
      <c r="B126">
        <v>45119</v>
      </c>
      <c r="C126">
        <v>33.619999999999997</v>
      </c>
      <c r="D126">
        <v>34.6</v>
      </c>
      <c r="E126">
        <v>12.4</v>
      </c>
      <c r="F126">
        <v>24.65</v>
      </c>
      <c r="G126">
        <v>171</v>
      </c>
      <c r="I126">
        <v>124</v>
      </c>
      <c r="J126">
        <v>45119</v>
      </c>
      <c r="K126">
        <f t="shared" si="5"/>
        <v>33.619999999999997</v>
      </c>
      <c r="L126">
        <f t="shared" si="6"/>
        <v>34.6</v>
      </c>
      <c r="M126">
        <f t="shared" si="7"/>
        <v>12.4</v>
      </c>
      <c r="N126">
        <f t="shared" si="8"/>
        <v>24.65</v>
      </c>
      <c r="O126">
        <f t="shared" si="9"/>
        <v>171</v>
      </c>
    </row>
    <row r="127" spans="1:15" x14ac:dyDescent="0.6">
      <c r="A127">
        <v>125</v>
      </c>
      <c r="B127">
        <v>45120</v>
      </c>
      <c r="C127">
        <v>51.9</v>
      </c>
      <c r="D127">
        <v>32.299999999999997</v>
      </c>
      <c r="E127">
        <v>74.2</v>
      </c>
      <c r="F127">
        <v>9.419999999999991</v>
      </c>
      <c r="G127">
        <v>201</v>
      </c>
      <c r="I127">
        <v>125</v>
      </c>
      <c r="J127">
        <v>45120</v>
      </c>
      <c r="K127">
        <f t="shared" si="5"/>
        <v>51.9</v>
      </c>
      <c r="L127">
        <f t="shared" si="6"/>
        <v>32.299999999999997</v>
      </c>
      <c r="M127">
        <f t="shared" si="7"/>
        <v>74.2</v>
      </c>
      <c r="N127">
        <f t="shared" si="8"/>
        <v>9.419999999999991</v>
      </c>
      <c r="O127">
        <f t="shared" si="9"/>
        <v>201</v>
      </c>
    </row>
    <row r="128" spans="1:15" x14ac:dyDescent="0.6">
      <c r="A128">
        <v>126</v>
      </c>
      <c r="B128">
        <v>45121</v>
      </c>
      <c r="C128">
        <v>18.440000000000001</v>
      </c>
      <c r="D128">
        <v>11.8</v>
      </c>
      <c r="E128">
        <v>25.9</v>
      </c>
      <c r="F128">
        <v>4.2600000000000016</v>
      </c>
      <c r="G128">
        <v>126</v>
      </c>
      <c r="I128">
        <v>126</v>
      </c>
      <c r="J128">
        <v>45121</v>
      </c>
      <c r="K128">
        <f t="shared" si="5"/>
        <v>18.440000000000001</v>
      </c>
      <c r="L128">
        <f t="shared" si="6"/>
        <v>11.8</v>
      </c>
      <c r="M128">
        <f t="shared" si="7"/>
        <v>25.9</v>
      </c>
      <c r="N128">
        <f t="shared" si="8"/>
        <v>4.2600000000000016</v>
      </c>
      <c r="O128">
        <f t="shared" si="9"/>
        <v>126</v>
      </c>
    </row>
    <row r="129" spans="1:15" x14ac:dyDescent="0.6">
      <c r="A129">
        <v>127</v>
      </c>
      <c r="B129">
        <v>45122</v>
      </c>
      <c r="C129">
        <v>8.56</v>
      </c>
      <c r="D129">
        <v>38.9</v>
      </c>
      <c r="E129">
        <v>50.6</v>
      </c>
      <c r="F129">
        <v>19.989999999999998</v>
      </c>
      <c r="G129">
        <v>78</v>
      </c>
      <c r="I129">
        <v>127</v>
      </c>
      <c r="J129">
        <v>45122</v>
      </c>
      <c r="K129">
        <f t="shared" si="5"/>
        <v>8.56</v>
      </c>
      <c r="L129">
        <f t="shared" si="6"/>
        <v>38.9</v>
      </c>
      <c r="M129">
        <f t="shared" si="7"/>
        <v>50.6</v>
      </c>
      <c r="N129">
        <f t="shared" si="8"/>
        <v>19.989999999999998</v>
      </c>
      <c r="O129">
        <f t="shared" si="9"/>
        <v>78</v>
      </c>
    </row>
    <row r="130" spans="1:15" x14ac:dyDescent="0.6">
      <c r="A130">
        <v>128</v>
      </c>
      <c r="B130">
        <v>45123</v>
      </c>
      <c r="C130">
        <v>71.06</v>
      </c>
      <c r="D130">
        <v>25.07</v>
      </c>
      <c r="E130">
        <v>9.1999999999999993</v>
      </c>
      <c r="F130">
        <v>31.35</v>
      </c>
      <c r="G130">
        <v>92</v>
      </c>
      <c r="I130">
        <v>128</v>
      </c>
      <c r="J130">
        <v>45123</v>
      </c>
      <c r="K130">
        <f t="shared" si="5"/>
        <v>71.06</v>
      </c>
      <c r="L130">
        <f t="shared" si="6"/>
        <v>25.07</v>
      </c>
      <c r="M130">
        <f t="shared" si="7"/>
        <v>9.1999999999999993</v>
      </c>
      <c r="N130">
        <f t="shared" si="8"/>
        <v>31.35</v>
      </c>
      <c r="O130">
        <f t="shared" si="9"/>
        <v>92</v>
      </c>
    </row>
    <row r="131" spans="1:15" x14ac:dyDescent="0.6">
      <c r="A131">
        <v>129</v>
      </c>
      <c r="B131">
        <v>45124</v>
      </c>
      <c r="C131">
        <v>54.06</v>
      </c>
      <c r="D131">
        <v>49</v>
      </c>
      <c r="E131">
        <v>3.2</v>
      </c>
      <c r="F131">
        <v>45.25</v>
      </c>
      <c r="G131">
        <v>264</v>
      </c>
      <c r="I131">
        <v>129</v>
      </c>
      <c r="J131">
        <v>45124</v>
      </c>
      <c r="K131">
        <f t="shared" si="5"/>
        <v>54.06</v>
      </c>
      <c r="L131">
        <f t="shared" si="6"/>
        <v>49</v>
      </c>
      <c r="M131">
        <f t="shared" si="7"/>
        <v>3.2</v>
      </c>
      <c r="N131">
        <f t="shared" si="8"/>
        <v>41.883749999999999</v>
      </c>
      <c r="O131">
        <f t="shared" si="9"/>
        <v>264</v>
      </c>
    </row>
    <row r="132" spans="1:15" x14ac:dyDescent="0.6">
      <c r="A132">
        <v>130</v>
      </c>
      <c r="B132">
        <v>45125</v>
      </c>
      <c r="C132">
        <v>18.920000000000002</v>
      </c>
      <c r="D132">
        <v>12</v>
      </c>
      <c r="E132">
        <v>43.1</v>
      </c>
      <c r="F132">
        <v>14.719999999999999</v>
      </c>
      <c r="G132">
        <v>116</v>
      </c>
      <c r="I132">
        <v>130</v>
      </c>
      <c r="J132">
        <v>45125</v>
      </c>
      <c r="K132">
        <f t="shared" ref="K132:K195" si="10">IF($R$9&lt;C132,$R$9,C132)</f>
        <v>18.920000000000002</v>
      </c>
      <c r="L132">
        <f t="shared" ref="L132:L195" si="11">IF($S$9&lt;D132,$S$9,D132)</f>
        <v>12</v>
      </c>
      <c r="M132">
        <f t="shared" ref="M132:M195" si="12">IF($T$9&lt;E132,$T$9,E132)</f>
        <v>43.1</v>
      </c>
      <c r="N132">
        <f t="shared" ref="N132:N195" si="13">IF($U$9&lt;F132,$U$9,F132)</f>
        <v>14.719999999999999</v>
      </c>
      <c r="O132">
        <f t="shared" ref="O132:O195" si="14">IF($V$9&lt;G132,$V$9,G132)</f>
        <v>116</v>
      </c>
    </row>
    <row r="133" spans="1:15" x14ac:dyDescent="0.6">
      <c r="A133">
        <v>131</v>
      </c>
      <c r="B133">
        <v>45126</v>
      </c>
      <c r="C133">
        <v>6</v>
      </c>
      <c r="D133">
        <v>39.6</v>
      </c>
      <c r="E133">
        <v>8.6999999999999993</v>
      </c>
      <c r="F133">
        <v>111</v>
      </c>
      <c r="G133">
        <v>28</v>
      </c>
      <c r="I133">
        <v>131</v>
      </c>
      <c r="J133">
        <v>45126</v>
      </c>
      <c r="K133">
        <f t="shared" si="10"/>
        <v>6</v>
      </c>
      <c r="L133">
        <f t="shared" si="11"/>
        <v>39.6</v>
      </c>
      <c r="M133">
        <f t="shared" si="12"/>
        <v>8.6999999999999993</v>
      </c>
      <c r="N133">
        <f t="shared" si="13"/>
        <v>41.883749999999999</v>
      </c>
      <c r="O133">
        <f t="shared" si="14"/>
        <v>28</v>
      </c>
    </row>
    <row r="134" spans="1:15" x14ac:dyDescent="0.6">
      <c r="A134">
        <v>132</v>
      </c>
      <c r="B134">
        <v>45127</v>
      </c>
      <c r="C134">
        <v>55.04</v>
      </c>
      <c r="D134">
        <v>2.9</v>
      </c>
      <c r="E134">
        <v>43</v>
      </c>
      <c r="F134">
        <v>10.77</v>
      </c>
      <c r="G134">
        <v>147</v>
      </c>
      <c r="I134">
        <v>132</v>
      </c>
      <c r="J134">
        <v>45127</v>
      </c>
      <c r="K134">
        <f t="shared" si="10"/>
        <v>55.04</v>
      </c>
      <c r="L134">
        <f t="shared" si="11"/>
        <v>2.9</v>
      </c>
      <c r="M134">
        <f t="shared" si="12"/>
        <v>43</v>
      </c>
      <c r="N134">
        <f t="shared" si="13"/>
        <v>10.77</v>
      </c>
      <c r="O134">
        <f t="shared" si="14"/>
        <v>147</v>
      </c>
    </row>
    <row r="135" spans="1:15" x14ac:dyDescent="0.6">
      <c r="A135">
        <v>133</v>
      </c>
      <c r="B135">
        <v>45128</v>
      </c>
      <c r="C135">
        <v>5.68</v>
      </c>
      <c r="D135">
        <v>27.2</v>
      </c>
      <c r="E135">
        <v>2.1</v>
      </c>
      <c r="F135">
        <v>13.6</v>
      </c>
      <c r="G135">
        <v>71</v>
      </c>
      <c r="I135">
        <v>133</v>
      </c>
      <c r="J135">
        <v>45128</v>
      </c>
      <c r="K135">
        <f t="shared" si="10"/>
        <v>5.68</v>
      </c>
      <c r="L135">
        <f t="shared" si="11"/>
        <v>27.2</v>
      </c>
      <c r="M135">
        <f t="shared" si="12"/>
        <v>2.1</v>
      </c>
      <c r="N135">
        <f t="shared" si="13"/>
        <v>13.6</v>
      </c>
      <c r="O135">
        <f t="shared" si="14"/>
        <v>71</v>
      </c>
    </row>
    <row r="136" spans="1:15" x14ac:dyDescent="0.6">
      <c r="A136">
        <v>134</v>
      </c>
      <c r="B136">
        <v>45129</v>
      </c>
      <c r="C136">
        <v>45.96</v>
      </c>
      <c r="D136">
        <v>33.5</v>
      </c>
      <c r="E136">
        <v>45.1</v>
      </c>
      <c r="F136">
        <v>20.69</v>
      </c>
      <c r="G136">
        <v>129.1</v>
      </c>
      <c r="I136">
        <v>134</v>
      </c>
      <c r="J136">
        <v>45129</v>
      </c>
      <c r="K136">
        <f t="shared" si="10"/>
        <v>45.96</v>
      </c>
      <c r="L136">
        <f t="shared" si="11"/>
        <v>33.5</v>
      </c>
      <c r="M136">
        <f t="shared" si="12"/>
        <v>45.1</v>
      </c>
      <c r="N136">
        <f t="shared" si="13"/>
        <v>20.69</v>
      </c>
      <c r="O136">
        <f t="shared" si="14"/>
        <v>129.1</v>
      </c>
    </row>
    <row r="137" spans="1:15" x14ac:dyDescent="0.6">
      <c r="A137">
        <v>135</v>
      </c>
      <c r="B137">
        <v>45130</v>
      </c>
      <c r="C137">
        <v>14.379999999999999</v>
      </c>
      <c r="D137">
        <v>38.6</v>
      </c>
      <c r="E137">
        <v>65.599999999999994</v>
      </c>
      <c r="F137">
        <v>16.750000000000004</v>
      </c>
      <c r="G137">
        <v>124</v>
      </c>
      <c r="I137">
        <v>135</v>
      </c>
      <c r="J137">
        <v>45130</v>
      </c>
      <c r="K137">
        <f t="shared" si="10"/>
        <v>14.379999999999999</v>
      </c>
      <c r="L137">
        <f t="shared" si="11"/>
        <v>38.6</v>
      </c>
      <c r="M137">
        <f t="shared" si="12"/>
        <v>65.599999999999994</v>
      </c>
      <c r="N137">
        <f t="shared" si="13"/>
        <v>16.750000000000004</v>
      </c>
      <c r="O137">
        <f t="shared" si="14"/>
        <v>124</v>
      </c>
    </row>
    <row r="138" spans="1:15" x14ac:dyDescent="0.6">
      <c r="A138">
        <v>136</v>
      </c>
      <c r="B138">
        <v>45131</v>
      </c>
      <c r="C138">
        <v>14.66</v>
      </c>
      <c r="D138">
        <v>47</v>
      </c>
      <c r="E138">
        <v>8.5</v>
      </c>
      <c r="F138">
        <v>24.93</v>
      </c>
      <c r="G138">
        <v>124</v>
      </c>
      <c r="I138">
        <v>136</v>
      </c>
      <c r="J138">
        <v>45131</v>
      </c>
      <c r="K138">
        <f t="shared" si="10"/>
        <v>14.66</v>
      </c>
      <c r="L138">
        <f t="shared" si="11"/>
        <v>47</v>
      </c>
      <c r="M138">
        <f t="shared" si="12"/>
        <v>8.5</v>
      </c>
      <c r="N138">
        <f t="shared" si="13"/>
        <v>24.93</v>
      </c>
      <c r="O138">
        <f t="shared" si="14"/>
        <v>124</v>
      </c>
    </row>
    <row r="139" spans="1:15" x14ac:dyDescent="0.6">
      <c r="A139">
        <v>137</v>
      </c>
      <c r="B139">
        <v>45132</v>
      </c>
      <c r="C139">
        <v>10.120000000000001</v>
      </c>
      <c r="D139">
        <v>39</v>
      </c>
      <c r="E139">
        <v>9.3000000000000007</v>
      </c>
      <c r="F139">
        <v>18.339999999999996</v>
      </c>
      <c r="G139">
        <v>98</v>
      </c>
      <c r="I139">
        <v>137</v>
      </c>
      <c r="J139">
        <v>45132</v>
      </c>
      <c r="K139">
        <f t="shared" si="10"/>
        <v>10.120000000000001</v>
      </c>
      <c r="L139">
        <f t="shared" si="11"/>
        <v>39</v>
      </c>
      <c r="M139">
        <f t="shared" si="12"/>
        <v>9.3000000000000007</v>
      </c>
      <c r="N139">
        <f t="shared" si="13"/>
        <v>18.339999999999996</v>
      </c>
      <c r="O139">
        <f t="shared" si="14"/>
        <v>98</v>
      </c>
    </row>
    <row r="140" spans="1:15" x14ac:dyDescent="0.6">
      <c r="A140">
        <v>138</v>
      </c>
      <c r="B140">
        <v>45133</v>
      </c>
      <c r="C140">
        <v>58.739999999999995</v>
      </c>
      <c r="D140">
        <v>28.9</v>
      </c>
      <c r="E140">
        <v>59.7</v>
      </c>
      <c r="F140">
        <v>17.939999999999991</v>
      </c>
      <c r="G140">
        <v>210</v>
      </c>
      <c r="I140">
        <v>138</v>
      </c>
      <c r="J140">
        <v>45133</v>
      </c>
      <c r="K140">
        <f t="shared" si="10"/>
        <v>58.739999999999995</v>
      </c>
      <c r="L140">
        <f t="shared" si="11"/>
        <v>28.9</v>
      </c>
      <c r="M140">
        <f t="shared" si="12"/>
        <v>59.7</v>
      </c>
      <c r="N140">
        <f t="shared" si="13"/>
        <v>17.939999999999991</v>
      </c>
      <c r="O140">
        <f t="shared" si="14"/>
        <v>210</v>
      </c>
    </row>
    <row r="141" spans="1:15" x14ac:dyDescent="0.6">
      <c r="A141">
        <v>139</v>
      </c>
      <c r="B141">
        <v>45134</v>
      </c>
      <c r="C141">
        <v>9.6</v>
      </c>
      <c r="D141">
        <v>25.9</v>
      </c>
      <c r="E141">
        <v>20.5</v>
      </c>
      <c r="F141">
        <v>9.0499999999999989</v>
      </c>
      <c r="G141">
        <v>109</v>
      </c>
      <c r="I141">
        <v>139</v>
      </c>
      <c r="J141">
        <v>45134</v>
      </c>
      <c r="K141">
        <f t="shared" si="10"/>
        <v>9.6</v>
      </c>
      <c r="L141">
        <f t="shared" si="11"/>
        <v>25.9</v>
      </c>
      <c r="M141">
        <f t="shared" si="12"/>
        <v>20.5</v>
      </c>
      <c r="N141">
        <f t="shared" si="13"/>
        <v>9.0499999999999989</v>
      </c>
      <c r="O141">
        <f t="shared" si="14"/>
        <v>109</v>
      </c>
    </row>
    <row r="142" spans="1:15" x14ac:dyDescent="0.6">
      <c r="A142">
        <v>140</v>
      </c>
      <c r="B142">
        <v>45135</v>
      </c>
      <c r="C142">
        <v>196.98</v>
      </c>
      <c r="D142">
        <v>43.9</v>
      </c>
      <c r="E142">
        <v>1.7</v>
      </c>
      <c r="F142">
        <v>39.76</v>
      </c>
      <c r="G142">
        <v>227</v>
      </c>
      <c r="I142">
        <v>140</v>
      </c>
      <c r="J142">
        <v>45135</v>
      </c>
      <c r="K142">
        <f t="shared" si="10"/>
        <v>97.83</v>
      </c>
      <c r="L142">
        <f t="shared" si="11"/>
        <v>43.9</v>
      </c>
      <c r="M142">
        <f t="shared" si="12"/>
        <v>1.7</v>
      </c>
      <c r="N142">
        <f t="shared" si="13"/>
        <v>39.76</v>
      </c>
      <c r="O142">
        <f t="shared" si="14"/>
        <v>227</v>
      </c>
    </row>
    <row r="143" spans="1:15" x14ac:dyDescent="0.6">
      <c r="A143">
        <v>141</v>
      </c>
      <c r="B143">
        <v>45136</v>
      </c>
      <c r="C143">
        <v>51.845000000000006</v>
      </c>
      <c r="D143">
        <v>17</v>
      </c>
      <c r="E143">
        <v>12.9</v>
      </c>
      <c r="F143">
        <v>10.68</v>
      </c>
      <c r="G143">
        <v>113</v>
      </c>
      <c r="I143">
        <v>141</v>
      </c>
      <c r="J143">
        <v>45136</v>
      </c>
      <c r="K143">
        <f t="shared" si="10"/>
        <v>51.845000000000006</v>
      </c>
      <c r="L143">
        <f t="shared" si="11"/>
        <v>17</v>
      </c>
      <c r="M143">
        <f t="shared" si="12"/>
        <v>12.9</v>
      </c>
      <c r="N143">
        <f t="shared" si="13"/>
        <v>10.68</v>
      </c>
      <c r="O143">
        <f t="shared" si="14"/>
        <v>113</v>
      </c>
    </row>
    <row r="144" spans="1:15" x14ac:dyDescent="0.6">
      <c r="A144">
        <v>142</v>
      </c>
      <c r="B144">
        <v>45137</v>
      </c>
      <c r="C144">
        <v>52.162500000000009</v>
      </c>
      <c r="D144">
        <v>35.4</v>
      </c>
      <c r="E144">
        <v>75.599999999999994</v>
      </c>
      <c r="F144">
        <v>6.8299999999999947</v>
      </c>
      <c r="G144">
        <v>207</v>
      </c>
      <c r="I144">
        <v>142</v>
      </c>
      <c r="J144">
        <v>45137</v>
      </c>
      <c r="K144">
        <f t="shared" si="10"/>
        <v>52.162500000000009</v>
      </c>
      <c r="L144">
        <f t="shared" si="11"/>
        <v>35.4</v>
      </c>
      <c r="M144">
        <f t="shared" si="12"/>
        <v>75.599999999999994</v>
      </c>
      <c r="N144">
        <f t="shared" si="13"/>
        <v>6.8299999999999947</v>
      </c>
      <c r="O144">
        <f t="shared" si="14"/>
        <v>207</v>
      </c>
    </row>
    <row r="145" spans="1:15" x14ac:dyDescent="0.6">
      <c r="A145">
        <v>143</v>
      </c>
      <c r="B145">
        <v>45138</v>
      </c>
      <c r="C145">
        <v>50.1</v>
      </c>
      <c r="D145">
        <v>33.200000000000003</v>
      </c>
      <c r="E145">
        <v>37.9</v>
      </c>
      <c r="F145">
        <v>23.490000000000006</v>
      </c>
      <c r="G145">
        <v>218</v>
      </c>
      <c r="I145">
        <v>143</v>
      </c>
      <c r="J145">
        <v>45138</v>
      </c>
      <c r="K145">
        <f t="shared" si="10"/>
        <v>50.1</v>
      </c>
      <c r="L145">
        <f t="shared" si="11"/>
        <v>33.200000000000003</v>
      </c>
      <c r="M145">
        <f t="shared" si="12"/>
        <v>37.9</v>
      </c>
      <c r="N145">
        <f t="shared" si="13"/>
        <v>23.490000000000006</v>
      </c>
      <c r="O145">
        <f t="shared" si="14"/>
        <v>218</v>
      </c>
    </row>
    <row r="146" spans="1:15" x14ac:dyDescent="0.6">
      <c r="A146">
        <v>144</v>
      </c>
      <c r="B146">
        <v>45139</v>
      </c>
      <c r="C146">
        <v>28.919999999999998</v>
      </c>
      <c r="D146">
        <v>5.7</v>
      </c>
      <c r="E146">
        <v>34.4</v>
      </c>
      <c r="F146">
        <v>19.549999999999997</v>
      </c>
      <c r="G146">
        <v>164.1</v>
      </c>
      <c r="I146">
        <v>144</v>
      </c>
      <c r="J146">
        <v>45139</v>
      </c>
      <c r="K146">
        <f t="shared" si="10"/>
        <v>28.919999999999998</v>
      </c>
      <c r="L146">
        <f t="shared" si="11"/>
        <v>5.7</v>
      </c>
      <c r="M146">
        <f t="shared" si="12"/>
        <v>34.4</v>
      </c>
      <c r="N146">
        <f t="shared" si="13"/>
        <v>19.549999999999997</v>
      </c>
      <c r="O146">
        <f t="shared" si="14"/>
        <v>164.1</v>
      </c>
    </row>
    <row r="147" spans="1:15" x14ac:dyDescent="0.6">
      <c r="A147">
        <v>145</v>
      </c>
      <c r="B147">
        <v>45140</v>
      </c>
      <c r="C147">
        <v>29.240000000000002</v>
      </c>
      <c r="D147">
        <v>14.8</v>
      </c>
      <c r="E147">
        <v>38.9</v>
      </c>
      <c r="F147">
        <v>1.4600000000000026</v>
      </c>
      <c r="G147">
        <v>127</v>
      </c>
      <c r="I147">
        <v>145</v>
      </c>
      <c r="J147">
        <v>45140</v>
      </c>
      <c r="K147">
        <f t="shared" si="10"/>
        <v>29.240000000000002</v>
      </c>
      <c r="L147">
        <f t="shared" si="11"/>
        <v>14.8</v>
      </c>
      <c r="M147">
        <f t="shared" si="12"/>
        <v>38.9</v>
      </c>
      <c r="N147">
        <f t="shared" si="13"/>
        <v>1.4600000000000026</v>
      </c>
      <c r="O147">
        <f t="shared" si="14"/>
        <v>127</v>
      </c>
    </row>
    <row r="148" spans="1:15" x14ac:dyDescent="0.6">
      <c r="A148">
        <v>146</v>
      </c>
      <c r="B148">
        <v>45141</v>
      </c>
      <c r="C148">
        <v>31.060000000000002</v>
      </c>
      <c r="D148">
        <v>1.9</v>
      </c>
      <c r="E148">
        <v>9</v>
      </c>
      <c r="F148">
        <v>11.38</v>
      </c>
      <c r="G148">
        <v>123</v>
      </c>
      <c r="I148">
        <v>146</v>
      </c>
      <c r="J148">
        <v>45141</v>
      </c>
      <c r="K148">
        <f t="shared" si="10"/>
        <v>31.060000000000002</v>
      </c>
      <c r="L148">
        <f t="shared" si="11"/>
        <v>1.9</v>
      </c>
      <c r="M148">
        <f t="shared" si="12"/>
        <v>9</v>
      </c>
      <c r="N148">
        <f t="shared" si="13"/>
        <v>11.38</v>
      </c>
      <c r="O148">
        <f t="shared" si="14"/>
        <v>123</v>
      </c>
    </row>
    <row r="149" spans="1:15" x14ac:dyDescent="0.6">
      <c r="A149">
        <v>147</v>
      </c>
      <c r="B149">
        <v>45142</v>
      </c>
      <c r="C149">
        <v>55.019999999999996</v>
      </c>
      <c r="D149">
        <v>7.3</v>
      </c>
      <c r="E149">
        <v>8.6999999999999993</v>
      </c>
      <c r="F149">
        <v>24.179999999999996</v>
      </c>
      <c r="G149">
        <v>142</v>
      </c>
      <c r="I149">
        <v>147</v>
      </c>
      <c r="J149">
        <v>45142</v>
      </c>
      <c r="K149">
        <f t="shared" si="10"/>
        <v>55.019999999999996</v>
      </c>
      <c r="L149">
        <f t="shared" si="11"/>
        <v>7.3</v>
      </c>
      <c r="M149">
        <f t="shared" si="12"/>
        <v>8.6999999999999993</v>
      </c>
      <c r="N149">
        <f t="shared" si="13"/>
        <v>24.179999999999996</v>
      </c>
      <c r="O149">
        <f t="shared" si="14"/>
        <v>142</v>
      </c>
    </row>
    <row r="150" spans="1:15" x14ac:dyDescent="0.6">
      <c r="A150">
        <v>148</v>
      </c>
      <c r="B150">
        <v>45143</v>
      </c>
      <c r="C150">
        <v>50.64</v>
      </c>
      <c r="D150">
        <v>49</v>
      </c>
      <c r="E150">
        <v>44.3</v>
      </c>
      <c r="F150">
        <v>31.1</v>
      </c>
      <c r="G150">
        <v>265</v>
      </c>
      <c r="I150">
        <v>148</v>
      </c>
      <c r="J150">
        <v>45143</v>
      </c>
      <c r="K150">
        <f t="shared" si="10"/>
        <v>50.64</v>
      </c>
      <c r="L150">
        <f t="shared" si="11"/>
        <v>49</v>
      </c>
      <c r="M150">
        <f t="shared" si="12"/>
        <v>44.3</v>
      </c>
      <c r="N150">
        <f t="shared" si="13"/>
        <v>31.1</v>
      </c>
      <c r="O150">
        <f t="shared" si="14"/>
        <v>265</v>
      </c>
    </row>
    <row r="151" spans="1:15" x14ac:dyDescent="0.6">
      <c r="A151">
        <v>149</v>
      </c>
      <c r="B151">
        <v>45144</v>
      </c>
      <c r="C151">
        <v>15.6</v>
      </c>
      <c r="D151">
        <v>40.299999999999997</v>
      </c>
      <c r="E151">
        <v>11.9</v>
      </c>
      <c r="F151">
        <v>19.189999999999998</v>
      </c>
      <c r="G151">
        <v>110</v>
      </c>
      <c r="I151">
        <v>149</v>
      </c>
      <c r="J151">
        <v>45144</v>
      </c>
      <c r="K151">
        <f t="shared" si="10"/>
        <v>15.6</v>
      </c>
      <c r="L151">
        <f t="shared" si="11"/>
        <v>40.299999999999997</v>
      </c>
      <c r="M151">
        <f t="shared" si="12"/>
        <v>11.9</v>
      </c>
      <c r="N151">
        <f t="shared" si="13"/>
        <v>19.189999999999998</v>
      </c>
      <c r="O151">
        <f t="shared" si="14"/>
        <v>110</v>
      </c>
    </row>
    <row r="152" spans="1:15" x14ac:dyDescent="0.6">
      <c r="A152">
        <v>150</v>
      </c>
      <c r="B152">
        <v>45145</v>
      </c>
      <c r="C152">
        <v>164</v>
      </c>
      <c r="D152">
        <v>25.8</v>
      </c>
      <c r="E152">
        <v>20.6</v>
      </c>
      <c r="F152">
        <v>9.1300000000000008</v>
      </c>
      <c r="G152">
        <v>118</v>
      </c>
      <c r="I152">
        <v>150</v>
      </c>
      <c r="J152">
        <v>45145</v>
      </c>
      <c r="K152">
        <f t="shared" si="10"/>
        <v>97.83</v>
      </c>
      <c r="L152">
        <f t="shared" si="11"/>
        <v>25.8</v>
      </c>
      <c r="M152">
        <f t="shared" si="12"/>
        <v>20.6</v>
      </c>
      <c r="N152">
        <f t="shared" si="13"/>
        <v>9.1300000000000008</v>
      </c>
      <c r="O152">
        <f t="shared" si="14"/>
        <v>118</v>
      </c>
    </row>
    <row r="153" spans="1:15" x14ac:dyDescent="0.6">
      <c r="A153">
        <v>151</v>
      </c>
      <c r="B153">
        <v>45146</v>
      </c>
      <c r="C153">
        <v>66.14</v>
      </c>
      <c r="D153">
        <v>13.9</v>
      </c>
      <c r="E153">
        <v>37</v>
      </c>
      <c r="F153">
        <v>20.220000000000002</v>
      </c>
      <c r="G153">
        <v>166</v>
      </c>
      <c r="I153">
        <v>151</v>
      </c>
      <c r="J153">
        <v>45146</v>
      </c>
      <c r="K153">
        <f t="shared" si="10"/>
        <v>66.14</v>
      </c>
      <c r="L153">
        <f t="shared" si="11"/>
        <v>13.9</v>
      </c>
      <c r="M153">
        <f t="shared" si="12"/>
        <v>37</v>
      </c>
      <c r="N153">
        <f t="shared" si="13"/>
        <v>20.220000000000002</v>
      </c>
      <c r="O153">
        <f t="shared" si="14"/>
        <v>166</v>
      </c>
    </row>
    <row r="154" spans="1:15" x14ac:dyDescent="0.6">
      <c r="A154">
        <v>152</v>
      </c>
      <c r="B154">
        <v>45147</v>
      </c>
      <c r="C154">
        <v>31.2</v>
      </c>
      <c r="D154">
        <v>8.4</v>
      </c>
      <c r="E154">
        <v>48.7</v>
      </c>
      <c r="F154">
        <v>16.819999999999997</v>
      </c>
      <c r="G154">
        <v>125</v>
      </c>
      <c r="I154">
        <v>152</v>
      </c>
      <c r="J154">
        <v>45147</v>
      </c>
      <c r="K154">
        <f t="shared" si="10"/>
        <v>31.2</v>
      </c>
      <c r="L154">
        <f t="shared" si="11"/>
        <v>8.4</v>
      </c>
      <c r="M154">
        <f t="shared" si="12"/>
        <v>48.7</v>
      </c>
      <c r="N154">
        <f t="shared" si="13"/>
        <v>16.819999999999997</v>
      </c>
      <c r="O154">
        <f t="shared" si="14"/>
        <v>125</v>
      </c>
    </row>
    <row r="155" spans="1:15" x14ac:dyDescent="0.6">
      <c r="A155">
        <v>153</v>
      </c>
      <c r="B155">
        <v>45148</v>
      </c>
      <c r="C155">
        <v>40.519999999999996</v>
      </c>
      <c r="D155">
        <v>23.3</v>
      </c>
      <c r="E155">
        <v>14.2</v>
      </c>
      <c r="F155">
        <v>25.729999999999997</v>
      </c>
      <c r="G155">
        <v>169</v>
      </c>
      <c r="I155">
        <v>153</v>
      </c>
      <c r="J155">
        <v>45148</v>
      </c>
      <c r="K155">
        <f t="shared" si="10"/>
        <v>40.519999999999996</v>
      </c>
      <c r="L155">
        <f t="shared" si="11"/>
        <v>23.3</v>
      </c>
      <c r="M155">
        <f t="shared" si="12"/>
        <v>14.2</v>
      </c>
      <c r="N155">
        <f t="shared" si="13"/>
        <v>25.729999999999997</v>
      </c>
      <c r="O155">
        <f t="shared" si="14"/>
        <v>169</v>
      </c>
    </row>
    <row r="156" spans="1:15" x14ac:dyDescent="0.6">
      <c r="A156">
        <v>154</v>
      </c>
      <c r="B156">
        <v>45149</v>
      </c>
      <c r="C156">
        <v>37.260000000000005</v>
      </c>
      <c r="D156">
        <v>39.700000000000003</v>
      </c>
      <c r="E156">
        <v>37.700000000000003</v>
      </c>
      <c r="F156">
        <v>21.900000000000002</v>
      </c>
      <c r="G156">
        <v>208</v>
      </c>
      <c r="I156">
        <v>154</v>
      </c>
      <c r="J156">
        <v>45149</v>
      </c>
      <c r="K156">
        <f t="shared" si="10"/>
        <v>37.260000000000005</v>
      </c>
      <c r="L156">
        <f t="shared" si="11"/>
        <v>39.700000000000003</v>
      </c>
      <c r="M156">
        <f t="shared" si="12"/>
        <v>37.700000000000003</v>
      </c>
      <c r="N156">
        <f t="shared" si="13"/>
        <v>21.900000000000002</v>
      </c>
      <c r="O156">
        <f t="shared" si="14"/>
        <v>208</v>
      </c>
    </row>
    <row r="157" spans="1:15" x14ac:dyDescent="0.6">
      <c r="A157">
        <v>155</v>
      </c>
      <c r="B157">
        <v>45150</v>
      </c>
      <c r="C157">
        <v>43.56</v>
      </c>
      <c r="D157">
        <v>21.1</v>
      </c>
      <c r="E157">
        <v>9.5</v>
      </c>
      <c r="F157">
        <v>25.53</v>
      </c>
      <c r="G157">
        <v>166</v>
      </c>
      <c r="I157">
        <v>155</v>
      </c>
      <c r="J157">
        <v>45150</v>
      </c>
      <c r="K157">
        <f t="shared" si="10"/>
        <v>43.56</v>
      </c>
      <c r="L157">
        <f t="shared" si="11"/>
        <v>21.1</v>
      </c>
      <c r="M157">
        <f t="shared" si="12"/>
        <v>9.5</v>
      </c>
      <c r="N157">
        <f t="shared" si="13"/>
        <v>25.53</v>
      </c>
      <c r="O157">
        <f t="shared" si="14"/>
        <v>166</v>
      </c>
    </row>
    <row r="158" spans="1:15" x14ac:dyDescent="0.6">
      <c r="A158">
        <v>156</v>
      </c>
      <c r="B158">
        <v>45151</v>
      </c>
      <c r="C158">
        <v>9.82</v>
      </c>
      <c r="D158">
        <v>11.6</v>
      </c>
      <c r="E158">
        <v>5.7</v>
      </c>
      <c r="F158">
        <v>92</v>
      </c>
      <c r="G158">
        <v>35</v>
      </c>
      <c r="I158">
        <v>156</v>
      </c>
      <c r="J158">
        <v>45151</v>
      </c>
      <c r="K158">
        <f t="shared" si="10"/>
        <v>9.82</v>
      </c>
      <c r="L158">
        <f t="shared" si="11"/>
        <v>11.6</v>
      </c>
      <c r="M158">
        <f t="shared" si="12"/>
        <v>5.7</v>
      </c>
      <c r="N158">
        <f t="shared" si="13"/>
        <v>41.883749999999999</v>
      </c>
      <c r="O158">
        <f t="shared" si="14"/>
        <v>35</v>
      </c>
    </row>
    <row r="159" spans="1:15" x14ac:dyDescent="0.6">
      <c r="A159">
        <v>157</v>
      </c>
      <c r="B159">
        <v>45152</v>
      </c>
      <c r="C159">
        <v>25.78</v>
      </c>
      <c r="D159">
        <v>43.5</v>
      </c>
      <c r="E159">
        <v>50.5</v>
      </c>
      <c r="F159">
        <v>10.939999999999998</v>
      </c>
      <c r="G159">
        <v>173</v>
      </c>
      <c r="I159">
        <v>157</v>
      </c>
      <c r="J159">
        <v>45152</v>
      </c>
      <c r="K159">
        <f t="shared" si="10"/>
        <v>25.78</v>
      </c>
      <c r="L159">
        <f t="shared" si="11"/>
        <v>43.5</v>
      </c>
      <c r="M159">
        <f t="shared" si="12"/>
        <v>50.5</v>
      </c>
      <c r="N159">
        <f t="shared" si="13"/>
        <v>10.939999999999998</v>
      </c>
      <c r="O159">
        <f t="shared" si="14"/>
        <v>173</v>
      </c>
    </row>
    <row r="160" spans="1:15" x14ac:dyDescent="0.6">
      <c r="A160">
        <v>158</v>
      </c>
      <c r="B160">
        <v>45153</v>
      </c>
      <c r="C160">
        <v>39.96</v>
      </c>
      <c r="D160">
        <v>1.3</v>
      </c>
      <c r="E160">
        <v>24.3</v>
      </c>
      <c r="F160">
        <v>5.91</v>
      </c>
      <c r="G160">
        <v>111</v>
      </c>
      <c r="I160">
        <v>158</v>
      </c>
      <c r="J160">
        <v>45153</v>
      </c>
      <c r="K160">
        <f t="shared" si="10"/>
        <v>39.96</v>
      </c>
      <c r="L160">
        <f t="shared" si="11"/>
        <v>1.3</v>
      </c>
      <c r="M160">
        <f t="shared" si="12"/>
        <v>24.3</v>
      </c>
      <c r="N160">
        <f t="shared" si="13"/>
        <v>5.91</v>
      </c>
      <c r="O160">
        <f t="shared" si="14"/>
        <v>111</v>
      </c>
    </row>
    <row r="161" spans="1:15" x14ac:dyDescent="0.6">
      <c r="A161">
        <v>159</v>
      </c>
      <c r="B161">
        <v>45154</v>
      </c>
      <c r="C161">
        <v>12.34</v>
      </c>
      <c r="D161">
        <v>36.9</v>
      </c>
      <c r="E161">
        <v>45.2</v>
      </c>
      <c r="F161">
        <v>1.5399999999999956</v>
      </c>
      <c r="G161">
        <v>85</v>
      </c>
      <c r="I161">
        <v>159</v>
      </c>
      <c r="J161">
        <v>45154</v>
      </c>
      <c r="K161">
        <f t="shared" si="10"/>
        <v>12.34</v>
      </c>
      <c r="L161">
        <f t="shared" si="11"/>
        <v>36.9</v>
      </c>
      <c r="M161">
        <f t="shared" si="12"/>
        <v>45.2</v>
      </c>
      <c r="N161">
        <f t="shared" si="13"/>
        <v>1.5399999999999956</v>
      </c>
      <c r="O161">
        <f t="shared" si="14"/>
        <v>85</v>
      </c>
    </row>
    <row r="162" spans="1:15" x14ac:dyDescent="0.6">
      <c r="A162">
        <v>160</v>
      </c>
      <c r="B162">
        <v>45155</v>
      </c>
      <c r="C162">
        <v>32.339999999999996</v>
      </c>
      <c r="D162">
        <v>18.399999999999999</v>
      </c>
      <c r="E162">
        <v>34.6</v>
      </c>
      <c r="F162">
        <v>8.5299999999999958</v>
      </c>
      <c r="G162">
        <v>138</v>
      </c>
      <c r="I162">
        <v>160</v>
      </c>
      <c r="J162">
        <v>45155</v>
      </c>
      <c r="K162">
        <f t="shared" si="10"/>
        <v>32.339999999999996</v>
      </c>
      <c r="L162">
        <f t="shared" si="11"/>
        <v>18.399999999999999</v>
      </c>
      <c r="M162">
        <f t="shared" si="12"/>
        <v>34.6</v>
      </c>
      <c r="N162">
        <f t="shared" si="13"/>
        <v>8.5299999999999958</v>
      </c>
      <c r="O162">
        <f t="shared" si="14"/>
        <v>138</v>
      </c>
    </row>
    <row r="163" spans="1:15" x14ac:dyDescent="0.6">
      <c r="A163">
        <v>161</v>
      </c>
      <c r="B163">
        <v>45156</v>
      </c>
      <c r="C163">
        <v>44.5</v>
      </c>
      <c r="D163">
        <v>18.100000000000001</v>
      </c>
      <c r="E163">
        <v>30.7</v>
      </c>
      <c r="F163">
        <v>14.02</v>
      </c>
      <c r="G163">
        <v>159</v>
      </c>
      <c r="I163">
        <v>161</v>
      </c>
      <c r="J163">
        <v>45156</v>
      </c>
      <c r="K163">
        <f t="shared" si="10"/>
        <v>44.5</v>
      </c>
      <c r="L163">
        <f t="shared" si="11"/>
        <v>18.100000000000001</v>
      </c>
      <c r="M163">
        <f t="shared" si="12"/>
        <v>30.7</v>
      </c>
      <c r="N163">
        <f t="shared" si="13"/>
        <v>14.02</v>
      </c>
      <c r="O163">
        <f t="shared" si="14"/>
        <v>159</v>
      </c>
    </row>
    <row r="164" spans="1:15" x14ac:dyDescent="0.6">
      <c r="A164">
        <v>162</v>
      </c>
      <c r="B164">
        <v>45157</v>
      </c>
      <c r="C164">
        <v>19.14</v>
      </c>
      <c r="D164">
        <v>35.799999999999997</v>
      </c>
      <c r="E164">
        <v>49.3</v>
      </c>
      <c r="F164">
        <v>6.75</v>
      </c>
      <c r="G164">
        <v>151</v>
      </c>
      <c r="I164">
        <v>162</v>
      </c>
      <c r="J164">
        <v>45157</v>
      </c>
      <c r="K164">
        <f t="shared" si="10"/>
        <v>19.14</v>
      </c>
      <c r="L164">
        <f t="shared" si="11"/>
        <v>35.799999999999997</v>
      </c>
      <c r="M164">
        <f t="shared" si="12"/>
        <v>49.3</v>
      </c>
      <c r="N164">
        <f t="shared" si="13"/>
        <v>6.75</v>
      </c>
      <c r="O164">
        <f t="shared" si="14"/>
        <v>151</v>
      </c>
    </row>
    <row r="165" spans="1:15" x14ac:dyDescent="0.6">
      <c r="A165">
        <v>163</v>
      </c>
      <c r="B165">
        <v>45158</v>
      </c>
      <c r="C165">
        <v>42.68</v>
      </c>
      <c r="D165">
        <v>20.819999999999997</v>
      </c>
      <c r="E165">
        <v>32.269999999999996</v>
      </c>
      <c r="F165">
        <v>17.649999999999999</v>
      </c>
      <c r="G165">
        <v>168</v>
      </c>
      <c r="I165">
        <v>163</v>
      </c>
      <c r="J165">
        <v>45158</v>
      </c>
      <c r="K165">
        <f t="shared" si="10"/>
        <v>42.68</v>
      </c>
      <c r="L165">
        <f t="shared" si="11"/>
        <v>20.819999999999997</v>
      </c>
      <c r="M165">
        <f t="shared" si="12"/>
        <v>32.269999999999996</v>
      </c>
      <c r="N165">
        <f t="shared" si="13"/>
        <v>17.649999999999999</v>
      </c>
      <c r="O165">
        <f t="shared" si="14"/>
        <v>168</v>
      </c>
    </row>
    <row r="166" spans="1:15" x14ac:dyDescent="0.6">
      <c r="A166">
        <v>164</v>
      </c>
      <c r="B166">
        <v>45159</v>
      </c>
      <c r="C166">
        <v>33.700000000000003</v>
      </c>
      <c r="D166">
        <v>36.799999999999997</v>
      </c>
      <c r="E166">
        <v>7.4</v>
      </c>
      <c r="F166">
        <v>31.79</v>
      </c>
      <c r="G166">
        <v>193</v>
      </c>
      <c r="I166">
        <v>164</v>
      </c>
      <c r="J166">
        <v>45159</v>
      </c>
      <c r="K166">
        <f t="shared" si="10"/>
        <v>33.700000000000003</v>
      </c>
      <c r="L166">
        <f t="shared" si="11"/>
        <v>36.799999999999997</v>
      </c>
      <c r="M166">
        <f t="shared" si="12"/>
        <v>7.4</v>
      </c>
      <c r="N166">
        <f t="shared" si="13"/>
        <v>31.79</v>
      </c>
      <c r="O166">
        <f t="shared" si="14"/>
        <v>193</v>
      </c>
    </row>
    <row r="167" spans="1:15" x14ac:dyDescent="0.6">
      <c r="A167">
        <v>165</v>
      </c>
      <c r="B167">
        <v>45160</v>
      </c>
      <c r="C167">
        <v>28.44</v>
      </c>
      <c r="D167">
        <v>14.7</v>
      </c>
      <c r="E167">
        <v>5.4</v>
      </c>
      <c r="F167">
        <v>16.91</v>
      </c>
      <c r="G167">
        <v>132</v>
      </c>
      <c r="I167">
        <v>165</v>
      </c>
      <c r="J167">
        <v>45160</v>
      </c>
      <c r="K167">
        <f t="shared" si="10"/>
        <v>28.44</v>
      </c>
      <c r="L167">
        <f t="shared" si="11"/>
        <v>14.7</v>
      </c>
      <c r="M167">
        <f t="shared" si="12"/>
        <v>5.4</v>
      </c>
      <c r="N167">
        <f t="shared" si="13"/>
        <v>16.91</v>
      </c>
      <c r="O167">
        <f t="shared" si="14"/>
        <v>132</v>
      </c>
    </row>
    <row r="168" spans="1:15" x14ac:dyDescent="0.6">
      <c r="A168">
        <v>166</v>
      </c>
      <c r="B168">
        <v>45161</v>
      </c>
      <c r="C168">
        <v>56.9</v>
      </c>
      <c r="D168">
        <v>3.4</v>
      </c>
      <c r="E168">
        <v>84.8</v>
      </c>
      <c r="F168">
        <v>11.229999999999997</v>
      </c>
      <c r="G168">
        <v>131</v>
      </c>
      <c r="I168">
        <v>166</v>
      </c>
      <c r="J168">
        <v>45161</v>
      </c>
      <c r="K168">
        <f t="shared" si="10"/>
        <v>56.9</v>
      </c>
      <c r="L168">
        <f t="shared" si="11"/>
        <v>3.4</v>
      </c>
      <c r="M168">
        <f t="shared" si="12"/>
        <v>84.8</v>
      </c>
      <c r="N168">
        <f t="shared" si="13"/>
        <v>11.229999999999997</v>
      </c>
      <c r="O168">
        <f t="shared" si="14"/>
        <v>131</v>
      </c>
    </row>
    <row r="169" spans="1:15" x14ac:dyDescent="0.6">
      <c r="A169">
        <v>167</v>
      </c>
      <c r="B169">
        <v>45162</v>
      </c>
      <c r="C169">
        <v>11.58</v>
      </c>
      <c r="D169">
        <v>37.6</v>
      </c>
      <c r="E169">
        <v>21.6</v>
      </c>
      <c r="F169">
        <v>11.95</v>
      </c>
      <c r="G169">
        <v>90</v>
      </c>
      <c r="I169">
        <v>167</v>
      </c>
      <c r="J169">
        <v>45162</v>
      </c>
      <c r="K169">
        <f t="shared" si="10"/>
        <v>11.58</v>
      </c>
      <c r="L169">
        <f t="shared" si="11"/>
        <v>37.6</v>
      </c>
      <c r="M169">
        <f t="shared" si="12"/>
        <v>21.6</v>
      </c>
      <c r="N169">
        <f t="shared" si="13"/>
        <v>11.95</v>
      </c>
      <c r="O169">
        <f t="shared" si="14"/>
        <v>90</v>
      </c>
    </row>
    <row r="170" spans="1:15" x14ac:dyDescent="0.6">
      <c r="A170">
        <v>168</v>
      </c>
      <c r="B170">
        <v>45163</v>
      </c>
      <c r="C170">
        <v>48.36</v>
      </c>
      <c r="D170">
        <v>5.2</v>
      </c>
      <c r="E170">
        <v>19.399999999999999</v>
      </c>
      <c r="F170">
        <v>15.520000000000001</v>
      </c>
      <c r="G170">
        <v>129</v>
      </c>
      <c r="I170">
        <v>168</v>
      </c>
      <c r="J170">
        <v>45163</v>
      </c>
      <c r="K170">
        <f t="shared" si="10"/>
        <v>48.36</v>
      </c>
      <c r="L170">
        <f t="shared" si="11"/>
        <v>5.2</v>
      </c>
      <c r="M170">
        <f t="shared" si="12"/>
        <v>19.399999999999999</v>
      </c>
      <c r="N170">
        <f t="shared" si="13"/>
        <v>15.520000000000001</v>
      </c>
      <c r="O170">
        <f t="shared" si="14"/>
        <v>129</v>
      </c>
    </row>
    <row r="171" spans="1:15" x14ac:dyDescent="0.6">
      <c r="A171">
        <v>169</v>
      </c>
      <c r="B171">
        <v>45164</v>
      </c>
      <c r="C171">
        <v>45.08</v>
      </c>
      <c r="D171">
        <v>23.6</v>
      </c>
      <c r="E171">
        <v>57.6</v>
      </c>
      <c r="F171">
        <v>10.3</v>
      </c>
      <c r="G171">
        <v>185</v>
      </c>
      <c r="I171">
        <v>169</v>
      </c>
      <c r="J171">
        <v>45164</v>
      </c>
      <c r="K171">
        <f t="shared" si="10"/>
        <v>45.08</v>
      </c>
      <c r="L171">
        <f t="shared" si="11"/>
        <v>23.6</v>
      </c>
      <c r="M171">
        <f t="shared" si="12"/>
        <v>57.6</v>
      </c>
      <c r="N171">
        <f t="shared" si="13"/>
        <v>10.3</v>
      </c>
      <c r="O171">
        <f t="shared" si="14"/>
        <v>185</v>
      </c>
    </row>
    <row r="172" spans="1:15" x14ac:dyDescent="0.6">
      <c r="A172">
        <v>170</v>
      </c>
      <c r="B172">
        <v>45165</v>
      </c>
      <c r="C172">
        <v>60.86</v>
      </c>
      <c r="D172">
        <v>10.6</v>
      </c>
      <c r="E172">
        <v>6.4</v>
      </c>
      <c r="F172">
        <v>31.169999999999995</v>
      </c>
      <c r="G172">
        <v>162</v>
      </c>
      <c r="I172">
        <v>170</v>
      </c>
      <c r="J172">
        <v>45165</v>
      </c>
      <c r="K172">
        <f t="shared" si="10"/>
        <v>60.86</v>
      </c>
      <c r="L172">
        <f t="shared" si="11"/>
        <v>10.6</v>
      </c>
      <c r="M172">
        <f t="shared" si="12"/>
        <v>6.4</v>
      </c>
      <c r="N172">
        <f t="shared" si="13"/>
        <v>31.169999999999995</v>
      </c>
      <c r="O172">
        <f t="shared" si="14"/>
        <v>162</v>
      </c>
    </row>
    <row r="173" spans="1:15" x14ac:dyDescent="0.6">
      <c r="A173">
        <v>171</v>
      </c>
      <c r="B173">
        <v>45166</v>
      </c>
      <c r="C173">
        <v>12</v>
      </c>
      <c r="D173">
        <v>11.6</v>
      </c>
      <c r="E173">
        <v>18.399999999999999</v>
      </c>
      <c r="F173">
        <v>3.4400000000000013</v>
      </c>
      <c r="G173">
        <v>90</v>
      </c>
      <c r="I173">
        <v>171</v>
      </c>
      <c r="J173">
        <v>45166</v>
      </c>
      <c r="K173">
        <f t="shared" si="10"/>
        <v>12</v>
      </c>
      <c r="L173">
        <f t="shared" si="11"/>
        <v>11.6</v>
      </c>
      <c r="M173">
        <f t="shared" si="12"/>
        <v>18.399999999999999</v>
      </c>
      <c r="N173">
        <f t="shared" si="13"/>
        <v>3.4400000000000013</v>
      </c>
      <c r="O173">
        <f t="shared" si="14"/>
        <v>90</v>
      </c>
    </row>
    <row r="174" spans="1:15" x14ac:dyDescent="0.6">
      <c r="A174">
        <v>172</v>
      </c>
      <c r="B174">
        <v>45167</v>
      </c>
      <c r="C174">
        <v>42.9</v>
      </c>
      <c r="D174">
        <v>20.9</v>
      </c>
      <c r="E174">
        <v>47.4</v>
      </c>
      <c r="F174">
        <v>7.9399999999999977</v>
      </c>
      <c r="G174">
        <v>163</v>
      </c>
      <c r="I174">
        <v>172</v>
      </c>
      <c r="J174">
        <v>45167</v>
      </c>
      <c r="K174">
        <f t="shared" si="10"/>
        <v>42.9</v>
      </c>
      <c r="L174">
        <f t="shared" si="11"/>
        <v>20.9</v>
      </c>
      <c r="M174">
        <f t="shared" si="12"/>
        <v>47.4</v>
      </c>
      <c r="N174">
        <f t="shared" si="13"/>
        <v>7.9399999999999977</v>
      </c>
      <c r="O174">
        <f t="shared" si="14"/>
        <v>163</v>
      </c>
    </row>
    <row r="175" spans="1:15" x14ac:dyDescent="0.6">
      <c r="A175">
        <v>173</v>
      </c>
      <c r="B175">
        <v>45168</v>
      </c>
      <c r="C175">
        <v>9.92</v>
      </c>
      <c r="D175">
        <v>20.100000000000001</v>
      </c>
      <c r="E175">
        <v>17</v>
      </c>
      <c r="F175">
        <v>5.2100000000000009</v>
      </c>
      <c r="G175">
        <v>93</v>
      </c>
      <c r="I175">
        <v>173</v>
      </c>
      <c r="J175">
        <v>45168</v>
      </c>
      <c r="K175">
        <f t="shared" si="10"/>
        <v>9.92</v>
      </c>
      <c r="L175">
        <f t="shared" si="11"/>
        <v>20.100000000000001</v>
      </c>
      <c r="M175">
        <f t="shared" si="12"/>
        <v>17</v>
      </c>
      <c r="N175">
        <f t="shared" si="13"/>
        <v>5.2100000000000009</v>
      </c>
      <c r="O175">
        <f t="shared" si="14"/>
        <v>93</v>
      </c>
    </row>
    <row r="176" spans="1:15" x14ac:dyDescent="0.6">
      <c r="A176">
        <v>174</v>
      </c>
      <c r="B176">
        <v>45169</v>
      </c>
      <c r="C176">
        <v>36.68</v>
      </c>
      <c r="D176">
        <v>7.1</v>
      </c>
      <c r="E176">
        <v>12.8</v>
      </c>
      <c r="F176">
        <v>15.27</v>
      </c>
      <c r="G176">
        <v>129</v>
      </c>
      <c r="I176">
        <v>174</v>
      </c>
      <c r="J176">
        <v>45169</v>
      </c>
      <c r="K176">
        <f t="shared" si="10"/>
        <v>36.68</v>
      </c>
      <c r="L176">
        <f t="shared" si="11"/>
        <v>7.1</v>
      </c>
      <c r="M176">
        <f t="shared" si="12"/>
        <v>12.8</v>
      </c>
      <c r="N176">
        <f t="shared" si="13"/>
        <v>15.27</v>
      </c>
      <c r="O176">
        <f t="shared" si="14"/>
        <v>129</v>
      </c>
    </row>
    <row r="177" spans="1:15" x14ac:dyDescent="0.6">
      <c r="A177">
        <v>175</v>
      </c>
      <c r="B177">
        <v>45170</v>
      </c>
      <c r="C177">
        <v>53.480000000000004</v>
      </c>
      <c r="D177">
        <v>3.4</v>
      </c>
      <c r="E177">
        <v>13.1</v>
      </c>
      <c r="F177">
        <v>18.700000000000003</v>
      </c>
      <c r="G177">
        <v>127</v>
      </c>
      <c r="I177">
        <v>175</v>
      </c>
      <c r="J177">
        <v>45170</v>
      </c>
      <c r="K177">
        <f t="shared" si="10"/>
        <v>53.480000000000004</v>
      </c>
      <c r="L177">
        <f t="shared" si="11"/>
        <v>3.4</v>
      </c>
      <c r="M177">
        <f t="shared" si="12"/>
        <v>13.1</v>
      </c>
      <c r="N177">
        <f t="shared" si="13"/>
        <v>18.700000000000003</v>
      </c>
      <c r="O177">
        <f t="shared" si="14"/>
        <v>127</v>
      </c>
    </row>
    <row r="178" spans="1:15" x14ac:dyDescent="0.6">
      <c r="A178">
        <v>176</v>
      </c>
      <c r="B178">
        <v>45171</v>
      </c>
      <c r="C178">
        <v>64.38</v>
      </c>
      <c r="D178">
        <v>48.9</v>
      </c>
      <c r="E178">
        <v>41.8</v>
      </c>
      <c r="F178">
        <v>35.42</v>
      </c>
      <c r="G178">
        <v>271</v>
      </c>
      <c r="I178">
        <v>176</v>
      </c>
      <c r="J178">
        <v>45171</v>
      </c>
      <c r="K178">
        <f t="shared" si="10"/>
        <v>64.38</v>
      </c>
      <c r="L178">
        <f t="shared" si="11"/>
        <v>48.9</v>
      </c>
      <c r="M178">
        <f t="shared" si="12"/>
        <v>41.8</v>
      </c>
      <c r="N178">
        <f t="shared" si="13"/>
        <v>35.42</v>
      </c>
      <c r="O178">
        <f t="shared" si="14"/>
        <v>271</v>
      </c>
    </row>
    <row r="179" spans="1:15" x14ac:dyDescent="0.6">
      <c r="A179">
        <v>177</v>
      </c>
      <c r="B179">
        <v>45172</v>
      </c>
      <c r="C179">
        <v>58.68</v>
      </c>
      <c r="D179">
        <v>30.2</v>
      </c>
      <c r="E179">
        <v>20.3</v>
      </c>
      <c r="F179">
        <v>31.819999999999997</v>
      </c>
      <c r="G179">
        <v>216</v>
      </c>
      <c r="I179">
        <v>177</v>
      </c>
      <c r="J179">
        <v>45172</v>
      </c>
      <c r="K179">
        <f t="shared" si="10"/>
        <v>58.68</v>
      </c>
      <c r="L179">
        <f t="shared" si="11"/>
        <v>30.2</v>
      </c>
      <c r="M179">
        <f t="shared" si="12"/>
        <v>20.3</v>
      </c>
      <c r="N179">
        <f t="shared" si="13"/>
        <v>31.819999999999997</v>
      </c>
      <c r="O179">
        <f t="shared" si="14"/>
        <v>216</v>
      </c>
    </row>
    <row r="180" spans="1:15" x14ac:dyDescent="0.6">
      <c r="A180">
        <v>178</v>
      </c>
      <c r="B180">
        <v>45173</v>
      </c>
      <c r="C180">
        <v>40.04</v>
      </c>
      <c r="D180">
        <v>7.8</v>
      </c>
      <c r="E180">
        <v>35.200000000000003</v>
      </c>
      <c r="F180">
        <v>95</v>
      </c>
      <c r="G180">
        <v>131</v>
      </c>
      <c r="I180">
        <v>178</v>
      </c>
      <c r="J180">
        <v>45173</v>
      </c>
      <c r="K180">
        <f t="shared" si="10"/>
        <v>40.04</v>
      </c>
      <c r="L180">
        <f t="shared" si="11"/>
        <v>7.8</v>
      </c>
      <c r="M180">
        <f t="shared" si="12"/>
        <v>35.200000000000003</v>
      </c>
      <c r="N180">
        <f t="shared" si="13"/>
        <v>41.883749999999999</v>
      </c>
      <c r="O180">
        <f t="shared" si="14"/>
        <v>131</v>
      </c>
    </row>
    <row r="181" spans="1:15" x14ac:dyDescent="0.6">
      <c r="A181">
        <v>179</v>
      </c>
      <c r="B181">
        <v>45174</v>
      </c>
      <c r="C181">
        <v>63.339999999999996</v>
      </c>
      <c r="D181">
        <v>2.2999999999999998</v>
      </c>
      <c r="E181">
        <v>23.7</v>
      </c>
      <c r="F181">
        <v>19.339999999999996</v>
      </c>
      <c r="G181">
        <v>131</v>
      </c>
      <c r="I181">
        <v>179</v>
      </c>
      <c r="J181">
        <v>45174</v>
      </c>
      <c r="K181">
        <f t="shared" si="10"/>
        <v>63.339999999999996</v>
      </c>
      <c r="L181">
        <f t="shared" si="11"/>
        <v>2.2999999999999998</v>
      </c>
      <c r="M181">
        <f t="shared" si="12"/>
        <v>23.7</v>
      </c>
      <c r="N181">
        <f t="shared" si="13"/>
        <v>19.339999999999996</v>
      </c>
      <c r="O181">
        <f t="shared" si="14"/>
        <v>131</v>
      </c>
    </row>
    <row r="182" spans="1:15" x14ac:dyDescent="0.6">
      <c r="A182">
        <v>180</v>
      </c>
      <c r="B182">
        <v>45175</v>
      </c>
      <c r="C182">
        <v>41.12</v>
      </c>
      <c r="D182">
        <v>10</v>
      </c>
      <c r="E182">
        <v>17.600000000000001</v>
      </c>
      <c r="F182">
        <v>14.519999999999998</v>
      </c>
      <c r="G182">
        <v>135</v>
      </c>
      <c r="I182">
        <v>180</v>
      </c>
      <c r="J182">
        <v>45175</v>
      </c>
      <c r="K182">
        <f t="shared" si="10"/>
        <v>41.12</v>
      </c>
      <c r="L182">
        <f t="shared" si="11"/>
        <v>10</v>
      </c>
      <c r="M182">
        <f t="shared" si="12"/>
        <v>17.600000000000001</v>
      </c>
      <c r="N182">
        <f t="shared" si="13"/>
        <v>14.519999999999998</v>
      </c>
      <c r="O182">
        <f t="shared" si="14"/>
        <v>135</v>
      </c>
    </row>
    <row r="183" spans="1:15" x14ac:dyDescent="0.6">
      <c r="A183">
        <v>181</v>
      </c>
      <c r="B183">
        <v>45176</v>
      </c>
      <c r="C183">
        <v>36.32</v>
      </c>
      <c r="D183">
        <v>2.6</v>
      </c>
      <c r="E183">
        <v>8.3000000000000007</v>
      </c>
      <c r="F183">
        <v>13.64</v>
      </c>
      <c r="G183">
        <v>108</v>
      </c>
      <c r="I183">
        <v>181</v>
      </c>
      <c r="J183">
        <v>45176</v>
      </c>
      <c r="K183">
        <f t="shared" si="10"/>
        <v>36.32</v>
      </c>
      <c r="L183">
        <f t="shared" si="11"/>
        <v>2.6</v>
      </c>
      <c r="M183">
        <f t="shared" si="12"/>
        <v>8.3000000000000007</v>
      </c>
      <c r="N183">
        <f t="shared" si="13"/>
        <v>13.64</v>
      </c>
      <c r="O183">
        <f t="shared" si="14"/>
        <v>108</v>
      </c>
    </row>
    <row r="184" spans="1:15" x14ac:dyDescent="0.6">
      <c r="A184">
        <v>182</v>
      </c>
      <c r="B184">
        <v>45177</v>
      </c>
      <c r="C184">
        <v>52.7</v>
      </c>
      <c r="D184">
        <v>5.4</v>
      </c>
      <c r="E184">
        <v>27.4</v>
      </c>
      <c r="F184">
        <v>13.59</v>
      </c>
      <c r="G184">
        <v>124</v>
      </c>
      <c r="I184">
        <v>182</v>
      </c>
      <c r="J184">
        <v>45177</v>
      </c>
      <c r="K184">
        <f t="shared" si="10"/>
        <v>52.7</v>
      </c>
      <c r="L184">
        <f t="shared" si="11"/>
        <v>5.4</v>
      </c>
      <c r="M184">
        <f t="shared" si="12"/>
        <v>27.4</v>
      </c>
      <c r="N184">
        <f t="shared" si="13"/>
        <v>13.59</v>
      </c>
      <c r="O184">
        <f t="shared" si="14"/>
        <v>124</v>
      </c>
    </row>
    <row r="185" spans="1:15" x14ac:dyDescent="0.6">
      <c r="A185">
        <v>183</v>
      </c>
      <c r="B185">
        <v>45178</v>
      </c>
      <c r="C185">
        <v>18.240000000000002</v>
      </c>
      <c r="D185">
        <v>5.7</v>
      </c>
      <c r="E185">
        <v>29.7</v>
      </c>
      <c r="F185">
        <v>16.59</v>
      </c>
      <c r="G185">
        <v>105</v>
      </c>
      <c r="I185">
        <v>183</v>
      </c>
      <c r="J185">
        <v>45178</v>
      </c>
      <c r="K185">
        <f t="shared" si="10"/>
        <v>18.240000000000002</v>
      </c>
      <c r="L185">
        <f t="shared" si="11"/>
        <v>5.7</v>
      </c>
      <c r="M185">
        <f t="shared" si="12"/>
        <v>29.7</v>
      </c>
      <c r="N185">
        <f t="shared" si="13"/>
        <v>16.59</v>
      </c>
      <c r="O185">
        <f t="shared" si="14"/>
        <v>105</v>
      </c>
    </row>
    <row r="186" spans="1:15" x14ac:dyDescent="0.6">
      <c r="A186">
        <v>184</v>
      </c>
      <c r="B186">
        <v>45179</v>
      </c>
      <c r="C186">
        <v>65.52000000000001</v>
      </c>
      <c r="D186">
        <v>43</v>
      </c>
      <c r="E186">
        <v>71.8</v>
      </c>
      <c r="F186">
        <v>21.540000000000006</v>
      </c>
      <c r="G186">
        <v>272</v>
      </c>
      <c r="I186">
        <v>184</v>
      </c>
      <c r="J186">
        <v>45179</v>
      </c>
      <c r="K186">
        <f t="shared" si="10"/>
        <v>65.52000000000001</v>
      </c>
      <c r="L186">
        <f t="shared" si="11"/>
        <v>43</v>
      </c>
      <c r="M186">
        <f t="shared" si="12"/>
        <v>71.8</v>
      </c>
      <c r="N186">
        <f t="shared" si="13"/>
        <v>21.540000000000006</v>
      </c>
      <c r="O186">
        <f t="shared" si="14"/>
        <v>272</v>
      </c>
    </row>
    <row r="187" spans="1:15" x14ac:dyDescent="0.6">
      <c r="A187">
        <v>185</v>
      </c>
      <c r="B187">
        <v>45180</v>
      </c>
      <c r="C187">
        <v>58.760000000000005</v>
      </c>
      <c r="D187">
        <v>21.3</v>
      </c>
      <c r="E187">
        <v>30</v>
      </c>
      <c r="F187">
        <v>24.03</v>
      </c>
      <c r="G187">
        <v>188</v>
      </c>
      <c r="I187">
        <v>185</v>
      </c>
      <c r="J187">
        <v>45180</v>
      </c>
      <c r="K187">
        <f t="shared" si="10"/>
        <v>58.760000000000005</v>
      </c>
      <c r="L187">
        <f t="shared" si="11"/>
        <v>21.3</v>
      </c>
      <c r="M187">
        <f t="shared" si="12"/>
        <v>30</v>
      </c>
      <c r="N187">
        <f t="shared" si="13"/>
        <v>24.03</v>
      </c>
      <c r="O187">
        <f t="shared" si="14"/>
        <v>188</v>
      </c>
    </row>
    <row r="188" spans="1:15" x14ac:dyDescent="0.6">
      <c r="A188">
        <v>186</v>
      </c>
      <c r="B188">
        <v>45181</v>
      </c>
      <c r="C188">
        <v>46</v>
      </c>
      <c r="D188">
        <v>45.1</v>
      </c>
      <c r="E188">
        <v>19.600000000000001</v>
      </c>
      <c r="F188">
        <v>35.209999999999994</v>
      </c>
      <c r="G188">
        <v>228</v>
      </c>
      <c r="I188">
        <v>186</v>
      </c>
      <c r="J188">
        <v>45181</v>
      </c>
      <c r="K188">
        <f t="shared" si="10"/>
        <v>46</v>
      </c>
      <c r="L188">
        <f t="shared" si="11"/>
        <v>45.1</v>
      </c>
      <c r="M188">
        <f t="shared" si="12"/>
        <v>19.600000000000001</v>
      </c>
      <c r="N188">
        <f t="shared" si="13"/>
        <v>35.209999999999994</v>
      </c>
      <c r="O188">
        <f t="shared" si="14"/>
        <v>228</v>
      </c>
    </row>
    <row r="189" spans="1:15" x14ac:dyDescent="0.6">
      <c r="A189">
        <v>187</v>
      </c>
      <c r="B189">
        <v>45182</v>
      </c>
      <c r="C189">
        <v>35.9</v>
      </c>
      <c r="D189">
        <v>2.1</v>
      </c>
      <c r="E189">
        <v>26.6</v>
      </c>
      <c r="F189">
        <v>4.3599999999999994</v>
      </c>
      <c r="G189">
        <v>108</v>
      </c>
      <c r="I189">
        <v>187</v>
      </c>
      <c r="J189">
        <v>45182</v>
      </c>
      <c r="K189">
        <f t="shared" si="10"/>
        <v>35.9</v>
      </c>
      <c r="L189">
        <f t="shared" si="11"/>
        <v>2.1</v>
      </c>
      <c r="M189">
        <f t="shared" si="12"/>
        <v>26.6</v>
      </c>
      <c r="N189">
        <f t="shared" si="13"/>
        <v>4.3599999999999994</v>
      </c>
      <c r="O189">
        <f t="shared" si="14"/>
        <v>108</v>
      </c>
    </row>
    <row r="190" spans="1:15" x14ac:dyDescent="0.6">
      <c r="A190">
        <v>188</v>
      </c>
      <c r="B190">
        <v>45183</v>
      </c>
      <c r="C190">
        <v>41.22</v>
      </c>
      <c r="D190">
        <v>28.7</v>
      </c>
      <c r="E190">
        <v>18.2</v>
      </c>
      <c r="F190">
        <v>26.18</v>
      </c>
      <c r="G190">
        <v>186</v>
      </c>
      <c r="I190">
        <v>188</v>
      </c>
      <c r="J190">
        <v>45183</v>
      </c>
      <c r="K190">
        <f t="shared" si="10"/>
        <v>41.22</v>
      </c>
      <c r="L190">
        <f t="shared" si="11"/>
        <v>28.7</v>
      </c>
      <c r="M190">
        <f t="shared" si="12"/>
        <v>18.2</v>
      </c>
      <c r="N190">
        <f t="shared" si="13"/>
        <v>26.18</v>
      </c>
      <c r="O190">
        <f t="shared" si="14"/>
        <v>186</v>
      </c>
    </row>
    <row r="191" spans="1:15" x14ac:dyDescent="0.6">
      <c r="A191">
        <v>189</v>
      </c>
      <c r="B191">
        <v>45184</v>
      </c>
      <c r="C191">
        <v>59.2</v>
      </c>
      <c r="D191">
        <v>13.9</v>
      </c>
      <c r="E191">
        <v>3.7</v>
      </c>
      <c r="F191">
        <v>34.070000000000007</v>
      </c>
      <c r="G191">
        <v>167</v>
      </c>
      <c r="I191">
        <v>189</v>
      </c>
      <c r="J191">
        <v>45184</v>
      </c>
      <c r="K191">
        <f t="shared" si="10"/>
        <v>59.2</v>
      </c>
      <c r="L191">
        <f t="shared" si="11"/>
        <v>13.9</v>
      </c>
      <c r="M191">
        <f t="shared" si="12"/>
        <v>3.7</v>
      </c>
      <c r="N191">
        <f t="shared" si="13"/>
        <v>34.070000000000007</v>
      </c>
      <c r="O191">
        <f t="shared" si="14"/>
        <v>167</v>
      </c>
    </row>
    <row r="192" spans="1:15" x14ac:dyDescent="0.6">
      <c r="A192">
        <v>190</v>
      </c>
      <c r="B192">
        <v>45185</v>
      </c>
      <c r="C192">
        <v>6.74</v>
      </c>
      <c r="D192">
        <v>12.1</v>
      </c>
      <c r="E192">
        <v>23.4</v>
      </c>
      <c r="F192">
        <v>18.560000000000002</v>
      </c>
      <c r="G192">
        <v>83</v>
      </c>
      <c r="I192">
        <v>190</v>
      </c>
      <c r="J192">
        <v>45185</v>
      </c>
      <c r="K192">
        <f t="shared" si="10"/>
        <v>6.74</v>
      </c>
      <c r="L192">
        <f t="shared" si="11"/>
        <v>12.1</v>
      </c>
      <c r="M192">
        <f t="shared" si="12"/>
        <v>23.4</v>
      </c>
      <c r="N192">
        <f t="shared" si="13"/>
        <v>18.560000000000002</v>
      </c>
      <c r="O192">
        <f t="shared" si="14"/>
        <v>83</v>
      </c>
    </row>
    <row r="193" spans="1:15" x14ac:dyDescent="0.6">
      <c r="A193">
        <v>191</v>
      </c>
      <c r="B193">
        <v>45186</v>
      </c>
      <c r="C193">
        <v>15.9</v>
      </c>
      <c r="D193">
        <v>41.1</v>
      </c>
      <c r="E193">
        <v>5.8</v>
      </c>
      <c r="F193">
        <v>22.18</v>
      </c>
      <c r="G193">
        <v>114</v>
      </c>
      <c r="I193">
        <v>191</v>
      </c>
      <c r="J193">
        <v>45186</v>
      </c>
      <c r="K193">
        <f t="shared" si="10"/>
        <v>15.9</v>
      </c>
      <c r="L193">
        <f t="shared" si="11"/>
        <v>41.1</v>
      </c>
      <c r="M193">
        <f t="shared" si="12"/>
        <v>5.8</v>
      </c>
      <c r="N193">
        <f t="shared" si="13"/>
        <v>22.18</v>
      </c>
      <c r="O193">
        <f t="shared" si="14"/>
        <v>114</v>
      </c>
    </row>
    <row r="194" spans="1:15" x14ac:dyDescent="0.6">
      <c r="A194">
        <v>192</v>
      </c>
      <c r="B194">
        <v>45187</v>
      </c>
      <c r="C194">
        <v>21.1</v>
      </c>
      <c r="D194">
        <v>10.8</v>
      </c>
      <c r="E194">
        <v>6</v>
      </c>
      <c r="F194">
        <v>10.549999999999999</v>
      </c>
      <c r="G194">
        <v>116</v>
      </c>
      <c r="I194">
        <v>192</v>
      </c>
      <c r="J194">
        <v>45187</v>
      </c>
      <c r="K194">
        <f t="shared" si="10"/>
        <v>21.1</v>
      </c>
      <c r="L194">
        <f t="shared" si="11"/>
        <v>10.8</v>
      </c>
      <c r="M194">
        <f t="shared" si="12"/>
        <v>6</v>
      </c>
      <c r="N194">
        <f t="shared" si="13"/>
        <v>10.549999999999999</v>
      </c>
      <c r="O194">
        <f t="shared" si="14"/>
        <v>116</v>
      </c>
    </row>
    <row r="195" spans="1:15" x14ac:dyDescent="0.6">
      <c r="A195">
        <v>193</v>
      </c>
      <c r="B195">
        <v>45188</v>
      </c>
      <c r="C195">
        <v>12.44</v>
      </c>
      <c r="D195">
        <v>4.0999999999999996</v>
      </c>
      <c r="E195">
        <v>31.6</v>
      </c>
      <c r="F195">
        <v>11.129999999999999</v>
      </c>
      <c r="G195">
        <v>62</v>
      </c>
      <c r="I195">
        <v>193</v>
      </c>
      <c r="J195">
        <v>45188</v>
      </c>
      <c r="K195">
        <f t="shared" si="10"/>
        <v>12.44</v>
      </c>
      <c r="L195">
        <f t="shared" si="11"/>
        <v>4.0999999999999996</v>
      </c>
      <c r="M195">
        <f t="shared" si="12"/>
        <v>31.6</v>
      </c>
      <c r="N195">
        <f t="shared" si="13"/>
        <v>11.129999999999999</v>
      </c>
      <c r="O195">
        <f t="shared" si="14"/>
        <v>62</v>
      </c>
    </row>
    <row r="196" spans="1:15" x14ac:dyDescent="0.6">
      <c r="A196">
        <v>194</v>
      </c>
      <c r="B196">
        <v>45189</v>
      </c>
      <c r="C196">
        <v>41.36</v>
      </c>
      <c r="D196">
        <v>42</v>
      </c>
      <c r="E196">
        <v>3.6</v>
      </c>
      <c r="F196">
        <v>36.24</v>
      </c>
      <c r="G196">
        <v>204</v>
      </c>
      <c r="I196">
        <v>194</v>
      </c>
      <c r="J196">
        <v>45189</v>
      </c>
      <c r="K196">
        <f t="shared" ref="K196:K202" si="15">IF($R$9&lt;C196,$R$9,C196)</f>
        <v>41.36</v>
      </c>
      <c r="L196">
        <f t="shared" ref="L196:L202" si="16">IF($S$9&lt;D196,$S$9,D196)</f>
        <v>42</v>
      </c>
      <c r="M196">
        <f t="shared" ref="M196:M202" si="17">IF($T$9&lt;E196,$T$9,E196)</f>
        <v>3.6</v>
      </c>
      <c r="N196">
        <f t="shared" ref="N196:N202" si="18">IF($U$9&lt;F196,$U$9,F196)</f>
        <v>36.24</v>
      </c>
      <c r="O196">
        <f t="shared" ref="O196:O202" si="19">IF($V$9&lt;G196,$V$9,G196)</f>
        <v>204</v>
      </c>
    </row>
    <row r="197" spans="1:15" x14ac:dyDescent="0.6">
      <c r="A197">
        <v>195</v>
      </c>
      <c r="B197">
        <v>45190</v>
      </c>
      <c r="C197">
        <v>32.94</v>
      </c>
      <c r="D197">
        <v>35.6</v>
      </c>
      <c r="E197">
        <v>6</v>
      </c>
      <c r="F197">
        <v>10.489999999999998</v>
      </c>
      <c r="G197">
        <v>184</v>
      </c>
      <c r="I197">
        <v>195</v>
      </c>
      <c r="J197">
        <v>45190</v>
      </c>
      <c r="K197">
        <f t="shared" si="15"/>
        <v>32.94</v>
      </c>
      <c r="L197">
        <f t="shared" si="16"/>
        <v>35.6</v>
      </c>
      <c r="M197">
        <f t="shared" si="17"/>
        <v>6</v>
      </c>
      <c r="N197">
        <f t="shared" si="18"/>
        <v>10.489999999999998</v>
      </c>
      <c r="O197">
        <f t="shared" si="19"/>
        <v>184</v>
      </c>
    </row>
    <row r="198" spans="1:15" x14ac:dyDescent="0.6">
      <c r="A198">
        <v>196</v>
      </c>
      <c r="B198">
        <v>45191</v>
      </c>
      <c r="C198">
        <v>14.64</v>
      </c>
      <c r="D198">
        <v>3.7</v>
      </c>
      <c r="E198">
        <v>13.8</v>
      </c>
      <c r="F198">
        <v>0.14999999999999947</v>
      </c>
      <c r="G198">
        <v>91</v>
      </c>
      <c r="I198">
        <v>196</v>
      </c>
      <c r="J198">
        <v>45191</v>
      </c>
      <c r="K198">
        <f t="shared" si="15"/>
        <v>14.64</v>
      </c>
      <c r="L198">
        <f t="shared" si="16"/>
        <v>3.7</v>
      </c>
      <c r="M198">
        <f t="shared" si="17"/>
        <v>13.8</v>
      </c>
      <c r="N198">
        <f t="shared" si="18"/>
        <v>0.14999999999999947</v>
      </c>
      <c r="O198">
        <f t="shared" si="19"/>
        <v>91</v>
      </c>
    </row>
    <row r="199" spans="1:15" x14ac:dyDescent="0.6">
      <c r="A199">
        <v>197</v>
      </c>
      <c r="B199">
        <v>45192</v>
      </c>
      <c r="C199">
        <v>27.84</v>
      </c>
      <c r="D199">
        <v>4.9000000000000004</v>
      </c>
      <c r="E199">
        <v>8.1</v>
      </c>
      <c r="F199">
        <v>8.6300000000000008</v>
      </c>
      <c r="G199">
        <v>116</v>
      </c>
      <c r="I199">
        <v>197</v>
      </c>
      <c r="J199">
        <v>45192</v>
      </c>
      <c r="K199">
        <f t="shared" si="15"/>
        <v>27.84</v>
      </c>
      <c r="L199">
        <f t="shared" si="16"/>
        <v>4.9000000000000004</v>
      </c>
      <c r="M199">
        <f t="shared" si="17"/>
        <v>8.1</v>
      </c>
      <c r="N199">
        <f t="shared" si="18"/>
        <v>8.6300000000000008</v>
      </c>
      <c r="O199">
        <f t="shared" si="19"/>
        <v>116</v>
      </c>
    </row>
    <row r="200" spans="1:15" x14ac:dyDescent="0.6">
      <c r="A200">
        <v>198</v>
      </c>
      <c r="B200">
        <v>45193</v>
      </c>
      <c r="C200">
        <v>44.4</v>
      </c>
      <c r="D200">
        <v>9.3000000000000007</v>
      </c>
      <c r="E200">
        <v>6.4</v>
      </c>
      <c r="F200">
        <v>19.79</v>
      </c>
      <c r="G200">
        <v>139</v>
      </c>
      <c r="I200">
        <v>198</v>
      </c>
      <c r="J200">
        <v>45193</v>
      </c>
      <c r="K200">
        <f t="shared" si="15"/>
        <v>44.4</v>
      </c>
      <c r="L200">
        <f t="shared" si="16"/>
        <v>9.3000000000000007</v>
      </c>
      <c r="M200">
        <f t="shared" si="17"/>
        <v>6.4</v>
      </c>
      <c r="N200">
        <f t="shared" si="18"/>
        <v>19.79</v>
      </c>
      <c r="O200">
        <f t="shared" si="19"/>
        <v>139</v>
      </c>
    </row>
    <row r="201" spans="1:15" x14ac:dyDescent="0.6">
      <c r="A201">
        <v>199</v>
      </c>
      <c r="B201">
        <v>45194</v>
      </c>
      <c r="C201">
        <v>57.720000000000006</v>
      </c>
      <c r="D201">
        <v>42</v>
      </c>
      <c r="E201">
        <v>66.2</v>
      </c>
      <c r="F201">
        <v>22.879999999999995</v>
      </c>
      <c r="G201">
        <v>235.5</v>
      </c>
      <c r="I201">
        <v>199</v>
      </c>
      <c r="J201">
        <v>45194</v>
      </c>
      <c r="K201">
        <f t="shared" si="15"/>
        <v>57.720000000000006</v>
      </c>
      <c r="L201">
        <f t="shared" si="16"/>
        <v>42</v>
      </c>
      <c r="M201">
        <f t="shared" si="17"/>
        <v>66.2</v>
      </c>
      <c r="N201">
        <f t="shared" si="18"/>
        <v>22.879999999999995</v>
      </c>
      <c r="O201">
        <f t="shared" si="19"/>
        <v>235.5</v>
      </c>
    </row>
    <row r="202" spans="1:15" x14ac:dyDescent="0.6">
      <c r="A202">
        <v>200</v>
      </c>
      <c r="B202">
        <v>45195</v>
      </c>
      <c r="C202">
        <v>52.42</v>
      </c>
      <c r="D202">
        <v>8.6</v>
      </c>
      <c r="E202">
        <v>8.6999999999999993</v>
      </c>
      <c r="F202">
        <v>1</v>
      </c>
      <c r="G202">
        <v>139</v>
      </c>
      <c r="I202">
        <v>200</v>
      </c>
      <c r="J202">
        <v>45195</v>
      </c>
      <c r="K202">
        <f t="shared" si="15"/>
        <v>52.42</v>
      </c>
      <c r="L202">
        <f t="shared" si="16"/>
        <v>8.6</v>
      </c>
      <c r="M202">
        <f t="shared" si="17"/>
        <v>8.6999999999999993</v>
      </c>
      <c r="N202">
        <f t="shared" si="18"/>
        <v>1</v>
      </c>
      <c r="O202">
        <f t="shared" si="19"/>
        <v>139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01"/>
  <sheetViews>
    <sheetView zoomScale="85" zoomScaleNormal="85" workbookViewId="0">
      <selection activeCell="W8" sqref="W8"/>
    </sheetView>
  </sheetViews>
  <sheetFormatPr defaultRowHeight="15.6" x14ac:dyDescent="0.6"/>
  <cols>
    <col min="1" max="1" width="3.59765625" bestFit="1" customWidth="1"/>
    <col min="2" max="2" width="5.75" bestFit="1" customWidth="1"/>
    <col min="3" max="3" width="9.34765625" bestFit="1" customWidth="1"/>
    <col min="4" max="4" width="5.59765625" bestFit="1" customWidth="1"/>
    <col min="5" max="5" width="8.84765625" bestFit="1" customWidth="1"/>
    <col min="6" max="6" width="8.75" customWidth="1"/>
    <col min="7" max="7" width="6.59765625" bestFit="1" customWidth="1"/>
    <col min="17" max="17" width="9.09765625" customWidth="1"/>
  </cols>
  <sheetData>
    <row r="1" spans="1:7" x14ac:dyDescent="0.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3" t="s">
        <v>5</v>
      </c>
    </row>
    <row r="2" spans="1:7" x14ac:dyDescent="0.6">
      <c r="A2">
        <v>1</v>
      </c>
      <c r="B2">
        <v>44996</v>
      </c>
      <c r="C2">
        <v>56.02</v>
      </c>
      <c r="D2">
        <v>37.799999999999997</v>
      </c>
      <c r="E2">
        <v>69.2</v>
      </c>
      <c r="F2">
        <v>14.229999999999993</v>
      </c>
      <c r="G2">
        <v>236</v>
      </c>
    </row>
    <row r="3" spans="1:7" x14ac:dyDescent="0.6">
      <c r="A3">
        <v>2</v>
      </c>
      <c r="B3">
        <v>44997</v>
      </c>
      <c r="C3">
        <v>10.9</v>
      </c>
      <c r="D3">
        <v>39.299999999999997</v>
      </c>
      <c r="E3">
        <v>45.1</v>
      </c>
      <c r="F3">
        <v>6.0599999999999952</v>
      </c>
      <c r="G3">
        <v>122</v>
      </c>
    </row>
    <row r="4" spans="1:7" x14ac:dyDescent="0.6">
      <c r="A4">
        <v>3</v>
      </c>
      <c r="B4">
        <v>44998</v>
      </c>
      <c r="C4">
        <v>12.44</v>
      </c>
      <c r="D4">
        <v>45.9</v>
      </c>
      <c r="E4">
        <v>69.3</v>
      </c>
      <c r="F4">
        <v>16.95</v>
      </c>
      <c r="G4">
        <v>96</v>
      </c>
    </row>
    <row r="5" spans="1:7" x14ac:dyDescent="0.6">
      <c r="A5">
        <v>4</v>
      </c>
      <c r="B5">
        <v>44999</v>
      </c>
      <c r="C5">
        <v>31.3</v>
      </c>
      <c r="D5">
        <v>41.3</v>
      </c>
      <c r="E5">
        <v>58.5</v>
      </c>
      <c r="F5">
        <v>12.399999999999995</v>
      </c>
      <c r="G5">
        <v>197</v>
      </c>
    </row>
    <row r="6" spans="1:7" x14ac:dyDescent="0.6">
      <c r="A6">
        <v>5</v>
      </c>
      <c r="B6">
        <v>45000</v>
      </c>
      <c r="C6">
        <v>46.160000000000004</v>
      </c>
      <c r="D6">
        <v>10.8</v>
      </c>
      <c r="E6">
        <v>58.4</v>
      </c>
      <c r="F6">
        <v>0.12000000000000455</v>
      </c>
      <c r="G6">
        <v>137</v>
      </c>
    </row>
    <row r="7" spans="1:7" x14ac:dyDescent="0.6">
      <c r="A7">
        <v>6</v>
      </c>
      <c r="B7">
        <v>45001</v>
      </c>
      <c r="C7">
        <v>6.74</v>
      </c>
      <c r="D7">
        <v>48.9</v>
      </c>
      <c r="E7">
        <v>75</v>
      </c>
      <c r="F7">
        <v>15.32</v>
      </c>
      <c r="G7">
        <v>86</v>
      </c>
    </row>
    <row r="8" spans="1:7" x14ac:dyDescent="0.6">
      <c r="A8">
        <v>7</v>
      </c>
      <c r="B8">
        <v>45002</v>
      </c>
      <c r="C8">
        <v>13.5</v>
      </c>
      <c r="D8">
        <v>32.799999999999997</v>
      </c>
      <c r="E8">
        <v>23.5</v>
      </c>
      <c r="F8">
        <v>12.749999999999998</v>
      </c>
      <c r="G8">
        <v>123</v>
      </c>
    </row>
    <row r="9" spans="1:7" x14ac:dyDescent="0.6">
      <c r="A9">
        <v>8</v>
      </c>
      <c r="B9">
        <v>45003</v>
      </c>
      <c r="C9">
        <v>31.04</v>
      </c>
      <c r="D9">
        <v>19.600000000000001</v>
      </c>
      <c r="E9">
        <v>11.6</v>
      </c>
      <c r="F9">
        <v>17.18</v>
      </c>
      <c r="G9">
        <v>152</v>
      </c>
    </row>
    <row r="10" spans="1:7" x14ac:dyDescent="0.6">
      <c r="A10">
        <v>9</v>
      </c>
      <c r="B10">
        <v>45004</v>
      </c>
      <c r="C10">
        <v>9.7200000000000006</v>
      </c>
      <c r="D10">
        <v>2.1</v>
      </c>
      <c r="E10">
        <v>1</v>
      </c>
      <c r="F10">
        <v>1.5100000000000002</v>
      </c>
      <c r="G10">
        <v>54</v>
      </c>
    </row>
    <row r="11" spans="1:7" x14ac:dyDescent="0.6">
      <c r="A11">
        <v>10</v>
      </c>
      <c r="B11">
        <v>45005</v>
      </c>
      <c r="C11">
        <v>40.96</v>
      </c>
      <c r="D11">
        <v>2.6</v>
      </c>
      <c r="E11">
        <v>21.2</v>
      </c>
      <c r="F11">
        <v>12.8</v>
      </c>
      <c r="G11">
        <v>119</v>
      </c>
    </row>
    <row r="12" spans="1:7" x14ac:dyDescent="0.6">
      <c r="A12">
        <v>11</v>
      </c>
      <c r="B12">
        <v>45006</v>
      </c>
      <c r="C12">
        <v>23.22</v>
      </c>
      <c r="D12">
        <v>5.8</v>
      </c>
      <c r="E12">
        <v>24.2</v>
      </c>
      <c r="F12">
        <v>19.829999999999998</v>
      </c>
      <c r="G12">
        <v>95</v>
      </c>
    </row>
    <row r="13" spans="1:7" x14ac:dyDescent="0.6">
      <c r="A13">
        <v>12</v>
      </c>
      <c r="B13">
        <v>45007</v>
      </c>
      <c r="C13">
        <v>50.94</v>
      </c>
      <c r="D13">
        <v>24</v>
      </c>
      <c r="E13">
        <v>4</v>
      </c>
      <c r="F13">
        <v>31.869999999999997</v>
      </c>
      <c r="G13">
        <v>151.5</v>
      </c>
    </row>
    <row r="14" spans="1:7" x14ac:dyDescent="0.6">
      <c r="A14">
        <v>13</v>
      </c>
      <c r="B14">
        <v>45008</v>
      </c>
      <c r="C14">
        <v>10.76</v>
      </c>
      <c r="D14">
        <v>35.1</v>
      </c>
      <c r="E14">
        <v>65.900000000000006</v>
      </c>
      <c r="F14">
        <v>18.273</v>
      </c>
      <c r="G14">
        <v>95</v>
      </c>
    </row>
    <row r="15" spans="1:7" x14ac:dyDescent="0.6">
      <c r="A15">
        <v>14</v>
      </c>
      <c r="B15">
        <v>45009</v>
      </c>
      <c r="C15">
        <v>26.5</v>
      </c>
      <c r="D15">
        <v>7.6</v>
      </c>
      <c r="E15">
        <v>7.2</v>
      </c>
      <c r="F15">
        <v>18.273</v>
      </c>
      <c r="G15">
        <v>113</v>
      </c>
    </row>
    <row r="16" spans="1:7" x14ac:dyDescent="0.6">
      <c r="A16">
        <v>15</v>
      </c>
      <c r="B16">
        <v>45010</v>
      </c>
      <c r="C16">
        <v>44.82</v>
      </c>
      <c r="D16">
        <v>32.9</v>
      </c>
      <c r="E16">
        <v>46</v>
      </c>
      <c r="F16">
        <v>18.459999999999997</v>
      </c>
      <c r="G16">
        <v>191</v>
      </c>
    </row>
    <row r="17" spans="1:7" x14ac:dyDescent="0.6">
      <c r="A17">
        <v>16</v>
      </c>
      <c r="B17">
        <v>45011</v>
      </c>
      <c r="C17">
        <v>42.08</v>
      </c>
      <c r="D17">
        <v>47.7</v>
      </c>
      <c r="E17">
        <v>52.9</v>
      </c>
      <c r="F17">
        <v>22.23</v>
      </c>
      <c r="G17">
        <v>240</v>
      </c>
    </row>
    <row r="18" spans="1:7" x14ac:dyDescent="0.6">
      <c r="A18">
        <v>17</v>
      </c>
      <c r="B18">
        <v>45012</v>
      </c>
      <c r="C18">
        <v>89.06</v>
      </c>
      <c r="D18">
        <v>36.6</v>
      </c>
      <c r="E18">
        <v>93.625</v>
      </c>
      <c r="F18">
        <v>23.379999999999995</v>
      </c>
      <c r="G18">
        <v>135</v>
      </c>
    </row>
    <row r="19" spans="1:7" x14ac:dyDescent="0.6">
      <c r="A19">
        <v>18</v>
      </c>
      <c r="B19">
        <v>45013</v>
      </c>
      <c r="C19">
        <v>62.279999999999994</v>
      </c>
      <c r="D19">
        <v>39.6</v>
      </c>
      <c r="E19">
        <v>55.8</v>
      </c>
      <c r="F19">
        <v>25.619999999999997</v>
      </c>
      <c r="G19">
        <v>258</v>
      </c>
    </row>
    <row r="20" spans="1:7" x14ac:dyDescent="0.6">
      <c r="A20">
        <v>19</v>
      </c>
      <c r="B20">
        <v>45014</v>
      </c>
      <c r="C20">
        <v>14.84</v>
      </c>
      <c r="D20">
        <v>20.5</v>
      </c>
      <c r="E20">
        <v>18.3</v>
      </c>
      <c r="F20">
        <v>9.8500000000000014</v>
      </c>
      <c r="G20">
        <v>127</v>
      </c>
    </row>
    <row r="21" spans="1:7" x14ac:dyDescent="0.6">
      <c r="A21">
        <v>20</v>
      </c>
      <c r="B21">
        <v>45015</v>
      </c>
      <c r="C21">
        <v>32.46</v>
      </c>
      <c r="D21">
        <v>23.9</v>
      </c>
      <c r="E21">
        <v>19.100000000000001</v>
      </c>
      <c r="F21">
        <v>19.04</v>
      </c>
      <c r="G21">
        <v>148</v>
      </c>
    </row>
    <row r="22" spans="1:7" x14ac:dyDescent="0.6">
      <c r="A22">
        <v>21</v>
      </c>
      <c r="B22">
        <v>45016</v>
      </c>
      <c r="C22">
        <v>46.68</v>
      </c>
      <c r="D22">
        <v>27.7</v>
      </c>
      <c r="E22">
        <v>53.4</v>
      </c>
      <c r="F22">
        <v>14.329999999999998</v>
      </c>
      <c r="G22">
        <v>188</v>
      </c>
    </row>
    <row r="23" spans="1:7" x14ac:dyDescent="0.6">
      <c r="A23">
        <v>22</v>
      </c>
      <c r="B23">
        <v>45017</v>
      </c>
      <c r="C23">
        <v>48.480000000000004</v>
      </c>
      <c r="D23">
        <v>76.349999999999994</v>
      </c>
      <c r="E23">
        <v>23.5</v>
      </c>
      <c r="F23">
        <v>16.89</v>
      </c>
      <c r="G23">
        <v>127</v>
      </c>
    </row>
    <row r="24" spans="1:7" x14ac:dyDescent="0.6">
      <c r="A24">
        <v>23</v>
      </c>
      <c r="B24">
        <v>45018</v>
      </c>
      <c r="C24">
        <v>11.64</v>
      </c>
      <c r="D24">
        <v>15.9</v>
      </c>
      <c r="E24">
        <v>49.6</v>
      </c>
      <c r="F24">
        <v>9.4299999999999962</v>
      </c>
      <c r="G24">
        <v>160.69999999999999</v>
      </c>
    </row>
    <row r="25" spans="1:7" x14ac:dyDescent="0.6">
      <c r="A25">
        <v>24</v>
      </c>
      <c r="B25">
        <v>45019</v>
      </c>
      <c r="C25">
        <v>49.660000000000004</v>
      </c>
      <c r="D25">
        <v>16.899999999999999</v>
      </c>
      <c r="E25">
        <v>26.2</v>
      </c>
      <c r="F25">
        <v>20.8</v>
      </c>
      <c r="G25">
        <v>175</v>
      </c>
    </row>
    <row r="26" spans="1:7" x14ac:dyDescent="0.6">
      <c r="A26">
        <v>25</v>
      </c>
      <c r="B26">
        <v>45020</v>
      </c>
      <c r="C26">
        <v>20.46</v>
      </c>
      <c r="D26">
        <v>12.6</v>
      </c>
      <c r="E26">
        <v>18.3</v>
      </c>
      <c r="F26">
        <v>5.2099999999999991</v>
      </c>
      <c r="G26">
        <v>110</v>
      </c>
    </row>
    <row r="27" spans="1:7" x14ac:dyDescent="0.6">
      <c r="A27">
        <v>26</v>
      </c>
      <c r="B27">
        <v>45021</v>
      </c>
      <c r="C27">
        <v>59.58</v>
      </c>
      <c r="D27">
        <v>3.5</v>
      </c>
      <c r="E27">
        <v>19.5</v>
      </c>
      <c r="F27">
        <v>20.239999999999998</v>
      </c>
      <c r="G27">
        <v>139</v>
      </c>
    </row>
    <row r="28" spans="1:7" x14ac:dyDescent="0.6">
      <c r="A28">
        <v>27</v>
      </c>
      <c r="B28">
        <v>45022</v>
      </c>
      <c r="C28">
        <v>38.58</v>
      </c>
      <c r="D28">
        <v>29.3</v>
      </c>
      <c r="E28">
        <v>12.6</v>
      </c>
      <c r="F28">
        <v>23.900000000000002</v>
      </c>
      <c r="G28">
        <v>167</v>
      </c>
    </row>
    <row r="29" spans="1:7" x14ac:dyDescent="0.6">
      <c r="A29">
        <v>28</v>
      </c>
      <c r="B29">
        <v>45023</v>
      </c>
      <c r="C29">
        <v>49.019999999999996</v>
      </c>
      <c r="D29">
        <v>16.7</v>
      </c>
      <c r="E29">
        <v>22.9</v>
      </c>
      <c r="F29">
        <v>23.2</v>
      </c>
      <c r="G29">
        <v>168</v>
      </c>
    </row>
    <row r="30" spans="1:7" x14ac:dyDescent="0.6">
      <c r="A30">
        <v>29</v>
      </c>
      <c r="B30">
        <v>45024</v>
      </c>
      <c r="C30">
        <v>52.760000000000005</v>
      </c>
      <c r="D30">
        <v>27.1</v>
      </c>
      <c r="E30">
        <v>22.9</v>
      </c>
      <c r="F30">
        <v>29.270000000000007</v>
      </c>
      <c r="G30">
        <v>199</v>
      </c>
    </row>
    <row r="31" spans="1:7" x14ac:dyDescent="0.6">
      <c r="A31">
        <v>30</v>
      </c>
      <c r="B31">
        <v>45025</v>
      </c>
      <c r="C31">
        <v>15.12</v>
      </c>
      <c r="D31">
        <v>16</v>
      </c>
      <c r="E31">
        <v>40.799999999999997</v>
      </c>
      <c r="F31">
        <v>18.739999999999998</v>
      </c>
      <c r="G31">
        <v>123</v>
      </c>
    </row>
    <row r="32" spans="1:7" x14ac:dyDescent="0.6">
      <c r="A32">
        <v>31</v>
      </c>
      <c r="B32">
        <v>45026</v>
      </c>
      <c r="C32">
        <v>59.58</v>
      </c>
      <c r="D32">
        <v>28.3</v>
      </c>
      <c r="E32">
        <v>43.2</v>
      </c>
      <c r="F32">
        <v>26.159999999999997</v>
      </c>
      <c r="G32">
        <v>231</v>
      </c>
    </row>
    <row r="33" spans="1:7" x14ac:dyDescent="0.6">
      <c r="A33">
        <v>32</v>
      </c>
      <c r="B33">
        <v>45027</v>
      </c>
      <c r="C33">
        <v>92.987500000000011</v>
      </c>
      <c r="D33">
        <v>17.399999999999999</v>
      </c>
      <c r="E33">
        <v>38.6</v>
      </c>
      <c r="F33">
        <v>37.253750000000011</v>
      </c>
      <c r="G33">
        <v>126</v>
      </c>
    </row>
    <row r="34" spans="1:7" x14ac:dyDescent="0.6">
      <c r="A34">
        <v>33</v>
      </c>
      <c r="B34">
        <v>45028</v>
      </c>
      <c r="C34">
        <v>20.440000000000001</v>
      </c>
      <c r="D34">
        <v>1.5</v>
      </c>
      <c r="E34">
        <v>30</v>
      </c>
      <c r="F34">
        <v>18.47</v>
      </c>
      <c r="G34">
        <v>112</v>
      </c>
    </row>
    <row r="35" spans="1:7" x14ac:dyDescent="0.6">
      <c r="A35">
        <v>34</v>
      </c>
      <c r="B35">
        <v>45029</v>
      </c>
      <c r="C35">
        <v>61.120000000000005</v>
      </c>
      <c r="D35">
        <v>20</v>
      </c>
      <c r="E35">
        <v>0.3</v>
      </c>
      <c r="F35">
        <v>36.440000000000005</v>
      </c>
      <c r="G35">
        <v>184</v>
      </c>
    </row>
    <row r="36" spans="1:7" x14ac:dyDescent="0.6">
      <c r="A36">
        <v>35</v>
      </c>
      <c r="B36">
        <v>45030</v>
      </c>
      <c r="C36">
        <v>24.14</v>
      </c>
      <c r="D36">
        <v>1.4</v>
      </c>
      <c r="E36">
        <v>7.4</v>
      </c>
      <c r="F36">
        <v>7.3099999999999987</v>
      </c>
      <c r="G36">
        <v>91.5</v>
      </c>
    </row>
    <row r="37" spans="1:7" x14ac:dyDescent="0.6">
      <c r="A37">
        <v>36</v>
      </c>
      <c r="B37">
        <v>45031</v>
      </c>
      <c r="C37">
        <v>62.14</v>
      </c>
      <c r="D37">
        <v>4.0999999999999996</v>
      </c>
      <c r="E37">
        <v>8.5</v>
      </c>
      <c r="F37">
        <v>27.72</v>
      </c>
      <c r="G37">
        <v>129</v>
      </c>
    </row>
    <row r="38" spans="1:7" x14ac:dyDescent="0.6">
      <c r="A38">
        <v>37</v>
      </c>
      <c r="B38">
        <v>45032</v>
      </c>
      <c r="C38">
        <v>56.379999999999995</v>
      </c>
      <c r="D38">
        <v>43.8</v>
      </c>
      <c r="E38">
        <v>5</v>
      </c>
      <c r="F38">
        <v>41.883749999999999</v>
      </c>
      <c r="G38">
        <v>256</v>
      </c>
    </row>
    <row r="39" spans="1:7" x14ac:dyDescent="0.6">
      <c r="A39">
        <v>38</v>
      </c>
      <c r="B39">
        <v>45033</v>
      </c>
      <c r="C39">
        <v>24.94</v>
      </c>
      <c r="D39">
        <v>49.4</v>
      </c>
      <c r="E39">
        <v>45.7</v>
      </c>
      <c r="F39">
        <v>13.89</v>
      </c>
      <c r="G39">
        <v>152</v>
      </c>
    </row>
    <row r="40" spans="1:7" x14ac:dyDescent="0.6">
      <c r="A40">
        <v>39</v>
      </c>
      <c r="B40">
        <v>45034</v>
      </c>
      <c r="C40">
        <v>14.620000000000001</v>
      </c>
      <c r="D40">
        <v>26.7</v>
      </c>
      <c r="E40">
        <v>35.1</v>
      </c>
      <c r="F40">
        <v>3.6199999999999992</v>
      </c>
      <c r="G40">
        <v>114</v>
      </c>
    </row>
    <row r="41" spans="1:7" x14ac:dyDescent="0.6">
      <c r="A41">
        <v>40</v>
      </c>
      <c r="B41">
        <v>45035</v>
      </c>
      <c r="C41">
        <v>53.6</v>
      </c>
      <c r="D41">
        <v>37.700000000000003</v>
      </c>
      <c r="E41">
        <v>32</v>
      </c>
      <c r="F41">
        <v>28.850000000000005</v>
      </c>
      <c r="G41">
        <v>230</v>
      </c>
    </row>
    <row r="42" spans="1:7" x14ac:dyDescent="0.6">
      <c r="A42">
        <v>41</v>
      </c>
      <c r="B42">
        <v>45036</v>
      </c>
      <c r="C42">
        <v>45.5</v>
      </c>
      <c r="D42">
        <v>22.3</v>
      </c>
      <c r="E42">
        <v>31.6</v>
      </c>
      <c r="F42">
        <v>18.759999999999998</v>
      </c>
      <c r="G42">
        <v>179</v>
      </c>
    </row>
    <row r="43" spans="1:7" x14ac:dyDescent="0.6">
      <c r="A43">
        <v>42</v>
      </c>
      <c r="B43">
        <v>45037</v>
      </c>
      <c r="C43">
        <v>40.4</v>
      </c>
      <c r="D43">
        <v>33.4</v>
      </c>
      <c r="E43">
        <v>38.700000000000003</v>
      </c>
      <c r="F43">
        <v>18.919999999999995</v>
      </c>
      <c r="G43">
        <v>186</v>
      </c>
    </row>
    <row r="44" spans="1:7" x14ac:dyDescent="0.6">
      <c r="A44">
        <v>43</v>
      </c>
      <c r="B44">
        <v>45038</v>
      </c>
      <c r="C44">
        <v>67.72</v>
      </c>
      <c r="D44">
        <v>27.7</v>
      </c>
      <c r="E44">
        <v>1.8</v>
      </c>
      <c r="F44">
        <v>41.883749999999999</v>
      </c>
      <c r="G44">
        <v>226</v>
      </c>
    </row>
    <row r="45" spans="1:7" x14ac:dyDescent="0.6">
      <c r="A45">
        <v>44</v>
      </c>
      <c r="B45">
        <v>45039</v>
      </c>
      <c r="C45">
        <v>51.38</v>
      </c>
      <c r="D45">
        <v>8.4</v>
      </c>
      <c r="E45">
        <v>26.4</v>
      </c>
      <c r="F45">
        <v>14.33</v>
      </c>
      <c r="G45">
        <v>149</v>
      </c>
    </row>
    <row r="46" spans="1:7" x14ac:dyDescent="0.6">
      <c r="A46">
        <v>45</v>
      </c>
      <c r="B46">
        <v>45040</v>
      </c>
      <c r="C46">
        <v>12.02</v>
      </c>
      <c r="D46">
        <v>25.7</v>
      </c>
      <c r="E46">
        <v>43.3</v>
      </c>
      <c r="F46">
        <v>18.04</v>
      </c>
      <c r="G46">
        <v>89</v>
      </c>
    </row>
    <row r="47" spans="1:7" x14ac:dyDescent="0.6">
      <c r="A47">
        <v>46</v>
      </c>
      <c r="B47">
        <v>45041</v>
      </c>
      <c r="C47">
        <v>42.019999999999996</v>
      </c>
      <c r="D47">
        <v>22.5</v>
      </c>
      <c r="E47">
        <v>31.5</v>
      </c>
      <c r="F47">
        <v>16.159999999999997</v>
      </c>
      <c r="G47">
        <v>165</v>
      </c>
    </row>
    <row r="48" spans="1:7" x14ac:dyDescent="0.6">
      <c r="A48">
        <v>47</v>
      </c>
      <c r="B48">
        <v>45042</v>
      </c>
      <c r="C48">
        <v>18.940000000000001</v>
      </c>
      <c r="D48">
        <v>9.9</v>
      </c>
      <c r="E48">
        <v>35.700000000000003</v>
      </c>
      <c r="F48">
        <v>19.64</v>
      </c>
      <c r="G48">
        <v>119</v>
      </c>
    </row>
    <row r="49" spans="1:7" x14ac:dyDescent="0.6">
      <c r="A49">
        <v>48</v>
      </c>
      <c r="B49">
        <v>45043</v>
      </c>
      <c r="C49">
        <v>52.980000000000004</v>
      </c>
      <c r="D49">
        <v>41.5</v>
      </c>
      <c r="E49">
        <v>18.5</v>
      </c>
      <c r="F49">
        <v>37.340000000000003</v>
      </c>
      <c r="G49">
        <v>245</v>
      </c>
    </row>
    <row r="50" spans="1:7" x14ac:dyDescent="0.6">
      <c r="A50">
        <v>49</v>
      </c>
      <c r="B50">
        <v>45044</v>
      </c>
      <c r="C50">
        <v>46.44</v>
      </c>
      <c r="D50">
        <v>15.8</v>
      </c>
      <c r="E50">
        <v>49.9</v>
      </c>
      <c r="F50">
        <v>10.659999999999997</v>
      </c>
      <c r="G50">
        <v>149</v>
      </c>
    </row>
    <row r="51" spans="1:7" x14ac:dyDescent="0.6">
      <c r="A51">
        <v>50</v>
      </c>
      <c r="B51">
        <v>45045</v>
      </c>
      <c r="C51">
        <v>14.38</v>
      </c>
      <c r="D51">
        <v>11.7</v>
      </c>
      <c r="E51">
        <v>36.799999999999997</v>
      </c>
      <c r="F51">
        <v>17.82</v>
      </c>
      <c r="G51">
        <v>111</v>
      </c>
    </row>
    <row r="52" spans="1:7" x14ac:dyDescent="0.6">
      <c r="A52">
        <v>51</v>
      </c>
      <c r="B52">
        <v>45046</v>
      </c>
      <c r="C52">
        <v>43.96</v>
      </c>
      <c r="D52">
        <v>3.1</v>
      </c>
      <c r="E52">
        <v>34.6</v>
      </c>
      <c r="F52">
        <v>7.6899999999999995</v>
      </c>
      <c r="G52">
        <v>122</v>
      </c>
    </row>
    <row r="53" spans="1:7" x14ac:dyDescent="0.6">
      <c r="A53">
        <v>52</v>
      </c>
      <c r="B53">
        <v>45047</v>
      </c>
      <c r="C53">
        <v>29.080000000000002</v>
      </c>
      <c r="D53">
        <v>9.6</v>
      </c>
      <c r="E53">
        <v>3.6</v>
      </c>
      <c r="F53">
        <v>13.4</v>
      </c>
      <c r="G53">
        <v>112</v>
      </c>
    </row>
    <row r="54" spans="1:7" x14ac:dyDescent="0.6">
      <c r="A54">
        <v>53</v>
      </c>
      <c r="B54">
        <v>45048</v>
      </c>
      <c r="C54">
        <v>44.28</v>
      </c>
      <c r="D54">
        <v>41.7</v>
      </c>
      <c r="E54">
        <v>39.6</v>
      </c>
      <c r="F54">
        <v>26.65</v>
      </c>
      <c r="G54">
        <v>235</v>
      </c>
    </row>
    <row r="55" spans="1:7" x14ac:dyDescent="0.6">
      <c r="A55">
        <v>54</v>
      </c>
      <c r="B55">
        <v>45049</v>
      </c>
      <c r="C55">
        <v>41.519999999999996</v>
      </c>
      <c r="D55">
        <v>46.2</v>
      </c>
      <c r="E55">
        <v>58.7</v>
      </c>
      <c r="F55">
        <v>17.879999999999995</v>
      </c>
      <c r="G55">
        <v>225</v>
      </c>
    </row>
    <row r="56" spans="1:7" x14ac:dyDescent="0.6">
      <c r="A56">
        <v>55</v>
      </c>
      <c r="B56">
        <v>45050</v>
      </c>
      <c r="C56">
        <v>62.54</v>
      </c>
      <c r="D56">
        <v>28.8</v>
      </c>
      <c r="E56">
        <v>15.9</v>
      </c>
      <c r="F56">
        <v>34.31</v>
      </c>
      <c r="G56">
        <v>220</v>
      </c>
    </row>
    <row r="57" spans="1:7" x14ac:dyDescent="0.6">
      <c r="A57">
        <v>56</v>
      </c>
      <c r="B57">
        <v>45051</v>
      </c>
      <c r="C57">
        <v>40.78</v>
      </c>
      <c r="D57">
        <v>49.4</v>
      </c>
      <c r="E57">
        <v>60</v>
      </c>
      <c r="F57">
        <v>20.590000000000003</v>
      </c>
      <c r="G57">
        <v>240</v>
      </c>
    </row>
    <row r="58" spans="1:7" x14ac:dyDescent="0.6">
      <c r="A58">
        <v>57</v>
      </c>
      <c r="B58">
        <v>45052</v>
      </c>
      <c r="C58">
        <v>3.46</v>
      </c>
      <c r="D58">
        <v>28.1</v>
      </c>
      <c r="E58">
        <v>41.4</v>
      </c>
      <c r="F58">
        <v>18.220000000000002</v>
      </c>
      <c r="G58">
        <v>71</v>
      </c>
    </row>
    <row r="59" spans="1:7" x14ac:dyDescent="0.6">
      <c r="A59">
        <v>58</v>
      </c>
      <c r="B59">
        <v>45053</v>
      </c>
      <c r="C59">
        <v>33.239999999999995</v>
      </c>
      <c r="D59">
        <v>19.2</v>
      </c>
      <c r="E59">
        <v>16.600000000000001</v>
      </c>
      <c r="F59">
        <v>16.579999999999998</v>
      </c>
      <c r="G59">
        <v>133</v>
      </c>
    </row>
    <row r="60" spans="1:7" x14ac:dyDescent="0.6">
      <c r="A60">
        <v>59</v>
      </c>
      <c r="B60">
        <v>45054</v>
      </c>
      <c r="C60">
        <v>49.160000000000004</v>
      </c>
      <c r="D60">
        <v>49.6</v>
      </c>
      <c r="E60">
        <v>37.700000000000003</v>
      </c>
      <c r="F60">
        <v>30.8</v>
      </c>
      <c r="G60">
        <v>239</v>
      </c>
    </row>
    <row r="61" spans="1:7" x14ac:dyDescent="0.6">
      <c r="A61">
        <v>60</v>
      </c>
      <c r="B61">
        <v>45055</v>
      </c>
      <c r="C61">
        <v>50.14</v>
      </c>
      <c r="D61">
        <v>29.5</v>
      </c>
      <c r="E61">
        <v>9.3000000000000007</v>
      </c>
      <c r="F61">
        <v>32.1</v>
      </c>
      <c r="G61">
        <v>186</v>
      </c>
    </row>
    <row r="62" spans="1:7" x14ac:dyDescent="0.6">
      <c r="A62">
        <v>61</v>
      </c>
      <c r="B62">
        <v>45056</v>
      </c>
      <c r="C62">
        <v>16.7</v>
      </c>
      <c r="D62">
        <v>2</v>
      </c>
      <c r="E62">
        <v>21.4</v>
      </c>
      <c r="F62">
        <v>17.79</v>
      </c>
      <c r="G62">
        <v>83</v>
      </c>
    </row>
    <row r="63" spans="1:7" x14ac:dyDescent="0.6">
      <c r="A63">
        <v>62</v>
      </c>
      <c r="B63">
        <v>45057</v>
      </c>
      <c r="C63">
        <v>61.260000000000005</v>
      </c>
      <c r="D63">
        <v>42.7</v>
      </c>
      <c r="E63">
        <v>54.7</v>
      </c>
      <c r="F63">
        <v>25.6</v>
      </c>
      <c r="G63">
        <v>240</v>
      </c>
    </row>
    <row r="64" spans="1:7" x14ac:dyDescent="0.6">
      <c r="A64">
        <v>63</v>
      </c>
      <c r="B64">
        <v>45058</v>
      </c>
      <c r="C64">
        <v>53.86</v>
      </c>
      <c r="D64">
        <v>15.5</v>
      </c>
      <c r="E64">
        <v>27.3</v>
      </c>
      <c r="F64">
        <v>20.759999999999998</v>
      </c>
      <c r="G64">
        <v>170</v>
      </c>
    </row>
    <row r="65" spans="1:7" x14ac:dyDescent="0.6">
      <c r="A65">
        <v>64</v>
      </c>
      <c r="B65">
        <v>45059</v>
      </c>
      <c r="C65">
        <v>27.54</v>
      </c>
      <c r="D65">
        <v>29.6</v>
      </c>
      <c r="E65">
        <v>8.4</v>
      </c>
      <c r="F65">
        <v>21.71</v>
      </c>
      <c r="G65">
        <v>291.75</v>
      </c>
    </row>
    <row r="66" spans="1:7" x14ac:dyDescent="0.6">
      <c r="A66">
        <v>65</v>
      </c>
      <c r="B66">
        <v>45060</v>
      </c>
      <c r="C66">
        <v>27.22</v>
      </c>
      <c r="D66">
        <v>42.8</v>
      </c>
      <c r="E66">
        <v>28.9</v>
      </c>
      <c r="F66">
        <v>22.949999999999996</v>
      </c>
      <c r="G66">
        <v>187</v>
      </c>
    </row>
    <row r="67" spans="1:7" x14ac:dyDescent="0.6">
      <c r="A67">
        <v>66</v>
      </c>
      <c r="B67">
        <v>45061</v>
      </c>
      <c r="C67">
        <v>21.8</v>
      </c>
      <c r="D67">
        <v>9.3000000000000007</v>
      </c>
      <c r="E67">
        <v>0.9</v>
      </c>
      <c r="F67">
        <v>11.190000000000001</v>
      </c>
      <c r="G67">
        <v>109</v>
      </c>
    </row>
    <row r="68" spans="1:7" x14ac:dyDescent="0.6">
      <c r="A68">
        <v>67</v>
      </c>
      <c r="B68">
        <v>45062</v>
      </c>
      <c r="C68">
        <v>15.3</v>
      </c>
      <c r="D68">
        <v>24.6</v>
      </c>
      <c r="E68">
        <v>2.2000000000000002</v>
      </c>
      <c r="F68">
        <v>14.57</v>
      </c>
      <c r="G68">
        <v>104</v>
      </c>
    </row>
    <row r="69" spans="1:7" x14ac:dyDescent="0.6">
      <c r="A69">
        <v>68</v>
      </c>
      <c r="B69">
        <v>45063</v>
      </c>
      <c r="C69">
        <v>30.860000000000003</v>
      </c>
      <c r="D69">
        <v>14.5</v>
      </c>
      <c r="E69">
        <v>10.199999999999999</v>
      </c>
      <c r="F69">
        <v>17.100000000000001</v>
      </c>
      <c r="G69">
        <v>135</v>
      </c>
    </row>
    <row r="70" spans="1:7" x14ac:dyDescent="0.6">
      <c r="A70">
        <v>69</v>
      </c>
      <c r="B70">
        <v>45064</v>
      </c>
      <c r="C70">
        <v>51.480000000000004</v>
      </c>
      <c r="D70">
        <v>27.5</v>
      </c>
      <c r="E70">
        <v>11</v>
      </c>
      <c r="F70">
        <v>33.090000000000003</v>
      </c>
      <c r="G70">
        <v>196</v>
      </c>
    </row>
    <row r="71" spans="1:7" x14ac:dyDescent="0.6">
      <c r="A71">
        <v>70</v>
      </c>
      <c r="B71">
        <v>45065</v>
      </c>
      <c r="C71">
        <v>48.36</v>
      </c>
      <c r="D71">
        <v>43.9</v>
      </c>
      <c r="E71">
        <v>27.2</v>
      </c>
      <c r="F71">
        <v>32.749999999999993</v>
      </c>
      <c r="G71">
        <v>229</v>
      </c>
    </row>
    <row r="72" spans="1:7" x14ac:dyDescent="0.6">
      <c r="A72">
        <v>71</v>
      </c>
      <c r="B72">
        <v>45066</v>
      </c>
      <c r="C72">
        <v>44.82</v>
      </c>
      <c r="D72">
        <v>30.6</v>
      </c>
      <c r="E72">
        <v>38.700000000000003</v>
      </c>
      <c r="F72">
        <v>19.729999999999997</v>
      </c>
      <c r="G72">
        <v>196</v>
      </c>
    </row>
    <row r="73" spans="1:7" x14ac:dyDescent="0.6">
      <c r="A73">
        <v>72</v>
      </c>
      <c r="B73">
        <v>45067</v>
      </c>
      <c r="C73">
        <v>29.96</v>
      </c>
      <c r="D73">
        <v>14.3</v>
      </c>
      <c r="E73">
        <v>31.7</v>
      </c>
      <c r="F73">
        <v>5.4500000000000028</v>
      </c>
      <c r="G73">
        <v>129</v>
      </c>
    </row>
    <row r="74" spans="1:7" x14ac:dyDescent="0.6">
      <c r="A74">
        <v>73</v>
      </c>
      <c r="B74">
        <v>45068</v>
      </c>
      <c r="C74">
        <v>15.36</v>
      </c>
      <c r="D74">
        <v>33</v>
      </c>
      <c r="E74">
        <v>19.3</v>
      </c>
      <c r="F74">
        <v>11.459999999999999</v>
      </c>
      <c r="G74">
        <v>106</v>
      </c>
    </row>
    <row r="75" spans="1:7" x14ac:dyDescent="0.6">
      <c r="A75">
        <v>74</v>
      </c>
      <c r="B75">
        <v>45069</v>
      </c>
      <c r="C75">
        <v>28.880000000000003</v>
      </c>
      <c r="D75">
        <v>5.7</v>
      </c>
      <c r="E75">
        <v>31.3</v>
      </c>
      <c r="F75">
        <v>3.2699999999999996</v>
      </c>
      <c r="G75">
        <v>117</v>
      </c>
    </row>
    <row r="76" spans="1:7" x14ac:dyDescent="0.6">
      <c r="A76">
        <v>75</v>
      </c>
      <c r="B76">
        <v>45070</v>
      </c>
      <c r="C76">
        <v>50.68</v>
      </c>
      <c r="D76">
        <v>23.889999999999997</v>
      </c>
      <c r="E76">
        <v>13.1</v>
      </c>
      <c r="F76">
        <v>28.4</v>
      </c>
      <c r="G76">
        <v>187</v>
      </c>
    </row>
    <row r="77" spans="1:7" x14ac:dyDescent="0.6">
      <c r="A77">
        <v>76</v>
      </c>
      <c r="B77">
        <v>45071</v>
      </c>
      <c r="C77">
        <v>12.379999999999999</v>
      </c>
      <c r="D77">
        <v>43.7</v>
      </c>
      <c r="E77">
        <v>89.4</v>
      </c>
      <c r="F77">
        <v>7.7799999999999976</v>
      </c>
      <c r="G77">
        <v>105</v>
      </c>
    </row>
    <row r="78" spans="1:7" x14ac:dyDescent="0.6">
      <c r="A78">
        <v>77</v>
      </c>
      <c r="B78">
        <v>45072</v>
      </c>
      <c r="C78">
        <v>13.5</v>
      </c>
      <c r="D78">
        <v>1.6</v>
      </c>
      <c r="E78">
        <v>20.7</v>
      </c>
      <c r="F78">
        <v>15.27</v>
      </c>
      <c r="G78">
        <v>83</v>
      </c>
    </row>
    <row r="79" spans="1:7" x14ac:dyDescent="0.6">
      <c r="A79">
        <v>78</v>
      </c>
      <c r="B79">
        <v>45073</v>
      </c>
      <c r="C79">
        <v>25.1</v>
      </c>
      <c r="D79">
        <v>28.5</v>
      </c>
      <c r="E79">
        <v>14.2</v>
      </c>
      <c r="F79">
        <v>20.62</v>
      </c>
      <c r="G79">
        <v>149</v>
      </c>
    </row>
    <row r="80" spans="1:7" x14ac:dyDescent="0.6">
      <c r="A80">
        <v>79</v>
      </c>
      <c r="B80">
        <v>45074</v>
      </c>
      <c r="C80">
        <v>8.08</v>
      </c>
      <c r="D80">
        <v>29.9</v>
      </c>
      <c r="E80">
        <v>9.4</v>
      </c>
      <c r="F80">
        <v>11.729999999999999</v>
      </c>
      <c r="G80">
        <v>62</v>
      </c>
    </row>
    <row r="81" spans="1:7" x14ac:dyDescent="0.6">
      <c r="A81">
        <v>80</v>
      </c>
      <c r="B81">
        <v>45075</v>
      </c>
      <c r="C81">
        <v>31.2</v>
      </c>
      <c r="D81">
        <v>7.7</v>
      </c>
      <c r="E81">
        <v>23.1</v>
      </c>
      <c r="F81">
        <v>6.2099999999999991</v>
      </c>
      <c r="G81">
        <v>120</v>
      </c>
    </row>
    <row r="82" spans="1:7" x14ac:dyDescent="0.6">
      <c r="A82">
        <v>81</v>
      </c>
      <c r="B82">
        <v>45076</v>
      </c>
      <c r="C82">
        <v>19.28</v>
      </c>
      <c r="D82">
        <v>26.7</v>
      </c>
      <c r="E82">
        <v>22.3</v>
      </c>
      <c r="F82">
        <v>12.070000000000002</v>
      </c>
      <c r="G82">
        <v>120</v>
      </c>
    </row>
    <row r="83" spans="1:7" x14ac:dyDescent="0.6">
      <c r="A83">
        <v>82</v>
      </c>
      <c r="B83">
        <v>45077</v>
      </c>
      <c r="C83">
        <v>97.83</v>
      </c>
      <c r="D83">
        <v>4.0999999999999996</v>
      </c>
      <c r="E83">
        <v>36.9</v>
      </c>
      <c r="F83">
        <v>11.270000000000001</v>
      </c>
      <c r="G83">
        <v>128</v>
      </c>
    </row>
    <row r="84" spans="1:7" x14ac:dyDescent="0.6">
      <c r="A84">
        <v>83</v>
      </c>
      <c r="B84">
        <v>45078</v>
      </c>
      <c r="C84">
        <v>18.059999999999999</v>
      </c>
      <c r="D84">
        <v>20.3</v>
      </c>
      <c r="E84">
        <v>32.5</v>
      </c>
      <c r="F84">
        <v>4.68</v>
      </c>
      <c r="G84">
        <v>128</v>
      </c>
    </row>
    <row r="85" spans="1:7" x14ac:dyDescent="0.6">
      <c r="A85">
        <v>84</v>
      </c>
      <c r="B85">
        <v>45079</v>
      </c>
      <c r="C85">
        <v>22.68</v>
      </c>
      <c r="D85">
        <v>44.5</v>
      </c>
      <c r="E85">
        <v>35.6</v>
      </c>
      <c r="F85">
        <v>14.849999999999998</v>
      </c>
      <c r="G85">
        <v>149</v>
      </c>
    </row>
    <row r="86" spans="1:7" x14ac:dyDescent="0.6">
      <c r="A86">
        <v>85</v>
      </c>
      <c r="B86">
        <v>45080</v>
      </c>
      <c r="C86">
        <v>45.7</v>
      </c>
      <c r="D86">
        <v>43</v>
      </c>
      <c r="E86">
        <v>33.799999999999997</v>
      </c>
      <c r="F86">
        <v>29.330000000000002</v>
      </c>
      <c r="G86">
        <v>223</v>
      </c>
    </row>
    <row r="87" spans="1:7" x14ac:dyDescent="0.6">
      <c r="A87">
        <v>86</v>
      </c>
      <c r="B87">
        <v>45081</v>
      </c>
      <c r="C87">
        <v>42.64</v>
      </c>
      <c r="D87">
        <v>18.399999999999999</v>
      </c>
      <c r="E87">
        <v>65.7</v>
      </c>
      <c r="F87">
        <v>2.2399999999999984</v>
      </c>
      <c r="G87">
        <v>159</v>
      </c>
    </row>
    <row r="88" spans="1:7" x14ac:dyDescent="0.6">
      <c r="A88">
        <v>87</v>
      </c>
      <c r="B88">
        <v>45082</v>
      </c>
      <c r="C88">
        <v>21.259999999999998</v>
      </c>
      <c r="D88">
        <v>27.5</v>
      </c>
      <c r="E88">
        <v>16</v>
      </c>
      <c r="F88">
        <v>14.979999999999999</v>
      </c>
      <c r="G88">
        <v>122</v>
      </c>
    </row>
    <row r="89" spans="1:7" x14ac:dyDescent="0.6">
      <c r="A89">
        <v>88</v>
      </c>
      <c r="B89">
        <v>45083</v>
      </c>
      <c r="C89">
        <v>28.14</v>
      </c>
      <c r="D89">
        <v>40.6</v>
      </c>
      <c r="E89">
        <v>63.2</v>
      </c>
      <c r="F89">
        <v>6.09</v>
      </c>
      <c r="G89">
        <v>180</v>
      </c>
    </row>
    <row r="90" spans="1:7" x14ac:dyDescent="0.6">
      <c r="A90">
        <v>89</v>
      </c>
      <c r="B90">
        <v>45084</v>
      </c>
      <c r="C90">
        <v>27.66</v>
      </c>
      <c r="D90">
        <v>76.349999999999994</v>
      </c>
      <c r="E90">
        <v>73.400000000000006</v>
      </c>
      <c r="F90">
        <v>12.219999999999995</v>
      </c>
      <c r="G90">
        <v>147</v>
      </c>
    </row>
    <row r="91" spans="1:7" x14ac:dyDescent="0.6">
      <c r="A91">
        <v>90</v>
      </c>
      <c r="B91">
        <v>45085</v>
      </c>
      <c r="C91">
        <v>23.96</v>
      </c>
      <c r="D91">
        <v>47.8</v>
      </c>
      <c r="E91">
        <v>51.4</v>
      </c>
      <c r="F91">
        <v>14.319999999999993</v>
      </c>
      <c r="G91">
        <v>177</v>
      </c>
    </row>
    <row r="92" spans="1:7" x14ac:dyDescent="0.6">
      <c r="A92">
        <v>91</v>
      </c>
      <c r="B92">
        <v>45086</v>
      </c>
      <c r="C92">
        <v>31.860000000000003</v>
      </c>
      <c r="D92">
        <v>4.9000000000000004</v>
      </c>
      <c r="E92">
        <v>9.3000000000000007</v>
      </c>
      <c r="F92">
        <v>12.160000000000002</v>
      </c>
      <c r="G92">
        <v>93</v>
      </c>
    </row>
    <row r="93" spans="1:7" x14ac:dyDescent="0.6">
      <c r="A93">
        <v>92</v>
      </c>
      <c r="B93">
        <v>45087</v>
      </c>
      <c r="C93">
        <v>14.72</v>
      </c>
      <c r="D93">
        <v>1.5</v>
      </c>
      <c r="E93">
        <v>33</v>
      </c>
      <c r="F93">
        <v>10.41</v>
      </c>
      <c r="G93">
        <v>74</v>
      </c>
    </row>
    <row r="94" spans="1:7" x14ac:dyDescent="0.6">
      <c r="A94">
        <v>93</v>
      </c>
      <c r="B94">
        <v>45088</v>
      </c>
      <c r="C94">
        <v>47.54</v>
      </c>
      <c r="D94">
        <v>33.5</v>
      </c>
      <c r="E94">
        <v>59</v>
      </c>
      <c r="F94">
        <v>14.919999999999995</v>
      </c>
      <c r="G94">
        <v>291.75</v>
      </c>
    </row>
    <row r="95" spans="1:7" x14ac:dyDescent="0.6">
      <c r="A95">
        <v>94</v>
      </c>
      <c r="B95">
        <v>45089</v>
      </c>
      <c r="C95">
        <v>56.18</v>
      </c>
      <c r="D95">
        <v>36.5</v>
      </c>
      <c r="E95">
        <v>72.3</v>
      </c>
      <c r="F95">
        <v>14.420000000000002</v>
      </c>
      <c r="G95">
        <v>225</v>
      </c>
    </row>
    <row r="96" spans="1:7" x14ac:dyDescent="0.6">
      <c r="A96">
        <v>95</v>
      </c>
      <c r="B96">
        <v>45090</v>
      </c>
      <c r="C96">
        <v>30.48</v>
      </c>
      <c r="D96">
        <v>14</v>
      </c>
      <c r="E96">
        <v>10.9</v>
      </c>
      <c r="F96">
        <v>13.380000000000003</v>
      </c>
      <c r="G96">
        <v>117</v>
      </c>
    </row>
    <row r="97" spans="1:7" x14ac:dyDescent="0.6">
      <c r="A97">
        <v>96</v>
      </c>
      <c r="B97">
        <v>45091</v>
      </c>
      <c r="C97">
        <v>40.660000000000004</v>
      </c>
      <c r="D97">
        <v>31.6</v>
      </c>
      <c r="E97">
        <v>52.9</v>
      </c>
      <c r="F97">
        <v>10.970000000000002</v>
      </c>
      <c r="G97">
        <v>175</v>
      </c>
    </row>
    <row r="98" spans="1:7" x14ac:dyDescent="0.6">
      <c r="A98">
        <v>97</v>
      </c>
      <c r="B98">
        <v>45092</v>
      </c>
      <c r="C98">
        <v>46.519999999999996</v>
      </c>
      <c r="D98">
        <v>3.5</v>
      </c>
      <c r="E98">
        <v>5.9</v>
      </c>
      <c r="F98">
        <v>19.149999999999999</v>
      </c>
      <c r="G98">
        <v>132</v>
      </c>
    </row>
    <row r="99" spans="1:7" x14ac:dyDescent="0.6">
      <c r="A99">
        <v>98</v>
      </c>
      <c r="B99">
        <v>45093</v>
      </c>
      <c r="C99">
        <v>41.980000000000004</v>
      </c>
      <c r="D99">
        <v>21</v>
      </c>
      <c r="E99">
        <v>22</v>
      </c>
      <c r="F99">
        <v>20.190000000000001</v>
      </c>
      <c r="G99">
        <v>168</v>
      </c>
    </row>
    <row r="100" spans="1:7" x14ac:dyDescent="0.6">
      <c r="A100">
        <v>99</v>
      </c>
      <c r="B100">
        <v>45094</v>
      </c>
      <c r="C100">
        <v>64.94</v>
      </c>
      <c r="D100">
        <v>42.3</v>
      </c>
      <c r="E100">
        <v>51.2</v>
      </c>
      <c r="F100">
        <v>29.639999999999993</v>
      </c>
      <c r="G100">
        <v>257</v>
      </c>
    </row>
    <row r="101" spans="1:7" x14ac:dyDescent="0.6">
      <c r="A101">
        <v>100</v>
      </c>
      <c r="B101">
        <v>45095</v>
      </c>
      <c r="C101">
        <v>28.04</v>
      </c>
      <c r="D101">
        <v>41.7</v>
      </c>
      <c r="E101">
        <v>45.9</v>
      </c>
      <c r="F101">
        <v>16.010000000000005</v>
      </c>
      <c r="G101">
        <v>183</v>
      </c>
    </row>
    <row r="102" spans="1:7" x14ac:dyDescent="0.6">
      <c r="A102">
        <v>101</v>
      </c>
      <c r="B102">
        <v>45096</v>
      </c>
      <c r="C102">
        <v>51.480000000000004</v>
      </c>
      <c r="D102">
        <v>4.3</v>
      </c>
      <c r="E102">
        <v>49.8</v>
      </c>
      <c r="F102">
        <v>4.4699999999999989</v>
      </c>
      <c r="G102">
        <v>137</v>
      </c>
    </row>
    <row r="103" spans="1:7" x14ac:dyDescent="0.6">
      <c r="A103">
        <v>102</v>
      </c>
      <c r="B103">
        <v>45097</v>
      </c>
      <c r="C103">
        <v>63.279999999999994</v>
      </c>
      <c r="D103">
        <v>36.299999999999997</v>
      </c>
      <c r="E103">
        <v>93.625</v>
      </c>
      <c r="F103">
        <v>10.339999999999989</v>
      </c>
      <c r="G103">
        <v>254</v>
      </c>
    </row>
    <row r="104" spans="1:7" x14ac:dyDescent="0.6">
      <c r="A104">
        <v>103</v>
      </c>
      <c r="B104">
        <v>45098</v>
      </c>
      <c r="C104">
        <v>64.039999999999992</v>
      </c>
      <c r="D104">
        <v>10.1</v>
      </c>
      <c r="E104">
        <v>21.4</v>
      </c>
      <c r="F104">
        <v>24.509999999999998</v>
      </c>
      <c r="G104">
        <v>158</v>
      </c>
    </row>
    <row r="105" spans="1:7" x14ac:dyDescent="0.6">
      <c r="A105">
        <v>104</v>
      </c>
      <c r="B105">
        <v>45099</v>
      </c>
      <c r="C105">
        <v>38.58</v>
      </c>
      <c r="D105">
        <v>17.2</v>
      </c>
      <c r="E105">
        <v>17.899999999999999</v>
      </c>
      <c r="F105">
        <v>20.23</v>
      </c>
      <c r="G105">
        <v>163</v>
      </c>
    </row>
    <row r="106" spans="1:7" x14ac:dyDescent="0.6">
      <c r="A106">
        <v>105</v>
      </c>
      <c r="B106">
        <v>45100</v>
      </c>
      <c r="C106">
        <v>54.64</v>
      </c>
      <c r="D106">
        <v>34.299999999999997</v>
      </c>
      <c r="E106">
        <v>5.3</v>
      </c>
      <c r="F106">
        <v>38.85</v>
      </c>
      <c r="G106">
        <v>208</v>
      </c>
    </row>
    <row r="107" spans="1:7" x14ac:dyDescent="0.6">
      <c r="A107">
        <v>106</v>
      </c>
      <c r="B107">
        <v>45101</v>
      </c>
      <c r="C107">
        <v>37.58</v>
      </c>
      <c r="D107">
        <v>46.4</v>
      </c>
      <c r="E107">
        <v>59</v>
      </c>
      <c r="F107">
        <v>13.39</v>
      </c>
      <c r="G107">
        <v>196</v>
      </c>
    </row>
    <row r="108" spans="1:7" x14ac:dyDescent="0.6">
      <c r="A108">
        <v>107</v>
      </c>
      <c r="B108">
        <v>45102</v>
      </c>
      <c r="C108">
        <v>8</v>
      </c>
      <c r="D108">
        <v>11</v>
      </c>
      <c r="E108">
        <v>29.7</v>
      </c>
      <c r="F108">
        <v>16.119999999999997</v>
      </c>
      <c r="G108">
        <v>86</v>
      </c>
    </row>
    <row r="109" spans="1:7" x14ac:dyDescent="0.6">
      <c r="A109">
        <v>108</v>
      </c>
      <c r="B109">
        <v>45103</v>
      </c>
      <c r="C109">
        <v>27.080000000000002</v>
      </c>
      <c r="D109">
        <v>0.3</v>
      </c>
      <c r="E109">
        <v>23.2</v>
      </c>
      <c r="F109">
        <v>19.910000000000004</v>
      </c>
      <c r="G109">
        <v>104</v>
      </c>
    </row>
    <row r="110" spans="1:7" x14ac:dyDescent="0.6">
      <c r="A110">
        <v>109</v>
      </c>
      <c r="B110">
        <v>45104</v>
      </c>
      <c r="C110">
        <v>9.620000000000001</v>
      </c>
      <c r="D110">
        <v>0.4</v>
      </c>
      <c r="E110">
        <v>25.6</v>
      </c>
      <c r="F110">
        <v>11.269999999999998</v>
      </c>
      <c r="G110">
        <v>54</v>
      </c>
    </row>
    <row r="111" spans="1:7" x14ac:dyDescent="0.6">
      <c r="A111">
        <v>110</v>
      </c>
      <c r="B111">
        <v>45105</v>
      </c>
      <c r="C111">
        <v>53.08</v>
      </c>
      <c r="D111">
        <v>26.9</v>
      </c>
      <c r="E111">
        <v>5.5</v>
      </c>
      <c r="F111">
        <v>36.789999999999992</v>
      </c>
      <c r="G111">
        <v>149.69999999999999</v>
      </c>
    </row>
    <row r="112" spans="1:7" x14ac:dyDescent="0.6">
      <c r="A112">
        <v>111</v>
      </c>
      <c r="B112">
        <v>45106</v>
      </c>
      <c r="C112">
        <v>54.160000000000004</v>
      </c>
      <c r="D112">
        <v>8.1999999999999993</v>
      </c>
      <c r="E112">
        <v>56.5</v>
      </c>
      <c r="F112">
        <v>4.0799999999999983</v>
      </c>
      <c r="G112">
        <v>150</v>
      </c>
    </row>
    <row r="113" spans="1:7" x14ac:dyDescent="0.6">
      <c r="A113">
        <v>112</v>
      </c>
      <c r="B113">
        <v>45107</v>
      </c>
      <c r="C113">
        <v>55.339999999999996</v>
      </c>
      <c r="D113">
        <v>38</v>
      </c>
      <c r="E113">
        <v>23.2</v>
      </c>
      <c r="F113">
        <v>33.89</v>
      </c>
      <c r="G113">
        <v>221</v>
      </c>
    </row>
    <row r="114" spans="1:7" x14ac:dyDescent="0.6">
      <c r="A114">
        <v>113</v>
      </c>
      <c r="B114">
        <v>45108</v>
      </c>
      <c r="C114">
        <v>39.14</v>
      </c>
      <c r="D114">
        <v>15.4</v>
      </c>
      <c r="E114">
        <v>2.4</v>
      </c>
      <c r="F114">
        <v>24.31</v>
      </c>
      <c r="G114">
        <v>159</v>
      </c>
    </row>
    <row r="115" spans="1:7" x14ac:dyDescent="0.6">
      <c r="A115">
        <v>114</v>
      </c>
      <c r="B115">
        <v>45109</v>
      </c>
      <c r="C115">
        <v>44.92</v>
      </c>
      <c r="D115">
        <v>20.6</v>
      </c>
      <c r="E115">
        <v>10.7</v>
      </c>
      <c r="F115">
        <v>26.98</v>
      </c>
      <c r="G115">
        <v>167</v>
      </c>
    </row>
    <row r="116" spans="1:7" x14ac:dyDescent="0.6">
      <c r="A116">
        <v>115</v>
      </c>
      <c r="B116">
        <v>45110</v>
      </c>
      <c r="C116">
        <v>18.64</v>
      </c>
      <c r="D116">
        <v>46.8</v>
      </c>
      <c r="E116">
        <v>34.5</v>
      </c>
      <c r="F116">
        <v>17.419999999999998</v>
      </c>
      <c r="G116">
        <v>152</v>
      </c>
    </row>
    <row r="117" spans="1:7" x14ac:dyDescent="0.6">
      <c r="A117">
        <v>116</v>
      </c>
      <c r="B117">
        <v>45111</v>
      </c>
      <c r="C117">
        <v>24.02</v>
      </c>
      <c r="D117">
        <v>35</v>
      </c>
      <c r="E117">
        <v>52.7</v>
      </c>
      <c r="F117">
        <v>3.9299999999999962</v>
      </c>
      <c r="G117">
        <v>133</v>
      </c>
    </row>
    <row r="118" spans="1:7" x14ac:dyDescent="0.6">
      <c r="A118">
        <v>117</v>
      </c>
      <c r="B118">
        <v>45112</v>
      </c>
      <c r="C118">
        <v>37.839999999999996</v>
      </c>
      <c r="D118">
        <v>14.3</v>
      </c>
      <c r="E118">
        <v>25.6</v>
      </c>
      <c r="F118">
        <v>10.829999999999998</v>
      </c>
      <c r="G118">
        <v>129</v>
      </c>
    </row>
    <row r="119" spans="1:7" x14ac:dyDescent="0.6">
      <c r="A119">
        <v>118</v>
      </c>
      <c r="B119">
        <v>45113</v>
      </c>
      <c r="C119">
        <v>25.28</v>
      </c>
      <c r="D119">
        <v>0.8</v>
      </c>
      <c r="E119">
        <v>14.8</v>
      </c>
      <c r="F119">
        <v>2.12</v>
      </c>
      <c r="G119">
        <v>108</v>
      </c>
    </row>
    <row r="120" spans="1:7" x14ac:dyDescent="0.6">
      <c r="A120">
        <v>119</v>
      </c>
      <c r="B120">
        <v>45114</v>
      </c>
      <c r="C120">
        <v>29.14</v>
      </c>
      <c r="D120">
        <v>36.9</v>
      </c>
      <c r="E120">
        <v>79.2</v>
      </c>
      <c r="F120">
        <v>19.339999999999996</v>
      </c>
      <c r="G120">
        <v>172</v>
      </c>
    </row>
    <row r="121" spans="1:7" x14ac:dyDescent="0.6">
      <c r="A121">
        <v>120</v>
      </c>
      <c r="B121">
        <v>45115</v>
      </c>
      <c r="C121">
        <v>9.879999999999999</v>
      </c>
      <c r="D121">
        <v>16</v>
      </c>
      <c r="E121">
        <v>22.3</v>
      </c>
      <c r="F121">
        <v>1.0199999999999996</v>
      </c>
      <c r="G121">
        <v>77</v>
      </c>
    </row>
    <row r="122" spans="1:7" x14ac:dyDescent="0.6">
      <c r="A122">
        <v>121</v>
      </c>
      <c r="B122">
        <v>45116</v>
      </c>
      <c r="C122">
        <v>36.260000000000005</v>
      </c>
      <c r="D122">
        <v>26.8</v>
      </c>
      <c r="E122">
        <v>46.2</v>
      </c>
      <c r="F122">
        <v>9.0500000000000007</v>
      </c>
      <c r="G122">
        <v>163</v>
      </c>
    </row>
    <row r="123" spans="1:7" x14ac:dyDescent="0.6">
      <c r="A123">
        <v>122</v>
      </c>
      <c r="B123">
        <v>45117</v>
      </c>
      <c r="C123">
        <v>7.76</v>
      </c>
      <c r="D123">
        <v>21.7</v>
      </c>
      <c r="E123">
        <v>50.4</v>
      </c>
      <c r="F123">
        <v>12.57</v>
      </c>
      <c r="G123">
        <v>81</v>
      </c>
    </row>
    <row r="124" spans="1:7" x14ac:dyDescent="0.6">
      <c r="A124">
        <v>123</v>
      </c>
      <c r="B124">
        <v>45118</v>
      </c>
      <c r="C124">
        <v>45.8</v>
      </c>
      <c r="D124">
        <v>2.4</v>
      </c>
      <c r="E124">
        <v>15.6</v>
      </c>
      <c r="F124">
        <v>17.36</v>
      </c>
      <c r="G124">
        <v>125</v>
      </c>
    </row>
    <row r="125" spans="1:7" x14ac:dyDescent="0.6">
      <c r="A125">
        <v>124</v>
      </c>
      <c r="B125">
        <v>45119</v>
      </c>
      <c r="C125">
        <v>33.619999999999997</v>
      </c>
      <c r="D125">
        <v>34.6</v>
      </c>
      <c r="E125">
        <v>12.4</v>
      </c>
      <c r="F125">
        <v>24.65</v>
      </c>
      <c r="G125">
        <v>171</v>
      </c>
    </row>
    <row r="126" spans="1:7" x14ac:dyDescent="0.6">
      <c r="A126">
        <v>125</v>
      </c>
      <c r="B126">
        <v>45120</v>
      </c>
      <c r="C126">
        <v>51.9</v>
      </c>
      <c r="D126">
        <v>32.299999999999997</v>
      </c>
      <c r="E126">
        <v>74.2</v>
      </c>
      <c r="F126">
        <v>9.419999999999991</v>
      </c>
      <c r="G126">
        <v>201</v>
      </c>
    </row>
    <row r="127" spans="1:7" x14ac:dyDescent="0.6">
      <c r="A127">
        <v>126</v>
      </c>
      <c r="B127">
        <v>45121</v>
      </c>
      <c r="C127">
        <v>18.440000000000001</v>
      </c>
      <c r="D127">
        <v>11.8</v>
      </c>
      <c r="E127">
        <v>25.9</v>
      </c>
      <c r="F127">
        <v>4.2600000000000016</v>
      </c>
      <c r="G127">
        <v>126</v>
      </c>
    </row>
    <row r="128" spans="1:7" x14ac:dyDescent="0.6">
      <c r="A128">
        <v>127</v>
      </c>
      <c r="B128">
        <v>45122</v>
      </c>
      <c r="C128">
        <v>8.56</v>
      </c>
      <c r="D128">
        <v>38.9</v>
      </c>
      <c r="E128">
        <v>50.6</v>
      </c>
      <c r="F128">
        <v>19.989999999999998</v>
      </c>
      <c r="G128">
        <v>78</v>
      </c>
    </row>
    <row r="129" spans="1:7" x14ac:dyDescent="0.6">
      <c r="A129">
        <v>128</v>
      </c>
      <c r="B129">
        <v>45123</v>
      </c>
      <c r="C129">
        <v>71.06</v>
      </c>
      <c r="D129">
        <v>25.07</v>
      </c>
      <c r="E129">
        <v>9.1999999999999993</v>
      </c>
      <c r="F129">
        <v>31.35</v>
      </c>
      <c r="G129">
        <v>92</v>
      </c>
    </row>
    <row r="130" spans="1:7" x14ac:dyDescent="0.6">
      <c r="A130">
        <v>129</v>
      </c>
      <c r="B130">
        <v>45124</v>
      </c>
      <c r="C130">
        <v>54.06</v>
      </c>
      <c r="D130">
        <v>49</v>
      </c>
      <c r="E130">
        <v>3.2</v>
      </c>
      <c r="F130">
        <v>41.883749999999999</v>
      </c>
      <c r="G130">
        <v>264</v>
      </c>
    </row>
    <row r="131" spans="1:7" x14ac:dyDescent="0.6">
      <c r="A131">
        <v>130</v>
      </c>
      <c r="B131">
        <v>45125</v>
      </c>
      <c r="C131">
        <v>18.920000000000002</v>
      </c>
      <c r="D131">
        <v>12</v>
      </c>
      <c r="E131">
        <v>43.1</v>
      </c>
      <c r="F131">
        <v>14.719999999999999</v>
      </c>
      <c r="G131">
        <v>116</v>
      </c>
    </row>
    <row r="132" spans="1:7" x14ac:dyDescent="0.6">
      <c r="A132">
        <v>131</v>
      </c>
      <c r="B132">
        <v>45126</v>
      </c>
      <c r="C132">
        <v>6</v>
      </c>
      <c r="D132">
        <v>39.6</v>
      </c>
      <c r="E132">
        <v>8.6999999999999993</v>
      </c>
      <c r="F132">
        <v>41.883749999999999</v>
      </c>
      <c r="G132">
        <v>28</v>
      </c>
    </row>
    <row r="133" spans="1:7" x14ac:dyDescent="0.6">
      <c r="A133">
        <v>132</v>
      </c>
      <c r="B133">
        <v>45127</v>
      </c>
      <c r="C133">
        <v>55.04</v>
      </c>
      <c r="D133">
        <v>2.9</v>
      </c>
      <c r="E133">
        <v>43</v>
      </c>
      <c r="F133">
        <v>10.77</v>
      </c>
      <c r="G133">
        <v>147</v>
      </c>
    </row>
    <row r="134" spans="1:7" x14ac:dyDescent="0.6">
      <c r="A134">
        <v>133</v>
      </c>
      <c r="B134">
        <v>45128</v>
      </c>
      <c r="C134">
        <v>5.68</v>
      </c>
      <c r="D134">
        <v>27.2</v>
      </c>
      <c r="E134">
        <v>2.1</v>
      </c>
      <c r="F134">
        <v>13.6</v>
      </c>
      <c r="G134">
        <v>71</v>
      </c>
    </row>
    <row r="135" spans="1:7" x14ac:dyDescent="0.6">
      <c r="A135">
        <v>134</v>
      </c>
      <c r="B135">
        <v>45129</v>
      </c>
      <c r="C135">
        <v>45.96</v>
      </c>
      <c r="D135">
        <v>33.5</v>
      </c>
      <c r="E135">
        <v>45.1</v>
      </c>
      <c r="F135">
        <v>20.69</v>
      </c>
      <c r="G135">
        <v>129.1</v>
      </c>
    </row>
    <row r="136" spans="1:7" x14ac:dyDescent="0.6">
      <c r="A136">
        <v>135</v>
      </c>
      <c r="B136">
        <v>45130</v>
      </c>
      <c r="C136">
        <v>14.379999999999999</v>
      </c>
      <c r="D136">
        <v>38.6</v>
      </c>
      <c r="E136">
        <v>65.599999999999994</v>
      </c>
      <c r="F136">
        <v>16.750000000000004</v>
      </c>
      <c r="G136">
        <v>124</v>
      </c>
    </row>
    <row r="137" spans="1:7" x14ac:dyDescent="0.6">
      <c r="A137">
        <v>136</v>
      </c>
      <c r="B137">
        <v>45131</v>
      </c>
      <c r="C137">
        <v>14.66</v>
      </c>
      <c r="D137">
        <v>47</v>
      </c>
      <c r="E137">
        <v>8.5</v>
      </c>
      <c r="F137">
        <v>24.93</v>
      </c>
      <c r="G137">
        <v>124</v>
      </c>
    </row>
    <row r="138" spans="1:7" x14ac:dyDescent="0.6">
      <c r="A138">
        <v>137</v>
      </c>
      <c r="B138">
        <v>45132</v>
      </c>
      <c r="C138">
        <v>10.120000000000001</v>
      </c>
      <c r="D138">
        <v>39</v>
      </c>
      <c r="E138">
        <v>9.3000000000000007</v>
      </c>
      <c r="F138">
        <v>18.339999999999996</v>
      </c>
      <c r="G138">
        <v>98</v>
      </c>
    </row>
    <row r="139" spans="1:7" x14ac:dyDescent="0.6">
      <c r="A139">
        <v>138</v>
      </c>
      <c r="B139">
        <v>45133</v>
      </c>
      <c r="C139">
        <v>58.739999999999995</v>
      </c>
      <c r="D139">
        <v>28.9</v>
      </c>
      <c r="E139">
        <v>59.7</v>
      </c>
      <c r="F139">
        <v>17.939999999999991</v>
      </c>
      <c r="G139">
        <v>210</v>
      </c>
    </row>
    <row r="140" spans="1:7" x14ac:dyDescent="0.6">
      <c r="A140">
        <v>139</v>
      </c>
      <c r="B140">
        <v>45134</v>
      </c>
      <c r="C140">
        <v>9.6</v>
      </c>
      <c r="D140">
        <v>25.9</v>
      </c>
      <c r="E140">
        <v>20.5</v>
      </c>
      <c r="F140">
        <v>9.0499999999999989</v>
      </c>
      <c r="G140">
        <v>109</v>
      </c>
    </row>
    <row r="141" spans="1:7" x14ac:dyDescent="0.6">
      <c r="A141">
        <v>140</v>
      </c>
      <c r="B141">
        <v>45135</v>
      </c>
      <c r="C141">
        <v>97.83</v>
      </c>
      <c r="D141">
        <v>43.9</v>
      </c>
      <c r="E141">
        <v>1.7</v>
      </c>
      <c r="F141">
        <v>39.76</v>
      </c>
      <c r="G141">
        <v>227</v>
      </c>
    </row>
    <row r="142" spans="1:7" x14ac:dyDescent="0.6">
      <c r="A142">
        <v>141</v>
      </c>
      <c r="B142">
        <v>45136</v>
      </c>
      <c r="C142">
        <v>51.845000000000006</v>
      </c>
      <c r="D142">
        <v>17</v>
      </c>
      <c r="E142">
        <v>12.9</v>
      </c>
      <c r="F142">
        <v>10.68</v>
      </c>
      <c r="G142">
        <v>113</v>
      </c>
    </row>
    <row r="143" spans="1:7" x14ac:dyDescent="0.6">
      <c r="A143">
        <v>142</v>
      </c>
      <c r="B143">
        <v>45137</v>
      </c>
      <c r="C143">
        <v>52.162500000000009</v>
      </c>
      <c r="D143">
        <v>35.4</v>
      </c>
      <c r="E143">
        <v>75.599999999999994</v>
      </c>
      <c r="F143">
        <v>6.8299999999999947</v>
      </c>
      <c r="G143">
        <v>207</v>
      </c>
    </row>
    <row r="144" spans="1:7" x14ac:dyDescent="0.6">
      <c r="A144">
        <v>143</v>
      </c>
      <c r="B144">
        <v>45138</v>
      </c>
      <c r="C144">
        <v>50.1</v>
      </c>
      <c r="D144">
        <v>33.200000000000003</v>
      </c>
      <c r="E144">
        <v>37.9</v>
      </c>
      <c r="F144">
        <v>23.490000000000006</v>
      </c>
      <c r="G144">
        <v>218</v>
      </c>
    </row>
    <row r="145" spans="1:7" x14ac:dyDescent="0.6">
      <c r="A145">
        <v>144</v>
      </c>
      <c r="B145">
        <v>45139</v>
      </c>
      <c r="C145">
        <v>28.919999999999998</v>
      </c>
      <c r="D145">
        <v>5.7</v>
      </c>
      <c r="E145">
        <v>34.4</v>
      </c>
      <c r="F145">
        <v>19.549999999999997</v>
      </c>
      <c r="G145">
        <v>164.1</v>
      </c>
    </row>
    <row r="146" spans="1:7" x14ac:dyDescent="0.6">
      <c r="A146">
        <v>145</v>
      </c>
      <c r="B146">
        <v>45140</v>
      </c>
      <c r="C146">
        <v>29.240000000000002</v>
      </c>
      <c r="D146">
        <v>14.8</v>
      </c>
      <c r="E146">
        <v>38.9</v>
      </c>
      <c r="F146">
        <v>1.4600000000000026</v>
      </c>
      <c r="G146">
        <v>127</v>
      </c>
    </row>
    <row r="147" spans="1:7" x14ac:dyDescent="0.6">
      <c r="A147">
        <v>146</v>
      </c>
      <c r="B147">
        <v>45141</v>
      </c>
      <c r="C147">
        <v>31.060000000000002</v>
      </c>
      <c r="D147">
        <v>1.9</v>
      </c>
      <c r="E147">
        <v>9</v>
      </c>
      <c r="F147">
        <v>11.38</v>
      </c>
      <c r="G147">
        <v>123</v>
      </c>
    </row>
    <row r="148" spans="1:7" x14ac:dyDescent="0.6">
      <c r="A148">
        <v>147</v>
      </c>
      <c r="B148">
        <v>45142</v>
      </c>
      <c r="C148">
        <v>55.019999999999996</v>
      </c>
      <c r="D148">
        <v>7.3</v>
      </c>
      <c r="E148">
        <v>8.6999999999999993</v>
      </c>
      <c r="F148">
        <v>24.179999999999996</v>
      </c>
      <c r="G148">
        <v>142</v>
      </c>
    </row>
    <row r="149" spans="1:7" x14ac:dyDescent="0.6">
      <c r="A149">
        <v>148</v>
      </c>
      <c r="B149">
        <v>45143</v>
      </c>
      <c r="C149">
        <v>50.64</v>
      </c>
      <c r="D149">
        <v>49</v>
      </c>
      <c r="E149">
        <v>44.3</v>
      </c>
      <c r="F149">
        <v>31.1</v>
      </c>
      <c r="G149">
        <v>265</v>
      </c>
    </row>
    <row r="150" spans="1:7" x14ac:dyDescent="0.6">
      <c r="A150">
        <v>149</v>
      </c>
      <c r="B150">
        <v>45144</v>
      </c>
      <c r="C150">
        <v>15.6</v>
      </c>
      <c r="D150">
        <v>40.299999999999997</v>
      </c>
      <c r="E150">
        <v>11.9</v>
      </c>
      <c r="F150">
        <v>19.189999999999998</v>
      </c>
      <c r="G150">
        <v>110</v>
      </c>
    </row>
    <row r="151" spans="1:7" x14ac:dyDescent="0.6">
      <c r="A151">
        <v>150</v>
      </c>
      <c r="B151">
        <v>45145</v>
      </c>
      <c r="C151">
        <v>97.83</v>
      </c>
      <c r="D151">
        <v>25.8</v>
      </c>
      <c r="E151">
        <v>20.6</v>
      </c>
      <c r="F151">
        <v>9.1300000000000008</v>
      </c>
      <c r="G151">
        <v>118</v>
      </c>
    </row>
    <row r="152" spans="1:7" x14ac:dyDescent="0.6">
      <c r="A152">
        <v>151</v>
      </c>
      <c r="B152">
        <v>45146</v>
      </c>
      <c r="C152">
        <v>66.14</v>
      </c>
      <c r="D152">
        <v>13.9</v>
      </c>
      <c r="E152">
        <v>37</v>
      </c>
      <c r="F152">
        <v>20.220000000000002</v>
      </c>
      <c r="G152">
        <v>166</v>
      </c>
    </row>
    <row r="153" spans="1:7" x14ac:dyDescent="0.6">
      <c r="A153">
        <v>152</v>
      </c>
      <c r="B153">
        <v>45147</v>
      </c>
      <c r="C153">
        <v>31.2</v>
      </c>
      <c r="D153">
        <v>8.4</v>
      </c>
      <c r="E153">
        <v>48.7</v>
      </c>
      <c r="F153">
        <v>16.819999999999997</v>
      </c>
      <c r="G153">
        <v>125</v>
      </c>
    </row>
    <row r="154" spans="1:7" x14ac:dyDescent="0.6">
      <c r="A154">
        <v>153</v>
      </c>
      <c r="B154">
        <v>45148</v>
      </c>
      <c r="C154">
        <v>40.519999999999996</v>
      </c>
      <c r="D154">
        <v>23.3</v>
      </c>
      <c r="E154">
        <v>14.2</v>
      </c>
      <c r="F154">
        <v>25.729999999999997</v>
      </c>
      <c r="G154">
        <v>169</v>
      </c>
    </row>
    <row r="155" spans="1:7" x14ac:dyDescent="0.6">
      <c r="A155">
        <v>154</v>
      </c>
      <c r="B155">
        <v>45149</v>
      </c>
      <c r="C155">
        <v>37.260000000000005</v>
      </c>
      <c r="D155">
        <v>39.700000000000003</v>
      </c>
      <c r="E155">
        <v>37.700000000000003</v>
      </c>
      <c r="F155">
        <v>21.900000000000002</v>
      </c>
      <c r="G155">
        <v>208</v>
      </c>
    </row>
    <row r="156" spans="1:7" x14ac:dyDescent="0.6">
      <c r="A156">
        <v>155</v>
      </c>
      <c r="B156">
        <v>45150</v>
      </c>
      <c r="C156">
        <v>43.56</v>
      </c>
      <c r="D156">
        <v>21.1</v>
      </c>
      <c r="E156">
        <v>9.5</v>
      </c>
      <c r="F156">
        <v>25.53</v>
      </c>
      <c r="G156">
        <v>166</v>
      </c>
    </row>
    <row r="157" spans="1:7" x14ac:dyDescent="0.6">
      <c r="A157">
        <v>156</v>
      </c>
      <c r="B157">
        <v>45151</v>
      </c>
      <c r="C157">
        <v>9.82</v>
      </c>
      <c r="D157">
        <v>11.6</v>
      </c>
      <c r="E157">
        <v>5.7</v>
      </c>
      <c r="F157">
        <v>41.883749999999999</v>
      </c>
      <c r="G157">
        <v>35</v>
      </c>
    </row>
    <row r="158" spans="1:7" x14ac:dyDescent="0.6">
      <c r="A158">
        <v>157</v>
      </c>
      <c r="B158">
        <v>45152</v>
      </c>
      <c r="C158">
        <v>25.78</v>
      </c>
      <c r="D158">
        <v>43.5</v>
      </c>
      <c r="E158">
        <v>50.5</v>
      </c>
      <c r="F158">
        <v>10.939999999999998</v>
      </c>
      <c r="G158">
        <v>173</v>
      </c>
    </row>
    <row r="159" spans="1:7" x14ac:dyDescent="0.6">
      <c r="A159">
        <v>158</v>
      </c>
      <c r="B159">
        <v>45153</v>
      </c>
      <c r="C159">
        <v>39.96</v>
      </c>
      <c r="D159">
        <v>1.3</v>
      </c>
      <c r="E159">
        <v>24.3</v>
      </c>
      <c r="F159">
        <v>5.91</v>
      </c>
      <c r="G159">
        <v>111</v>
      </c>
    </row>
    <row r="160" spans="1:7" x14ac:dyDescent="0.6">
      <c r="A160">
        <v>159</v>
      </c>
      <c r="B160">
        <v>45154</v>
      </c>
      <c r="C160">
        <v>12.34</v>
      </c>
      <c r="D160">
        <v>36.9</v>
      </c>
      <c r="E160">
        <v>45.2</v>
      </c>
      <c r="F160">
        <v>1.5399999999999956</v>
      </c>
      <c r="G160">
        <v>85</v>
      </c>
    </row>
    <row r="161" spans="1:7" x14ac:dyDescent="0.6">
      <c r="A161">
        <v>160</v>
      </c>
      <c r="B161">
        <v>45155</v>
      </c>
      <c r="C161">
        <v>32.339999999999996</v>
      </c>
      <c r="D161">
        <v>18.399999999999999</v>
      </c>
      <c r="E161">
        <v>34.6</v>
      </c>
      <c r="F161">
        <v>8.5299999999999958</v>
      </c>
      <c r="G161">
        <v>138</v>
      </c>
    </row>
    <row r="162" spans="1:7" x14ac:dyDescent="0.6">
      <c r="A162">
        <v>161</v>
      </c>
      <c r="B162">
        <v>45156</v>
      </c>
      <c r="C162">
        <v>44.5</v>
      </c>
      <c r="D162">
        <v>18.100000000000001</v>
      </c>
      <c r="E162">
        <v>30.7</v>
      </c>
      <c r="F162">
        <v>14.02</v>
      </c>
      <c r="G162">
        <v>159</v>
      </c>
    </row>
    <row r="163" spans="1:7" x14ac:dyDescent="0.6">
      <c r="A163">
        <v>162</v>
      </c>
      <c r="B163">
        <v>45157</v>
      </c>
      <c r="C163">
        <v>19.14</v>
      </c>
      <c r="D163">
        <v>35.799999999999997</v>
      </c>
      <c r="E163">
        <v>49.3</v>
      </c>
      <c r="F163">
        <v>6.75</v>
      </c>
      <c r="G163">
        <v>151</v>
      </c>
    </row>
    <row r="164" spans="1:7" x14ac:dyDescent="0.6">
      <c r="A164">
        <v>163</v>
      </c>
      <c r="B164">
        <v>45158</v>
      </c>
      <c r="C164">
        <v>42.68</v>
      </c>
      <c r="D164">
        <v>20.819999999999997</v>
      </c>
      <c r="E164">
        <v>32.269999999999996</v>
      </c>
      <c r="F164">
        <v>17.649999999999999</v>
      </c>
      <c r="G164">
        <v>168</v>
      </c>
    </row>
    <row r="165" spans="1:7" x14ac:dyDescent="0.6">
      <c r="A165">
        <v>164</v>
      </c>
      <c r="B165">
        <v>45159</v>
      </c>
      <c r="C165">
        <v>33.700000000000003</v>
      </c>
      <c r="D165">
        <v>36.799999999999997</v>
      </c>
      <c r="E165">
        <v>7.4</v>
      </c>
      <c r="F165">
        <v>31.79</v>
      </c>
      <c r="G165">
        <v>193</v>
      </c>
    </row>
    <row r="166" spans="1:7" x14ac:dyDescent="0.6">
      <c r="A166">
        <v>165</v>
      </c>
      <c r="B166">
        <v>45160</v>
      </c>
      <c r="C166">
        <v>28.44</v>
      </c>
      <c r="D166">
        <v>14.7</v>
      </c>
      <c r="E166">
        <v>5.4</v>
      </c>
      <c r="F166">
        <v>16.91</v>
      </c>
      <c r="G166">
        <v>132</v>
      </c>
    </row>
    <row r="167" spans="1:7" x14ac:dyDescent="0.6">
      <c r="A167">
        <v>166</v>
      </c>
      <c r="B167">
        <v>45161</v>
      </c>
      <c r="C167">
        <v>56.9</v>
      </c>
      <c r="D167">
        <v>3.4</v>
      </c>
      <c r="E167">
        <v>84.8</v>
      </c>
      <c r="F167">
        <v>11.229999999999997</v>
      </c>
      <c r="G167">
        <v>131</v>
      </c>
    </row>
    <row r="168" spans="1:7" x14ac:dyDescent="0.6">
      <c r="A168">
        <v>167</v>
      </c>
      <c r="B168">
        <v>45162</v>
      </c>
      <c r="C168">
        <v>11.58</v>
      </c>
      <c r="D168">
        <v>37.6</v>
      </c>
      <c r="E168">
        <v>21.6</v>
      </c>
      <c r="F168">
        <v>11.95</v>
      </c>
      <c r="G168">
        <v>90</v>
      </c>
    </row>
    <row r="169" spans="1:7" x14ac:dyDescent="0.6">
      <c r="A169">
        <v>168</v>
      </c>
      <c r="B169">
        <v>45163</v>
      </c>
      <c r="C169">
        <v>48.36</v>
      </c>
      <c r="D169">
        <v>5.2</v>
      </c>
      <c r="E169">
        <v>19.399999999999999</v>
      </c>
      <c r="F169">
        <v>15.520000000000001</v>
      </c>
      <c r="G169">
        <v>129</v>
      </c>
    </row>
    <row r="170" spans="1:7" x14ac:dyDescent="0.6">
      <c r="A170">
        <v>169</v>
      </c>
      <c r="B170">
        <v>45164</v>
      </c>
      <c r="C170">
        <v>45.08</v>
      </c>
      <c r="D170">
        <v>23.6</v>
      </c>
      <c r="E170">
        <v>57.6</v>
      </c>
      <c r="F170">
        <v>10.3</v>
      </c>
      <c r="G170">
        <v>185</v>
      </c>
    </row>
    <row r="171" spans="1:7" x14ac:dyDescent="0.6">
      <c r="A171">
        <v>170</v>
      </c>
      <c r="B171">
        <v>45165</v>
      </c>
      <c r="C171">
        <v>60.86</v>
      </c>
      <c r="D171">
        <v>10.6</v>
      </c>
      <c r="E171">
        <v>6.4</v>
      </c>
      <c r="F171">
        <v>31.169999999999995</v>
      </c>
      <c r="G171">
        <v>162</v>
      </c>
    </row>
    <row r="172" spans="1:7" x14ac:dyDescent="0.6">
      <c r="A172">
        <v>171</v>
      </c>
      <c r="B172">
        <v>45166</v>
      </c>
      <c r="C172">
        <v>12</v>
      </c>
      <c r="D172">
        <v>11.6</v>
      </c>
      <c r="E172">
        <v>18.399999999999999</v>
      </c>
      <c r="F172">
        <v>3.4400000000000013</v>
      </c>
      <c r="G172">
        <v>90</v>
      </c>
    </row>
    <row r="173" spans="1:7" x14ac:dyDescent="0.6">
      <c r="A173">
        <v>172</v>
      </c>
      <c r="B173">
        <v>45167</v>
      </c>
      <c r="C173">
        <v>42.9</v>
      </c>
      <c r="D173">
        <v>20.9</v>
      </c>
      <c r="E173">
        <v>47.4</v>
      </c>
      <c r="F173">
        <v>7.9399999999999977</v>
      </c>
      <c r="G173">
        <v>163</v>
      </c>
    </row>
    <row r="174" spans="1:7" x14ac:dyDescent="0.6">
      <c r="A174">
        <v>173</v>
      </c>
      <c r="B174">
        <v>45168</v>
      </c>
      <c r="C174">
        <v>9.92</v>
      </c>
      <c r="D174">
        <v>20.100000000000001</v>
      </c>
      <c r="E174">
        <v>17</v>
      </c>
      <c r="F174">
        <v>5.2100000000000009</v>
      </c>
      <c r="G174">
        <v>93</v>
      </c>
    </row>
    <row r="175" spans="1:7" x14ac:dyDescent="0.6">
      <c r="A175">
        <v>174</v>
      </c>
      <c r="B175">
        <v>45169</v>
      </c>
      <c r="C175">
        <v>36.68</v>
      </c>
      <c r="D175">
        <v>7.1</v>
      </c>
      <c r="E175">
        <v>12.8</v>
      </c>
      <c r="F175">
        <v>15.27</v>
      </c>
      <c r="G175">
        <v>129</v>
      </c>
    </row>
    <row r="176" spans="1:7" x14ac:dyDescent="0.6">
      <c r="A176">
        <v>175</v>
      </c>
      <c r="B176">
        <v>45170</v>
      </c>
      <c r="C176">
        <v>53.480000000000004</v>
      </c>
      <c r="D176">
        <v>3.4</v>
      </c>
      <c r="E176">
        <v>13.1</v>
      </c>
      <c r="F176">
        <v>18.700000000000003</v>
      </c>
      <c r="G176">
        <v>127</v>
      </c>
    </row>
    <row r="177" spans="1:7" x14ac:dyDescent="0.6">
      <c r="A177">
        <v>176</v>
      </c>
      <c r="B177">
        <v>45171</v>
      </c>
      <c r="C177">
        <v>64.38</v>
      </c>
      <c r="D177">
        <v>48.9</v>
      </c>
      <c r="E177">
        <v>41.8</v>
      </c>
      <c r="F177">
        <v>35.42</v>
      </c>
      <c r="G177">
        <v>271</v>
      </c>
    </row>
    <row r="178" spans="1:7" x14ac:dyDescent="0.6">
      <c r="A178">
        <v>177</v>
      </c>
      <c r="B178">
        <v>45172</v>
      </c>
      <c r="C178">
        <v>58.68</v>
      </c>
      <c r="D178">
        <v>30.2</v>
      </c>
      <c r="E178">
        <v>20.3</v>
      </c>
      <c r="F178">
        <v>31.819999999999997</v>
      </c>
      <c r="G178">
        <v>216</v>
      </c>
    </row>
    <row r="179" spans="1:7" x14ac:dyDescent="0.6">
      <c r="A179">
        <v>178</v>
      </c>
      <c r="B179">
        <v>45173</v>
      </c>
      <c r="C179">
        <v>40.04</v>
      </c>
      <c r="D179">
        <v>7.8</v>
      </c>
      <c r="E179">
        <v>35.200000000000003</v>
      </c>
      <c r="F179">
        <v>41.883749999999999</v>
      </c>
      <c r="G179">
        <v>131</v>
      </c>
    </row>
    <row r="180" spans="1:7" x14ac:dyDescent="0.6">
      <c r="A180">
        <v>179</v>
      </c>
      <c r="B180">
        <v>45174</v>
      </c>
      <c r="C180">
        <v>63.339999999999996</v>
      </c>
      <c r="D180">
        <v>2.2999999999999998</v>
      </c>
      <c r="E180">
        <v>23.7</v>
      </c>
      <c r="F180">
        <v>19.339999999999996</v>
      </c>
      <c r="G180">
        <v>131</v>
      </c>
    </row>
    <row r="181" spans="1:7" x14ac:dyDescent="0.6">
      <c r="A181">
        <v>180</v>
      </c>
      <c r="B181">
        <v>45175</v>
      </c>
      <c r="C181">
        <v>41.12</v>
      </c>
      <c r="D181">
        <v>10</v>
      </c>
      <c r="E181">
        <v>17.600000000000001</v>
      </c>
      <c r="F181">
        <v>14.519999999999998</v>
      </c>
      <c r="G181">
        <v>135</v>
      </c>
    </row>
    <row r="182" spans="1:7" x14ac:dyDescent="0.6">
      <c r="A182">
        <v>181</v>
      </c>
      <c r="B182">
        <v>45176</v>
      </c>
      <c r="C182">
        <v>36.32</v>
      </c>
      <c r="D182">
        <v>2.6</v>
      </c>
      <c r="E182">
        <v>8.3000000000000007</v>
      </c>
      <c r="F182">
        <v>13.64</v>
      </c>
      <c r="G182">
        <v>108</v>
      </c>
    </row>
    <row r="183" spans="1:7" x14ac:dyDescent="0.6">
      <c r="A183">
        <v>182</v>
      </c>
      <c r="B183">
        <v>45177</v>
      </c>
      <c r="C183">
        <v>52.7</v>
      </c>
      <c r="D183">
        <v>5.4</v>
      </c>
      <c r="E183">
        <v>27.4</v>
      </c>
      <c r="F183">
        <v>13.59</v>
      </c>
      <c r="G183">
        <v>124</v>
      </c>
    </row>
    <row r="184" spans="1:7" x14ac:dyDescent="0.6">
      <c r="A184">
        <v>183</v>
      </c>
      <c r="B184">
        <v>45178</v>
      </c>
      <c r="C184">
        <v>18.240000000000002</v>
      </c>
      <c r="D184">
        <v>5.7</v>
      </c>
      <c r="E184">
        <v>29.7</v>
      </c>
      <c r="F184">
        <v>16.59</v>
      </c>
      <c r="G184">
        <v>105</v>
      </c>
    </row>
    <row r="185" spans="1:7" x14ac:dyDescent="0.6">
      <c r="A185">
        <v>184</v>
      </c>
      <c r="B185">
        <v>45179</v>
      </c>
      <c r="C185">
        <v>65.52000000000001</v>
      </c>
      <c r="D185">
        <v>43</v>
      </c>
      <c r="E185">
        <v>71.8</v>
      </c>
      <c r="F185">
        <v>21.540000000000006</v>
      </c>
      <c r="G185">
        <v>272</v>
      </c>
    </row>
    <row r="186" spans="1:7" x14ac:dyDescent="0.6">
      <c r="A186">
        <v>185</v>
      </c>
      <c r="B186">
        <v>45180</v>
      </c>
      <c r="C186">
        <v>58.760000000000005</v>
      </c>
      <c r="D186">
        <v>21.3</v>
      </c>
      <c r="E186">
        <v>30</v>
      </c>
      <c r="F186">
        <v>24.03</v>
      </c>
      <c r="G186">
        <v>188</v>
      </c>
    </row>
    <row r="187" spans="1:7" x14ac:dyDescent="0.6">
      <c r="A187">
        <v>186</v>
      </c>
      <c r="B187">
        <v>45181</v>
      </c>
      <c r="C187">
        <v>46</v>
      </c>
      <c r="D187">
        <v>45.1</v>
      </c>
      <c r="E187">
        <v>19.600000000000001</v>
      </c>
      <c r="F187">
        <v>35.209999999999994</v>
      </c>
      <c r="G187">
        <v>228</v>
      </c>
    </row>
    <row r="188" spans="1:7" x14ac:dyDescent="0.6">
      <c r="A188">
        <v>187</v>
      </c>
      <c r="B188">
        <v>45182</v>
      </c>
      <c r="C188">
        <v>35.9</v>
      </c>
      <c r="D188">
        <v>2.1</v>
      </c>
      <c r="E188">
        <v>26.6</v>
      </c>
      <c r="F188">
        <v>4.3599999999999994</v>
      </c>
      <c r="G188">
        <v>108</v>
      </c>
    </row>
    <row r="189" spans="1:7" x14ac:dyDescent="0.6">
      <c r="A189">
        <v>188</v>
      </c>
      <c r="B189">
        <v>45183</v>
      </c>
      <c r="C189">
        <v>41.22</v>
      </c>
      <c r="D189">
        <v>28.7</v>
      </c>
      <c r="E189">
        <v>18.2</v>
      </c>
      <c r="F189">
        <v>26.18</v>
      </c>
      <c r="G189">
        <v>186</v>
      </c>
    </row>
    <row r="190" spans="1:7" x14ac:dyDescent="0.6">
      <c r="A190">
        <v>189</v>
      </c>
      <c r="B190">
        <v>45184</v>
      </c>
      <c r="C190">
        <v>59.2</v>
      </c>
      <c r="D190">
        <v>13.9</v>
      </c>
      <c r="E190">
        <v>3.7</v>
      </c>
      <c r="F190">
        <v>34.070000000000007</v>
      </c>
      <c r="G190">
        <v>167</v>
      </c>
    </row>
    <row r="191" spans="1:7" x14ac:dyDescent="0.6">
      <c r="A191">
        <v>190</v>
      </c>
      <c r="B191">
        <v>45185</v>
      </c>
      <c r="C191">
        <v>6.74</v>
      </c>
      <c r="D191">
        <v>12.1</v>
      </c>
      <c r="E191">
        <v>23.4</v>
      </c>
      <c r="F191">
        <v>18.560000000000002</v>
      </c>
      <c r="G191">
        <v>83</v>
      </c>
    </row>
    <row r="192" spans="1:7" x14ac:dyDescent="0.6">
      <c r="A192">
        <v>191</v>
      </c>
      <c r="B192">
        <v>45186</v>
      </c>
      <c r="C192">
        <v>15.9</v>
      </c>
      <c r="D192">
        <v>41.1</v>
      </c>
      <c r="E192">
        <v>5.8</v>
      </c>
      <c r="F192">
        <v>22.18</v>
      </c>
      <c r="G192">
        <v>114</v>
      </c>
    </row>
    <row r="193" spans="1:7" x14ac:dyDescent="0.6">
      <c r="A193">
        <v>192</v>
      </c>
      <c r="B193">
        <v>45187</v>
      </c>
      <c r="C193">
        <v>21.1</v>
      </c>
      <c r="D193">
        <v>10.8</v>
      </c>
      <c r="E193">
        <v>6</v>
      </c>
      <c r="F193">
        <v>10.549999999999999</v>
      </c>
      <c r="G193">
        <v>116</v>
      </c>
    </row>
    <row r="194" spans="1:7" x14ac:dyDescent="0.6">
      <c r="A194">
        <v>193</v>
      </c>
      <c r="B194">
        <v>45188</v>
      </c>
      <c r="C194">
        <v>12.44</v>
      </c>
      <c r="D194">
        <v>4.0999999999999996</v>
      </c>
      <c r="E194">
        <v>31.6</v>
      </c>
      <c r="F194">
        <v>11.129999999999999</v>
      </c>
      <c r="G194">
        <v>62</v>
      </c>
    </row>
    <row r="195" spans="1:7" x14ac:dyDescent="0.6">
      <c r="A195">
        <v>194</v>
      </c>
      <c r="B195">
        <v>45189</v>
      </c>
      <c r="C195">
        <v>41.36</v>
      </c>
      <c r="D195">
        <v>42</v>
      </c>
      <c r="E195">
        <v>3.6</v>
      </c>
      <c r="F195">
        <v>36.24</v>
      </c>
      <c r="G195">
        <v>204</v>
      </c>
    </row>
    <row r="196" spans="1:7" x14ac:dyDescent="0.6">
      <c r="A196">
        <v>195</v>
      </c>
      <c r="B196">
        <v>45190</v>
      </c>
      <c r="C196">
        <v>32.94</v>
      </c>
      <c r="D196">
        <v>35.6</v>
      </c>
      <c r="E196">
        <v>6</v>
      </c>
      <c r="F196">
        <v>10.489999999999998</v>
      </c>
      <c r="G196">
        <v>184</v>
      </c>
    </row>
    <row r="197" spans="1:7" x14ac:dyDescent="0.6">
      <c r="A197">
        <v>196</v>
      </c>
      <c r="B197">
        <v>45191</v>
      </c>
      <c r="C197">
        <v>14.64</v>
      </c>
      <c r="D197">
        <v>3.7</v>
      </c>
      <c r="E197">
        <v>13.8</v>
      </c>
      <c r="F197">
        <v>0.14999999999999947</v>
      </c>
      <c r="G197">
        <v>91</v>
      </c>
    </row>
    <row r="198" spans="1:7" x14ac:dyDescent="0.6">
      <c r="A198">
        <v>197</v>
      </c>
      <c r="B198">
        <v>45192</v>
      </c>
      <c r="C198">
        <v>27.84</v>
      </c>
      <c r="D198">
        <v>4.9000000000000004</v>
      </c>
      <c r="E198">
        <v>8.1</v>
      </c>
      <c r="F198">
        <v>8.6300000000000008</v>
      </c>
      <c r="G198">
        <v>116</v>
      </c>
    </row>
    <row r="199" spans="1:7" x14ac:dyDescent="0.6">
      <c r="A199">
        <v>198</v>
      </c>
      <c r="B199">
        <v>45193</v>
      </c>
      <c r="C199">
        <v>44.4</v>
      </c>
      <c r="D199">
        <v>9.3000000000000007</v>
      </c>
      <c r="E199">
        <v>6.4</v>
      </c>
      <c r="F199">
        <v>19.79</v>
      </c>
      <c r="G199">
        <v>139</v>
      </c>
    </row>
    <row r="200" spans="1:7" x14ac:dyDescent="0.6">
      <c r="A200">
        <v>199</v>
      </c>
      <c r="B200">
        <v>45194</v>
      </c>
      <c r="C200">
        <v>57.720000000000006</v>
      </c>
      <c r="D200">
        <v>42</v>
      </c>
      <c r="E200">
        <v>66.2</v>
      </c>
      <c r="F200">
        <v>22.879999999999995</v>
      </c>
      <c r="G200">
        <v>235.5</v>
      </c>
    </row>
    <row r="201" spans="1:7" x14ac:dyDescent="0.6">
      <c r="A201">
        <v>200</v>
      </c>
      <c r="B201">
        <v>45195</v>
      </c>
      <c r="C201">
        <v>52.42</v>
      </c>
      <c r="D201">
        <v>8.6</v>
      </c>
      <c r="E201">
        <v>8.6999999999999993</v>
      </c>
      <c r="F201">
        <v>1</v>
      </c>
      <c r="G201">
        <v>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1"/>
  <sheetViews>
    <sheetView tabSelected="1" workbookViewId="0">
      <selection activeCell="E6" sqref="E6"/>
    </sheetView>
  </sheetViews>
  <sheetFormatPr defaultRowHeight="15.6" x14ac:dyDescent="0.6"/>
  <cols>
    <col min="1" max="1" width="17" bestFit="1" customWidth="1"/>
    <col min="2" max="2" width="11.6484375" bestFit="1" customWidth="1"/>
    <col min="3" max="3" width="13.5" bestFit="1" customWidth="1"/>
    <col min="5" max="5" width="11.6484375" bestFit="1" customWidth="1"/>
    <col min="6" max="6" width="12.3984375" bestFit="1" customWidth="1"/>
    <col min="9" max="9" width="11.75" bestFit="1" customWidth="1"/>
    <col min="11" max="11" width="9.34765625" bestFit="1" customWidth="1"/>
    <col min="12" max="12" width="13.25" customWidth="1"/>
    <col min="13" max="13" width="11.546875" customWidth="1"/>
    <col min="14" max="14" width="8.796875" hidden="1" customWidth="1"/>
    <col min="15" max="15" width="11.44921875" customWidth="1"/>
  </cols>
  <sheetData>
    <row r="1" spans="1:15" x14ac:dyDescent="0.6">
      <c r="A1" t="s">
        <v>16</v>
      </c>
      <c r="K1" s="29" t="s">
        <v>48</v>
      </c>
      <c r="L1" s="30"/>
      <c r="M1" s="30"/>
      <c r="N1" s="30"/>
      <c r="O1" s="30"/>
    </row>
    <row r="2" spans="1:15" ht="15.9" thickBot="1" x14ac:dyDescent="0.65">
      <c r="K2" s="30" t="s">
        <v>49</v>
      </c>
      <c r="L2" s="30"/>
      <c r="M2" s="30"/>
      <c r="N2" s="30"/>
      <c r="O2" s="30"/>
    </row>
    <row r="3" spans="1:15" x14ac:dyDescent="0.6">
      <c r="A3" s="17" t="s">
        <v>17</v>
      </c>
      <c r="B3" s="17"/>
      <c r="K3" s="25"/>
      <c r="L3" s="25" t="s">
        <v>33</v>
      </c>
    </row>
    <row r="4" spans="1:15" x14ac:dyDescent="0.6">
      <c r="A4" s="14" t="s">
        <v>18</v>
      </c>
      <c r="B4" s="14">
        <v>0.77393638251862784</v>
      </c>
      <c r="K4" s="26" t="s">
        <v>27</v>
      </c>
      <c r="L4" s="26">
        <v>45.999995896479689</v>
      </c>
    </row>
    <row r="5" spans="1:15" x14ac:dyDescent="0.6">
      <c r="A5" s="14" t="s">
        <v>19</v>
      </c>
      <c r="B5" s="14">
        <v>0.59897752418601991</v>
      </c>
      <c r="K5" s="26" t="s">
        <v>2</v>
      </c>
      <c r="L5" s="26">
        <v>1.4012868581884563</v>
      </c>
      <c r="M5">
        <v>60</v>
      </c>
    </row>
    <row r="6" spans="1:15" x14ac:dyDescent="0.6">
      <c r="A6" s="14" t="s">
        <v>20</v>
      </c>
      <c r="B6" s="14">
        <v>0.59075142211804088</v>
      </c>
      <c r="K6" s="26" t="s">
        <v>3</v>
      </c>
      <c r="L6" s="26">
        <v>1.3808045971917766</v>
      </c>
      <c r="M6">
        <v>25</v>
      </c>
    </row>
    <row r="7" spans="1:15" x14ac:dyDescent="0.6">
      <c r="A7" s="14" t="s">
        <v>21</v>
      </c>
      <c r="B7" s="14">
        <v>33.845416580672087</v>
      </c>
      <c r="K7" s="26" t="s">
        <v>4</v>
      </c>
      <c r="L7" s="26">
        <v>0.2497400982323407</v>
      </c>
      <c r="M7">
        <v>5</v>
      </c>
    </row>
    <row r="8" spans="1:15" ht="15.9" thickBot="1" x14ac:dyDescent="0.65">
      <c r="A8" s="15" t="s">
        <v>22</v>
      </c>
      <c r="B8" s="15">
        <v>200</v>
      </c>
      <c r="K8" s="27" t="s">
        <v>6</v>
      </c>
      <c r="L8" s="27">
        <v>0.699815365282763</v>
      </c>
      <c r="M8">
        <v>10</v>
      </c>
    </row>
    <row r="9" spans="1:15" x14ac:dyDescent="0.6">
      <c r="M9" s="31">
        <f>SUMPRODUCT(L5:L8,M5:M8)</f>
        <v>126.84418056509112</v>
      </c>
    </row>
    <row r="10" spans="1:15" ht="15.9" thickBot="1" x14ac:dyDescent="0.65">
      <c r="A10" t="s">
        <v>23</v>
      </c>
    </row>
    <row r="11" spans="1:15" x14ac:dyDescent="0.6">
      <c r="A11" s="16"/>
      <c r="B11" s="16" t="s">
        <v>28</v>
      </c>
      <c r="C11" s="16" t="s">
        <v>29</v>
      </c>
      <c r="D11" s="16" t="s">
        <v>30</v>
      </c>
      <c r="E11" s="16" t="s">
        <v>31</v>
      </c>
      <c r="F11" s="16" t="s">
        <v>32</v>
      </c>
      <c r="K11" s="8" t="s">
        <v>42</v>
      </c>
    </row>
    <row r="12" spans="1:15" x14ac:dyDescent="0.6">
      <c r="A12" s="14" t="s">
        <v>24</v>
      </c>
      <c r="B12" s="14">
        <v>4</v>
      </c>
      <c r="C12" s="14">
        <v>333638.49361374968</v>
      </c>
      <c r="D12" s="14">
        <v>83409.623403437421</v>
      </c>
      <c r="E12" s="14">
        <v>72.814258714051149</v>
      </c>
      <c r="F12" s="14">
        <v>1.2098688782566037E-37</v>
      </c>
    </row>
    <row r="13" spans="1:15" x14ac:dyDescent="0.6">
      <c r="A13" s="14" t="s">
        <v>25</v>
      </c>
      <c r="B13" s="14">
        <v>195</v>
      </c>
      <c r="C13" s="14">
        <v>223374.88358625042</v>
      </c>
      <c r="D13" s="14">
        <v>1145.512223519233</v>
      </c>
      <c r="E13" s="14"/>
      <c r="F13" s="14"/>
      <c r="K13" t="s">
        <v>43</v>
      </c>
    </row>
    <row r="14" spans="1:15" ht="15.9" thickBot="1" x14ac:dyDescent="0.65">
      <c r="A14" s="15" t="s">
        <v>26</v>
      </c>
      <c r="B14" s="15">
        <v>199</v>
      </c>
      <c r="C14" s="15">
        <v>557013.3772000001</v>
      </c>
      <c r="D14" s="15"/>
      <c r="E14" s="15"/>
      <c r="F14" s="15"/>
    </row>
    <row r="15" spans="1:15" ht="15.9" thickBot="1" x14ac:dyDescent="0.65">
      <c r="K15" s="8" t="s">
        <v>44</v>
      </c>
    </row>
    <row r="16" spans="1:15" x14ac:dyDescent="0.6">
      <c r="A16" s="22"/>
      <c r="B16" s="22" t="s">
        <v>33</v>
      </c>
      <c r="C16" s="16" t="s">
        <v>21</v>
      </c>
      <c r="D16" s="16" t="s">
        <v>34</v>
      </c>
      <c r="E16" s="16" t="s">
        <v>35</v>
      </c>
      <c r="F16" s="16" t="s">
        <v>36</v>
      </c>
      <c r="G16" s="16" t="s">
        <v>37</v>
      </c>
      <c r="H16" s="16" t="s">
        <v>38</v>
      </c>
      <c r="I16" s="16" t="s">
        <v>39</v>
      </c>
      <c r="K16" s="8" t="s">
        <v>45</v>
      </c>
    </row>
    <row r="17" spans="1:11" x14ac:dyDescent="0.6">
      <c r="A17" s="23" t="s">
        <v>27</v>
      </c>
      <c r="B17" s="23">
        <v>45.999995896479689</v>
      </c>
      <c r="C17" s="14">
        <v>7.2658944841471316</v>
      </c>
      <c r="D17" s="14">
        <v>6.330947414230053</v>
      </c>
      <c r="E17" s="14">
        <v>1.6407866977302837E-9</v>
      </c>
      <c r="F17" s="14">
        <v>31.670169358755661</v>
      </c>
      <c r="G17" s="14">
        <v>60.32982243420372</v>
      </c>
      <c r="H17" s="14">
        <v>31.670169358755661</v>
      </c>
      <c r="I17" s="14">
        <v>60.32982243420372</v>
      </c>
      <c r="K17" s="8" t="s">
        <v>46</v>
      </c>
    </row>
    <row r="18" spans="1:11" x14ac:dyDescent="0.6">
      <c r="A18" s="23" t="s">
        <v>2</v>
      </c>
      <c r="B18" s="23">
        <v>1.4012868581884563</v>
      </c>
      <c r="C18" s="14">
        <v>0.14277149374731013</v>
      </c>
      <c r="D18" s="14">
        <v>9.8148924649382749</v>
      </c>
      <c r="E18" s="14">
        <v>9.8362497190287424E-19</v>
      </c>
      <c r="F18" s="14">
        <v>1.1197123398143636</v>
      </c>
      <c r="G18" s="14">
        <v>1.6828613765625491</v>
      </c>
      <c r="H18" s="14">
        <v>1.1197123398143636</v>
      </c>
      <c r="I18" s="14">
        <v>1.6828613765625491</v>
      </c>
      <c r="K18" s="8" t="s">
        <v>47</v>
      </c>
    </row>
    <row r="19" spans="1:11" x14ac:dyDescent="0.6">
      <c r="A19" s="23" t="s">
        <v>3</v>
      </c>
      <c r="B19" s="23">
        <v>1.3808045971917766</v>
      </c>
      <c r="C19" s="14">
        <v>0.19093275226282799</v>
      </c>
      <c r="D19" s="14">
        <v>7.2318896618168136</v>
      </c>
      <c r="E19" s="14">
        <v>1.0588737233287939E-11</v>
      </c>
      <c r="F19" s="14">
        <v>1.0042462496591926</v>
      </c>
      <c r="G19" s="14">
        <v>1.7573629447243606</v>
      </c>
      <c r="H19" s="14">
        <v>1.0042462496591926</v>
      </c>
      <c r="I19" s="14">
        <v>1.7573629447243606</v>
      </c>
    </row>
    <row r="20" spans="1:11" x14ac:dyDescent="0.6">
      <c r="A20" s="23" t="s">
        <v>4</v>
      </c>
      <c r="B20" s="23">
        <v>0.2497400982323407</v>
      </c>
      <c r="C20" s="14">
        <v>0.1410146396498877</v>
      </c>
      <c r="D20" s="14">
        <v>1.77102248995138</v>
      </c>
      <c r="E20" s="14">
        <v>7.8119109943574433E-2</v>
      </c>
      <c r="F20" s="14">
        <v>-2.8369545373327837E-2</v>
      </c>
      <c r="G20" s="14">
        <v>0.52784974183800926</v>
      </c>
      <c r="H20" s="14">
        <v>-2.8369545373327837E-2</v>
      </c>
      <c r="I20" s="14">
        <v>0.52784974183800926</v>
      </c>
    </row>
    <row r="21" spans="1:11" ht="15.9" thickBot="1" x14ac:dyDescent="0.65">
      <c r="A21" s="24" t="s">
        <v>6</v>
      </c>
      <c r="B21" s="24">
        <v>0.699815365282763</v>
      </c>
      <c r="C21" s="15">
        <v>0.33057450342515488</v>
      </c>
      <c r="D21" s="15">
        <v>2.11696715273508</v>
      </c>
      <c r="E21" s="15">
        <v>3.5530395383507107E-2</v>
      </c>
      <c r="F21" s="15">
        <v>4.7854990381617779E-2</v>
      </c>
      <c r="G21" s="15">
        <v>1.3517757401839083</v>
      </c>
      <c r="H21" s="15">
        <v>4.7854990381617779E-2</v>
      </c>
      <c r="I21" s="15">
        <v>1.3517757401839083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blank value- outlier analysis</vt:lpstr>
      <vt:lpstr>capping outliers</vt:lpstr>
      <vt:lpstr>1 on 1 regression</vt:lpstr>
      <vt:lpstr>all regression -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ENGIN KECECI</cp:lastModifiedBy>
  <dcterms:created xsi:type="dcterms:W3CDTF">2020-10-13T01:54:16Z</dcterms:created>
  <dcterms:modified xsi:type="dcterms:W3CDTF">2024-09-30T16:25:32Z</dcterms:modified>
</cp:coreProperties>
</file>