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heckliste" sheetId="1" r:id="rId4"/>
  </sheets>
</workbook>
</file>

<file path=xl/sharedStrings.xml><?xml version="1.0" encoding="utf-8"?>
<sst xmlns="http://schemas.openxmlformats.org/spreadsheetml/2006/main" uniqueCount="56">
  <si>
    <t>2</t>
  </si>
  <si>
    <t>Hinrunde 1</t>
  </si>
  <si>
    <t>Rückrunde 1</t>
  </si>
  <si>
    <t>Survs</t>
  </si>
  <si>
    <t>Hook me Senpai!</t>
  </si>
  <si>
    <t>Killer</t>
  </si>
  <si>
    <t>Bubba Im Stuck</t>
  </si>
  <si>
    <t>1. Generator</t>
  </si>
  <si>
    <t>Stages Surv 1</t>
  </si>
  <si>
    <t>Stage 3</t>
  </si>
  <si>
    <t>2. Generator</t>
  </si>
  <si>
    <t>Stages Surv 2</t>
  </si>
  <si>
    <t>3. Generator</t>
  </si>
  <si>
    <t>Stages Surv 3</t>
  </si>
  <si>
    <t>4. Generator</t>
  </si>
  <si>
    <t>Stages Surv 4</t>
  </si>
  <si>
    <t>5. Generator</t>
  </si>
  <si>
    <t>4K</t>
  </si>
  <si>
    <t>1. Escape</t>
  </si>
  <si>
    <t>2. Escape</t>
  </si>
  <si>
    <t>3. Escape</t>
  </si>
  <si>
    <t>4. Escape</t>
  </si>
  <si>
    <t>1. Tor</t>
  </si>
  <si>
    <t>2. Tor</t>
  </si>
  <si>
    <t>Punkte Survs</t>
  </si>
  <si>
    <t>Punkte Killer</t>
  </si>
  <si>
    <t>Name Killer</t>
  </si>
  <si>
    <t>Nurses</t>
  </si>
  <si>
    <t>Falkenauge</t>
  </si>
  <si>
    <t>Nurse</t>
  </si>
  <si>
    <t>Hinrunde 2</t>
  </si>
  <si>
    <t>Rückrunde 2</t>
  </si>
  <si>
    <t>Stage 2</t>
  </si>
  <si>
    <t>Stage 1</t>
  </si>
  <si>
    <t>Plague</t>
  </si>
  <si>
    <t>Hinrunde 3</t>
  </si>
  <si>
    <t>Rückrunde 3</t>
  </si>
  <si>
    <t>Stage 0</t>
  </si>
  <si>
    <t>LostFelix</t>
  </si>
  <si>
    <t>Artist</t>
  </si>
  <si>
    <t>Pinhead</t>
  </si>
  <si>
    <t>Ergebnis</t>
  </si>
  <si>
    <t>Gewonnene Runden</t>
  </si>
  <si>
    <t>Punkte insgesamt</t>
  </si>
  <si>
    <t>Gespielte Map</t>
  </si>
  <si>
    <t>Runde 1</t>
  </si>
  <si>
    <t>Wreckers Yard</t>
  </si>
  <si>
    <t>Runde 2</t>
  </si>
  <si>
    <t>Sanctum Of Wrath</t>
  </si>
  <si>
    <t>Runde 3</t>
  </si>
  <si>
    <t>Suffocation Pit</t>
  </si>
  <si>
    <t>Strafpunkte</t>
  </si>
  <si>
    <t>Punkte</t>
  </si>
  <si>
    <t>Grund</t>
  </si>
  <si>
    <t>Map</t>
  </si>
  <si>
    <t>Perk doppelt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</si>
</sst>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2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ck">
        <color indexed="8"/>
      </right>
      <top style="thin">
        <color indexed="10"/>
      </top>
      <bottom style="thin">
        <color indexed="10"/>
      </bottom>
      <diagonal/>
    </border>
    <border>
      <left style="thick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ck">
        <color indexed="8"/>
      </bottom>
      <diagonal/>
    </border>
    <border>
      <left style="thin">
        <color indexed="10"/>
      </left>
      <right style="thick">
        <color indexed="8"/>
      </right>
      <top style="thin">
        <color indexed="10"/>
      </top>
      <bottom style="thick">
        <color indexed="8"/>
      </bottom>
      <diagonal/>
    </border>
    <border>
      <left style="thick">
        <color indexed="8"/>
      </left>
      <right style="thin">
        <color indexed="10"/>
      </right>
      <top style="thin">
        <color indexed="10"/>
      </top>
      <bottom style="thick">
        <color indexed="8"/>
      </bottom>
      <diagonal/>
    </border>
    <border>
      <left style="thin">
        <color indexed="10"/>
      </left>
      <right style="thin">
        <color indexed="10"/>
      </right>
      <top style="thick">
        <color indexed="8"/>
      </top>
      <bottom style="thin">
        <color indexed="10"/>
      </bottom>
      <diagonal/>
    </border>
    <border>
      <left style="thin">
        <color indexed="10"/>
      </left>
      <right style="thick">
        <color indexed="8"/>
      </right>
      <top style="thick">
        <color indexed="8"/>
      </top>
      <bottom style="thin">
        <color indexed="10"/>
      </bottom>
      <diagonal/>
    </border>
    <border>
      <left style="thick">
        <color indexed="8"/>
      </left>
      <right style="thin">
        <color indexed="10"/>
      </right>
      <top style="thick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8"/>
      </top>
      <bottom style="thin">
        <color indexed="11"/>
      </bottom>
      <diagonal/>
    </border>
    <border>
      <left style="thick">
        <color indexed="8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10"/>
      </right>
      <top style="thick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ck">
        <color indexed="8"/>
      </top>
      <bottom style="thin">
        <color indexed="8"/>
      </bottom>
      <diagonal/>
    </border>
    <border>
      <left style="thin">
        <color indexed="10"/>
      </left>
      <right style="thick">
        <color indexed="8"/>
      </right>
      <top style="thin">
        <color indexed="8"/>
      </top>
      <bottom style="thin">
        <color indexed="10"/>
      </bottom>
      <diagonal/>
    </border>
    <border>
      <left style="thick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9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0" fillId="2" borderId="1" applyNumberFormat="1" applyFont="1" applyFill="1" applyBorder="1" applyAlignment="1" applyProtection="0">
      <alignment horizontal="center" vertical="top" wrapText="1"/>
    </xf>
    <xf numFmtId="0" fontId="0" borderId="2" applyNumberFormat="0" applyFont="1" applyFill="0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0" fontId="0" borderId="1" applyNumberFormat="0" applyFont="1" applyFill="0" applyBorder="1" applyAlignment="1" applyProtection="0">
      <alignment vertical="top" wrapText="1"/>
    </xf>
    <xf numFmtId="0" fontId="0" fillId="2" borderId="1" applyNumberFormat="0" applyFont="1" applyFill="1" applyBorder="1" applyAlignment="1" applyProtection="0">
      <alignment horizontal="center" vertical="top" wrapText="1"/>
    </xf>
    <xf numFmtId="49" fontId="0" borderId="1" applyNumberFormat="1" applyFont="1" applyFill="0" applyBorder="1" applyAlignment="1" applyProtection="0">
      <alignment vertical="top" wrapText="1"/>
    </xf>
    <xf numFmtId="49" fontId="0" borderId="2" applyNumberFormat="1" applyFont="1" applyFill="0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0" fontId="0" borderId="2" applyNumberFormat="1" applyFont="1" applyFill="0" applyBorder="1" applyAlignment="1" applyProtection="0">
      <alignment vertical="top" wrapText="1"/>
    </xf>
    <xf numFmtId="0" fontId="0" borderId="1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0" borderId="5" applyNumberFormat="1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borderId="8" applyNumberFormat="1" applyFont="1" applyFill="0" applyBorder="1" applyAlignment="1" applyProtection="0">
      <alignment vertical="top" wrapText="1"/>
    </xf>
    <xf numFmtId="49" fontId="0" borderId="9" applyNumberFormat="1" applyFont="1" applyFill="0" applyBorder="1" applyAlignment="1" applyProtection="0">
      <alignment vertical="top" wrapText="1"/>
    </xf>
    <xf numFmtId="0" fontId="0" borderId="10" applyNumberFormat="1" applyFont="1" applyFill="0" applyBorder="1" applyAlignment="1" applyProtection="0">
      <alignment vertical="top" wrapText="1"/>
    </xf>
    <xf numFmtId="49" fontId="0" borderId="11" applyNumberFormat="1" applyFont="1" applyFill="0" applyBorder="1" applyAlignment="1" applyProtection="0">
      <alignment vertical="top" wrapText="1"/>
    </xf>
    <xf numFmtId="49" fontId="0" borderId="12" applyNumberFormat="1" applyFont="1" applyFill="0" applyBorder="1" applyAlignment="1" applyProtection="0">
      <alignment vertical="top" wrapText="1"/>
    </xf>
    <xf numFmtId="0" fontId="0" borderId="13" applyNumberFormat="0" applyFont="1" applyFill="0" applyBorder="1" applyAlignment="1" applyProtection="0">
      <alignment vertical="top" wrapText="1"/>
    </xf>
    <xf numFmtId="0" fontId="0" borderId="14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2" borderId="1" applyNumberFormat="0" applyFont="1" applyFill="1" applyBorder="1" applyAlignment="1" applyProtection="0">
      <alignment vertical="top" wrapText="1"/>
    </xf>
    <xf numFmtId="49" fontId="0" fillId="2" borderId="1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borderId="5" applyNumberFormat="0" applyFont="1" applyFill="0" applyBorder="1" applyAlignment="1" applyProtection="0">
      <alignment vertical="top" wrapText="1"/>
    </xf>
    <xf numFmtId="49" fontId="2" borderId="6" applyNumberFormat="1" applyFont="1" applyFill="0" applyBorder="1" applyAlignment="1" applyProtection="0">
      <alignment vertical="top" wrapText="1"/>
    </xf>
    <xf numFmtId="0" fontId="0" borderId="5" applyNumberFormat="0" applyFont="1" applyFill="0" applyBorder="1" applyAlignment="1" applyProtection="0">
      <alignment vertical="top" wrapText="1"/>
    </xf>
    <xf numFmtId="0" fontId="0" borderId="15" applyNumberFormat="0" applyFont="1" applyFill="0" applyBorder="1" applyAlignment="1" applyProtection="0">
      <alignment vertical="top" wrapText="1"/>
    </xf>
    <xf numFmtId="49" fontId="0" borderId="16" applyNumberFormat="1" applyFont="1" applyFill="0" applyBorder="1" applyAlignment="1" applyProtection="0">
      <alignment vertical="top" wrapText="1"/>
    </xf>
    <xf numFmtId="49" fontId="0" borderId="15" applyNumberFormat="1" applyFont="1" applyFill="0" applyBorder="1" applyAlignment="1" applyProtection="0">
      <alignment vertical="top" wrapText="1"/>
    </xf>
    <xf numFmtId="49" fontId="0" borderId="17" applyNumberFormat="1" applyFont="1" applyFill="0" applyBorder="1" applyAlignment="1" applyProtection="0">
      <alignment vertical="top" wrapText="1"/>
    </xf>
    <xf numFmtId="49" fontId="0" fillId="3" borderId="18" applyNumberFormat="1" applyFont="1" applyFill="1" applyBorder="1" applyAlignment="1" applyProtection="0">
      <alignment vertical="top" wrapText="1"/>
    </xf>
    <xf numFmtId="0" fontId="0" fillId="3" borderId="19" applyNumberFormat="0" applyFont="1" applyFill="1" applyBorder="1" applyAlignment="1" applyProtection="0">
      <alignment vertical="top" wrapText="1"/>
    </xf>
    <xf numFmtId="0" fontId="0" fillId="3" borderId="18" applyNumberFormat="0" applyFont="1" applyFill="1" applyBorder="1" applyAlignment="1" applyProtection="0">
      <alignment vertical="top" wrapText="1"/>
    </xf>
    <xf numFmtId="49" fontId="0" fillId="3" borderId="19" applyNumberFormat="1" applyFont="1" applyFill="1" applyBorder="1" applyAlignment="1" applyProtection="0">
      <alignment vertical="top" wrapText="1"/>
    </xf>
    <xf numFmtId="49" fontId="0" fillId="3" borderId="20" applyNumberFormat="1" applyFont="1" applyFill="1" applyBorder="1" applyAlignment="1" applyProtection="0">
      <alignment vertical="top" wrapText="1"/>
    </xf>
    <xf numFmtId="49" fontId="0" fillId="3" borderId="2" applyNumberFormat="1" applyFont="1" applyFill="1" applyBorder="1" applyAlignment="1" applyProtection="0">
      <alignment vertical="top" wrapText="1"/>
    </xf>
    <xf numFmtId="0" fontId="0" fillId="3" borderId="3" applyNumberFormat="1" applyFont="1" applyFill="1" applyBorder="1" applyAlignment="1" applyProtection="0">
      <alignment vertical="top" wrapText="1"/>
    </xf>
    <xf numFmtId="49" fontId="0" fillId="3" borderId="3" applyNumberFormat="1" applyFont="1" applyFill="1" applyBorder="1" applyAlignment="1" applyProtection="0">
      <alignment vertical="top" wrapText="1"/>
    </xf>
    <xf numFmtId="49" fontId="0" fillId="3" borderId="1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fillId="3" borderId="3" applyNumberFormat="0" applyFont="1" applyFill="1" applyBorder="1" applyAlignment="1" applyProtection="0">
      <alignment vertical="top" wrapText="1"/>
    </xf>
    <xf numFmtId="0" fontId="0" fillId="3" borderId="2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a5a5a5"/>
      <rgbColor rgb="ffd5d5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S69"/>
  <sheetViews>
    <sheetView workbookViewId="0" showGridLines="0" defaultGridColor="1"/>
  </sheetViews>
  <sheetFormatPr defaultColWidth="16.3333" defaultRowHeight="19.9" customHeight="1" outlineLevelRow="0" outlineLevelCol="0"/>
  <cols>
    <col min="1" max="9" width="16.3516" style="1" customWidth="1"/>
    <col min="10" max="10" width="16.3516" style="25" customWidth="1"/>
    <col min="11" max="11" width="17.625" style="25" customWidth="1"/>
    <col min="12" max="12" width="16.3516" style="25" customWidth="1"/>
    <col min="13" max="14" width="16.3516" style="28" customWidth="1"/>
    <col min="15" max="15" width="16.3516" style="29" customWidth="1"/>
    <col min="16" max="16" width="8.17188" style="29" customWidth="1"/>
    <col min="17" max="17" width="11.7656" style="29" customWidth="1"/>
    <col min="18" max="18" width="8.17188" style="29" customWidth="1"/>
    <col min="19" max="19" width="11.6875" style="29" customWidth="1"/>
    <col min="20" max="16384" width="16.3516" style="29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20.05" customHeight="1">
      <c r="A2" t="s" s="3">
        <v>1</v>
      </c>
      <c r="B2" s="4"/>
      <c r="C2" s="5"/>
      <c r="D2" s="6"/>
      <c r="E2" s="7"/>
      <c r="F2" t="s" s="3">
        <v>2</v>
      </c>
      <c r="G2" s="4"/>
      <c r="H2" s="5"/>
      <c r="I2" s="6"/>
    </row>
    <row r="3" ht="20.05" customHeight="1">
      <c r="A3" t="s" s="8">
        <v>3</v>
      </c>
      <c r="B3" t="s" s="9">
        <v>4</v>
      </c>
      <c r="C3" t="s" s="10">
        <v>5</v>
      </c>
      <c r="D3" t="s" s="8">
        <v>6</v>
      </c>
      <c r="E3" s="6"/>
      <c r="F3" t="s" s="8">
        <v>3</v>
      </c>
      <c r="G3" t="s" s="9">
        <f>$D$3</f>
        <v>6</v>
      </c>
      <c r="H3" t="s" s="10">
        <v>5</v>
      </c>
      <c r="I3" t="s" s="8">
        <f>$B$3</f>
        <v>4</v>
      </c>
    </row>
    <row r="4" ht="20.05" customHeight="1">
      <c r="A4" t="s" s="8">
        <v>7</v>
      </c>
      <c r="B4" t="b" s="11">
        <v>1</v>
      </c>
      <c r="C4" t="s" s="10">
        <v>8</v>
      </c>
      <c r="D4" t="s" s="8">
        <v>9</v>
      </c>
      <c r="E4" s="6"/>
      <c r="F4" t="s" s="8">
        <v>7</v>
      </c>
      <c r="G4" t="b" s="11">
        <v>1</v>
      </c>
      <c r="H4" t="s" s="10">
        <v>8</v>
      </c>
      <c r="I4" t="s" s="8">
        <v>9</v>
      </c>
    </row>
    <row r="5" ht="20.05" customHeight="1">
      <c r="A5" t="s" s="8">
        <v>10</v>
      </c>
      <c r="B5" t="b" s="11">
        <v>1</v>
      </c>
      <c r="C5" t="s" s="10">
        <v>11</v>
      </c>
      <c r="D5" t="s" s="8">
        <v>9</v>
      </c>
      <c r="E5" s="6"/>
      <c r="F5" t="s" s="8">
        <v>10</v>
      </c>
      <c r="G5" t="b" s="11">
        <v>1</v>
      </c>
      <c r="H5" t="s" s="10">
        <v>11</v>
      </c>
      <c r="I5" t="s" s="8">
        <v>9</v>
      </c>
    </row>
    <row r="6" ht="20.05" customHeight="1">
      <c r="A6" t="s" s="8">
        <v>12</v>
      </c>
      <c r="B6" t="b" s="11">
        <v>1</v>
      </c>
      <c r="C6" t="s" s="10">
        <v>13</v>
      </c>
      <c r="D6" t="s" s="8">
        <v>9</v>
      </c>
      <c r="E6" s="6"/>
      <c r="F6" t="s" s="8">
        <v>12</v>
      </c>
      <c r="G6" t="b" s="11">
        <v>1</v>
      </c>
      <c r="H6" t="s" s="10">
        <v>13</v>
      </c>
      <c r="I6" t="s" s="8">
        <v>9</v>
      </c>
    </row>
    <row r="7" ht="20.05" customHeight="1">
      <c r="A7" t="s" s="8">
        <v>14</v>
      </c>
      <c r="B7" t="b" s="11">
        <v>1</v>
      </c>
      <c r="C7" t="s" s="10">
        <v>15</v>
      </c>
      <c r="D7" t="s" s="8">
        <v>9</v>
      </c>
      <c r="E7" s="6"/>
      <c r="F7" t="s" s="8">
        <v>14</v>
      </c>
      <c r="G7" t="b" s="11">
        <v>0</v>
      </c>
      <c r="H7" t="s" s="10">
        <v>15</v>
      </c>
      <c r="I7" t="s" s="8">
        <v>9</v>
      </c>
    </row>
    <row r="8" ht="20.05" customHeight="1">
      <c r="A8" t="s" s="8">
        <v>16</v>
      </c>
      <c r="B8" t="b" s="11">
        <v>0</v>
      </c>
      <c r="C8" t="s" s="10">
        <v>17</v>
      </c>
      <c r="D8" t="b" s="12">
        <v>1</v>
      </c>
      <c r="E8" s="6"/>
      <c r="F8" t="s" s="8">
        <v>16</v>
      </c>
      <c r="G8" t="b" s="11">
        <v>0</v>
      </c>
      <c r="H8" t="s" s="10">
        <v>17</v>
      </c>
      <c r="I8" t="b" s="12">
        <v>1</v>
      </c>
    </row>
    <row r="9" ht="20.05" customHeight="1">
      <c r="A9" t="s" s="8">
        <v>18</v>
      </c>
      <c r="B9" t="b" s="11">
        <v>0</v>
      </c>
      <c r="C9" s="5"/>
      <c r="D9" s="6"/>
      <c r="E9" s="6"/>
      <c r="F9" t="s" s="8">
        <v>18</v>
      </c>
      <c r="G9" t="b" s="11">
        <v>0</v>
      </c>
      <c r="H9" s="5"/>
      <c r="I9" s="6"/>
    </row>
    <row r="10" ht="20.05" customHeight="1">
      <c r="A10" t="s" s="8">
        <v>19</v>
      </c>
      <c r="B10" t="b" s="11">
        <v>0</v>
      </c>
      <c r="C10" s="5"/>
      <c r="D10" s="6"/>
      <c r="E10" s="6"/>
      <c r="F10" t="s" s="8">
        <v>19</v>
      </c>
      <c r="G10" t="b" s="11">
        <v>0</v>
      </c>
      <c r="H10" s="5"/>
      <c r="I10" s="6"/>
    </row>
    <row r="11" ht="20.05" customHeight="1">
      <c r="A11" t="s" s="8">
        <v>20</v>
      </c>
      <c r="B11" t="b" s="11">
        <v>0</v>
      </c>
      <c r="C11" s="5"/>
      <c r="D11" s="6"/>
      <c r="E11" s="6"/>
      <c r="F11" t="s" s="8">
        <v>20</v>
      </c>
      <c r="G11" t="b" s="11">
        <v>0</v>
      </c>
      <c r="H11" s="5"/>
      <c r="I11" s="6"/>
    </row>
    <row r="12" ht="20.05" customHeight="1">
      <c r="A12" t="s" s="8">
        <v>21</v>
      </c>
      <c r="B12" t="b" s="11">
        <v>0</v>
      </c>
      <c r="C12" s="5"/>
      <c r="D12" s="6"/>
      <c r="E12" s="6"/>
      <c r="F12" t="s" s="8">
        <v>21</v>
      </c>
      <c r="G12" t="b" s="11">
        <v>0</v>
      </c>
      <c r="H12" s="5"/>
      <c r="I12" s="6"/>
    </row>
    <row r="13" ht="20.05" customHeight="1">
      <c r="A13" t="s" s="8">
        <v>22</v>
      </c>
      <c r="B13" t="b" s="11">
        <v>0</v>
      </c>
      <c r="C13" s="5"/>
      <c r="D13" s="6"/>
      <c r="E13" s="6"/>
      <c r="F13" t="s" s="8">
        <v>22</v>
      </c>
      <c r="G13" t="b" s="11">
        <v>0</v>
      </c>
      <c r="H13" s="5"/>
      <c r="I13" s="6"/>
    </row>
    <row r="14" ht="21.35" customHeight="1">
      <c r="A14" t="s" s="13">
        <v>23</v>
      </c>
      <c r="B14" t="b" s="14">
        <v>0</v>
      </c>
      <c r="C14" s="15"/>
      <c r="D14" s="16"/>
      <c r="E14" s="6"/>
      <c r="F14" t="s" s="13">
        <v>23</v>
      </c>
      <c r="G14" t="b" s="14">
        <v>0</v>
      </c>
      <c r="H14" s="15"/>
      <c r="I14" s="16"/>
    </row>
    <row r="15" ht="21.7" customHeight="1">
      <c r="A15" t="s" s="17">
        <v>24</v>
      </c>
      <c r="B15" s="18">
        <f>IF(B4,1,0)+IF(B5,1,0)+IF(B6,2,0)+IF(B7,2,0)+IF(B8,3,0)+IF(B9,1,0)+IF(B10,2,0)+IF(B11,4,0)+IF(B12,8,0)+IF(B13,1,0)+IF(B14,1,0)+_xlfn.IFS(D4="Stage 0",1,D4="Stage 1",1,D4="Stage 2",0,D4="Stage 3",0,D4="Ausgeblutet",0)+_xlfn.IFS(D5="Stage 0",1,D5="Stage 1",1,D5="Stage 2",0,D5="Stage 3",0,D5="Ausgeblutet",0)+_xlfn.IFS(D6="Stage 0",1,D6="Stage 1",1,D6="Stage 2",0,D6="Stage 3",0,D6="Ausgeblutet",0)+_xlfn.IFS(D7="Stage 0",1,D7="Stage 1",1,D7="Stage 2",0,D7="Stage 3",0,D7="Ausgeblutet",0)+SUM(P64)</f>
        <v>6</v>
      </c>
      <c r="C15" t="s" s="19">
        <v>25</v>
      </c>
      <c r="D15" s="20">
        <f>IF(D8,2,0)+_xlfn.IFS(D4="Stage 0",0,D4="Stage 1",2,D4="Stage 2",4,D4="Stage 3",7,D4="Ausgeblutet",0)+_xlfn.IFS(D5="Stage 0",0,D5="Stage 1",2,D5="Stage 2",4,D5="Stage 3",7,D5="Ausgeblutet",0)+_xlfn.IFS(D6="Stage 0",0,D6="Stage 1",2,D6="Stage 2",4,D6="Stage 3",7,D6="Ausgeblutet",0)+_xlfn.IFS(D7="Stage 0",0,D7="Stage 1",2,D7="Stage 2",4,D7="Stage 3",7,D7="Ausgeblutet",0)+SUM(R64)</f>
        <v>30</v>
      </c>
      <c r="E15" s="6"/>
      <c r="F15" t="s" s="17">
        <v>24</v>
      </c>
      <c r="G15" s="18">
        <f>IF(G4,1,0)+IF(G5,1,0)+IF(G6,2,0)+IF(G7,2,0)+IF(G8,3,0)+IF(G9,1,0)+IF(G10,2,0)+IF(G11,4,0)+IF(G12,8,0)+IF(G13,1,0)+IF(G14,1,0)+_xlfn.IFS(I4="Stage 0",1,I4="Stage 1",1,I4="Stage 2",0,I4="Stage 3",0,I4="Ausgeblutet",0)+_xlfn.IFS(I5="Stage 0",1,I5="Stage 1",1,I5="Stage 2",0,I5="Stage 3",0,I5="Ausgeblutet",0)+_xlfn.IFS(I6="Stage 0",1,I6="Stage 1",1,I6="Stage 2",0,I6="Stage 3",0,I6="Ausgeblutet",0)+_xlfn.IFS(I7="Stage 0",1,I7="Stage 1",1,I7="Stage 2",0,I7="Stage 3",0,I7="Ausgeblutet",0)+SUM(R65)</f>
        <v>4</v>
      </c>
      <c r="H15" t="s" s="19">
        <v>25</v>
      </c>
      <c r="I15" s="20">
        <f>IF(I8,2,0)+_xlfn.IFS(I4="Stage 0",0,I4="Stage 1",2,I4="Stage 2",4,I4="Stage 3",7,I4="Ausgeblutet",0)+_xlfn.IFS(I5="Stage 0",0,I5="Stage 1",2,I5="Stage 2",4,I5="Stage 3",7,I5="Ausgeblutet",0)+_xlfn.IFS(I6="Stage 0",0,I6="Stage 1",2,I6="Stage 2",4,I6="Stage 3",7,I6="Ausgeblutet",0)+_xlfn.IFS(I7="Stage 0",0,I7="Stage 1",2,I7="Stage 2",4,I7="Stage 3",7,I7="Ausgeblutet",0)+SUM(P65)</f>
        <v>25</v>
      </c>
    </row>
    <row r="16" ht="20.7" customHeight="1">
      <c r="A16" s="6"/>
      <c r="B16" s="4"/>
      <c r="C16" t="s" s="21">
        <v>26</v>
      </c>
      <c r="D16" t="s" s="22">
        <v>27</v>
      </c>
      <c r="E16" s="23"/>
      <c r="F16" s="6"/>
      <c r="G16" s="4"/>
      <c r="H16" t="s" s="21">
        <v>26</v>
      </c>
      <c r="I16" t="s" s="22">
        <v>28</v>
      </c>
    </row>
    <row r="17" ht="20.7" customHeight="1">
      <c r="A17" s="6"/>
      <c r="B17" s="4"/>
      <c r="C17" t="s" s="21">
        <v>5</v>
      </c>
      <c r="D17" t="s" s="22">
        <v>29</v>
      </c>
      <c r="E17" s="23"/>
      <c r="F17" s="6"/>
      <c r="G17" s="4"/>
      <c r="H17" t="s" s="21">
        <v>5</v>
      </c>
      <c r="I17" t="s" s="22">
        <v>29</v>
      </c>
    </row>
    <row r="18" ht="20.35" customHeight="1">
      <c r="A18" t="s" s="3">
        <v>30</v>
      </c>
      <c r="B18" s="6"/>
      <c r="C18" s="6"/>
      <c r="D18" s="24"/>
      <c r="E18" s="7"/>
      <c r="F18" t="s" s="3">
        <v>31</v>
      </c>
      <c r="G18" s="6"/>
      <c r="H18" s="6"/>
      <c r="I18" s="24"/>
    </row>
    <row r="19" ht="20.05" customHeight="1">
      <c r="A19" t="s" s="8">
        <v>3</v>
      </c>
      <c r="B19" t="s" s="9">
        <f>D3</f>
        <v>6</v>
      </c>
      <c r="C19" t="s" s="10">
        <v>5</v>
      </c>
      <c r="D19" t="s" s="8">
        <f>$B$3</f>
        <v>4</v>
      </c>
      <c r="E19" s="6"/>
      <c r="F19" t="s" s="8">
        <v>3</v>
      </c>
      <c r="G19" t="s" s="9">
        <f>$B$3</f>
        <v>4</v>
      </c>
      <c r="H19" t="s" s="10">
        <v>5</v>
      </c>
      <c r="I19" t="s" s="8">
        <f>$D$3</f>
        <v>6</v>
      </c>
    </row>
    <row r="20" ht="20.05" customHeight="1">
      <c r="A20" t="s" s="8">
        <v>7</v>
      </c>
      <c r="B20" t="b" s="11">
        <v>1</v>
      </c>
      <c r="C20" t="s" s="10">
        <v>8</v>
      </c>
      <c r="D20" t="s" s="8">
        <v>32</v>
      </c>
      <c r="E20" s="6"/>
      <c r="F20" t="s" s="8">
        <v>7</v>
      </c>
      <c r="G20" t="b" s="11">
        <v>1</v>
      </c>
      <c r="H20" t="s" s="10">
        <v>8</v>
      </c>
      <c r="I20" t="s" s="8">
        <v>32</v>
      </c>
    </row>
    <row r="21" ht="20.05" customHeight="1">
      <c r="A21" t="s" s="8">
        <v>10</v>
      </c>
      <c r="B21" t="b" s="11">
        <v>1</v>
      </c>
      <c r="C21" t="s" s="10">
        <v>11</v>
      </c>
      <c r="D21" t="s" s="8">
        <v>33</v>
      </c>
      <c r="E21" s="6"/>
      <c r="F21" t="s" s="8">
        <v>10</v>
      </c>
      <c r="G21" t="b" s="11">
        <v>1</v>
      </c>
      <c r="H21" t="s" s="10">
        <v>11</v>
      </c>
      <c r="I21" t="s" s="8">
        <v>33</v>
      </c>
    </row>
    <row r="22" ht="20.05" customHeight="1">
      <c r="A22" t="s" s="8">
        <v>12</v>
      </c>
      <c r="B22" t="b" s="11">
        <v>1</v>
      </c>
      <c r="C22" t="s" s="10">
        <v>13</v>
      </c>
      <c r="D22" t="s" s="8">
        <v>33</v>
      </c>
      <c r="E22" s="6"/>
      <c r="F22" t="s" s="8">
        <v>12</v>
      </c>
      <c r="G22" t="b" s="11">
        <v>1</v>
      </c>
      <c r="H22" t="s" s="10">
        <v>13</v>
      </c>
      <c r="I22" t="s" s="8">
        <v>33</v>
      </c>
    </row>
    <row r="23" ht="20.05" customHeight="1">
      <c r="A23" t="s" s="8">
        <v>14</v>
      </c>
      <c r="B23" t="b" s="11">
        <v>1</v>
      </c>
      <c r="C23" t="s" s="10">
        <v>15</v>
      </c>
      <c r="D23" t="s" s="8">
        <v>33</v>
      </c>
      <c r="E23" s="6"/>
      <c r="F23" t="s" s="8">
        <v>14</v>
      </c>
      <c r="G23" t="b" s="11">
        <v>1</v>
      </c>
      <c r="H23" t="s" s="10">
        <v>15</v>
      </c>
      <c r="I23" t="s" s="8">
        <v>9</v>
      </c>
    </row>
    <row r="24" ht="20.05" customHeight="1">
      <c r="A24" t="s" s="8">
        <v>16</v>
      </c>
      <c r="B24" t="b" s="11">
        <v>1</v>
      </c>
      <c r="C24" t="s" s="10">
        <v>17</v>
      </c>
      <c r="D24" t="b" s="12">
        <v>0</v>
      </c>
      <c r="E24" s="6"/>
      <c r="F24" t="s" s="8">
        <v>16</v>
      </c>
      <c r="G24" t="b" s="11">
        <v>1</v>
      </c>
      <c r="H24" t="s" s="10">
        <v>17</v>
      </c>
      <c r="I24" t="b" s="12">
        <v>0</v>
      </c>
    </row>
    <row r="25" ht="20.05" customHeight="1">
      <c r="A25" t="s" s="8">
        <v>18</v>
      </c>
      <c r="B25" t="b" s="11">
        <v>1</v>
      </c>
      <c r="C25" s="5"/>
      <c r="D25" s="6"/>
      <c r="E25" s="6"/>
      <c r="F25" t="s" s="8">
        <v>18</v>
      </c>
      <c r="G25" t="b" s="11">
        <v>1</v>
      </c>
      <c r="H25" s="5"/>
      <c r="I25" s="6"/>
    </row>
    <row r="26" ht="20.05" customHeight="1">
      <c r="A26" t="s" s="8">
        <v>19</v>
      </c>
      <c r="B26" t="b" s="11">
        <v>1</v>
      </c>
      <c r="C26" s="5"/>
      <c r="D26" s="6"/>
      <c r="E26" s="6"/>
      <c r="F26" t="s" s="8">
        <v>19</v>
      </c>
      <c r="G26" t="b" s="11">
        <v>1</v>
      </c>
      <c r="H26" s="5"/>
      <c r="I26" s="6"/>
    </row>
    <row r="27" ht="20.05" customHeight="1">
      <c r="A27" t="s" s="8">
        <v>20</v>
      </c>
      <c r="B27" t="b" s="11">
        <v>1</v>
      </c>
      <c r="C27" s="5"/>
      <c r="D27" s="6"/>
      <c r="E27" s="6"/>
      <c r="F27" t="s" s="8">
        <v>20</v>
      </c>
      <c r="G27" t="b" s="11">
        <v>1</v>
      </c>
      <c r="H27" s="5"/>
      <c r="I27" s="6"/>
    </row>
    <row r="28" ht="20.05" customHeight="1">
      <c r="A28" t="s" s="8">
        <v>21</v>
      </c>
      <c r="B28" t="b" s="11">
        <v>1</v>
      </c>
      <c r="C28" s="5"/>
      <c r="D28" s="6"/>
      <c r="E28" s="6"/>
      <c r="F28" t="s" s="8">
        <v>21</v>
      </c>
      <c r="G28" t="b" s="11">
        <v>0</v>
      </c>
      <c r="H28" s="5"/>
      <c r="I28" s="6"/>
    </row>
    <row r="29" ht="20.05" customHeight="1">
      <c r="A29" t="s" s="8">
        <v>22</v>
      </c>
      <c r="B29" t="b" s="11">
        <v>1</v>
      </c>
      <c r="C29" s="5"/>
      <c r="D29" s="6"/>
      <c r="E29" s="6"/>
      <c r="F29" t="s" s="8">
        <v>22</v>
      </c>
      <c r="G29" t="b" s="11">
        <v>1</v>
      </c>
      <c r="H29" s="5"/>
      <c r="I29" s="6"/>
    </row>
    <row r="30" ht="21.35" customHeight="1">
      <c r="A30" t="s" s="13">
        <v>23</v>
      </c>
      <c r="B30" t="b" s="14">
        <v>0</v>
      </c>
      <c r="C30" s="15"/>
      <c r="D30" s="16"/>
      <c r="E30" s="6"/>
      <c r="F30" t="s" s="13">
        <v>23</v>
      </c>
      <c r="G30" t="b" s="14">
        <v>0</v>
      </c>
      <c r="H30" s="15"/>
      <c r="I30" s="16"/>
    </row>
    <row r="31" ht="21.7" customHeight="1">
      <c r="A31" t="s" s="17">
        <v>24</v>
      </c>
      <c r="B31" s="18">
        <f>IF(B20,1,0)+IF(B21,1,0)+IF(B22,2,0)+IF(B23,2,0)+IF(B24,3,0)+IF(B25,1,0)+IF(B26,2,0)+IF(B27,4,0)+IF(B28,8,0)+IF(B29,1,0)+IF(B30,1,0)+_xlfn.IFS(D20="Stage 0",1,D20="Stage 1",1,D20="Stage 2",0,D20="Stage 3",0,D20="Ausgeblutet",0)+_xlfn.IFS(D21="Stage 0",1,D21="Stage 1",1,D21="Stage 2",0,D21="Stage 3",0,D21="Ausgeblutet",0)+_xlfn.IFS(D22="Stage 0",1,D22="Stage 1",1,D22="Stage 2",0,D22="Stage 3",0,D22="Ausgeblutet",0)+_xlfn.IFS(D23="Stage 0",1,D23="Stage 1",1,D23="Stage 2",0,D23="Stage 3",0,D23="Ausgeblutet",0)+SUM(R66)</f>
        <v>28</v>
      </c>
      <c r="C31" t="s" s="19">
        <v>25</v>
      </c>
      <c r="D31" s="20">
        <f>IF(D24,2,0)+_xlfn.IFS(D20="Stage 0",0,D20="Stage 1",2,D20="Stage 2",4,D20="Stage 3",7,D20="Ausgeblutet",0)+_xlfn.IFS(D21="Stage 0",0,D21="Stage 1",2,D21="Stage 2",4,D21="Stage 3",7,D21="Ausgeblutet",0)+_xlfn.IFS(D22="Stage 0",0,D22="Stage 1",2,D22="Stage 2",4,D22="Stage 3",7,D22="Ausgeblutet",0)+_xlfn.IFS(D23="Stage 0",0,D23="Stage 1",2,D23="Stage 2",4,D23="Stage 3",7,D23="Ausgeblutet",0)+SUM(P66)</f>
        <v>10</v>
      </c>
      <c r="E31" s="6"/>
      <c r="F31" t="s" s="17">
        <v>24</v>
      </c>
      <c r="G31" s="18">
        <f>IF(G20,1,0)+IF(G21,1,0)+IF(G22,2,0)+IF(G23,2,0)+IF(G24,3,0)+IF(G25,1,0)+IF(G26,2,0)+IF(G27,4,0)+IF(G28,8,0)+IF(G29,1,0)+IF(G30,1,0)+_xlfn.IFS(I20="Stage 0",1,I20="Stage 1",1,I20="Stage 2",0,I20="Stage 3",0,I20="Ausgeblutet",0)+_xlfn.IFS(I21="Stage 0",1,I21="Stage 1",1,I21="Stage 2",0,I21="Stage 3",0,I21="Ausgeblutet",0)+_xlfn.IFS(I22="Stage 0",1,I22="Stage 1",1,I22="Stage 2",0,I22="Stage 3",0,I22="Ausgeblutet",0)+_xlfn.IFS(I23="Stage 0",1,I23="Stage 1",1,I23="Stage 2",0,I23="Stage 3",0,I23="Ausgeblutet",0)+SUM(P67)</f>
        <v>14</v>
      </c>
      <c r="H31" t="s" s="19">
        <v>25</v>
      </c>
      <c r="I31" s="20">
        <f>IF(I24,2,0)+_xlfn.IFS(I20="Stage 0",0,I20="Stage 1",2,I20="Stage 2",4,I20="Stage 3",7,I20="Ausgeblutet",0)+_xlfn.IFS(I21="Stage 0",0,I21="Stage 1",2,I21="Stage 2",4,I21="Stage 3",7,I21="Ausgeblutet",0)+_xlfn.IFS(I22="Stage 0",0,I22="Stage 1",2,I22="Stage 2",4,I22="Stage 3",7,I22="Ausgeblutet",0)+_xlfn.IFS(I23="Stage 0",0,I23="Stage 1",2,I23="Stage 2",4,I23="Stage 3",7,I23="Ausgeblutet",0)+SUM(R67)</f>
        <v>15</v>
      </c>
    </row>
    <row r="32" ht="20.7" customHeight="1">
      <c r="A32" s="6"/>
      <c r="B32" s="4"/>
      <c r="C32" t="s" s="21">
        <v>26</v>
      </c>
      <c r="D32" t="s" s="22">
        <v>28</v>
      </c>
      <c r="E32" s="23"/>
      <c r="F32" s="6"/>
      <c r="G32" s="4"/>
      <c r="H32" t="s" s="21">
        <v>26</v>
      </c>
      <c r="I32" t="s" s="22">
        <v>27</v>
      </c>
    </row>
    <row r="33" ht="20.7" customHeight="1">
      <c r="A33" s="6"/>
      <c r="B33" s="4"/>
      <c r="C33" t="s" s="21">
        <v>5</v>
      </c>
      <c r="D33" t="s" s="22">
        <v>29</v>
      </c>
      <c r="E33" s="23"/>
      <c r="F33" s="6"/>
      <c r="G33" s="4"/>
      <c r="H33" t="s" s="21">
        <v>5</v>
      </c>
      <c r="I33" t="s" s="22">
        <v>34</v>
      </c>
    </row>
    <row r="34" ht="20.35" customHeight="1">
      <c r="A34" t="s" s="3">
        <v>35</v>
      </c>
      <c r="B34" s="6"/>
      <c r="C34" s="6"/>
      <c r="D34" s="24"/>
      <c r="E34" s="7"/>
      <c r="F34" t="s" s="3">
        <v>36</v>
      </c>
      <c r="G34" s="6"/>
      <c r="H34" s="6"/>
      <c r="I34" s="24"/>
    </row>
    <row r="35" ht="20.05" customHeight="1">
      <c r="A35" t="s" s="8">
        <v>3</v>
      </c>
      <c r="B35" t="s" s="9">
        <f>$B$3</f>
        <v>4</v>
      </c>
      <c r="C35" t="s" s="10">
        <v>5</v>
      </c>
      <c r="D35" t="s" s="8">
        <f>$D$3</f>
        <v>6</v>
      </c>
      <c r="E35" s="6"/>
      <c r="F35" t="s" s="8">
        <v>3</v>
      </c>
      <c r="G35" t="s" s="9">
        <f>$D$3</f>
        <v>6</v>
      </c>
      <c r="H35" t="s" s="10">
        <v>5</v>
      </c>
      <c r="I35" t="s" s="8">
        <f>$B$3</f>
        <v>4</v>
      </c>
    </row>
    <row r="36" ht="20.05" customHeight="1">
      <c r="A36" t="s" s="8">
        <v>7</v>
      </c>
      <c r="B36" t="b" s="11">
        <v>1</v>
      </c>
      <c r="C36" t="s" s="10">
        <v>8</v>
      </c>
      <c r="D36" t="s" s="8">
        <v>9</v>
      </c>
      <c r="E36" s="6"/>
      <c r="F36" t="s" s="8">
        <v>7</v>
      </c>
      <c r="G36" t="b" s="11">
        <v>1</v>
      </c>
      <c r="H36" t="s" s="10">
        <v>8</v>
      </c>
      <c r="I36" t="s" s="8">
        <v>32</v>
      </c>
    </row>
    <row r="37" ht="20.05" customHeight="1">
      <c r="A37" t="s" s="8">
        <v>10</v>
      </c>
      <c r="B37" t="b" s="11">
        <v>1</v>
      </c>
      <c r="C37" t="s" s="10">
        <v>11</v>
      </c>
      <c r="D37" t="s" s="8">
        <v>9</v>
      </c>
      <c r="E37" s="6"/>
      <c r="F37" t="s" s="8">
        <v>10</v>
      </c>
      <c r="G37" t="b" s="11">
        <v>1</v>
      </c>
      <c r="H37" t="s" s="10">
        <v>11</v>
      </c>
      <c r="I37" t="s" s="8">
        <v>37</v>
      </c>
    </row>
    <row r="38" ht="20.05" customHeight="1">
      <c r="A38" t="s" s="8">
        <v>12</v>
      </c>
      <c r="B38" t="b" s="11">
        <v>1</v>
      </c>
      <c r="C38" t="s" s="10">
        <v>13</v>
      </c>
      <c r="D38" t="s" s="8">
        <v>9</v>
      </c>
      <c r="E38" s="6"/>
      <c r="F38" t="s" s="8">
        <v>12</v>
      </c>
      <c r="G38" t="b" s="11">
        <v>1</v>
      </c>
      <c r="H38" t="s" s="10">
        <v>13</v>
      </c>
      <c r="I38" t="s" s="8">
        <v>32</v>
      </c>
    </row>
    <row r="39" ht="20.05" customHeight="1">
      <c r="A39" t="s" s="8">
        <v>14</v>
      </c>
      <c r="B39" t="b" s="11">
        <v>1</v>
      </c>
      <c r="C39" t="s" s="10">
        <v>15</v>
      </c>
      <c r="D39" t="s" s="8">
        <v>9</v>
      </c>
      <c r="E39" s="6"/>
      <c r="F39" t="s" s="8">
        <v>14</v>
      </c>
      <c r="G39" t="b" s="11">
        <v>1</v>
      </c>
      <c r="H39" t="s" s="10">
        <v>15</v>
      </c>
      <c r="I39" t="s" s="8">
        <v>33</v>
      </c>
    </row>
    <row r="40" ht="20.05" customHeight="1">
      <c r="A40" t="s" s="8">
        <v>16</v>
      </c>
      <c r="B40" t="b" s="11">
        <v>0</v>
      </c>
      <c r="C40" t="s" s="10">
        <v>17</v>
      </c>
      <c r="D40" t="b" s="12">
        <v>1</v>
      </c>
      <c r="E40" s="6"/>
      <c r="F40" t="s" s="8">
        <v>16</v>
      </c>
      <c r="G40" t="b" s="11">
        <v>1</v>
      </c>
      <c r="H40" t="s" s="10">
        <v>17</v>
      </c>
      <c r="I40" t="b" s="12">
        <v>0</v>
      </c>
    </row>
    <row r="41" ht="20.05" customHeight="1">
      <c r="A41" t="s" s="8">
        <v>18</v>
      </c>
      <c r="B41" t="b" s="11">
        <v>0</v>
      </c>
      <c r="C41" s="5"/>
      <c r="D41" s="6"/>
      <c r="E41" s="6"/>
      <c r="F41" t="s" s="8">
        <v>18</v>
      </c>
      <c r="G41" t="b" s="11">
        <v>1</v>
      </c>
      <c r="H41" s="5"/>
      <c r="I41" s="6"/>
    </row>
    <row r="42" ht="20.05" customHeight="1">
      <c r="A42" t="s" s="8">
        <v>19</v>
      </c>
      <c r="B42" t="b" s="11">
        <v>0</v>
      </c>
      <c r="C42" s="5"/>
      <c r="D42" s="6"/>
      <c r="E42" s="6"/>
      <c r="F42" t="s" s="8">
        <v>19</v>
      </c>
      <c r="G42" t="b" s="11">
        <v>1</v>
      </c>
      <c r="H42" s="5"/>
      <c r="I42" s="6"/>
    </row>
    <row r="43" ht="20.05" customHeight="1">
      <c r="A43" t="s" s="8">
        <v>20</v>
      </c>
      <c r="B43" t="b" s="11">
        <v>0</v>
      </c>
      <c r="C43" s="5"/>
      <c r="D43" s="6"/>
      <c r="E43" s="6"/>
      <c r="F43" t="s" s="8">
        <v>20</v>
      </c>
      <c r="G43" t="b" s="11">
        <v>1</v>
      </c>
      <c r="H43" s="5"/>
      <c r="I43" s="6"/>
    </row>
    <row r="44" ht="20.05" customHeight="1">
      <c r="A44" t="s" s="8">
        <v>21</v>
      </c>
      <c r="B44" t="b" s="11">
        <v>0</v>
      </c>
      <c r="C44" s="5"/>
      <c r="D44" s="6"/>
      <c r="E44" s="6"/>
      <c r="F44" t="s" s="8">
        <v>21</v>
      </c>
      <c r="G44" t="b" s="11">
        <v>1</v>
      </c>
      <c r="H44" s="5"/>
      <c r="I44" s="6"/>
    </row>
    <row r="45" ht="20.05" customHeight="1">
      <c r="A45" t="s" s="8">
        <v>22</v>
      </c>
      <c r="B45" t="b" s="11">
        <v>0</v>
      </c>
      <c r="C45" s="5"/>
      <c r="D45" s="6"/>
      <c r="E45" s="6"/>
      <c r="F45" t="s" s="8">
        <v>22</v>
      </c>
      <c r="G45" t="b" s="11">
        <v>1</v>
      </c>
      <c r="H45" s="5"/>
      <c r="I45" s="6"/>
    </row>
    <row r="46" ht="21.35" customHeight="1">
      <c r="A46" t="s" s="13">
        <v>23</v>
      </c>
      <c r="B46" t="b" s="14">
        <v>0</v>
      </c>
      <c r="C46" s="15"/>
      <c r="D46" s="16"/>
      <c r="E46" s="6"/>
      <c r="F46" t="s" s="13">
        <v>23</v>
      </c>
      <c r="G46" t="b" s="14">
        <v>1</v>
      </c>
      <c r="H46" s="15"/>
      <c r="I46" s="16"/>
    </row>
    <row r="47" ht="21.7" customHeight="1">
      <c r="A47" t="s" s="17">
        <v>24</v>
      </c>
      <c r="B47" s="18">
        <f>IF(B36,1,0)+IF(B37,1,0)+IF(B38,2,0)+IF(B39,2,0)+IF(B40,3,0)+IF(B41,1,0)+IF(B42,2,0)+IF(B43,4,0)+IF(B44,8,0)+IF(B45,1,0)+IF(B46,1,0)+_xlfn.IFS(D36="Stage 0",1,D36="Stage 1",1,D36="Stage 2",0,D36="Stage 3",0,D36="Ausgeblutet",0)+_xlfn.IFS(D37="Stage 0",1,D37="Stage 1",1,D37="Stage 2",0,D37="Stage 3",0,D37="Ausgeblutet",0)+_xlfn.IFS(D38="Stage 0",1,D38="Stage 1",1,D38="Stage 2",0,D38="Stage 3",0,D38="Ausgeblutet",0)+_xlfn.IFS(D39="Stage 0",1,D39="Stage 1",1,D39="Stage 2",0,D39="Stage 3",0,D39="Ausgeblutet",0)+SUM(P68)</f>
        <v>6</v>
      </c>
      <c r="C47" t="s" s="19">
        <v>25</v>
      </c>
      <c r="D47" s="20">
        <f>IF(D40,2,0)+_xlfn.IFS(D36="Stage 0",0,D36="Stage 1",2,D36="Stage 2",4,D36="Stage 3",7,D36="Ausgeblutet",0)+_xlfn.IFS(D37="Stage 0",0,D37="Stage 1",2,D37="Stage 2",4,D37="Stage 3",7,D37="Ausgeblutet",0)+_xlfn.IFS(D38="Stage 0",0,D38="Stage 1",2,D38="Stage 2",4,D38="Stage 3",7,D38="Ausgeblutet",0)+_xlfn.IFS(D39="Stage 0",0,D39="Stage 1",2,D39="Stage 2",4,D39="Stage 3",7,D39="Ausgeblutet",0)+SUM(R68)</f>
        <v>30</v>
      </c>
      <c r="E47" s="6"/>
      <c r="F47" t="s" s="17">
        <v>24</v>
      </c>
      <c r="G47" s="18">
        <f>IF(G36,1,0)+IF(G37,1,0)+IF(G38,2,0)+IF(G39,2,0)+IF(G40,3,0)+IF(G41,1,0)+IF(G42,2,0)+IF(G43,4,0)+IF(G44,8,0)+IF(G45,1,0)+IF(G46,1,0)+_xlfn.IFS(I36="Stage 0",1,I36="Stage 1",1,I36="Stage 2",0,I36="Stage 3",0,I36="Ausgeblutet",0)+_xlfn.IFS(I37="Stage 0",1,I37="Stage 1",1,I37="Stage 2",0,I37="Stage 3",0,I37="Ausgeblutet",0)+_xlfn.IFS(I38="Stage 0",1,I38="Stage 1",1,I38="Stage 2",0,I38="Stage 3",0,I38="Ausgeblutet",0)+_xlfn.IFS(I39="Stage 0",1,I39="Stage 1",1,I39="Stage 2",0,I39="Stage 3",0,I39="Ausgeblutet",0)+SUM(R69)</f>
        <v>28</v>
      </c>
      <c r="H47" t="s" s="19">
        <v>25</v>
      </c>
      <c r="I47" s="20">
        <f>IF(I40,2,0)+_xlfn.IFS(I36="Stage 0",0,I36="Stage 1",2,I36="Stage 2",4,I36="Stage 3",7,I36="Ausgeblutet",0)+_xlfn.IFS(I37="Stage 0",0,I37="Stage 1",2,I37="Stage 2",4,I37="Stage 3",7,I37="Ausgeblutet",0)+_xlfn.IFS(I38="Stage 0",0,I38="Stage 1",2,I38="Stage 2",4,I38="Stage 3",7,I38="Ausgeblutet",0)+_xlfn.IFS(I39="Stage 0",0,I39="Stage 1",2,I39="Stage 2",4,I39="Stage 3",7,I39="Ausgeblutet",0)+SUM(P69)</f>
        <v>10</v>
      </c>
    </row>
    <row r="48" ht="20.7" customHeight="1">
      <c r="A48" s="6"/>
      <c r="B48" s="4"/>
      <c r="C48" t="s" s="21">
        <v>26</v>
      </c>
      <c r="D48" t="s" s="22">
        <v>27</v>
      </c>
      <c r="E48" s="23"/>
      <c r="F48" s="6"/>
      <c r="G48" s="4"/>
      <c r="H48" t="s" s="21">
        <v>26</v>
      </c>
      <c r="I48" t="s" s="22">
        <v>38</v>
      </c>
    </row>
    <row r="49" ht="20.7" customHeight="1">
      <c r="A49" s="6"/>
      <c r="B49" s="4"/>
      <c r="C49" t="s" s="21">
        <v>5</v>
      </c>
      <c r="D49" t="s" s="22">
        <v>39</v>
      </c>
      <c r="E49" s="23"/>
      <c r="F49" s="6"/>
      <c r="G49" s="4"/>
      <c r="H49" t="s" s="21">
        <v>5</v>
      </c>
      <c r="I49" t="s" s="22">
        <v>40</v>
      </c>
    </row>
    <row r="51" ht="27.65" customHeight="1">
      <c r="J51" t="s" s="2">
        <v>41</v>
      </c>
      <c r="K51" s="2"/>
      <c r="L51" s="2"/>
    </row>
    <row r="52" ht="20.05" customHeight="1">
      <c r="J52" s="26"/>
      <c r="K52" t="s" s="27">
        <v>42</v>
      </c>
      <c r="L52" t="s" s="27">
        <v>43</v>
      </c>
    </row>
    <row r="53" ht="20.05" customHeight="1">
      <c r="J53" t="s" s="8">
        <f>B3</f>
        <v>4</v>
      </c>
      <c r="K53" s="12">
        <f>IF(B15&gt;D15,1,0)+IF(I15&gt;G15,1,0)+IF(D31&gt;B31,1,0)+IF(G31&gt;I31,1,0)+IF(B47&gt;D47,1,0)+IF(I47&gt;G47,1,0)</f>
        <v>1</v>
      </c>
      <c r="L53" s="12">
        <f>SUMIF(B3:I3,J53,B15:I15)+SUMIF(B19:I19,J53,B31:I31)+SUMIF(B35:I35,J53,B47:I47)</f>
        <v>71</v>
      </c>
    </row>
    <row r="54" ht="20.05" customHeight="1">
      <c r="J54" t="s" s="8">
        <f>D3</f>
        <v>6</v>
      </c>
      <c r="K54" s="12">
        <f>IF(B15&lt;D15,1,0)+IF(I15&lt;G15,1,0)+IF(D31&lt;B31,1,0)+IF(G31&lt;I31,1,0)+IF(B47&lt;D47,1,0)+IF(I47&lt;G47,1,0)</f>
        <v>5</v>
      </c>
      <c r="L54" s="12">
        <f>SUMIF(B3:I3,J54,B15:I15)+SUMIF(B19:I19,J54,B31:I31)+SUMIF(B35:I35,J54,B47:I47)</f>
        <v>135</v>
      </c>
    </row>
    <row r="56" ht="27.65" customHeight="1">
      <c r="M56" t="s" s="2">
        <v>44</v>
      </c>
      <c r="N56" s="2"/>
    </row>
    <row r="57" ht="20.05" customHeight="1">
      <c r="M57" t="s" s="8">
        <v>45</v>
      </c>
      <c r="N57" t="s" s="8">
        <v>46</v>
      </c>
    </row>
    <row r="58" ht="20.05" customHeight="1">
      <c r="M58" t="s" s="8">
        <v>47</v>
      </c>
      <c r="N58" t="s" s="8">
        <v>48</v>
      </c>
    </row>
    <row r="59" ht="20.05" customHeight="1">
      <c r="M59" t="s" s="8">
        <v>49</v>
      </c>
      <c r="N59" t="s" s="8">
        <v>50</v>
      </c>
    </row>
    <row r="61" ht="27.65" customHeight="1">
      <c r="O61" t="s" s="2">
        <v>51</v>
      </c>
      <c r="P61" s="2"/>
      <c r="Q61" s="2"/>
      <c r="R61" s="2"/>
      <c r="S61" s="2"/>
    </row>
    <row r="62" ht="21.35" customHeight="1">
      <c r="O62" s="30"/>
      <c r="P62" t="s" s="31">
        <f>B3</f>
        <v>4</v>
      </c>
      <c r="Q62" s="32"/>
      <c r="R62" t="s" s="31">
        <f>D3</f>
        <v>6</v>
      </c>
      <c r="S62" s="16"/>
    </row>
    <row r="63" ht="21.7" customHeight="1">
      <c r="O63" s="33"/>
      <c r="P63" t="s" s="34">
        <v>52</v>
      </c>
      <c r="Q63" t="s" s="35">
        <v>53</v>
      </c>
      <c r="R63" t="s" s="34">
        <v>52</v>
      </c>
      <c r="S63" t="s" s="36">
        <v>53</v>
      </c>
    </row>
    <row r="64" ht="20.35" customHeight="1">
      <c r="O64" t="s" s="37">
        <v>1</v>
      </c>
      <c r="P64" s="38"/>
      <c r="Q64" s="39"/>
      <c r="R64" s="40"/>
      <c r="S64" s="41"/>
    </row>
    <row r="65" ht="20.05" customHeight="1">
      <c r="O65" t="s" s="42">
        <v>2</v>
      </c>
      <c r="P65" s="43">
        <v>-5</v>
      </c>
      <c r="Q65" t="s" s="42">
        <v>54</v>
      </c>
      <c r="R65" s="44"/>
      <c r="S65" s="45"/>
    </row>
    <row r="66" ht="20.05" customHeight="1">
      <c r="O66" t="s" s="9">
        <v>30</v>
      </c>
      <c r="P66" s="5"/>
      <c r="Q66" s="4"/>
      <c r="R66" s="10"/>
      <c r="S66" s="8"/>
    </row>
    <row r="67" ht="20.05" customHeight="1">
      <c r="O67" t="s" s="9">
        <v>31</v>
      </c>
      <c r="P67" s="46">
        <v>-5</v>
      </c>
      <c r="Q67" t="s" s="9">
        <v>55</v>
      </c>
      <c r="R67" s="10"/>
      <c r="S67" s="8"/>
    </row>
    <row r="68" ht="20.05" customHeight="1">
      <c r="O68" t="s" s="42">
        <v>35</v>
      </c>
      <c r="P68" s="47"/>
      <c r="Q68" s="48"/>
      <c r="R68" s="44"/>
      <c r="S68" s="45"/>
    </row>
    <row r="69" ht="20.05" customHeight="1">
      <c r="O69" t="s" s="42">
        <v>36</v>
      </c>
      <c r="P69" s="47"/>
      <c r="Q69" s="48"/>
      <c r="R69" s="44"/>
      <c r="S69" s="45"/>
    </row>
  </sheetData>
  <mergeCells count="12">
    <mergeCell ref="A1:I1"/>
    <mergeCell ref="A2:D2"/>
    <mergeCell ref="F2:I2"/>
    <mergeCell ref="A18:D18"/>
    <mergeCell ref="F18:I18"/>
    <mergeCell ref="A34:D34"/>
    <mergeCell ref="F34:I34"/>
    <mergeCell ref="J51:L51"/>
    <mergeCell ref="M56:N56"/>
    <mergeCell ref="O61:S61"/>
    <mergeCell ref="P62:Q62"/>
    <mergeCell ref="R62:S62"/>
  </mergeCells>
  <dataValidations count="2">
    <dataValidation type="list" allowBlank="1" showInputMessage="1" showErrorMessage="1" sqref="D4:D7 I4:I7 D20:D23 I20:I23 D36:D39 I36:I39">
      <formula1>"Stage 0,Stage 1,Stage 2,Stage 3,Ausgeblutet"</formula1>
    </dataValidation>
    <dataValidation type="list" allowBlank="1" showInputMessage="1" showErrorMessage="1" sqref="N57:N59">
      <formula1>",Coal Tower,Suffocation Pit,Wreckers Yard,Azarovs Resting Place,Father Campbell's Chapel,Sanctum Of Wrath"</formula1>
    </dataValidation>
  </dataValidation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