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"/>
    </mc:Choice>
  </mc:AlternateContent>
  <xr:revisionPtr revIDLastSave="0" documentId="13_ncr:1_{E4E68F07-6BD2-9844-BAC5-04DBB6BB66F4}" xr6:coauthVersionLast="36" xr6:coauthVersionMax="36" xr10:uidLastSave="{00000000-0000-0000-0000-000000000000}"/>
  <bookViews>
    <workbookView xWindow="260" yWindow="620" windowWidth="24000" windowHeight="15780" xr2:uid="{00000000-000D-0000-FFFF-FFFF00000000}"/>
  </bookViews>
  <sheets>
    <sheet name="Data_in_motion" sheetId="1" r:id="rId1"/>
    <sheet name="Data_at_r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B5" i="1"/>
  <c r="L5" i="1"/>
  <c r="M5" i="1"/>
  <c r="I5" i="1"/>
  <c r="J5" i="1"/>
  <c r="K5" i="1"/>
  <c r="O8" i="2"/>
  <c r="N8" i="2"/>
  <c r="O7" i="2"/>
  <c r="O6" i="2"/>
  <c r="N7" i="2"/>
  <c r="N6" i="2"/>
  <c r="P9" i="1"/>
  <c r="P8" i="1"/>
  <c r="P7" i="1"/>
  <c r="Q7" i="1"/>
  <c r="Q8" i="1"/>
  <c r="Q9" i="1"/>
  <c r="Q6" i="1"/>
  <c r="P6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P4" i="1"/>
  <c r="Q4" i="1"/>
  <c r="O23" i="1"/>
  <c r="O24" i="1"/>
  <c r="O25" i="1"/>
  <c r="O26" i="1"/>
  <c r="O27" i="1"/>
  <c r="O4" i="1"/>
  <c r="B7" i="2" l="1"/>
  <c r="C7" i="2"/>
  <c r="D7" i="2"/>
  <c r="E7" i="2"/>
  <c r="F7" i="2"/>
  <c r="G7" i="2"/>
  <c r="H7" i="2"/>
  <c r="I7" i="2"/>
  <c r="J7" i="2"/>
  <c r="K7" i="2"/>
  <c r="M7" i="2"/>
  <c r="B8" i="2"/>
  <c r="C8" i="2"/>
  <c r="D8" i="2"/>
  <c r="E8" i="2"/>
  <c r="F8" i="2"/>
  <c r="G8" i="2"/>
  <c r="H8" i="2"/>
  <c r="I8" i="2"/>
  <c r="J8" i="2"/>
  <c r="K8" i="2"/>
  <c r="M8" i="2"/>
</calcChain>
</file>

<file path=xl/sharedStrings.xml><?xml version="1.0" encoding="utf-8"?>
<sst xmlns="http://schemas.openxmlformats.org/spreadsheetml/2006/main" count="52" uniqueCount="26">
  <si>
    <t>AIRBAG - TRW</t>
  </si>
  <si>
    <t>49.9096714, 18.3183289</t>
  </si>
  <si>
    <t>49.139736, 16.628782</t>
  </si>
  <si>
    <t>48.190098, 16.417169</t>
  </si>
  <si>
    <t>47.411143, 16.082696</t>
  </si>
  <si>
    <t>46.681169, 14.600680</t>
  </si>
  <si>
    <t>46.536535, 13.643777</t>
  </si>
  <si>
    <t>46.5343033, 13.6415863</t>
  </si>
  <si>
    <t>45.513882, 11.508579</t>
  </si>
  <si>
    <t>45.520308, 9.120789</t>
  </si>
  <si>
    <t>44.964874, 7.933212</t>
  </si>
  <si>
    <t>45.021616, 7.624086</t>
  </si>
  <si>
    <t>50.831181, 19.126279</t>
  </si>
  <si>
    <t>Consolidation center - entrance</t>
  </si>
  <si>
    <t>Consolidation center - exit</t>
  </si>
  <si>
    <t>Trip ID</t>
  </si>
  <si>
    <t>Arrival</t>
  </si>
  <si>
    <t>Section ID</t>
  </si>
  <si>
    <t>Departure</t>
  </si>
  <si>
    <t>Section start position</t>
  </si>
  <si>
    <t>Section end position</t>
  </si>
  <si>
    <t>Travel mean time</t>
  </si>
  <si>
    <t>Requested time of arrival</t>
  </si>
  <si>
    <t>Max threshold</t>
  </si>
  <si>
    <t>Min threshold</t>
  </si>
  <si>
    <t>Threshold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</si>
</sst>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\ hh:mm:ss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1" fillId="0" borderId="0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165" fontId="0" fillId="0" borderId="0" xfId="0" applyNumberFormat="1"/>
    <xf numFmtId="0" fontId="1" fillId="0" borderId="0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9" fontId="0" fillId="0" borderId="0" xfId="1" applyFont="1"/>
    <xf numFmtId="10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22" fontId="0" fillId="0" borderId="0" xfId="0" applyNumberFormat="1"/>
    <xf numFmtId="164" fontId="1" fillId="2" borderId="0" xfId="0" applyNumberFormat="1" applyFont="1" applyFill="1" applyBorder="1" applyAlignment="1">
      <alignment vertical="top"/>
    </xf>
    <xf numFmtId="21" fontId="0" fillId="0" borderId="0" xfId="0" applyNumberFormat="1"/>
    <xf numFmtId="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topLeftCell="H1" zoomScale="129" zoomScaleNormal="129" workbookViewId="0">
      <selection activeCell="M5" sqref="M5"/>
    </sheetView>
  </sheetViews>
  <sheetFormatPr baseColWidth="10" defaultColWidth="8.83203125" defaultRowHeight="15" x14ac:dyDescent="0.2"/>
  <cols>
    <col min="1" max="1" width="18" bestFit="1" customWidth="1"/>
    <col min="2" max="10" width="18" customWidth="1"/>
    <col min="11" max="11" width="23.5" customWidth="1"/>
    <col min="12" max="12" width="19.5" customWidth="1"/>
    <col min="13" max="13" width="18" bestFit="1" customWidth="1"/>
    <col min="14" max="14" width="16.83203125" customWidth="1"/>
    <col min="28" max="28" width="12.33203125" bestFit="1" customWidth="1"/>
  </cols>
  <sheetData>
    <row r="1" spans="1:27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7" x14ac:dyDescent="0.2">
      <c r="A2" s="4" t="s">
        <v>18</v>
      </c>
      <c r="B2" s="3"/>
      <c r="C2" s="3"/>
      <c r="D2" s="3"/>
      <c r="E2" s="3"/>
      <c r="F2" s="3"/>
      <c r="G2" s="3"/>
      <c r="H2" s="3"/>
      <c r="I2" s="3"/>
      <c r="J2" s="3"/>
      <c r="K2" s="3" t="s">
        <v>13</v>
      </c>
      <c r="L2" s="3" t="s">
        <v>14</v>
      </c>
      <c r="M2" s="4" t="s">
        <v>16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4" t="s">
        <v>12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10</v>
      </c>
      <c r="M3" s="4" t="s">
        <v>11</v>
      </c>
      <c r="N3" s="4" t="s">
        <v>15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">
        <v>43114.462967334512</v>
      </c>
      <c r="B4" s="1">
        <v>43114.640030959898</v>
      </c>
      <c r="C4" s="1">
        <v>43114.817495720628</v>
      </c>
      <c r="D4" s="1">
        <v>43114.906975887359</v>
      </c>
      <c r="E4" s="1">
        <v>43114.96972255523</v>
      </c>
      <c r="F4" s="1">
        <v>43115.090115138497</v>
      </c>
      <c r="G4" s="1">
        <v>43115.144500633898</v>
      </c>
      <c r="H4" s="1">
        <v>43115.152386861853</v>
      </c>
      <c r="I4" s="1">
        <v>43115.31191110253</v>
      </c>
      <c r="J4" s="1">
        <v>43115.430943759027</v>
      </c>
      <c r="K4" s="1">
        <v>43115.525767570121</v>
      </c>
      <c r="L4" s="1">
        <v>43115.707290378559</v>
      </c>
      <c r="M4" s="1">
        <v>43115.991979166669</v>
      </c>
      <c r="N4" s="6">
        <v>1</v>
      </c>
      <c r="O4" s="13">
        <f>M4-A4</f>
        <v>1.5290118321572663</v>
      </c>
      <c r="P4">
        <f>30*3600+41*60+47</f>
        <v>110507</v>
      </c>
      <c r="Q4">
        <f>P4/1000</f>
        <v>110.50700000000001</v>
      </c>
    </row>
    <row r="5" spans="1:27" ht="16" thickBot="1" x14ac:dyDescent="0.25">
      <c r="A5" s="1"/>
      <c r="B5" s="6">
        <f>(B4-A4)*86400/1000</f>
        <v>15.298297233344055</v>
      </c>
      <c r="C5" s="6">
        <f t="shared" ref="C5:H5" si="0">(C4-B4)*86400/1000</f>
        <v>15.332955327141098</v>
      </c>
      <c r="D5" s="6">
        <f t="shared" si="0"/>
        <v>7.731086405552924</v>
      </c>
      <c r="E5" s="6">
        <f t="shared" si="0"/>
        <v>5.4213121040258558</v>
      </c>
      <c r="F5" s="6">
        <f t="shared" si="0"/>
        <v>10.401919194264337</v>
      </c>
      <c r="G5" s="6">
        <f t="shared" si="0"/>
        <v>4.6989068026654426</v>
      </c>
      <c r="H5" s="6">
        <f t="shared" si="0"/>
        <v>0.68137009532656523</v>
      </c>
      <c r="I5" s="1">
        <f>I4-H4</f>
        <v>0.15952424067654647</v>
      </c>
      <c r="J5" s="1">
        <f t="shared" ref="J5" si="1">J4-I4</f>
        <v>0.11903265649743844</v>
      </c>
      <c r="K5" s="1">
        <f t="shared" ref="K5" si="2">K4-J4</f>
        <v>9.4823811094101984E-2</v>
      </c>
      <c r="L5" s="1">
        <f>L4-K4</f>
        <v>0.18152280843787594</v>
      </c>
      <c r="M5" s="1">
        <f t="shared" ref="M5" si="3">M4-L4</f>
        <v>0.28468878810963361</v>
      </c>
      <c r="N5" s="6"/>
      <c r="O5" s="13"/>
    </row>
    <row r="6" spans="1:27" ht="16" thickBot="1" x14ac:dyDescent="0.25">
      <c r="A6" s="1">
        <v>43116.0120027296</v>
      </c>
      <c r="B6" s="1">
        <v>43116.178434358873</v>
      </c>
      <c r="C6" s="1">
        <v>43116.354161658826</v>
      </c>
      <c r="D6" s="1">
        <v>43116.449594058475</v>
      </c>
      <c r="E6" s="1">
        <v>43116.51465135919</v>
      </c>
      <c r="F6" s="1">
        <v>43116.640241781213</v>
      </c>
      <c r="G6" s="1">
        <v>43116.695722617631</v>
      </c>
      <c r="H6" s="1">
        <v>43116.702494257283</v>
      </c>
      <c r="I6" s="1">
        <v>43116.861551936388</v>
      </c>
      <c r="J6" s="1">
        <v>43116.987823887081</v>
      </c>
      <c r="K6" s="1">
        <v>43117.077528955742</v>
      </c>
      <c r="L6" s="1">
        <v>43117.251247480111</v>
      </c>
      <c r="M6" s="1">
        <v>43117.284412502107</v>
      </c>
      <c r="N6" s="7">
        <v>2</v>
      </c>
      <c r="O6" s="13">
        <f t="shared" ref="O6:O22" si="4">M6-A6</f>
        <v>1.2724097725076717</v>
      </c>
      <c r="P6">
        <f>30*3600+32*60+16</f>
        <v>109936</v>
      </c>
      <c r="Q6">
        <f>P6/1000</f>
        <v>109.93600000000001</v>
      </c>
    </row>
    <row r="7" spans="1:27" ht="16" thickBot="1" x14ac:dyDescent="0.25">
      <c r="A7" s="1">
        <v>43117.330430466296</v>
      </c>
      <c r="B7" s="1">
        <v>43117.50839380164</v>
      </c>
      <c r="C7" s="1">
        <v>43117.671220124525</v>
      </c>
      <c r="D7" s="1">
        <v>43117.765673582457</v>
      </c>
      <c r="E7" s="1">
        <v>43117.835736292807</v>
      </c>
      <c r="F7" s="1">
        <v>43117.949016812527</v>
      </c>
      <c r="G7" s="1">
        <v>43118.004759773292</v>
      </c>
      <c r="H7" s="1">
        <v>43118.012455144381</v>
      </c>
      <c r="I7" s="1">
        <v>43118.198518880723</v>
      </c>
      <c r="J7" s="1">
        <v>43118.318170743492</v>
      </c>
      <c r="K7" s="1">
        <v>43118.410083754345</v>
      </c>
      <c r="L7" s="1">
        <v>43118.580957845443</v>
      </c>
      <c r="M7" s="1">
        <v>43118.611792734475</v>
      </c>
      <c r="N7" s="7">
        <v>3</v>
      </c>
      <c r="O7" s="13">
        <f t="shared" si="4"/>
        <v>1.281362268178782</v>
      </c>
      <c r="P7">
        <f>30*3600+45*60+10</f>
        <v>110710</v>
      </c>
      <c r="Q7">
        <f t="shared" ref="Q7:Q9" si="5">P7/1000</f>
        <v>110.71</v>
      </c>
    </row>
    <row r="8" spans="1:27" ht="16" thickBot="1" x14ac:dyDescent="0.25">
      <c r="A8" s="12">
        <v>43118.632743055554</v>
      </c>
      <c r="B8" s="1">
        <v>43118.760144756299</v>
      </c>
      <c r="C8" s="1">
        <v>43118.925680107553</v>
      </c>
      <c r="D8" s="1">
        <v>43119.017326053989</v>
      </c>
      <c r="E8" s="1">
        <v>43119.085429567873</v>
      </c>
      <c r="F8" s="1">
        <v>43119.202344723788</v>
      </c>
      <c r="G8" s="1">
        <v>43119.261269158276</v>
      </c>
      <c r="H8" s="1">
        <v>43119.268926730671</v>
      </c>
      <c r="I8" s="1">
        <v>43119.454338637232</v>
      </c>
      <c r="J8" s="1">
        <v>43119.57036097852</v>
      </c>
      <c r="K8" s="1">
        <v>43119.666937058624</v>
      </c>
      <c r="L8" s="1">
        <v>43119.832902716851</v>
      </c>
      <c r="M8" s="1">
        <v>43119.867719217342</v>
      </c>
      <c r="N8" s="7">
        <v>4</v>
      </c>
      <c r="O8" s="13">
        <f t="shared" si="4"/>
        <v>1.2349761617879267</v>
      </c>
      <c r="P8">
        <f>29*3600+38*60+22</f>
        <v>106702</v>
      </c>
      <c r="Q8">
        <f t="shared" si="5"/>
        <v>106.702</v>
      </c>
    </row>
    <row r="9" spans="1:27" ht="16" thickBot="1" x14ac:dyDescent="0.25">
      <c r="A9" s="1">
        <v>43121.976230184817</v>
      </c>
      <c r="B9" s="1">
        <v>43122.144150874439</v>
      </c>
      <c r="C9" s="1">
        <v>43122.323711709454</v>
      </c>
      <c r="D9" s="1">
        <v>43122.405557312151</v>
      </c>
      <c r="E9" s="1">
        <v>43122.471786200367</v>
      </c>
      <c r="F9" s="1">
        <v>43122.593789334998</v>
      </c>
      <c r="G9" s="1">
        <v>43122.652625365678</v>
      </c>
      <c r="H9" s="1">
        <v>43122.659372320282</v>
      </c>
      <c r="I9" s="1">
        <v>43122.825329552878</v>
      </c>
      <c r="J9" s="1">
        <v>43122.955671080614</v>
      </c>
      <c r="K9" s="1">
        <v>43123.062235684636</v>
      </c>
      <c r="L9" s="1">
        <v>43123.41445790686</v>
      </c>
      <c r="M9" s="1">
        <v>43123.447780433497</v>
      </c>
      <c r="N9" s="6">
        <v>5</v>
      </c>
      <c r="O9" s="13">
        <f t="shared" si="4"/>
        <v>1.471550248679705</v>
      </c>
      <c r="P9">
        <f>35*3600+19*60+2</f>
        <v>127142</v>
      </c>
      <c r="Q9">
        <f t="shared" si="5"/>
        <v>127.142</v>
      </c>
    </row>
    <row r="10" spans="1:27" ht="16" thickBot="1" x14ac:dyDescent="0.25">
      <c r="A10" s="12">
        <v>43123.49690972222</v>
      </c>
      <c r="B10" s="1">
        <v>43123.555931462106</v>
      </c>
      <c r="C10" s="1">
        <v>43123.741336750376</v>
      </c>
      <c r="D10" s="1">
        <v>43123.838541076482</v>
      </c>
      <c r="E10" s="1">
        <v>43123.903625768326</v>
      </c>
      <c r="F10" s="1">
        <v>43124.031620418726</v>
      </c>
      <c r="G10" s="1">
        <v>43124.08415501257</v>
      </c>
      <c r="H10" s="1">
        <v>43124.090770592244</v>
      </c>
      <c r="I10" s="1">
        <v>43124.277233044428</v>
      </c>
      <c r="J10" s="1">
        <v>43124.390478876638</v>
      </c>
      <c r="K10" s="1">
        <v>43124.496798029417</v>
      </c>
      <c r="L10" s="1">
        <v>43124.623983207937</v>
      </c>
      <c r="M10" s="1">
        <v>43124.658232546368</v>
      </c>
      <c r="N10" s="7">
        <v>6</v>
      </c>
      <c r="O10" s="13">
        <f t="shared" si="4"/>
        <v>1.1613228241476463</v>
      </c>
    </row>
    <row r="11" spans="1:27" ht="16" thickBot="1" x14ac:dyDescent="0.25">
      <c r="A11" s="1">
        <v>43124.963278594878</v>
      </c>
      <c r="B11" s="1">
        <v>43125.133315426858</v>
      </c>
      <c r="C11" s="1">
        <v>43125.309229001345</v>
      </c>
      <c r="D11" s="1">
        <v>43125.392594395831</v>
      </c>
      <c r="E11" s="1">
        <v>43125.456800933513</v>
      </c>
      <c r="F11" s="1">
        <v>43125.585303274311</v>
      </c>
      <c r="G11" s="1">
        <v>43125.642294786543</v>
      </c>
      <c r="H11" s="1">
        <v>43125.649664161443</v>
      </c>
      <c r="I11" s="1">
        <v>43125.817113097408</v>
      </c>
      <c r="J11" s="1">
        <v>43125.953771278313</v>
      </c>
      <c r="K11" s="1">
        <v>43126.060673440297</v>
      </c>
      <c r="L11" s="1">
        <v>43126.293578532888</v>
      </c>
      <c r="M11" s="1">
        <v>43126.323494124452</v>
      </c>
      <c r="N11" s="7">
        <v>7</v>
      </c>
      <c r="O11" s="13">
        <f t="shared" si="4"/>
        <v>1.3602155295739067</v>
      </c>
    </row>
    <row r="12" spans="1:27" ht="16" thickBot="1" x14ac:dyDescent="0.25">
      <c r="A12" s="1">
        <v>43128.346784409179</v>
      </c>
      <c r="B12" s="1">
        <v>43128.513543151945</v>
      </c>
      <c r="C12" s="1">
        <v>43128.671986850226</v>
      </c>
      <c r="D12" s="1">
        <v>43128.754916417587</v>
      </c>
      <c r="E12" s="1">
        <v>43128.814888671266</v>
      </c>
      <c r="F12" s="1">
        <v>43128.933521932806</v>
      </c>
      <c r="G12" s="1">
        <v>43128.988878343422</v>
      </c>
      <c r="H12" s="1">
        <v>43128.995862495438</v>
      </c>
      <c r="I12" s="1">
        <v>43129.153058732802</v>
      </c>
      <c r="J12" s="1">
        <v>43129.28287317881</v>
      </c>
      <c r="K12" s="1">
        <v>43129.385020759903</v>
      </c>
      <c r="L12" s="1">
        <v>43129.542370296942</v>
      </c>
      <c r="M12" s="1">
        <v>43129.5728999817</v>
      </c>
      <c r="N12" s="7">
        <v>8</v>
      </c>
      <c r="O12" s="13">
        <f t="shared" si="4"/>
        <v>1.2261155725209392</v>
      </c>
    </row>
    <row r="13" spans="1:27" ht="16" thickBot="1" x14ac:dyDescent="0.25">
      <c r="A13" s="12">
        <v>43129.592939814815</v>
      </c>
      <c r="B13" s="1">
        <v>43129.716804633688</v>
      </c>
      <c r="C13" s="1">
        <v>43129.886241170971</v>
      </c>
      <c r="D13" s="1">
        <v>43129.980773689167</v>
      </c>
      <c r="E13" s="1">
        <v>43130.046505720085</v>
      </c>
      <c r="F13" s="1">
        <v>43130.173361789377</v>
      </c>
      <c r="G13" s="1">
        <v>43130.227508160955</v>
      </c>
      <c r="H13" s="1">
        <v>43130.234803826061</v>
      </c>
      <c r="I13" s="1">
        <v>43130.414433392129</v>
      </c>
      <c r="J13" s="1">
        <v>43130.536482226511</v>
      </c>
      <c r="K13" s="1">
        <v>43130.626740025618</v>
      </c>
      <c r="L13" s="1">
        <v>43130.789119573674</v>
      </c>
      <c r="M13" s="1">
        <v>43130.820877196231</v>
      </c>
      <c r="N13" s="6">
        <v>9</v>
      </c>
      <c r="O13" s="13">
        <f t="shared" si="4"/>
        <v>1.2279373814162682</v>
      </c>
    </row>
    <row r="14" spans="1:27" ht="16" thickBot="1" x14ac:dyDescent="0.25">
      <c r="A14" s="1">
        <v>43131.015902428488</v>
      </c>
      <c r="B14" s="1">
        <v>43131.184566802236</v>
      </c>
      <c r="C14" s="1">
        <v>43131.356930648974</v>
      </c>
      <c r="D14" s="1">
        <v>43131.452151939448</v>
      </c>
      <c r="E14" s="1">
        <v>43131.512788078049</v>
      </c>
      <c r="F14" s="1">
        <v>43131.632871964845</v>
      </c>
      <c r="G14" s="1">
        <v>43131.691264609566</v>
      </c>
      <c r="H14" s="1">
        <v>43131.699195016146</v>
      </c>
      <c r="I14" s="1">
        <v>43131.865277544566</v>
      </c>
      <c r="J14" s="1">
        <v>43131.988511373071</v>
      </c>
      <c r="K14" s="1">
        <v>43132.077568515415</v>
      </c>
      <c r="L14" s="1">
        <v>43132.373633330229</v>
      </c>
      <c r="M14" s="1">
        <v>43132.404139298953</v>
      </c>
      <c r="N14" s="7">
        <v>10</v>
      </c>
      <c r="O14" s="13">
        <f t="shared" si="4"/>
        <v>1.3882368704653345</v>
      </c>
    </row>
    <row r="15" spans="1:27" ht="16" thickBot="1" x14ac:dyDescent="0.25">
      <c r="A15" s="1">
        <v>43132.418220366155</v>
      </c>
      <c r="B15" s="1">
        <v>43132.603930375379</v>
      </c>
      <c r="C15" s="1">
        <v>43132.766101950067</v>
      </c>
      <c r="D15" s="1">
        <v>43132.850151101302</v>
      </c>
      <c r="E15" s="1">
        <v>43132.918778310326</v>
      </c>
      <c r="F15" s="1">
        <v>43133.036412345951</v>
      </c>
      <c r="G15" s="1">
        <v>43133.095495596557</v>
      </c>
      <c r="H15" s="1">
        <v>43133.102139839873</v>
      </c>
      <c r="I15" s="1">
        <v>43133.277334670522</v>
      </c>
      <c r="J15" s="1">
        <v>43133.408877286041</v>
      </c>
      <c r="K15" s="1">
        <v>43133.498078148099</v>
      </c>
      <c r="L15" s="1">
        <v>43133.662680837355</v>
      </c>
      <c r="M15" s="1">
        <v>43133.696688853626</v>
      </c>
      <c r="N15" s="7">
        <v>11</v>
      </c>
      <c r="O15" s="13">
        <f t="shared" si="4"/>
        <v>1.2784684874714003</v>
      </c>
    </row>
    <row r="16" spans="1:27" ht="16" thickBot="1" x14ac:dyDescent="0.25">
      <c r="A16" s="1">
        <v>43136.008651683689</v>
      </c>
      <c r="B16" s="1">
        <v>43136.169166829633</v>
      </c>
      <c r="C16" s="1">
        <v>43136.353988903669</v>
      </c>
      <c r="D16" s="1">
        <v>43136.445670532819</v>
      </c>
      <c r="E16" s="1">
        <v>43136.51404677493</v>
      </c>
      <c r="F16" s="1">
        <v>43136.639984293492</v>
      </c>
      <c r="G16" s="1">
        <v>43136.691663592821</v>
      </c>
      <c r="H16" s="1">
        <v>43136.699534960419</v>
      </c>
      <c r="I16" s="1">
        <v>43136.882995823704</v>
      </c>
      <c r="J16" s="1">
        <v>43137.01107903543</v>
      </c>
      <c r="K16" s="1">
        <v>43137.112590304736</v>
      </c>
      <c r="L16" s="1">
        <v>43137.246632473856</v>
      </c>
      <c r="M16" s="1">
        <v>43137.277628881609</v>
      </c>
      <c r="N16" s="7">
        <v>12</v>
      </c>
      <c r="O16" s="13">
        <f t="shared" si="4"/>
        <v>1.2689771979203215</v>
      </c>
    </row>
    <row r="17" spans="1:15" ht="16" thickBot="1" x14ac:dyDescent="0.25">
      <c r="A17" s="1">
        <v>43137.307562619571</v>
      </c>
      <c r="B17" s="1">
        <v>43137.480849001673</v>
      </c>
      <c r="C17" s="1">
        <v>43137.654986934016</v>
      </c>
      <c r="D17" s="1">
        <v>43137.735524407472</v>
      </c>
      <c r="E17" s="1">
        <v>43137.805732711495</v>
      </c>
      <c r="F17" s="1">
        <v>43137.923980405525</v>
      </c>
      <c r="G17" s="1">
        <v>43137.97412895134</v>
      </c>
      <c r="H17" s="1">
        <v>43137.981127122228</v>
      </c>
      <c r="I17" s="1">
        <v>43138.139948357821</v>
      </c>
      <c r="J17" s="1">
        <v>43138.267024862769</v>
      </c>
      <c r="K17" s="1">
        <v>43138.361749642354</v>
      </c>
      <c r="L17" s="1">
        <v>43138.538593629251</v>
      </c>
      <c r="M17" s="1">
        <v>43138.570820806359</v>
      </c>
      <c r="N17" s="6">
        <v>13</v>
      </c>
      <c r="O17" s="13">
        <f t="shared" si="4"/>
        <v>1.2632581867874251</v>
      </c>
    </row>
    <row r="18" spans="1:15" ht="16" thickBot="1" x14ac:dyDescent="0.25">
      <c r="A18" s="12">
        <v>43138.583321759259</v>
      </c>
      <c r="B18" s="1">
        <v>43138.710130699495</v>
      </c>
      <c r="C18" s="1">
        <v>43138.88707086107</v>
      </c>
      <c r="D18" s="1">
        <v>43138.976504238206</v>
      </c>
      <c r="E18" s="1">
        <v>43139.045275114098</v>
      </c>
      <c r="F18" s="1">
        <v>43139.155912556605</v>
      </c>
      <c r="G18" s="1">
        <v>43139.205921513778</v>
      </c>
      <c r="H18" s="1">
        <v>43139.21257340072</v>
      </c>
      <c r="I18" s="1">
        <v>43139.387535113456</v>
      </c>
      <c r="J18" s="1">
        <v>43139.525445458967</v>
      </c>
      <c r="K18" s="1">
        <v>43139.626706315335</v>
      </c>
      <c r="L18" s="1">
        <v>43139.787811251372</v>
      </c>
      <c r="M18" s="1">
        <v>43139.819844450554</v>
      </c>
      <c r="N18" s="7">
        <v>14</v>
      </c>
      <c r="O18" s="13">
        <f t="shared" si="4"/>
        <v>1.2365226912952494</v>
      </c>
    </row>
    <row r="19" spans="1:15" ht="16" thickBot="1" x14ac:dyDescent="0.25">
      <c r="A19" s="1">
        <v>43142.007403489682</v>
      </c>
      <c r="B19" s="1">
        <v>43142.195291807198</v>
      </c>
      <c r="C19" s="1">
        <v>43142.377576002014</v>
      </c>
      <c r="D19" s="1">
        <v>43142.47073015452</v>
      </c>
      <c r="E19" s="1">
        <v>43142.538554655745</v>
      </c>
      <c r="F19" s="1">
        <v>43142.646157955278</v>
      </c>
      <c r="G19" s="1">
        <v>43142.701088259339</v>
      </c>
      <c r="H19" s="1">
        <v>43142.708564939872</v>
      </c>
      <c r="I19" s="1">
        <v>43142.871548070405</v>
      </c>
      <c r="J19" s="1">
        <v>43142.985975010357</v>
      </c>
      <c r="K19" s="1">
        <v>43143.082388420939</v>
      </c>
      <c r="L19" s="1">
        <v>43143.372758791309</v>
      </c>
      <c r="M19" s="1">
        <v>43143.402070529293</v>
      </c>
      <c r="N19" s="7">
        <v>15</v>
      </c>
      <c r="O19" s="13">
        <f t="shared" si="4"/>
        <v>1.3946670396107947</v>
      </c>
    </row>
    <row r="20" spans="1:15" ht="16" thickBot="1" x14ac:dyDescent="0.25">
      <c r="A20" s="12">
        <v>43143.414270833331</v>
      </c>
      <c r="B20" s="1">
        <v>43143.545188095566</v>
      </c>
      <c r="C20" s="1">
        <v>43143.718829355217</v>
      </c>
      <c r="D20" s="1">
        <v>43143.816410103143</v>
      </c>
      <c r="E20" s="1">
        <v>43143.88163480971</v>
      </c>
      <c r="F20" s="1">
        <v>43144.000717717514</v>
      </c>
      <c r="G20" s="1">
        <v>43144.050128419134</v>
      </c>
      <c r="H20" s="1">
        <v>43144.057316463586</v>
      </c>
      <c r="I20" s="1">
        <v>43144.218238745379</v>
      </c>
      <c r="J20" s="1">
        <v>43144.34493082593</v>
      </c>
      <c r="K20" s="1">
        <v>43144.433915587484</v>
      </c>
      <c r="L20" s="1">
        <v>43144.627002591282</v>
      </c>
      <c r="M20" s="1">
        <v>43144.65771357777</v>
      </c>
      <c r="N20" s="7">
        <v>16</v>
      </c>
      <c r="O20" s="13">
        <f t="shared" si="4"/>
        <v>1.2434427444386529</v>
      </c>
    </row>
    <row r="21" spans="1:15" x14ac:dyDescent="0.2">
      <c r="A21" s="1">
        <v>43145.000790353624</v>
      </c>
      <c r="B21" s="1">
        <v>43145.166311035988</v>
      </c>
      <c r="C21" s="1">
        <v>43145.345723834747</v>
      </c>
      <c r="D21" s="1">
        <v>43145.431344458309</v>
      </c>
      <c r="E21" s="1">
        <v>43145.492419092916</v>
      </c>
      <c r="F21" s="1">
        <v>43145.60309385349</v>
      </c>
      <c r="G21" s="1">
        <v>43145.655735353728</v>
      </c>
      <c r="H21" s="1">
        <v>43145.663223568859</v>
      </c>
      <c r="I21" s="1">
        <v>43145.824644450833</v>
      </c>
      <c r="J21" s="1">
        <v>43145.939220232867</v>
      </c>
      <c r="K21" s="1">
        <v>43146.030256613281</v>
      </c>
      <c r="L21" s="1">
        <v>43146.250859620974</v>
      </c>
      <c r="M21" s="1">
        <v>43146.286131111723</v>
      </c>
      <c r="N21" s="6">
        <v>17</v>
      </c>
      <c r="O21" s="13">
        <f t="shared" si="4"/>
        <v>1.285340758098755</v>
      </c>
    </row>
    <row r="22" spans="1:15" ht="16" thickBot="1" x14ac:dyDescent="0.25">
      <c r="A22" s="12">
        <v>43146.295497685183</v>
      </c>
      <c r="B22" s="1">
        <v>43146.446863871468</v>
      </c>
      <c r="C22" s="1">
        <v>43146.61239931146</v>
      </c>
      <c r="D22" s="1">
        <v>43146.705822999917</v>
      </c>
      <c r="E22" s="1">
        <v>43146.763940710196</v>
      </c>
      <c r="F22" s="1">
        <v>43146.879910474388</v>
      </c>
      <c r="G22" s="1">
        <v>43146.936985092951</v>
      </c>
      <c r="H22" s="1">
        <v>43146.94394234207</v>
      </c>
      <c r="I22" s="1">
        <v>43147.122522279969</v>
      </c>
      <c r="J22" s="1">
        <v>43147.250457315153</v>
      </c>
      <c r="K22" s="1">
        <v>43147.356498699221</v>
      </c>
      <c r="L22" s="1">
        <v>43147.497237304742</v>
      </c>
      <c r="M22" s="1">
        <v>43147.527995407567</v>
      </c>
      <c r="N22" s="6">
        <v>18</v>
      </c>
      <c r="O22" s="13">
        <f t="shared" si="4"/>
        <v>1.2324977223834139</v>
      </c>
    </row>
    <row r="23" spans="1:15" ht="16" thickBot="1" x14ac:dyDescent="0.25">
      <c r="A23" s="1">
        <v>43149.508550603103</v>
      </c>
      <c r="B23" s="1">
        <v>43149.696527842076</v>
      </c>
      <c r="C23" s="1">
        <v>43149.878958284949</v>
      </c>
      <c r="D23" s="1">
        <v>43149.976185769985</v>
      </c>
      <c r="E23" s="1">
        <v>43150.045333559778</v>
      </c>
      <c r="F23" s="1">
        <v>43150.153584897052</v>
      </c>
      <c r="G23" s="1">
        <v>43150.209417572209</v>
      </c>
      <c r="H23" s="1">
        <v>43150.216151812783</v>
      </c>
      <c r="I23" s="1">
        <v>43150.387912668783</v>
      </c>
      <c r="J23" s="1">
        <v>43150.509246870708</v>
      </c>
      <c r="K23" s="1">
        <v>43150.612123013612</v>
      </c>
      <c r="L23" s="1">
        <v>43150.7492777199</v>
      </c>
      <c r="M23" s="1">
        <v>43150.782216117776</v>
      </c>
      <c r="N23" s="7">
        <v>19</v>
      </c>
      <c r="O23">
        <f t="shared" ref="O23:O27" si="6">M23-A23</f>
        <v>1.2736655146727571</v>
      </c>
    </row>
    <row r="24" spans="1:15" ht="16" thickBot="1" x14ac:dyDescent="0.25">
      <c r="A24" s="1">
        <v>43150.973214585953</v>
      </c>
      <c r="B24" s="1">
        <v>43151.151075692906</v>
      </c>
      <c r="C24" s="1">
        <v>43151.329288362744</v>
      </c>
      <c r="D24" s="1">
        <v>43151.421206676197</v>
      </c>
      <c r="E24" s="1">
        <v>43151.49183516873</v>
      </c>
      <c r="F24" s="1">
        <v>43151.620330787904</v>
      </c>
      <c r="G24" s="1">
        <v>43151.669545421813</v>
      </c>
      <c r="H24" s="1">
        <v>43151.676314677759</v>
      </c>
      <c r="I24" s="1">
        <v>43151.864456057992</v>
      </c>
      <c r="J24" s="1">
        <v>43151.981241579655</v>
      </c>
      <c r="K24" s="1">
        <v>43152.07340296192</v>
      </c>
      <c r="L24" s="1">
        <v>43152.374097406362</v>
      </c>
      <c r="M24" s="1">
        <v>43152.40895083917</v>
      </c>
      <c r="N24" s="7">
        <v>20</v>
      </c>
      <c r="O24">
        <f t="shared" si="6"/>
        <v>1.4357362532173283</v>
      </c>
    </row>
    <row r="25" spans="1:15" ht="16" thickBot="1" x14ac:dyDescent="0.25">
      <c r="A25" s="12">
        <v>43152.435023148151</v>
      </c>
      <c r="B25" s="1">
        <v>43152.553589721887</v>
      </c>
      <c r="C25" s="1">
        <v>43152.732239123077</v>
      </c>
      <c r="D25" s="1">
        <v>43152.815785257175</v>
      </c>
      <c r="E25" s="1">
        <v>43152.876570400018</v>
      </c>
      <c r="F25" s="1">
        <v>43152.995081438843</v>
      </c>
      <c r="G25" s="1">
        <v>43153.054085404183</v>
      </c>
      <c r="H25" s="1">
        <v>43153.060612578447</v>
      </c>
      <c r="I25" s="1">
        <v>43153.240469424185</v>
      </c>
      <c r="J25" s="1">
        <v>43153.353767939851</v>
      </c>
      <c r="K25" s="1">
        <v>43153.447579747342</v>
      </c>
      <c r="L25" s="1">
        <v>43153.6244704407</v>
      </c>
      <c r="M25" s="1">
        <v>43153.659772329782</v>
      </c>
      <c r="N25" s="7">
        <v>21</v>
      </c>
      <c r="O25">
        <f t="shared" si="6"/>
        <v>1.2247491816306137</v>
      </c>
    </row>
    <row r="26" spans="1:15" ht="16" thickBot="1" x14ac:dyDescent="0.25">
      <c r="A26" s="1">
        <v>43155.965117618158</v>
      </c>
      <c r="B26" s="1">
        <v>43156.125900950254</v>
      </c>
      <c r="C26" s="1">
        <v>43156.300448458147</v>
      </c>
      <c r="D26" s="1">
        <v>43156.385436280136</v>
      </c>
      <c r="E26" s="1">
        <v>43156.450538942147</v>
      </c>
      <c r="F26" s="1">
        <v>43156.574807091172</v>
      </c>
      <c r="G26" s="1">
        <v>43156.632590582427</v>
      </c>
      <c r="H26" s="1">
        <v>43156.640507347714</v>
      </c>
      <c r="I26" s="1">
        <v>43156.8022717606</v>
      </c>
      <c r="J26" s="1">
        <v>43156.928580673644</v>
      </c>
      <c r="K26" s="1">
        <v>43157.034508948302</v>
      </c>
      <c r="L26" s="1">
        <v>43157.208757306267</v>
      </c>
      <c r="M26" s="1">
        <v>43157.242424061253</v>
      </c>
      <c r="N26" s="6">
        <v>22</v>
      </c>
      <c r="O26">
        <f t="shared" si="6"/>
        <v>1.277306443094858</v>
      </c>
    </row>
    <row r="27" spans="1:15" ht="16" thickBot="1" x14ac:dyDescent="0.25">
      <c r="A27" s="1">
        <v>43157.304784122061</v>
      </c>
      <c r="B27" s="1">
        <v>43157.478609720856</v>
      </c>
      <c r="C27" s="1">
        <v>43157.652322168215</v>
      </c>
      <c r="D27" s="1">
        <v>43157.739298333501</v>
      </c>
      <c r="E27" s="1">
        <v>43157.810234375873</v>
      </c>
      <c r="F27" s="1">
        <v>43157.919606324482</v>
      </c>
      <c r="G27" s="1">
        <v>43157.978047369266</v>
      </c>
      <c r="H27" s="1">
        <v>43157.985221941315</v>
      </c>
      <c r="I27" s="1">
        <v>43158.153671435161</v>
      </c>
      <c r="J27" s="1">
        <v>43158.272031458306</v>
      </c>
      <c r="K27" s="1">
        <v>43158.378643490913</v>
      </c>
      <c r="L27" s="1">
        <v>43158.4985161761</v>
      </c>
      <c r="M27" s="1">
        <v>43158.530938082316</v>
      </c>
      <c r="N27" s="7">
        <v>23</v>
      </c>
      <c r="O27">
        <f t="shared" si="6"/>
        <v>1.2261539602550329</v>
      </c>
    </row>
    <row r="28" spans="1:15" ht="16" thickBot="1" x14ac:dyDescent="0.25">
      <c r="A28" s="12">
        <v>43158.552708333336</v>
      </c>
      <c r="B28" s="1">
        <v>43158.689214298269</v>
      </c>
      <c r="C28" s="1">
        <v>43158.869700409377</v>
      </c>
      <c r="D28" s="1">
        <v>43158.966853187158</v>
      </c>
      <c r="E28" s="1">
        <v>43159.034171522726</v>
      </c>
      <c r="F28" s="1">
        <v>43159.160803467174</v>
      </c>
      <c r="G28" s="1">
        <v>43159.215338780683</v>
      </c>
      <c r="H28" s="1">
        <v>43159.22379942883</v>
      </c>
      <c r="I28" s="1">
        <v>43159.412780910308</v>
      </c>
      <c r="J28" s="1">
        <v>43159.55088276216</v>
      </c>
      <c r="K28" s="1">
        <v>43159.663394336232</v>
      </c>
      <c r="L28" s="1">
        <v>43159.767734614012</v>
      </c>
      <c r="M28" s="1">
        <v>43159.800486111111</v>
      </c>
      <c r="N28" s="7">
        <v>24</v>
      </c>
    </row>
    <row r="29" spans="1:15" ht="16" thickBot="1" x14ac:dyDescent="0.25">
      <c r="A29" s="1">
        <v>43159.975183129449</v>
      </c>
      <c r="B29" s="1">
        <v>43160.165969385256</v>
      </c>
      <c r="C29" s="1">
        <v>43160.349298640664</v>
      </c>
      <c r="D29" s="1">
        <v>43160.435455000625</v>
      </c>
      <c r="E29" s="1">
        <v>43160.49624831025</v>
      </c>
      <c r="F29" s="1">
        <v>43160.624829595661</v>
      </c>
      <c r="G29" s="1">
        <v>43160.68307637961</v>
      </c>
      <c r="H29" s="1">
        <v>43160.690140237675</v>
      </c>
      <c r="I29" s="1">
        <v>43160.84595356162</v>
      </c>
      <c r="J29" s="1">
        <v>43160.972009738784</v>
      </c>
      <c r="K29" s="1">
        <v>43161.078006297896</v>
      </c>
      <c r="L29" s="1">
        <v>43161.330784075675</v>
      </c>
      <c r="M29" s="1">
        <v>43161.360925971843</v>
      </c>
      <c r="N29" s="7">
        <v>25</v>
      </c>
    </row>
    <row r="30" spans="1:15" ht="16" thickBot="1" x14ac:dyDescent="0.25">
      <c r="A30" s="1">
        <v>43163.32471673801</v>
      </c>
      <c r="B30" s="1">
        <v>43163.509711652041</v>
      </c>
      <c r="C30" s="1">
        <v>43163.661822543523</v>
      </c>
      <c r="D30" s="1">
        <v>43163.748279637599</v>
      </c>
      <c r="E30" s="1">
        <v>43163.819002329939</v>
      </c>
      <c r="F30" s="1">
        <v>43163.9437736736</v>
      </c>
      <c r="G30" s="1">
        <v>43163.999528380904</v>
      </c>
      <c r="H30" s="1">
        <v>43164.006496576141</v>
      </c>
      <c r="I30" s="1">
        <v>43164.166712741076</v>
      </c>
      <c r="J30" s="1">
        <v>43164.286292274519</v>
      </c>
      <c r="K30" s="1">
        <v>43164.393426930634</v>
      </c>
      <c r="L30" s="1">
        <v>43164.579567203145</v>
      </c>
      <c r="M30" s="1">
        <v>43164.611144290597</v>
      </c>
      <c r="N30" s="6">
        <v>26</v>
      </c>
    </row>
    <row r="31" spans="1:15" ht="16" thickBot="1" x14ac:dyDescent="0.25">
      <c r="A31" s="12">
        <v>43164.633750000001</v>
      </c>
      <c r="B31" s="1">
        <v>43164.753365000222</v>
      </c>
      <c r="C31" s="1">
        <v>43164.913179625233</v>
      </c>
      <c r="D31" s="1">
        <v>43164.997624373573</v>
      </c>
      <c r="E31" s="1">
        <v>43165.067504814768</v>
      </c>
      <c r="F31" s="1">
        <v>43165.193346412736</v>
      </c>
      <c r="G31" s="1">
        <v>43165.249709383992</v>
      </c>
      <c r="H31" s="1">
        <v>43165.256317971958</v>
      </c>
      <c r="I31" s="1">
        <v>43165.4318806847</v>
      </c>
      <c r="J31" s="1">
        <v>43165.558058409952</v>
      </c>
      <c r="K31" s="1">
        <v>43165.651594754308</v>
      </c>
      <c r="L31" s="1">
        <v>43165.831988140446</v>
      </c>
      <c r="M31" s="1">
        <v>43165.864512570908</v>
      </c>
      <c r="N31" s="7">
        <v>27</v>
      </c>
    </row>
    <row r="32" spans="1:15" ht="16" thickBot="1" x14ac:dyDescent="0.25">
      <c r="A32" s="1">
        <v>43166.267906994399</v>
      </c>
      <c r="B32" s="1">
        <v>43166.453578290697</v>
      </c>
      <c r="C32" s="1">
        <v>43166.642988012922</v>
      </c>
      <c r="D32" s="1">
        <v>43166.728786624029</v>
      </c>
      <c r="E32" s="1">
        <v>43166.802791253656</v>
      </c>
      <c r="F32" s="1">
        <v>43166.928624586988</v>
      </c>
      <c r="G32" s="1">
        <v>43166.97854047444</v>
      </c>
      <c r="H32" s="1">
        <v>43166.986376956105</v>
      </c>
      <c r="I32" s="1">
        <v>43167.160600927891</v>
      </c>
      <c r="J32" s="1">
        <v>43167.284762970972</v>
      </c>
      <c r="K32" s="1">
        <v>43167.377357713063</v>
      </c>
      <c r="L32" s="1">
        <v>43167.482137805659</v>
      </c>
      <c r="M32" s="1">
        <v>43167.515439814815</v>
      </c>
      <c r="N32" s="7">
        <v>28</v>
      </c>
    </row>
    <row r="33" spans="1:14" ht="16" thickBot="1" x14ac:dyDescent="0.25">
      <c r="A33" s="12">
        <v>43167.556111111109</v>
      </c>
      <c r="B33" s="1">
        <v>43167.633891322854</v>
      </c>
      <c r="C33" s="1">
        <v>43167.795272473188</v>
      </c>
      <c r="D33" s="1">
        <v>43167.882909928652</v>
      </c>
      <c r="E33" s="1">
        <v>43167.95163292886</v>
      </c>
      <c r="F33" s="1">
        <v>43168.059222331976</v>
      </c>
      <c r="G33" s="1">
        <v>43168.113760287029</v>
      </c>
      <c r="H33" s="1">
        <v>43168.121173254447</v>
      </c>
      <c r="I33" s="1">
        <v>43168.302444955218</v>
      </c>
      <c r="J33" s="1">
        <v>43168.434942719708</v>
      </c>
      <c r="K33" s="1">
        <v>43168.533905650809</v>
      </c>
      <c r="L33" s="1">
        <v>43168.708330194248</v>
      </c>
      <c r="M33" s="1">
        <v>43168.740097368725</v>
      </c>
      <c r="N33" s="7">
        <v>29</v>
      </c>
    </row>
    <row r="34" spans="1:14" ht="16" thickBot="1" x14ac:dyDescent="0.25">
      <c r="A34" s="1">
        <v>43170.969788731185</v>
      </c>
      <c r="B34" s="1">
        <v>43171.157132744636</v>
      </c>
      <c r="C34" s="1">
        <v>43171.324059721635</v>
      </c>
      <c r="D34" s="1">
        <v>43171.410339008078</v>
      </c>
      <c r="E34" s="1">
        <v>43171.476993240074</v>
      </c>
      <c r="F34" s="1">
        <v>43171.592608728832</v>
      </c>
      <c r="G34" s="1">
        <v>43171.643196856647</v>
      </c>
      <c r="H34" s="1">
        <v>43171.650748827276</v>
      </c>
      <c r="I34" s="1">
        <v>43171.829639112402</v>
      </c>
      <c r="J34" s="1">
        <v>43171.95552700288</v>
      </c>
      <c r="K34" s="1">
        <v>43172.045472106154</v>
      </c>
      <c r="L34" s="1">
        <v>43172.290483680226</v>
      </c>
      <c r="M34" s="1">
        <v>43172.325322736338</v>
      </c>
      <c r="N34" s="6">
        <v>30</v>
      </c>
    </row>
    <row r="35" spans="1:14" ht="16" thickBot="1" x14ac:dyDescent="0.25">
      <c r="A35" s="12">
        <v>43172.334039351852</v>
      </c>
      <c r="B35" s="1">
        <v>43172.46991188066</v>
      </c>
      <c r="C35" s="1">
        <v>43172.6381776981</v>
      </c>
      <c r="D35" s="1">
        <v>43172.729002500433</v>
      </c>
      <c r="E35" s="1">
        <v>43172.799968211715</v>
      </c>
      <c r="F35" s="1">
        <v>43172.928302854016</v>
      </c>
      <c r="G35" s="1">
        <v>43172.985777255461</v>
      </c>
      <c r="H35" s="1">
        <v>43172.993363065478</v>
      </c>
      <c r="I35" s="1">
        <v>43173.172838042054</v>
      </c>
      <c r="J35" s="1">
        <v>43173.305500774601</v>
      </c>
      <c r="K35" s="1">
        <v>43173.39770797878</v>
      </c>
      <c r="L35" s="1">
        <v>43173.538022413035</v>
      </c>
      <c r="M35" s="1">
        <v>43173.569732154137</v>
      </c>
      <c r="N35" s="7">
        <v>31</v>
      </c>
    </row>
    <row r="36" spans="1:14" ht="16" thickBot="1" x14ac:dyDescent="0.25">
      <c r="A36" s="1">
        <v>43173.588801627862</v>
      </c>
      <c r="B36" s="1">
        <v>43173.756406430119</v>
      </c>
      <c r="C36" s="1">
        <v>43173.910990403558</v>
      </c>
      <c r="D36" s="1">
        <v>43173.99702884454</v>
      </c>
      <c r="E36" s="1">
        <v>43174.067554963854</v>
      </c>
      <c r="F36" s="1">
        <v>43174.194506140011</v>
      </c>
      <c r="G36" s="1">
        <v>43174.252250769568</v>
      </c>
      <c r="H36" s="1">
        <v>43174.258805965146</v>
      </c>
      <c r="I36" s="1">
        <v>43174.432987910295</v>
      </c>
      <c r="J36" s="1">
        <v>43174.548439399827</v>
      </c>
      <c r="K36" s="1">
        <v>43174.652833121188</v>
      </c>
      <c r="L36" s="1">
        <v>43174.833150849816</v>
      </c>
      <c r="M36" s="1">
        <v>43174.868079090091</v>
      </c>
      <c r="N36" s="7">
        <v>32</v>
      </c>
    </row>
    <row r="37" spans="1:14" ht="16" thickBot="1" x14ac:dyDescent="0.25">
      <c r="A37" s="1">
        <v>43177.007836698445</v>
      </c>
      <c r="B37" s="1">
        <v>43177.186251812069</v>
      </c>
      <c r="C37" s="1">
        <v>43177.362808255646</v>
      </c>
      <c r="D37" s="1">
        <v>43177.456910104716</v>
      </c>
      <c r="E37" s="1">
        <v>43177.524870700705</v>
      </c>
      <c r="F37" s="1">
        <v>43177.64643505423</v>
      </c>
      <c r="G37" s="1">
        <v>43177.702873577677</v>
      </c>
      <c r="H37" s="1">
        <v>43177.71010389545</v>
      </c>
      <c r="I37" s="1">
        <v>43177.900056111655</v>
      </c>
      <c r="J37" s="1">
        <v>43178.0186835325</v>
      </c>
      <c r="K37" s="1">
        <v>43178.120904955766</v>
      </c>
      <c r="L37" s="1">
        <v>43178.418821622436</v>
      </c>
      <c r="M37" s="1">
        <v>43178.453866372198</v>
      </c>
      <c r="N37" s="7">
        <v>33</v>
      </c>
    </row>
    <row r="38" spans="1:14" x14ac:dyDescent="0.2">
      <c r="A38" s="12">
        <v>43178.466284722221</v>
      </c>
      <c r="B38" s="1">
        <v>43178.609352441868</v>
      </c>
      <c r="C38" s="1">
        <v>43178.775181673249</v>
      </c>
      <c r="D38" s="1">
        <v>43178.864499836243</v>
      </c>
      <c r="E38" s="1">
        <v>43178.935407062105</v>
      </c>
      <c r="F38" s="1">
        <v>43179.062564802989</v>
      </c>
      <c r="G38" s="1">
        <v>43179.121087302061</v>
      </c>
      <c r="H38" s="1">
        <v>43179.128282344704</v>
      </c>
      <c r="I38" s="1">
        <v>43179.314273312259</v>
      </c>
      <c r="J38" s="1">
        <v>43179.450341795819</v>
      </c>
      <c r="K38" s="1">
        <v>43179.54445818103</v>
      </c>
      <c r="L38" s="1">
        <v>43179.664359118062</v>
      </c>
      <c r="M38" s="1">
        <v>43179.699579398977</v>
      </c>
      <c r="N38" s="6">
        <v>34</v>
      </c>
    </row>
    <row r="39" spans="1:14" ht="16" thickBot="1" x14ac:dyDescent="0.25">
      <c r="A39" s="1">
        <v>43179.995721928673</v>
      </c>
      <c r="B39" s="1">
        <v>43180.165087024972</v>
      </c>
      <c r="C39" s="1">
        <v>43180.334004554396</v>
      </c>
      <c r="D39" s="1">
        <v>43180.414749157622</v>
      </c>
      <c r="E39" s="1">
        <v>43180.484316694994</v>
      </c>
      <c r="F39" s="1">
        <v>43180.599505946753</v>
      </c>
      <c r="G39" s="1">
        <v>43180.655901460268</v>
      </c>
      <c r="H39" s="1">
        <v>43180.662738837986</v>
      </c>
      <c r="I39" s="1">
        <v>43180.82634138679</v>
      </c>
      <c r="J39" s="1">
        <v>43180.941568875132</v>
      </c>
      <c r="K39" s="1">
        <v>43181.037941079325</v>
      </c>
      <c r="L39" s="1">
        <v>43181.288901727472</v>
      </c>
      <c r="M39" s="1">
        <v>43181.322277147163</v>
      </c>
      <c r="N39" s="6">
        <v>35</v>
      </c>
    </row>
    <row r="40" spans="1:14" ht="16" thickBot="1" x14ac:dyDescent="0.25">
      <c r="A40" s="12">
        <v>43181.335833333331</v>
      </c>
      <c r="B40" s="1">
        <v>43181.472481525991</v>
      </c>
      <c r="C40" s="1">
        <v>43181.641690361532</v>
      </c>
      <c r="D40" s="1">
        <v>43181.734706249612</v>
      </c>
      <c r="E40" s="1">
        <v>43181.803988379244</v>
      </c>
      <c r="F40" s="1">
        <v>43181.912447710856</v>
      </c>
      <c r="G40" s="1">
        <v>43181.961487749926</v>
      </c>
      <c r="H40" s="1">
        <v>43181.969161514979</v>
      </c>
      <c r="I40" s="1">
        <v>43182.158453481476</v>
      </c>
      <c r="J40" s="1">
        <v>43182.275144276515</v>
      </c>
      <c r="K40" s="1">
        <v>43182.366541566524</v>
      </c>
      <c r="L40" s="1">
        <v>43182.539928347236</v>
      </c>
      <c r="M40" s="1">
        <v>43182.569454110155</v>
      </c>
      <c r="N40" s="7">
        <v>36</v>
      </c>
    </row>
    <row r="41" spans="1:14" ht="16" thickBot="1" x14ac:dyDescent="0.25">
      <c r="A41" s="1">
        <v>43184.543363511591</v>
      </c>
      <c r="B41" s="1">
        <v>43184.735644453336</v>
      </c>
      <c r="C41" s="1">
        <v>43184.901281459104</v>
      </c>
      <c r="D41" s="1">
        <v>43184.992350151319</v>
      </c>
      <c r="E41" s="1">
        <v>43185.062809984287</v>
      </c>
      <c r="F41" s="1">
        <v>43185.176152824395</v>
      </c>
      <c r="G41" s="1">
        <v>43185.228848338309</v>
      </c>
      <c r="H41" s="1">
        <v>43185.235853114456</v>
      </c>
      <c r="I41" s="1">
        <v>43185.418695917579</v>
      </c>
      <c r="J41" s="1">
        <v>43185.540775970883</v>
      </c>
      <c r="K41" s="1">
        <v>43185.647770750911</v>
      </c>
      <c r="L41" s="1">
        <v>43185.791115949869</v>
      </c>
      <c r="M41" s="1">
        <v>43185.82295860476</v>
      </c>
      <c r="N41" s="7">
        <v>37</v>
      </c>
    </row>
    <row r="42" spans="1:14" ht="16" thickBot="1" x14ac:dyDescent="0.25">
      <c r="A42" s="1">
        <v>43186.015096038245</v>
      </c>
      <c r="B42" s="1">
        <v>43186.186414696182</v>
      </c>
      <c r="C42" s="1">
        <v>43186.355761668274</v>
      </c>
      <c r="D42" s="1">
        <v>43186.453221366726</v>
      </c>
      <c r="E42" s="1">
        <v>43186.511395397116</v>
      </c>
      <c r="F42" s="1">
        <v>43186.634993755688</v>
      </c>
      <c r="G42" s="1">
        <v>43186.689185150775</v>
      </c>
      <c r="H42" s="1">
        <v>43186.696616686291</v>
      </c>
      <c r="I42" s="1">
        <v>43186.882133007224</v>
      </c>
      <c r="J42" s="1">
        <v>43187.00432994312</v>
      </c>
      <c r="K42" s="1">
        <v>43187.098539462888</v>
      </c>
      <c r="L42" s="1">
        <v>43187.375310296222</v>
      </c>
      <c r="M42" s="1">
        <v>43187.409147418337</v>
      </c>
      <c r="N42" s="7">
        <v>38</v>
      </c>
    </row>
    <row r="43" spans="1:14" ht="16" thickBot="1" x14ac:dyDescent="0.25">
      <c r="A43" s="1">
        <v>43187.431539363613</v>
      </c>
      <c r="B43" s="1">
        <v>43187.624812279952</v>
      </c>
      <c r="C43" s="1">
        <v>43187.801669306566</v>
      </c>
      <c r="D43" s="1">
        <v>43187.89165671519</v>
      </c>
      <c r="E43" s="1">
        <v>43187.952984655058</v>
      </c>
      <c r="F43" s="1">
        <v>43188.062928167092</v>
      </c>
      <c r="G43" s="1">
        <v>43188.121934807808</v>
      </c>
      <c r="H43" s="1">
        <v>43188.129007233008</v>
      </c>
      <c r="I43" s="1">
        <v>43188.292094732853</v>
      </c>
      <c r="J43" s="1">
        <v>43188.429467825503</v>
      </c>
      <c r="K43" s="1">
        <v>43188.535466223315</v>
      </c>
      <c r="L43" s="1">
        <v>43188.66379097919</v>
      </c>
      <c r="M43" s="1">
        <v>43188.698462960034</v>
      </c>
      <c r="N43" s="6">
        <v>39</v>
      </c>
    </row>
    <row r="44" spans="1:14" ht="16" thickBot="1" x14ac:dyDescent="0.25">
      <c r="A44" s="1">
        <v>43192.00659602727</v>
      </c>
      <c r="B44" s="1">
        <v>43192.190075472616</v>
      </c>
      <c r="C44" s="1">
        <v>43192.371295074961</v>
      </c>
      <c r="D44" s="1">
        <v>43192.452748768046</v>
      </c>
      <c r="E44" s="1">
        <v>43192.516019037648</v>
      </c>
      <c r="F44" s="1">
        <v>43192.64160487667</v>
      </c>
      <c r="G44" s="1">
        <v>43192.695924436222</v>
      </c>
      <c r="H44" s="1">
        <v>43192.703662199347</v>
      </c>
      <c r="I44" s="1">
        <v>43192.864918841085</v>
      </c>
      <c r="J44" s="1">
        <v>43192.983804148564</v>
      </c>
      <c r="K44" s="1">
        <v>43193.073548933484</v>
      </c>
      <c r="L44" s="1">
        <v>43193.251229870832</v>
      </c>
      <c r="M44" s="1">
        <v>43193.280952101602</v>
      </c>
      <c r="N44" s="7">
        <v>40</v>
      </c>
    </row>
    <row r="45" spans="1:14" ht="16" thickBot="1" x14ac:dyDescent="0.25">
      <c r="A45" s="1">
        <v>43193.298041432332</v>
      </c>
      <c r="B45" s="1">
        <v>43193.458350899658</v>
      </c>
      <c r="C45" s="1">
        <v>43193.631335274666</v>
      </c>
      <c r="D45" s="1">
        <v>43193.727457416528</v>
      </c>
      <c r="E45" s="1">
        <v>43193.797175978689</v>
      </c>
      <c r="F45" s="1">
        <v>43193.913361778003</v>
      </c>
      <c r="G45" s="1">
        <v>43193.96176219263</v>
      </c>
      <c r="H45" s="1">
        <v>43193.968431307374</v>
      </c>
      <c r="I45" s="1">
        <v>43194.151378675153</v>
      </c>
      <c r="J45" s="1">
        <v>43194.269604442772</v>
      </c>
      <c r="K45" s="1">
        <v>43194.364357862934</v>
      </c>
      <c r="L45" s="1">
        <v>43194.499369437006</v>
      </c>
      <c r="M45" s="1">
        <v>43194.534571032083</v>
      </c>
      <c r="N45" s="6">
        <v>41</v>
      </c>
    </row>
    <row r="46" spans="1:14" ht="16" thickBot="1" x14ac:dyDescent="0.25">
      <c r="A46" s="1">
        <v>43194.556425038973</v>
      </c>
      <c r="B46" s="1">
        <v>43194.72004528511</v>
      </c>
      <c r="C46" s="1">
        <v>43194.887489835157</v>
      </c>
      <c r="D46" s="1">
        <v>43194.985200276846</v>
      </c>
      <c r="E46" s="1">
        <v>43195.055191578984</v>
      </c>
      <c r="F46" s="1">
        <v>43195.180884828274</v>
      </c>
      <c r="G46" s="1">
        <v>43195.235756436385</v>
      </c>
      <c r="H46" s="1">
        <v>43195.242777057589</v>
      </c>
      <c r="I46" s="1">
        <v>43195.429047805294</v>
      </c>
      <c r="J46" s="1">
        <v>43195.546677961924</v>
      </c>
      <c r="K46" s="1">
        <v>43195.639110581455</v>
      </c>
      <c r="L46" s="1">
        <v>43195.793546308516</v>
      </c>
      <c r="M46" s="1">
        <v>43195.826709909175</v>
      </c>
      <c r="N46" s="7">
        <v>42</v>
      </c>
    </row>
    <row r="47" spans="1:14" ht="16" thickBot="1" x14ac:dyDescent="0.25">
      <c r="A47" s="1">
        <v>43197.966930619106</v>
      </c>
      <c r="B47" s="1">
        <v>43198.14538847372</v>
      </c>
      <c r="C47" s="1">
        <v>43198.322733298875</v>
      </c>
      <c r="D47" s="1">
        <v>43198.418587366876</v>
      </c>
      <c r="E47" s="1">
        <v>43198.476788702152</v>
      </c>
      <c r="F47" s="1">
        <v>43198.593472742054</v>
      </c>
      <c r="G47" s="1">
        <v>43198.646715322175</v>
      </c>
      <c r="H47" s="1">
        <v>43198.653963853307</v>
      </c>
      <c r="I47" s="1">
        <v>43198.841784036806</v>
      </c>
      <c r="J47" s="1">
        <v>43198.959867214682</v>
      </c>
      <c r="K47" s="1">
        <v>43199.048456912882</v>
      </c>
      <c r="L47" s="1">
        <v>43199.374047190657</v>
      </c>
      <c r="M47" s="1">
        <v>43199.405064924489</v>
      </c>
      <c r="N47" s="7">
        <v>43</v>
      </c>
    </row>
    <row r="48" spans="1:14" ht="16" thickBot="1" x14ac:dyDescent="0.25">
      <c r="A48" s="12">
        <v>43199.428495370368</v>
      </c>
      <c r="B48" s="1">
        <v>43199.559709941168</v>
      </c>
      <c r="C48" s="1">
        <v>43199.735649506023</v>
      </c>
      <c r="D48" s="1">
        <v>43199.818848500596</v>
      </c>
      <c r="E48" s="1">
        <v>43199.880360577074</v>
      </c>
      <c r="F48" s="1">
        <v>43199.986204881316</v>
      </c>
      <c r="G48" s="1">
        <v>43200.044064535985</v>
      </c>
      <c r="H48" s="1">
        <v>43200.051100686178</v>
      </c>
      <c r="I48" s="1">
        <v>43200.219879821459</v>
      </c>
      <c r="J48" s="1">
        <v>43200.352496878026</v>
      </c>
      <c r="K48" s="1">
        <v>43200.446192307783</v>
      </c>
      <c r="L48" s="1">
        <v>43200.622410508127</v>
      </c>
      <c r="M48" s="1">
        <v>43200.651888439868</v>
      </c>
      <c r="N48" s="7">
        <v>44</v>
      </c>
    </row>
    <row r="49" spans="1:14" ht="16" thickBot="1" x14ac:dyDescent="0.25">
      <c r="A49" s="1">
        <v>43200.965493519318</v>
      </c>
      <c r="B49" s="1">
        <v>43201.133600493937</v>
      </c>
      <c r="C49" s="1">
        <v>43201.3028170084</v>
      </c>
      <c r="D49" s="1">
        <v>43201.395335564725</v>
      </c>
      <c r="E49" s="1">
        <v>43201.465674755753</v>
      </c>
      <c r="F49" s="1">
        <v>43201.58251480019</v>
      </c>
      <c r="G49" s="1">
        <v>43201.634212661593</v>
      </c>
      <c r="H49" s="1">
        <v>43201.641797770113</v>
      </c>
      <c r="I49" s="1">
        <v>43201.82378915805</v>
      </c>
      <c r="J49" s="1">
        <v>43201.954073922985</v>
      </c>
      <c r="K49" s="1">
        <v>43202.047093390931</v>
      </c>
      <c r="L49" s="1">
        <v>43202.209815129878</v>
      </c>
      <c r="M49" s="1">
        <v>43202.241296799482</v>
      </c>
      <c r="N49" s="6">
        <v>45</v>
      </c>
    </row>
    <row r="50" spans="1:14" ht="16" thickBot="1" x14ac:dyDescent="0.25">
      <c r="A50" s="1">
        <v>43202.327986292046</v>
      </c>
      <c r="B50" s="1">
        <v>43202.503371641833</v>
      </c>
      <c r="C50" s="1">
        <v>43202.687920243901</v>
      </c>
      <c r="D50" s="1">
        <v>43202.770542799932</v>
      </c>
      <c r="E50" s="1">
        <v>43202.831514018391</v>
      </c>
      <c r="F50" s="1">
        <v>43202.946335368644</v>
      </c>
      <c r="G50" s="1">
        <v>43202.998584523164</v>
      </c>
      <c r="H50" s="1">
        <v>43203.005233610107</v>
      </c>
      <c r="I50" s="1">
        <v>43203.168299526667</v>
      </c>
      <c r="J50" s="1">
        <v>43203.286723052945</v>
      </c>
      <c r="K50" s="1">
        <v>43203.383413616342</v>
      </c>
      <c r="L50" s="1">
        <v>43203.501735375605</v>
      </c>
      <c r="M50" s="1">
        <v>43203.532536498038</v>
      </c>
      <c r="N50" s="7">
        <v>46</v>
      </c>
    </row>
    <row r="51" spans="1:14" ht="16" thickBot="1" x14ac:dyDescent="0.25">
      <c r="A51" s="1">
        <v>43205.499448787625</v>
      </c>
      <c r="B51" s="1">
        <v>43205.668584378247</v>
      </c>
      <c r="C51" s="1">
        <v>43205.828215506954</v>
      </c>
      <c r="D51" s="1">
        <v>43205.914973957842</v>
      </c>
      <c r="E51" s="1">
        <v>43205.979657979595</v>
      </c>
      <c r="F51" s="1">
        <v>43206.088525666601</v>
      </c>
      <c r="G51" s="1">
        <v>43206.145305972845</v>
      </c>
      <c r="H51" s="1">
        <v>43206.153205183626</v>
      </c>
      <c r="I51" s="1">
        <v>43206.334297932575</v>
      </c>
      <c r="J51" s="1">
        <v>43206.46343667512</v>
      </c>
      <c r="K51" s="1">
        <v>43206.564720329567</v>
      </c>
      <c r="L51" s="1">
        <v>43206.747622522314</v>
      </c>
      <c r="M51" s="1">
        <v>43206.780083154808</v>
      </c>
      <c r="N51" s="7">
        <v>47</v>
      </c>
    </row>
    <row r="52" spans="1:14" ht="16" thickBot="1" x14ac:dyDescent="0.25">
      <c r="A52" s="1">
        <v>43207.001833757102</v>
      </c>
      <c r="B52" s="1">
        <v>43207.167283546965</v>
      </c>
      <c r="C52" s="1">
        <v>43207.321866103492</v>
      </c>
      <c r="D52" s="1">
        <v>43207.418873739283</v>
      </c>
      <c r="E52" s="1">
        <v>43207.480723334316</v>
      </c>
      <c r="F52" s="1">
        <v>43207.594436228937</v>
      </c>
      <c r="G52" s="1">
        <v>43207.644746837999</v>
      </c>
      <c r="H52" s="1">
        <v>43207.651813631986</v>
      </c>
      <c r="I52" s="1">
        <v>43207.824334967307</v>
      </c>
      <c r="J52" s="1">
        <v>43207.958506436014</v>
      </c>
      <c r="K52" s="1">
        <v>43208.053426178289</v>
      </c>
      <c r="L52" s="1">
        <v>43208.333125252364</v>
      </c>
      <c r="M52" s="1">
        <v>43208.365135770706</v>
      </c>
      <c r="N52" s="7">
        <v>48</v>
      </c>
    </row>
    <row r="53" spans="1:14" ht="16" thickBot="1" x14ac:dyDescent="0.25">
      <c r="A53" s="12">
        <v>43208.387835648151</v>
      </c>
      <c r="B53" s="1">
        <v>43208.514085736373</v>
      </c>
      <c r="C53" s="1">
        <v>43208.693327221576</v>
      </c>
      <c r="D53" s="1">
        <v>43208.790442650134</v>
      </c>
      <c r="E53" s="1">
        <v>43208.856926839318</v>
      </c>
      <c r="F53" s="1">
        <v>43208.97454550086</v>
      </c>
      <c r="G53" s="1">
        <v>43209.029557921116</v>
      </c>
      <c r="H53" s="1">
        <v>43209.0364911789</v>
      </c>
      <c r="I53" s="1">
        <v>43209.196306057485</v>
      </c>
      <c r="J53" s="1">
        <v>43209.317236447445</v>
      </c>
      <c r="K53" s="1">
        <v>43209.41935324423</v>
      </c>
      <c r="L53" s="1">
        <v>43209.582666261122</v>
      </c>
      <c r="M53" s="1">
        <v>43209.616572353669</v>
      </c>
      <c r="N53" s="6">
        <v>49</v>
      </c>
    </row>
    <row r="54" spans="1:14" ht="16" thickBot="1" x14ac:dyDescent="0.25">
      <c r="A54" s="1">
        <v>43211.973998334848</v>
      </c>
      <c r="B54" s="1">
        <v>43212.146815673877</v>
      </c>
      <c r="C54" s="1">
        <v>43212.32287316148</v>
      </c>
      <c r="D54" s="1">
        <v>43212.417960765692</v>
      </c>
      <c r="E54" s="1">
        <v>43212.488371868218</v>
      </c>
      <c r="F54" s="1">
        <v>43212.609742196801</v>
      </c>
      <c r="G54" s="1">
        <v>43212.66137228068</v>
      </c>
      <c r="H54" s="1">
        <v>43212.668465424198</v>
      </c>
      <c r="I54" s="1">
        <v>43212.845963290267</v>
      </c>
      <c r="J54" s="1">
        <v>43212.971983939053</v>
      </c>
      <c r="K54" s="1">
        <v>43213.069836162154</v>
      </c>
      <c r="L54" s="1">
        <v>43213.205444790518</v>
      </c>
      <c r="M54" s="1">
        <v>43213.235514223554</v>
      </c>
      <c r="N54" s="7">
        <v>50</v>
      </c>
    </row>
    <row r="55" spans="1:14" ht="16" thickBot="1" x14ac:dyDescent="0.25">
      <c r="A55" s="1">
        <v>43213.289239623729</v>
      </c>
      <c r="B55" s="1">
        <v>43213.475150397135</v>
      </c>
      <c r="C55" s="1">
        <v>43213.628572499387</v>
      </c>
      <c r="D55" s="1">
        <v>43213.716919009581</v>
      </c>
      <c r="E55" s="1">
        <v>43213.786073278308</v>
      </c>
      <c r="F55" s="1">
        <v>43213.897588215645</v>
      </c>
      <c r="G55" s="1">
        <v>43213.953828304402</v>
      </c>
      <c r="H55" s="1">
        <v>43213.961629851234</v>
      </c>
      <c r="I55" s="1">
        <v>43214.1617803142</v>
      </c>
      <c r="J55" s="1">
        <v>43214.294664849433</v>
      </c>
      <c r="K55" s="1">
        <v>43214.392111568312</v>
      </c>
      <c r="L55" s="1">
        <v>43214.496764346091</v>
      </c>
      <c r="M55" s="1">
        <v>43214.530717592592</v>
      </c>
      <c r="N55" s="7">
        <v>51</v>
      </c>
    </row>
    <row r="56" spans="1:14" ht="16" thickBot="1" x14ac:dyDescent="0.25">
      <c r="A56" s="1">
        <v>43215.466588941475</v>
      </c>
      <c r="B56" s="1">
        <v>43215.63953267871</v>
      </c>
      <c r="C56" s="1">
        <v>43215.824172261586</v>
      </c>
      <c r="D56" s="1">
        <v>43215.914144530914</v>
      </c>
      <c r="E56" s="1">
        <v>43215.978316966561</v>
      </c>
      <c r="F56" s="1">
        <v>43216.086321830771</v>
      </c>
      <c r="G56" s="1">
        <v>43216.142752510073</v>
      </c>
      <c r="H56" s="1">
        <v>43216.150336903527</v>
      </c>
      <c r="I56" s="1">
        <v>43216.339173333763</v>
      </c>
      <c r="J56" s="1">
        <v>43216.462116785944</v>
      </c>
      <c r="K56" s="1">
        <v>43216.561613986836</v>
      </c>
      <c r="L56" s="1">
        <v>43216.706911987647</v>
      </c>
      <c r="M56" s="1">
        <v>43216.741049334843</v>
      </c>
      <c r="N56" s="7">
        <v>52</v>
      </c>
    </row>
    <row r="57" spans="1:14" x14ac:dyDescent="0.2">
      <c r="A57" s="1">
        <v>43218.97325175396</v>
      </c>
      <c r="B57" s="1">
        <v>43219.134529252929</v>
      </c>
      <c r="C57" s="1">
        <v>43219.290980211576</v>
      </c>
      <c r="D57" s="1">
        <v>43219.377244251875</v>
      </c>
      <c r="E57" s="1">
        <v>43219.447210538456</v>
      </c>
      <c r="F57" s="1">
        <v>43219.552864697078</v>
      </c>
      <c r="G57" s="1">
        <v>43219.610903597088</v>
      </c>
      <c r="H57" s="1">
        <v>43219.617820150517</v>
      </c>
      <c r="I57" s="1">
        <v>43219.790936949124</v>
      </c>
      <c r="J57" s="1">
        <v>43219.909121890552</v>
      </c>
      <c r="K57" s="1">
        <v>43220.001568826097</v>
      </c>
      <c r="L57" s="1">
        <v>43220.333791048317</v>
      </c>
      <c r="M57" s="1">
        <v>43220.36530314172</v>
      </c>
      <c r="N57" s="6">
        <v>53</v>
      </c>
    </row>
    <row r="58" spans="1:14" x14ac:dyDescent="0.2">
      <c r="N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workbookViewId="0">
      <selection activeCell="O9" sqref="O9"/>
    </sheetView>
  </sheetViews>
  <sheetFormatPr baseColWidth="10" defaultColWidth="8.83203125" defaultRowHeight="15" x14ac:dyDescent="0.2"/>
  <cols>
    <col min="1" max="1" width="20" bestFit="1" customWidth="1"/>
    <col min="2" max="2" width="23.83203125" bestFit="1" customWidth="1"/>
    <col min="3" max="3" width="18.5" bestFit="1" customWidth="1"/>
    <col min="4" max="8" width="16.5" bestFit="1" customWidth="1"/>
    <col min="9" max="9" width="18.5" bestFit="1" customWidth="1"/>
    <col min="10" max="10" width="16.5" bestFit="1" customWidth="1"/>
    <col min="11" max="13" width="15.6640625" bestFit="1" customWidth="1"/>
    <col min="15" max="15" width="13.1640625" bestFit="1" customWidth="1"/>
  </cols>
  <sheetData>
    <row r="1" spans="1:15" x14ac:dyDescent="0.2">
      <c r="A1" s="5"/>
    </row>
    <row r="2" spans="1:15" x14ac:dyDescent="0.2">
      <c r="A2" s="5"/>
    </row>
    <row r="3" spans="1:15" x14ac:dyDescent="0.2">
      <c r="A3" s="4" t="s">
        <v>17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</row>
    <row r="4" spans="1:15" x14ac:dyDescent="0.2">
      <c r="A4" s="4" t="s">
        <v>19</v>
      </c>
      <c r="B4" s="4" t="s">
        <v>12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10</v>
      </c>
      <c r="N4" s="4"/>
    </row>
    <row r="5" spans="1:15" x14ac:dyDescent="0.2">
      <c r="A5" s="4" t="s">
        <v>20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10</v>
      </c>
      <c r="M5" s="4" t="s">
        <v>11</v>
      </c>
    </row>
    <row r="6" spans="1:15" s="5" customFormat="1" x14ac:dyDescent="0.2">
      <c r="A6" s="4" t="s">
        <v>21</v>
      </c>
      <c r="B6" s="10">
        <v>0.17708333333333334</v>
      </c>
      <c r="C6" s="10">
        <v>0.16856481481481481</v>
      </c>
      <c r="D6" s="10">
        <v>8.9097222222222217E-2</v>
      </c>
      <c r="E6" s="10">
        <v>6.4560185185185179E-2</v>
      </c>
      <c r="F6" s="10">
        <v>0.11715277777777777</v>
      </c>
      <c r="G6" s="10">
        <v>5.3738425925925926E-2</v>
      </c>
      <c r="H6" s="10">
        <v>7.2453703703703708E-3</v>
      </c>
      <c r="I6" s="10">
        <v>0.17270833333333332</v>
      </c>
      <c r="J6" s="10">
        <v>0.12560185185185185</v>
      </c>
      <c r="K6" s="10">
        <v>9.8425925925925931E-2</v>
      </c>
      <c r="L6" s="10">
        <v>0.16666666666666666</v>
      </c>
      <c r="M6" s="10">
        <v>3.229166666666667E-2</v>
      </c>
      <c r="N6" s="5">
        <f>SUM(A6:M6)</f>
        <v>1.2731365740740741</v>
      </c>
      <c r="O6" s="14">
        <f>(30*3600+33*60+19)/1000</f>
        <v>109.999</v>
      </c>
    </row>
    <row r="7" spans="1:15" s="5" customFormat="1" x14ac:dyDescent="0.2">
      <c r="A7" s="4" t="s">
        <v>23</v>
      </c>
      <c r="B7" s="10">
        <f>B6+B9*B6</f>
        <v>0.20364583333333333</v>
      </c>
      <c r="C7" s="10">
        <f t="shared" ref="C7:M7" si="0">C6+C9*C6</f>
        <v>0.19384953703703703</v>
      </c>
      <c r="D7" s="10">
        <f t="shared" si="0"/>
        <v>0.10246180555555555</v>
      </c>
      <c r="E7" s="10">
        <f t="shared" si="0"/>
        <v>7.4244212962962949E-2</v>
      </c>
      <c r="F7" s="10">
        <f t="shared" si="0"/>
        <v>0.13472569444444443</v>
      </c>
      <c r="G7" s="10">
        <f t="shared" si="0"/>
        <v>6.1799189814814817E-2</v>
      </c>
      <c r="H7" s="10">
        <f t="shared" si="0"/>
        <v>8.3321759259259269E-3</v>
      </c>
      <c r="I7" s="10">
        <f t="shared" si="0"/>
        <v>0.19861458333333332</v>
      </c>
      <c r="J7" s="10">
        <f t="shared" si="0"/>
        <v>0.14444212962962963</v>
      </c>
      <c r="K7" s="10">
        <f t="shared" si="0"/>
        <v>0.11318981481481483</v>
      </c>
      <c r="L7" s="10">
        <v>0.16666666666666666</v>
      </c>
      <c r="M7" s="10">
        <f t="shared" si="0"/>
        <v>3.7135416666666671E-2</v>
      </c>
      <c r="N7" s="5">
        <f>SUM(A7:M7)</f>
        <v>1.439107060185185</v>
      </c>
      <c r="O7" s="14">
        <f>(34*3600+32*60+19)/1000</f>
        <v>124.339</v>
      </c>
    </row>
    <row r="8" spans="1:15" x14ac:dyDescent="0.2">
      <c r="A8" s="4" t="s">
        <v>24</v>
      </c>
      <c r="B8" s="10">
        <f>B6-B9*B6</f>
        <v>0.15052083333333335</v>
      </c>
      <c r="C8" s="10">
        <f t="shared" ref="C8:M8" si="1">C6-C9*C6</f>
        <v>0.14328009259259258</v>
      </c>
      <c r="D8" s="10">
        <f t="shared" si="1"/>
        <v>7.5732638888888884E-2</v>
      </c>
      <c r="E8" s="10">
        <f t="shared" si="1"/>
        <v>5.4876157407407401E-2</v>
      </c>
      <c r="F8" s="10">
        <f t="shared" si="1"/>
        <v>9.9579861111111112E-2</v>
      </c>
      <c r="G8" s="10">
        <f t="shared" si="1"/>
        <v>4.5677662037037034E-2</v>
      </c>
      <c r="H8" s="10">
        <f t="shared" si="1"/>
        <v>6.1585648148148155E-3</v>
      </c>
      <c r="I8" s="10">
        <f t="shared" si="1"/>
        <v>0.14680208333333333</v>
      </c>
      <c r="J8" s="10">
        <f t="shared" si="1"/>
        <v>0.10676157407407408</v>
      </c>
      <c r="K8" s="10">
        <f t="shared" si="1"/>
        <v>8.3662037037037035E-2</v>
      </c>
      <c r="L8" s="10">
        <v>6.25E-2</v>
      </c>
      <c r="M8" s="10">
        <f t="shared" si="1"/>
        <v>2.7447916666666669E-2</v>
      </c>
      <c r="N8" s="5">
        <f>SUM(A8:M8)</f>
        <v>1.0029994212962963</v>
      </c>
      <c r="O8" s="14">
        <f>(24*3600+4*60+32)/1000</f>
        <v>86.671999999999997</v>
      </c>
    </row>
    <row r="9" spans="1:15" s="5" customFormat="1" x14ac:dyDescent="0.2">
      <c r="A9" s="4" t="s">
        <v>25</v>
      </c>
      <c r="B9" s="9">
        <v>0.15</v>
      </c>
      <c r="C9" s="9">
        <v>0.15</v>
      </c>
      <c r="D9" s="9">
        <v>0.15</v>
      </c>
      <c r="E9" s="9">
        <v>0.15</v>
      </c>
      <c r="F9" s="9">
        <v>0.15</v>
      </c>
      <c r="G9" s="9">
        <v>0.15</v>
      </c>
      <c r="H9" s="9">
        <v>0.15</v>
      </c>
      <c r="I9" s="9">
        <v>0.15</v>
      </c>
      <c r="J9" s="9">
        <v>0.15</v>
      </c>
      <c r="K9" s="9">
        <v>0.15</v>
      </c>
      <c r="L9" s="9"/>
      <c r="M9" s="9">
        <v>0.15</v>
      </c>
    </row>
    <row r="10" spans="1:15" s="5" customFormat="1" x14ac:dyDescent="0.2">
      <c r="B10" s="8"/>
    </row>
    <row r="11" spans="1:15" x14ac:dyDescent="0.2">
      <c r="A11" s="4" t="s">
        <v>15</v>
      </c>
      <c r="B11" s="4" t="s">
        <v>22</v>
      </c>
    </row>
    <row r="12" spans="1:15" ht="16" thickBot="1" x14ac:dyDescent="0.25">
      <c r="A12" s="6">
        <v>1</v>
      </c>
      <c r="B12" s="1">
        <v>43115.75</v>
      </c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ht="16" thickBot="1" x14ac:dyDescent="0.25">
      <c r="A13" s="7">
        <v>2</v>
      </c>
      <c r="B13" s="2">
        <v>43117.291666666664</v>
      </c>
      <c r="C13" s="11"/>
      <c r="D13" s="5"/>
    </row>
    <row r="14" spans="1:15" ht="16" thickBot="1" x14ac:dyDescent="0.25">
      <c r="A14" s="7">
        <v>3</v>
      </c>
      <c r="B14" s="2">
        <v>43118.625</v>
      </c>
      <c r="C14" s="11"/>
      <c r="D14" s="5"/>
    </row>
    <row r="15" spans="1:15" ht="16" thickBot="1" x14ac:dyDescent="0.25">
      <c r="A15" s="7">
        <v>4</v>
      </c>
      <c r="B15" s="2">
        <v>43119.875</v>
      </c>
      <c r="C15" s="11"/>
      <c r="D15" s="5"/>
    </row>
    <row r="16" spans="1:15" ht="16" thickBot="1" x14ac:dyDescent="0.25">
      <c r="A16" s="6">
        <v>5</v>
      </c>
      <c r="B16" s="2">
        <v>43123.458333333336</v>
      </c>
      <c r="C16" s="11"/>
      <c r="D16" s="5"/>
    </row>
    <row r="17" spans="1:4" ht="16" thickBot="1" x14ac:dyDescent="0.25">
      <c r="A17" s="7">
        <v>6</v>
      </c>
      <c r="B17" s="2">
        <v>43124.666666666664</v>
      </c>
      <c r="C17" s="11"/>
      <c r="D17" s="5"/>
    </row>
    <row r="18" spans="1:4" ht="16" thickBot="1" x14ac:dyDescent="0.25">
      <c r="A18" s="7">
        <v>7</v>
      </c>
      <c r="B18" s="2">
        <v>43126.333333333336</v>
      </c>
      <c r="C18" s="11"/>
      <c r="D18" s="5"/>
    </row>
    <row r="19" spans="1:4" ht="16" thickBot="1" x14ac:dyDescent="0.25">
      <c r="A19" s="7">
        <v>8</v>
      </c>
      <c r="B19" s="2">
        <v>43129.583333333336</v>
      </c>
      <c r="C19" s="11"/>
      <c r="D19" s="5"/>
    </row>
    <row r="20" spans="1:4" ht="16" thickBot="1" x14ac:dyDescent="0.25">
      <c r="A20" s="6">
        <v>9</v>
      </c>
      <c r="B20" s="2">
        <v>43130.833333333336</v>
      </c>
      <c r="C20" s="11"/>
      <c r="D20" s="5"/>
    </row>
    <row r="21" spans="1:4" ht="16" thickBot="1" x14ac:dyDescent="0.25">
      <c r="A21" s="7">
        <v>10</v>
      </c>
      <c r="B21" s="2">
        <v>43132.416666666664</v>
      </c>
      <c r="C21" s="11"/>
      <c r="D21" s="5"/>
    </row>
    <row r="22" spans="1:4" ht="16" thickBot="1" x14ac:dyDescent="0.25">
      <c r="A22" s="7">
        <v>11</v>
      </c>
      <c r="B22" s="2">
        <v>43133.708333333336</v>
      </c>
      <c r="C22" s="11"/>
      <c r="D22" s="5"/>
    </row>
    <row r="23" spans="1:4" ht="16" thickBot="1" x14ac:dyDescent="0.25">
      <c r="A23" s="7">
        <v>12</v>
      </c>
      <c r="B23" s="2">
        <v>43137.291666666664</v>
      </c>
      <c r="C23" s="11"/>
      <c r="D23" s="5"/>
    </row>
    <row r="24" spans="1:4" ht="16" thickBot="1" x14ac:dyDescent="0.25">
      <c r="A24" s="6">
        <v>13</v>
      </c>
      <c r="B24" s="2">
        <v>43138.583333333336</v>
      </c>
      <c r="C24" s="11"/>
      <c r="D24" s="5"/>
    </row>
    <row r="25" spans="1:4" ht="16" thickBot="1" x14ac:dyDescent="0.25">
      <c r="A25" s="7">
        <v>14</v>
      </c>
      <c r="B25" s="2">
        <v>43139.833333333336</v>
      </c>
      <c r="C25" s="11"/>
      <c r="D25" s="5"/>
    </row>
    <row r="26" spans="1:4" ht="16" thickBot="1" x14ac:dyDescent="0.25">
      <c r="A26" s="7">
        <v>15</v>
      </c>
      <c r="B26" s="2">
        <v>43143.416666666664</v>
      </c>
      <c r="C26" s="11"/>
      <c r="D26" s="5"/>
    </row>
    <row r="27" spans="1:4" ht="16" thickBot="1" x14ac:dyDescent="0.25">
      <c r="A27" s="7">
        <v>16</v>
      </c>
      <c r="B27" s="2">
        <v>43144.666666666664</v>
      </c>
      <c r="C27" s="11"/>
      <c r="D27" s="5"/>
    </row>
    <row r="28" spans="1:4" ht="16" thickBot="1" x14ac:dyDescent="0.25">
      <c r="A28" s="6">
        <v>17</v>
      </c>
      <c r="B28" s="2">
        <v>43146.291666666664</v>
      </c>
      <c r="C28" s="11"/>
      <c r="D28" s="5"/>
    </row>
    <row r="29" spans="1:4" ht="16" thickBot="1" x14ac:dyDescent="0.25">
      <c r="A29" s="6">
        <v>18</v>
      </c>
      <c r="B29" s="2">
        <v>43147.541666666664</v>
      </c>
      <c r="C29" s="11"/>
      <c r="D29" s="5"/>
    </row>
    <row r="30" spans="1:4" ht="16" thickBot="1" x14ac:dyDescent="0.25">
      <c r="A30" s="7">
        <v>19</v>
      </c>
      <c r="B30" s="2">
        <v>43150.791665914352</v>
      </c>
      <c r="C30" s="11"/>
      <c r="D30" s="5"/>
    </row>
    <row r="31" spans="1:4" ht="16" thickBot="1" x14ac:dyDescent="0.25">
      <c r="A31" s="7">
        <v>20</v>
      </c>
      <c r="B31" s="2">
        <v>43152.416666435187</v>
      </c>
      <c r="C31" s="11"/>
      <c r="D31" s="5"/>
    </row>
    <row r="32" spans="1:4" ht="16" thickBot="1" x14ac:dyDescent="0.25">
      <c r="A32" s="7">
        <v>21</v>
      </c>
      <c r="B32" s="2">
        <v>43153.666666087964</v>
      </c>
      <c r="C32" s="11"/>
      <c r="D32" s="5"/>
    </row>
    <row r="33" spans="1:4" ht="16" thickBot="1" x14ac:dyDescent="0.25">
      <c r="A33" s="6">
        <v>22</v>
      </c>
      <c r="B33" s="2">
        <v>43157.25</v>
      </c>
      <c r="C33" s="11"/>
      <c r="D33" s="5"/>
    </row>
    <row r="34" spans="1:4" ht="16" thickBot="1" x14ac:dyDescent="0.25">
      <c r="A34" s="7">
        <v>23</v>
      </c>
      <c r="B34" s="2">
        <v>43158.541666261575</v>
      </c>
      <c r="C34" s="11"/>
      <c r="D34" s="5"/>
    </row>
    <row r="35" spans="1:4" ht="16" thickBot="1" x14ac:dyDescent="0.25">
      <c r="A35" s="7">
        <v>24</v>
      </c>
      <c r="B35" s="2">
        <v>43159.791665914352</v>
      </c>
      <c r="C35" s="11"/>
      <c r="D35" s="5"/>
    </row>
    <row r="36" spans="1:4" ht="16" thickBot="1" x14ac:dyDescent="0.25">
      <c r="A36" s="7">
        <v>25</v>
      </c>
      <c r="B36" s="2">
        <v>43161.374999826388</v>
      </c>
      <c r="C36" s="11"/>
      <c r="D36" s="5"/>
    </row>
    <row r="37" spans="1:4" ht="16" thickBot="1" x14ac:dyDescent="0.25">
      <c r="A37" s="6">
        <v>26</v>
      </c>
      <c r="B37" s="2">
        <v>43164.624999479165</v>
      </c>
      <c r="C37" s="11"/>
      <c r="D37" s="5"/>
    </row>
    <row r="38" spans="1:4" ht="16" thickBot="1" x14ac:dyDescent="0.25">
      <c r="A38" s="7">
        <v>27</v>
      </c>
      <c r="B38" s="2">
        <v>43165.874999131942</v>
      </c>
      <c r="C38" s="11"/>
      <c r="D38" s="5"/>
    </row>
    <row r="39" spans="1:4" ht="16" thickBot="1" x14ac:dyDescent="0.25">
      <c r="A39" s="7">
        <v>28</v>
      </c>
      <c r="B39" s="2">
        <v>43167.499999652777</v>
      </c>
      <c r="C39" s="11"/>
      <c r="D39" s="5"/>
    </row>
    <row r="40" spans="1:4" ht="16" thickBot="1" x14ac:dyDescent="0.25">
      <c r="A40" s="7">
        <v>29</v>
      </c>
      <c r="B40" s="2">
        <v>43168.749999305554</v>
      </c>
      <c r="C40" s="11"/>
      <c r="D40" s="5"/>
    </row>
    <row r="41" spans="1:4" ht="16" thickBot="1" x14ac:dyDescent="0.25">
      <c r="A41" s="6">
        <v>30</v>
      </c>
      <c r="B41" s="2">
        <v>43172.33333321759</v>
      </c>
      <c r="C41" s="11"/>
      <c r="D41" s="5"/>
    </row>
    <row r="42" spans="1:4" ht="16" thickBot="1" x14ac:dyDescent="0.25">
      <c r="A42" s="7">
        <v>31</v>
      </c>
      <c r="B42" s="2">
        <v>43173.583332870374</v>
      </c>
      <c r="C42" s="11"/>
      <c r="D42" s="5"/>
    </row>
    <row r="43" spans="1:4" ht="16" thickBot="1" x14ac:dyDescent="0.25">
      <c r="A43" s="7">
        <v>32</v>
      </c>
      <c r="B43" s="2">
        <v>43174.874999131942</v>
      </c>
      <c r="C43" s="11"/>
      <c r="D43" s="5"/>
    </row>
    <row r="44" spans="1:4" ht="16" thickBot="1" x14ac:dyDescent="0.25">
      <c r="A44" s="7">
        <v>33</v>
      </c>
      <c r="B44" s="2">
        <v>43178.458333043978</v>
      </c>
      <c r="C44" s="11"/>
      <c r="D44" s="5"/>
    </row>
    <row r="45" spans="1:4" ht="16" thickBot="1" x14ac:dyDescent="0.25">
      <c r="A45" s="6">
        <v>34</v>
      </c>
      <c r="B45" s="2">
        <v>43179.708332696762</v>
      </c>
      <c r="C45" s="11"/>
      <c r="D45" s="5"/>
    </row>
    <row r="46" spans="1:4" ht="16" thickBot="1" x14ac:dyDescent="0.25">
      <c r="A46" s="6">
        <v>35</v>
      </c>
      <c r="B46" s="2">
        <v>43181.33333321759</v>
      </c>
      <c r="C46" s="11"/>
      <c r="D46" s="5"/>
    </row>
    <row r="47" spans="1:4" ht="16" thickBot="1" x14ac:dyDescent="0.25">
      <c r="A47" s="7">
        <v>36</v>
      </c>
      <c r="B47" s="2">
        <v>43182.583332870374</v>
      </c>
      <c r="C47" s="11"/>
      <c r="D47" s="5"/>
    </row>
    <row r="48" spans="1:4" ht="16" thickBot="1" x14ac:dyDescent="0.25">
      <c r="A48" s="7">
        <v>37</v>
      </c>
      <c r="B48" s="2">
        <v>43185.833332523151</v>
      </c>
      <c r="C48" s="11"/>
      <c r="D48" s="5"/>
    </row>
    <row r="49" spans="1:4" ht="16" thickBot="1" x14ac:dyDescent="0.25">
      <c r="A49" s="7">
        <v>38</v>
      </c>
      <c r="B49" s="2">
        <v>43187.416666435187</v>
      </c>
      <c r="C49" s="11"/>
      <c r="D49" s="5"/>
    </row>
    <row r="50" spans="1:4" ht="16" thickBot="1" x14ac:dyDescent="0.25">
      <c r="A50" s="6">
        <v>39</v>
      </c>
      <c r="B50" s="2">
        <v>43188.708332696762</v>
      </c>
      <c r="C50" s="11"/>
      <c r="D50" s="5"/>
    </row>
    <row r="51" spans="1:4" ht="16" thickBot="1" x14ac:dyDescent="0.25">
      <c r="A51" s="7">
        <v>40</v>
      </c>
      <c r="B51" s="2">
        <v>43193.291666666664</v>
      </c>
      <c r="C51" s="11"/>
      <c r="D51" s="5"/>
    </row>
    <row r="52" spans="1:4" ht="16" thickBot="1" x14ac:dyDescent="0.25">
      <c r="A52" s="6">
        <v>41</v>
      </c>
      <c r="B52" s="2">
        <v>43194.541666261575</v>
      </c>
      <c r="C52" s="11"/>
      <c r="D52" s="5"/>
    </row>
    <row r="53" spans="1:4" ht="16" thickBot="1" x14ac:dyDescent="0.25">
      <c r="A53" s="7">
        <v>42</v>
      </c>
      <c r="B53" s="2">
        <v>43195.833332523151</v>
      </c>
      <c r="C53" s="11"/>
      <c r="D53" s="5"/>
    </row>
    <row r="54" spans="1:4" ht="16" thickBot="1" x14ac:dyDescent="0.25">
      <c r="A54" s="7">
        <v>43</v>
      </c>
      <c r="B54" s="2">
        <v>43199.416666435187</v>
      </c>
      <c r="C54" s="11"/>
      <c r="D54" s="5"/>
    </row>
    <row r="55" spans="1:4" ht="16" thickBot="1" x14ac:dyDescent="0.25">
      <c r="A55" s="7">
        <v>44</v>
      </c>
      <c r="B55" s="2">
        <v>43200.666666087964</v>
      </c>
      <c r="C55" s="11"/>
      <c r="D55" s="5"/>
    </row>
    <row r="56" spans="1:4" ht="16" thickBot="1" x14ac:dyDescent="0.25">
      <c r="A56" s="6">
        <v>45</v>
      </c>
      <c r="B56" s="2">
        <v>43202.25</v>
      </c>
      <c r="C56" s="11"/>
      <c r="D56" s="5"/>
    </row>
    <row r="57" spans="1:4" ht="16" thickBot="1" x14ac:dyDescent="0.25">
      <c r="A57" s="7">
        <v>46</v>
      </c>
      <c r="B57" s="2">
        <v>43203.541666261575</v>
      </c>
      <c r="C57" s="11"/>
      <c r="D57" s="5"/>
    </row>
    <row r="58" spans="1:4" ht="16" thickBot="1" x14ac:dyDescent="0.25">
      <c r="A58" s="7">
        <v>47</v>
      </c>
      <c r="B58" s="2">
        <v>43206.791665914352</v>
      </c>
      <c r="C58" s="11"/>
      <c r="D58" s="5"/>
    </row>
    <row r="59" spans="1:4" ht="16" thickBot="1" x14ac:dyDescent="0.25">
      <c r="A59" s="7">
        <v>48</v>
      </c>
      <c r="B59" s="2">
        <v>43208.374999826388</v>
      </c>
      <c r="C59" s="11"/>
      <c r="D59" s="5"/>
    </row>
    <row r="60" spans="1:4" ht="16" thickBot="1" x14ac:dyDescent="0.25">
      <c r="A60" s="6">
        <v>49</v>
      </c>
      <c r="B60" s="2">
        <v>43209.624999479165</v>
      </c>
      <c r="C60" s="11"/>
      <c r="D60" s="5"/>
    </row>
    <row r="61" spans="1:4" ht="16" thickBot="1" x14ac:dyDescent="0.25">
      <c r="A61" s="7">
        <v>50</v>
      </c>
      <c r="B61" s="2">
        <v>43213.25</v>
      </c>
      <c r="C61" s="11"/>
      <c r="D61" s="5"/>
    </row>
    <row r="62" spans="1:4" ht="16" thickBot="1" x14ac:dyDescent="0.25">
      <c r="A62" s="7">
        <v>51</v>
      </c>
      <c r="B62" s="2">
        <v>43214.499999652777</v>
      </c>
      <c r="C62" s="11"/>
      <c r="D62" s="5"/>
    </row>
    <row r="63" spans="1:4" ht="16" thickBot="1" x14ac:dyDescent="0.25">
      <c r="A63" s="7">
        <v>52</v>
      </c>
      <c r="B63" s="2">
        <v>43216.749999305554</v>
      </c>
      <c r="C63" s="11"/>
      <c r="D63" s="5"/>
    </row>
    <row r="64" spans="1:4" ht="16" thickBot="1" x14ac:dyDescent="0.25">
      <c r="A64" s="6">
        <v>53</v>
      </c>
      <c r="B64" s="2">
        <v>43220.374999826388</v>
      </c>
      <c r="C64" s="11"/>
      <c r="D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Data_in_motion</vt:lpstr>
      <vt:lpstr>Data_at_rest</vt:lpstr>
    </vt:vector>
  </TitlesOfParts>
  <Company>FIAT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MASCOLO Julien Etienne (CRF)</dc:creator>
  <cp:lastModifiedBy>Gabriele De Luca</cp:lastModifiedBy>
  <dcterms:created xsi:type="dcterms:W3CDTF">2018-10-18T15:36:54Z</dcterms:created>
  <dcterms:modified xsi:type="dcterms:W3CDTF">2018-11-15T16:40:26Z</dcterms:modified>
</cp:coreProperties>
</file>