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Hoja de Control" sheetId="1" state="visible" r:id="rId1"/>
    <sheet name="Requisitos Funcionales" sheetId="2" state="visible" r:id="rId2"/>
    <sheet name="Requisitos No Funcionales" sheetId="3" state="visible" r:id="rId3"/>
    <sheet name="Resultado" sheetId="4" state="visible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<sst xmlns="http://schemas.openxmlformats.org/spreadsheetml/2006/main" count="194" uniqueCount="194">
  <si>
    <t xml:space="preserve">GEstorplus </t>
  </si>
  <si>
    <t xml:space="preserve">Lista de Chequeo producto software</t>
  </si>
  <si>
    <t xml:space="preserve">HOJA DE CONTROL</t>
  </si>
  <si>
    <t>Organismo</t>
  </si>
  <si>
    <t>SENA</t>
  </si>
  <si>
    <t>Proyecto</t>
  </si>
  <si>
    <t>gestorplus</t>
  </si>
  <si>
    <t>Entregable</t>
  </si>
  <si>
    <t>Autor</t>
  </si>
  <si>
    <t xml:space="preserve">Nombre del Responsable</t>
  </si>
  <si>
    <t xml:space="preserve">Fecha Versión</t>
  </si>
  <si>
    <t>18/02/2024</t>
  </si>
  <si>
    <t xml:space="preserve">Versión / Edición</t>
  </si>
  <si>
    <t>01</t>
  </si>
  <si>
    <t xml:space="preserve">Fecha Aprobación</t>
  </si>
  <si>
    <t xml:space="preserve">Aprobado Por</t>
  </si>
  <si>
    <t xml:space="preserve">Edwin Albeiro Ramos Villamil</t>
  </si>
  <si>
    <t xml:space="preserve">Nº Total de Páginas</t>
  </si>
  <si>
    <t xml:space="preserve">REGISTRO DE CAMBIOS</t>
  </si>
  <si>
    <t>SI</t>
  </si>
  <si>
    <t>Versión</t>
  </si>
  <si>
    <t xml:space="preserve">Causa del cambio</t>
  </si>
  <si>
    <t xml:space="preserve">Responsable del cambio</t>
  </si>
  <si>
    <t xml:space="preserve">Fecha del cambio</t>
  </si>
  <si>
    <t xml:space="preserve">Versión Inicial</t>
  </si>
  <si>
    <t>20/04/2023</t>
  </si>
  <si>
    <t xml:space="preserve">CONTROL DE DISTRIBUCIÓN</t>
  </si>
  <si>
    <t xml:space="preserve">Nombre y Apellidos</t>
  </si>
  <si>
    <t xml:space="preserve"> </t>
  </si>
  <si>
    <t>MODULO:</t>
  </si>
  <si>
    <t xml:space="preserve">Gestión de usuario</t>
  </si>
  <si>
    <t>Item</t>
  </si>
  <si>
    <t>Descripción</t>
  </si>
  <si>
    <t>Estado</t>
  </si>
  <si>
    <t>Observación</t>
  </si>
  <si>
    <t>Registrarse</t>
  </si>
  <si>
    <t>Cumple</t>
  </si>
  <si>
    <t xml:space="preserve">Iniciar Sesion</t>
  </si>
  <si>
    <t xml:space="preserve">Recuperar contraseña</t>
  </si>
  <si>
    <t xml:space="preserve">Obtener empleados</t>
  </si>
  <si>
    <t xml:space="preserve">Datos perfil</t>
  </si>
  <si>
    <t xml:space="preserve">Actualizar perfil</t>
  </si>
  <si>
    <t xml:space="preserve">Obtener Recursos humanos</t>
  </si>
  <si>
    <t xml:space="preserve">Obtener usuarios</t>
  </si>
  <si>
    <t xml:space="preserve">Gestión de contratación.</t>
  </si>
  <si>
    <t xml:space="preserve">Subir Contrato</t>
  </si>
  <si>
    <t xml:space="preserve">Obtener Contrato</t>
  </si>
  <si>
    <t xml:space="preserve">Aplicación de aspirante</t>
  </si>
  <si>
    <t xml:space="preserve">Cantidad Postulaciones por convocatorias</t>
  </si>
  <si>
    <t xml:space="preserve">Obtener cargos</t>
  </si>
  <si>
    <t xml:space="preserve">agregar cargos</t>
  </si>
  <si>
    <t xml:space="preserve">activar cargos</t>
  </si>
  <si>
    <t xml:space="preserve">desactivar cargos</t>
  </si>
  <si>
    <t xml:space="preserve">Agregar Convocatorias</t>
  </si>
  <si>
    <t xml:space="preserve">obtener convocatorias</t>
  </si>
  <si>
    <t xml:space="preserve">Activar Convocatorias</t>
  </si>
  <si>
    <t xml:space="preserve">Desactivar Convocatorias</t>
  </si>
  <si>
    <t xml:space="preserve">Asignar entrevistas</t>
  </si>
  <si>
    <t xml:space="preserve">Obtener entrevistas</t>
  </si>
  <si>
    <t xml:space="preserve">Obtener datos entrevistado</t>
  </si>
  <si>
    <t xml:space="preserve">Asistencia Confirmada</t>
  </si>
  <si>
    <t xml:space="preserve">Asistencia no confirmada</t>
  </si>
  <si>
    <t xml:space="preserve">Obtener estudios</t>
  </si>
  <si>
    <t xml:space="preserve">Agregar estudios</t>
  </si>
  <si>
    <t xml:space="preserve">Actualizar estudios</t>
  </si>
  <si>
    <t xml:space="preserve">Eliminar estudios</t>
  </si>
  <si>
    <t xml:space="preserve">Obtener experiencia</t>
  </si>
  <si>
    <t xml:space="preserve">Eliminar experiencia</t>
  </si>
  <si>
    <t xml:space="preserve">Agregar experiencia</t>
  </si>
  <si>
    <t xml:space="preserve">Actualizar experiencia</t>
  </si>
  <si>
    <t xml:space="preserve">Obtener hoja de vida</t>
  </si>
  <si>
    <t xml:space="preserve">Obtener hoja de vida por num doc</t>
  </si>
  <si>
    <t xml:space="preserve">Actualizar hoja de vida</t>
  </si>
  <si>
    <t xml:space="preserve">obtener postulaciones</t>
  </si>
  <si>
    <t xml:space="preserve">obtener postulaciones a convocatorias</t>
  </si>
  <si>
    <t xml:space="preserve">verificar postulacion</t>
  </si>
  <si>
    <t xml:space="preserve">obtener postulaciones por aspirante</t>
  </si>
  <si>
    <t xml:space="preserve">obtener postulaciones agrupadas por convocatorias</t>
  </si>
  <si>
    <t xml:space="preserve">Asignar vinculacion</t>
  </si>
  <si>
    <t xml:space="preserve">obtener vinculaciones</t>
  </si>
  <si>
    <t xml:space="preserve">Gestión de Reportes</t>
  </si>
  <si>
    <t xml:space="preserve">Obtener datos Certificado</t>
  </si>
  <si>
    <t xml:space="preserve">Solicitar Queja (quizás no va acá)</t>
  </si>
  <si>
    <t xml:space="preserve">Obtener sistema de gestion</t>
  </si>
  <si>
    <t xml:space="preserve">guardar sistema de gestion</t>
  </si>
  <si>
    <t xml:space="preserve">Buscar evaluacion por id</t>
  </si>
  <si>
    <t xml:space="preserve">Obtener paz y salvos</t>
  </si>
  <si>
    <t xml:space="preserve">Obtener mi paz y salvo</t>
  </si>
  <si>
    <t xml:space="preserve">Generar paz y salvos</t>
  </si>
  <si>
    <t xml:space="preserve">Gestión laboral</t>
  </si>
  <si>
    <t xml:space="preserve">Obtener Todas las ausencias</t>
  </si>
  <si>
    <t xml:space="preserve">Obtener ausencias por usuario</t>
  </si>
  <si>
    <t xml:space="preserve">Solicitar ausencia</t>
  </si>
  <si>
    <t xml:space="preserve">Aceptar Ausencia</t>
  </si>
  <si>
    <t xml:space="preserve">Rechazar Ausencia</t>
  </si>
  <si>
    <t xml:space="preserve">Calculo horas extras</t>
  </si>
  <si>
    <t xml:space="preserve">Calculo minutos trabajados</t>
  </si>
  <si>
    <t xml:space="preserve">Obtener minutos trabajados por empleado</t>
  </si>
  <si>
    <t xml:space="preserve">Enviar mensajes</t>
  </si>
  <si>
    <t xml:space="preserve">Obtener id Chat</t>
  </si>
  <si>
    <t xml:space="preserve">Crear Chat</t>
  </si>
  <si>
    <t xml:space="preserve">Obtener mensajes</t>
  </si>
  <si>
    <t xml:space="preserve">Obtener todas las estadisticas</t>
  </si>
  <si>
    <t xml:space="preserve">Obtener todas las horas extras</t>
  </si>
  <si>
    <t xml:space="preserve">consultar horas extras</t>
  </si>
  <si>
    <t xml:space="preserve">Obtener todas las jornadas</t>
  </si>
  <si>
    <t xml:space="preserve">Obtener jornadas</t>
  </si>
  <si>
    <t xml:space="preserve">Corroborar jornadas</t>
  </si>
  <si>
    <t xml:space="preserve">No corroborar jornadas</t>
  </si>
  <si>
    <t xml:space="preserve">Finalizar jornadas</t>
  </si>
  <si>
    <t xml:space="preserve">Obtener todas las notificaciones</t>
  </si>
  <si>
    <t xml:space="preserve">Obtener notificaciones Empleado</t>
  </si>
  <si>
    <t xml:space="preserve">Obtener notificaciones Aspirante</t>
  </si>
  <si>
    <t xml:space="preserve">obtener permisos</t>
  </si>
  <si>
    <t xml:space="preserve">solicitar permisos</t>
  </si>
  <si>
    <t xml:space="preserve">aceptar permisos</t>
  </si>
  <si>
    <t xml:space="preserve">Rechazar permisos</t>
  </si>
  <si>
    <t xml:space="preserve">Obtener todos los permisos</t>
  </si>
  <si>
    <t xml:space="preserve">obtener publicacion por tipo de contrato</t>
  </si>
  <si>
    <t xml:space="preserve">agregar publicacion</t>
  </si>
  <si>
    <t xml:space="preserve">actualizar publicacion</t>
  </si>
  <si>
    <t xml:space="preserve">eliminar publicacion</t>
  </si>
  <si>
    <t xml:space="preserve">obtener todas las vacaciones</t>
  </si>
  <si>
    <t xml:space="preserve">obtener mis vacaciones</t>
  </si>
  <si>
    <t xml:space="preserve">solicitar vacaciones</t>
  </si>
  <si>
    <t xml:space="preserve">aceptar vacacion</t>
  </si>
  <si>
    <t xml:space="preserve">rechazar vacacion</t>
  </si>
  <si>
    <t>Funcionalidad</t>
  </si>
  <si>
    <t xml:space="preserve">¿Se han especificado todas las tareas que debe realizar el sistema/software?</t>
  </si>
  <si>
    <t xml:space="preserve">Para cada tarea especificada, ¿se ha detallado el contenido de datos/información utilizado por la tarea </t>
  </si>
  <si>
    <t xml:space="preserve">¿Se ha especificado el contenido de datos/información que se obtendrá como resultado de la misma?</t>
  </si>
  <si>
    <t>Ninguna</t>
  </si>
  <si>
    <t xml:space="preserve">¿Se ofrecen las herramientas necesarias para añadir, borrar, mantener, exhibir, imprimir, buscar y actualizar datos?</t>
  </si>
  <si>
    <t xml:space="preserve">¿Se cumple con la función de procesamiento, que implica la modificación de la base de datos para mantenerla actualizada? (Procesamiento)</t>
  </si>
  <si>
    <t xml:space="preserve">¿Permite la recuperación de datos en tiempo real? (Recuperación)</t>
  </si>
  <si>
    <t xml:space="preserve">No Cumple</t>
  </si>
  <si>
    <t xml:space="preserve">¿Se han especificado las pre-condiciones para cada una de las funcionalidades del sistema/software?</t>
  </si>
  <si>
    <t xml:space="preserve">Eficiencia / Desempeño</t>
  </si>
  <si>
    <t xml:space="preserve">¿El sistema tiene configurado un tiempo máximo de sesión de usuario?</t>
  </si>
  <si>
    <t xml:space="preserve">¿Se ha especificado el tiempo de respuesta esperado de todas las operaciones especificadas?</t>
  </si>
  <si>
    <t xml:space="preserve">¿Se ha establecido el tiempo promedio de movimiento entre pantallas? </t>
  </si>
  <si>
    <t xml:space="preserve">¿Se ha establecido el tiempo máximo de movimiento entre pantallas? </t>
  </si>
  <si>
    <t xml:space="preserve">¿Se ha establecido, para el uso de la memoria del servidor, un porcentaje que no exceda el uso de la memoria disponible? </t>
  </si>
  <si>
    <t xml:space="preserve">¿Se ha especificado la fiabilidad del sistema/software, incluyendo las consecuencias en el caso de que falle?</t>
  </si>
  <si>
    <t>Portabilidad</t>
  </si>
  <si>
    <t xml:space="preserve">¿Se ha definido la adaptabilidad del sistema ya sea hardware, software, operaciones o de uso?</t>
  </si>
  <si>
    <t xml:space="preserve">¿Se ha especificado qué tipo de servidor se va a utilizar?</t>
  </si>
  <si>
    <t xml:space="preserve">¿Se ha especificado la capacidad del servidor?</t>
  </si>
  <si>
    <t xml:space="preserve">¿Se ha definido el motor de base de datos?</t>
  </si>
  <si>
    <t xml:space="preserve">¿Se ha definido la forma para ser instalado o desinstalado de manera exitosa en determinado entorno?</t>
  </si>
  <si>
    <t xml:space="preserve">¿Se ha defnido cómo ser reemplazado por otro producto software teniendo en cuenta el mismo propósito y entorno del software?</t>
  </si>
  <si>
    <t xml:space="preserve">¿Se ha definido el sistema operativo que se va a utilizar? *móvil</t>
  </si>
  <si>
    <t xml:space="preserve">¿Se ha definido la versión del sistema operativo? *móvil</t>
  </si>
  <si>
    <t>Fiabilidad</t>
  </si>
  <si>
    <t xml:space="preserve">¿Se especificaron las consecuencias por causa de fallas en la implementación del requerimiento?</t>
  </si>
  <si>
    <t xml:space="preserve">¿Se definió el plan de contingencia en caso de fallas?</t>
  </si>
  <si>
    <t xml:space="preserve">¿Se definió la estrategia de detección y corrección de errores a causa de las fallas?</t>
  </si>
  <si>
    <t xml:space="preserve"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</si>
  <si>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</si>
  <si>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 xml:space="preserve">¿La capacidad del sistema para tolerar sobrecargas en el volumen de información, de usuarios o de procesos está especificada en los requisitos?</t>
  </si>
  <si>
    <t>Seguridad</t>
  </si>
  <si>
    <t xml:space="preserve">¿Se tiene prevista la capacidad de protección contra el acceso de datos e información no autorizados, ya sea accidental o de_x0002_liberadamente?</t>
  </si>
  <si>
    <t xml:space="preserve">¿Se considera el control de accesos o modificaciones no autorizados a datos o programas de ordenador?</t>
  </si>
  <si>
    <t>Compatibilidad</t>
  </si>
  <si>
    <t xml:space="preserve">¿Se incluye la respuesta del sistema a los cambios en el entorno operativo, las interfaces, la precisión, el rendimiento, y otras capacidades adicionales predecibles?</t>
  </si>
  <si>
    <t xml:space="preserve">¿Se especifica el ambiente sobre el cual el sistema funcionará y con cuáles ambientes no lo hará?</t>
  </si>
  <si>
    <t xml:space="preserve">¿Se especifican los requerimientos software y hardware sobre los cuales el sistema funcionará correctamente?</t>
  </si>
  <si>
    <t xml:space="preserve">¿Se especifican las conexiones soporta el sistema en un día sin reducir su rendimiento?</t>
  </si>
  <si>
    <t xml:space="preserve">¿Se especifican requisitos mínimos necesarios para que la aplicación funcione correctamente?</t>
  </si>
  <si>
    <t xml:space="preserve">¿Se especifica el tipo de servicio que en la nube utilizarán (Paas, Iaas, Saas) y será el más adecuado?</t>
  </si>
  <si>
    <t xml:space="preserve">¿Se especifica cómo interactuará el sistema con el servicio en la nube que escojan?</t>
  </si>
  <si>
    <t>Usabilidad</t>
  </si>
  <si>
    <t xml:space="preserve">¿Se ha especificado el concepto de usabilidad para el sistema/software?</t>
  </si>
  <si>
    <t xml:space="preserve">¿Se ha especificado, bajo el concepto de usabilidad, cuál será el objetivo de este dentro del sistema/software?</t>
  </si>
  <si>
    <t xml:space="preserve">¿Se ha especificado si existen necesidades gráficas o de interfaz particulares, en torno a usabilidad teniendo en cuenta los usuarios finales del sistema/software?</t>
  </si>
  <si>
    <t xml:space="preserve">¿Se ha especificado un panorama general respecto a la interfaz del sistema/software, como: colores, fuentes, logos?</t>
  </si>
  <si>
    <t xml:space="preserve">¿Se ha especificado claramente de qué forma se accede a las funcionalidades del sistema/software</t>
  </si>
  <si>
    <t xml:space="preserve">¿Se han especificado los requerimientos para la comunicación entre los componentes del sistema/software?</t>
  </si>
  <si>
    <t xml:space="preserve">¿Se han definido las interfaces externas, como por ejemplo usuarios o hardware?</t>
  </si>
  <si>
    <t xml:space="preserve">¿Se han definido las interfaces internas, como por ejemplo el software o el hardware?</t>
  </si>
  <si>
    <t>Mantenibilidad</t>
  </si>
  <si>
    <t xml:space="preserve">¿El sistema tiene la capacidad, cuando hay cambios en componentes, de que exista un impacto mínimo en los demás?</t>
  </si>
  <si>
    <t xml:space="preserve">¿El sistema permite que sus componentes sean utilizados en los demás elementos del mismo, o en la construcción de nuevos componentes? (Reusabilidad)</t>
  </si>
  <si>
    <t xml:space="preserve">¿El sistema cuenta con facilidad en el momento de evaluar el impacto con un determinado cambio sobre el software?</t>
  </si>
  <si>
    <t xml:space="preserve">¿El sistema cuenta con la capacidad de ser modificado sin introducir defectos o degradar el desempeño?</t>
  </si>
  <si>
    <t xml:space="preserve">¿El sistema cuenta con facilidad para establecer criterios de prueba?</t>
  </si>
  <si>
    <t>ITEM</t>
  </si>
  <si>
    <t>DESCRIPCIÓN</t>
  </si>
  <si>
    <t>CANTIDAD</t>
  </si>
  <si>
    <t>CUMPLE</t>
  </si>
  <si>
    <t>%</t>
  </si>
  <si>
    <t xml:space="preserve">ESTADO
FINAL</t>
  </si>
  <si>
    <t xml:space="preserve">REQUISITOS FUNCIONALES</t>
  </si>
  <si>
    <t xml:space="preserve">REQUISITOS NO FUNCIONALES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</si>
</sst>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3">
    <font>
      <sz val="11.000000"/>
      <color theme="1"/>
      <name val="Calibri"/>
      <scheme val="minor"/>
    </font>
    <font>
      <u/>
      <sz val="10.000000"/>
      <color indexed="4"/>
      <name val="Arial2"/>
    </font>
    <font>
      <sz val="11.000000"/>
      <color indexed="64"/>
      <name val="Arial1"/>
    </font>
    <font>
      <sz val="11.000000"/>
      <color indexed="64"/>
      <name val="Arial Narrow"/>
    </font>
    <font>
      <b/>
      <sz val="24.000000"/>
      <color indexed="64"/>
      <name val="Arial Narrow"/>
    </font>
    <font>
      <b/>
      <sz val="24.000000"/>
      <color theme="0" tint="-0.499984740745262"/>
      <name val="Arial Narrow"/>
    </font>
    <font>
      <b/>
      <sz val="14.000000"/>
      <color indexed="64"/>
      <name val="Arial Narrow"/>
    </font>
    <font>
      <sz val="12.000000"/>
      <color indexed="64"/>
      <name val="Arial Narrow"/>
    </font>
    <font>
      <b/>
      <sz val="12.000000"/>
      <color indexed="64"/>
      <name val="Arial Narrow"/>
    </font>
    <font>
      <sz val="10.000000"/>
      <color indexed="65"/>
      <name val="Arial Narrow"/>
    </font>
    <font>
      <b/>
      <sz val="10.000000"/>
      <color indexed="64"/>
      <name val="Arial Narrow"/>
    </font>
    <font>
      <u/>
      <sz val="10.000000"/>
      <color indexed="4"/>
      <name val="Arial Narrow"/>
    </font>
    <font>
      <b/>
      <sz val="11.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</patternFill>
    </fill>
  </fills>
  <borders count="47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double">
        <color theme="0" tint="-0.499984740745262"/>
      </bottom>
      <diagonal style="none"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 style="none"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 style="none"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 style="none"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 style="none"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none"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none"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none"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none"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none"/>
      <diagonal style="none"/>
    </border>
    <border>
      <left style="thin">
        <color theme="0" tint="-0.499984740745262"/>
      </left>
      <right style="none"/>
      <top style="thin">
        <color theme="0" tint="-0.499984740745262"/>
      </top>
      <bottom style="thin">
        <color theme="0" tint="-0.499984740745262"/>
      </bottom>
      <diagonal style="none"/>
    </border>
    <border>
      <left style="none"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none"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 style="none"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 style="none"/>
    </border>
    <border>
      <left style="thin">
        <color theme="0" tint="-0.499984740745262"/>
      </left>
      <right style="none"/>
      <top style="thin">
        <color theme="0" tint="-0.499984740745262"/>
      </top>
      <bottom style="double">
        <color theme="0" tint="-0.499984740745262"/>
      </bottom>
      <diagonal style="none"/>
    </border>
    <border>
      <left style="none"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 style="none"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 style="none"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 style="none"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 style="none"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 style="none"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 style="none"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 style="none"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 style="none"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 style="none"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 style="none"/>
    </border>
    <border>
      <left style="double">
        <color theme="0" tint="-0.34998626667073579"/>
      </left>
      <right style="none"/>
      <top style="double">
        <color theme="0" tint="-0.34998626667073579"/>
      </top>
      <bottom style="double">
        <color theme="0" tint="-0.34998626667073579"/>
      </bottom>
      <diagonal style="none"/>
    </border>
    <border>
      <left style="none"/>
      <right style="none"/>
      <top style="double">
        <color theme="0" tint="-0.34998626667073579"/>
      </top>
      <bottom style="double">
        <color theme="0" tint="-0.34998626667073579"/>
      </bottom>
      <diagonal style="none"/>
    </border>
    <border>
      <left style="none"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 style="none"/>
    </border>
    <border>
      <left style="double">
        <color theme="0" tint="-0.34998626667073579"/>
      </left>
      <right style="none"/>
      <top style="double">
        <color theme="0" tint="-0.34998626667073579"/>
      </top>
      <bottom style="thin">
        <color theme="0" tint="-0.34998626667073579"/>
      </bottom>
      <diagonal style="none"/>
    </border>
    <border>
      <left style="none"/>
      <right style="none"/>
      <top style="double">
        <color theme="0" tint="-0.34998626667073579"/>
      </top>
      <bottom style="thin">
        <color theme="0" tint="-0.34998626667073579"/>
      </bottom>
      <diagonal style="none"/>
    </border>
    <border>
      <left style="none"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 style="none"/>
    </border>
    <border>
      <left style="double">
        <color theme="0" tint="-0.34998626667073579"/>
      </left>
      <right style="none"/>
      <top style="thin">
        <color theme="0" tint="-0.34998626667073579"/>
      </top>
      <bottom style="thin">
        <color theme="0" tint="-0.34998626667073579"/>
      </bottom>
      <diagonal style="none"/>
    </border>
    <border>
      <left style="none"/>
      <right style="none"/>
      <top style="thin">
        <color theme="0" tint="-0.34998626667073579"/>
      </top>
      <bottom style="thin">
        <color theme="0" tint="-0.34998626667073579"/>
      </bottom>
      <diagonal style="none"/>
    </border>
    <border>
      <left style="none"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double">
        <color theme="0" tint="-0.34998626667073579"/>
      </left>
      <right style="none"/>
      <top style="thin">
        <color theme="0" tint="-0.34998626667073579"/>
      </top>
      <bottom style="double">
        <color theme="0" tint="-0.34998626667073579"/>
      </bottom>
      <diagonal style="none"/>
    </border>
    <border>
      <left style="none"/>
      <right style="none"/>
      <top style="thin">
        <color theme="0" tint="-0.34998626667073579"/>
      </top>
      <bottom style="double">
        <color theme="0" tint="-0.34998626667073579"/>
      </bottom>
      <diagonal style="none"/>
    </border>
    <border>
      <left style="none"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1" fillId="0" borderId="0" numFmtId="0" applyNumberFormat="0" applyFont="1" applyFill="1" applyBorder="0" applyProtection="0"/>
    <xf fontId="2" fillId="0" borderId="0" numFmtId="0" applyNumberFormat="1" applyFont="1" applyFill="1" applyBorder="1"/>
  </cellStyleXfs>
  <cellXfs count="85">
    <xf fontId="0" fillId="0" borderId="0" numFmtId="0" xfId="0"/>
    <xf fontId="3" fillId="0" borderId="0" numFmtId="0" xfId="2" applyFont="1"/>
    <xf fontId="3" fillId="0" borderId="0" numFmtId="0" xfId="2" applyFont="1" applyAlignment="1">
      <alignment horizontal="center"/>
    </xf>
    <xf fontId="4" fillId="0" borderId="0" numFmtId="0" xfId="2" applyFont="1" applyAlignment="1">
      <alignment horizontal="center"/>
    </xf>
    <xf fontId="3" fillId="0" borderId="1" numFmtId="0" xfId="2" applyFont="1" applyBorder="1" applyAlignment="1">
      <alignment horizontal="center"/>
    </xf>
    <xf fontId="3" fillId="0" borderId="0" numFmtId="0" xfId="2" applyFont="1" applyAlignment="1">
      <alignment horizontal="left"/>
    </xf>
    <xf fontId="5" fillId="0" borderId="0" numFmtId="0" xfId="2" applyFont="1" applyAlignment="1">
      <alignment horizontal="center" wrapText="1"/>
    </xf>
    <xf fontId="6" fillId="2" borderId="2" numFmtId="0" xfId="2" applyFont="1" applyFill="1" applyBorder="1" applyAlignment="1">
      <alignment horizontal="left" vertical="center" wrapText="1"/>
    </xf>
    <xf fontId="7" fillId="0" borderId="3" numFmtId="0" xfId="2" applyFont="1" applyBorder="1" applyAlignment="1">
      <alignment horizontal="left" vertical="center" wrapText="1"/>
    </xf>
    <xf fontId="7" fillId="0" borderId="4" numFmtId="0" xfId="2" applyFont="1" applyBorder="1" applyAlignment="1">
      <alignment horizontal="left" vertical="center" wrapText="1"/>
    </xf>
    <xf fontId="7" fillId="0" borderId="5" numFmtId="0" xfId="2" applyFont="1" applyBorder="1" applyAlignment="1">
      <alignment horizontal="left" vertical="center" wrapText="1"/>
    </xf>
    <xf fontId="6" fillId="2" borderId="6" numFmtId="0" xfId="2" applyFont="1" applyFill="1" applyBorder="1" applyAlignment="1">
      <alignment horizontal="left" vertical="center" wrapText="1"/>
    </xf>
    <xf fontId="7" fillId="0" borderId="7" numFmtId="0" xfId="2" applyFont="1" applyBorder="1" applyAlignment="1">
      <alignment horizontal="left" vertical="center" wrapText="1"/>
    </xf>
    <xf fontId="7" fillId="0" borderId="8" numFmtId="0" xfId="2" applyFont="1" applyBorder="1" applyAlignment="1">
      <alignment horizontal="left" vertical="center" wrapText="1"/>
    </xf>
    <xf fontId="7" fillId="0" borderId="9" numFmtId="0" xfId="2" applyFont="1" applyBorder="1" applyAlignment="1">
      <alignment horizontal="left" vertical="center" wrapText="1"/>
    </xf>
    <xf fontId="7" fillId="0" borderId="10" numFmtId="0" xfId="2" applyFont="1" applyBorder="1" applyAlignment="1">
      <alignment horizontal="left" vertical="center" wrapText="1"/>
    </xf>
    <xf fontId="7" fillId="0" borderId="11" numFmtId="0" xfId="2" applyFont="1" applyBorder="1" applyAlignment="1">
      <alignment horizontal="left" vertical="center" wrapText="1"/>
    </xf>
    <xf fontId="6" fillId="2" borderId="2" numFmtId="49" xfId="2" applyNumberFormat="1" applyFont="1" applyFill="1" applyBorder="1" applyAlignment="1">
      <alignment horizontal="left" vertical="center" wrapText="1"/>
    </xf>
    <xf fontId="7" fillId="0" borderId="12" numFmtId="49" xfId="2" applyNumberFormat="1" applyFont="1" applyBorder="1" applyAlignment="1">
      <alignment horizontal="center" vertical="center" wrapText="1"/>
    </xf>
    <xf fontId="7" fillId="0" borderId="7" numFmtId="49" xfId="2" applyNumberFormat="1" applyFont="1" applyBorder="1" applyAlignment="1">
      <alignment horizontal="left" vertical="center" wrapText="1"/>
    </xf>
    <xf fontId="7" fillId="0" borderId="11" numFmtId="49" xfId="2" applyNumberFormat="1" applyFont="1" applyBorder="1" applyAlignment="1">
      <alignment horizontal="left" vertical="center" wrapText="1"/>
    </xf>
    <xf fontId="6" fillId="2" borderId="6" numFmtId="49" xfId="2" applyNumberFormat="1" applyFont="1" applyFill="1" applyBorder="1" applyAlignment="1">
      <alignment horizontal="left" vertical="center" wrapText="1"/>
    </xf>
    <xf fontId="6" fillId="2" borderId="13" numFmtId="0" xfId="2" applyFont="1" applyFill="1" applyBorder="1" applyAlignment="1">
      <alignment horizontal="left" vertical="center" wrapText="1"/>
    </xf>
    <xf fontId="3" fillId="0" borderId="14" numFmtId="0" xfId="2" applyFont="1" applyBorder="1"/>
    <xf fontId="3" fillId="0" borderId="15" numFmtId="0" xfId="2" applyFont="1" applyBorder="1"/>
    <xf fontId="6" fillId="2" borderId="13" numFmtId="49" xfId="2" applyNumberFormat="1" applyFont="1" applyFill="1" applyBorder="1" applyAlignment="1">
      <alignment horizontal="left" vertical="center" wrapText="1"/>
    </xf>
    <xf fontId="7" fillId="0" borderId="16" numFmtId="0" xfId="2" applyFont="1" applyBorder="1" applyAlignment="1">
      <alignment horizontal="center" vertical="center" wrapText="1"/>
    </xf>
    <xf fontId="8" fillId="0" borderId="0" numFmtId="0" xfId="2" applyFont="1" applyAlignment="1">
      <alignment horizontal="left" vertical="center" wrapText="1"/>
    </xf>
    <xf fontId="6" fillId="0" borderId="0" numFmtId="0" xfId="2" applyFont="1"/>
    <xf fontId="9" fillId="0" borderId="0" numFmtId="0" xfId="2" applyFont="1"/>
    <xf fontId="6" fillId="2" borderId="17" numFmtId="0" xfId="2" applyFont="1" applyFill="1" applyBorder="1" applyAlignment="1">
      <alignment horizontal="center" vertical="center"/>
    </xf>
    <xf fontId="6" fillId="2" borderId="18" numFmtId="0" xfId="2" applyFont="1" applyFill="1" applyBorder="1" applyAlignment="1">
      <alignment horizontal="center" vertical="center"/>
    </xf>
    <xf fontId="6" fillId="2" borderId="19" numFmtId="0" xfId="2" applyFont="1" applyFill="1" applyBorder="1" applyAlignment="1">
      <alignment horizontal="center" vertical="center"/>
    </xf>
    <xf fontId="7" fillId="0" borderId="20" numFmtId="49" xfId="2" applyNumberFormat="1" applyFont="1" applyBorder="1" applyAlignment="1">
      <alignment horizontal="center" vertical="center" wrapText="1"/>
    </xf>
    <xf fontId="7" fillId="0" borderId="21" numFmtId="49" xfId="2" applyNumberFormat="1" applyFont="1" applyBorder="1" applyAlignment="1">
      <alignment horizontal="center" vertical="center" wrapText="1"/>
    </xf>
    <xf fontId="7" fillId="0" borderId="22" numFmtId="49" xfId="2" applyNumberFormat="1" applyFont="1" applyBorder="1" applyAlignment="1">
      <alignment horizontal="center" vertical="center" wrapText="1"/>
    </xf>
    <xf fontId="7" fillId="0" borderId="23" numFmtId="49" xfId="2" applyNumberFormat="1" applyFont="1" applyBorder="1" applyAlignment="1">
      <alignment horizontal="center" vertical="center" wrapText="1"/>
    </xf>
    <xf fontId="7" fillId="0" borderId="24" numFmtId="49" xfId="2" applyNumberFormat="1" applyFont="1" applyBorder="1" applyAlignment="1">
      <alignment horizontal="center" vertical="center" wrapText="1"/>
    </xf>
    <xf fontId="3" fillId="0" borderId="24" numFmtId="0" xfId="2" applyFont="1" applyBorder="1"/>
    <xf fontId="7" fillId="0" borderId="25" numFmtId="49" xfId="2" applyNumberFormat="1" applyFont="1" applyBorder="1" applyAlignment="1">
      <alignment horizontal="center" vertical="center" wrapText="1"/>
    </xf>
    <xf fontId="7" fillId="0" borderId="26" numFmtId="49" xfId="2" applyNumberFormat="1" applyFont="1" applyBorder="1" applyAlignment="1">
      <alignment horizontal="center" vertical="center" wrapText="1"/>
    </xf>
    <xf fontId="7" fillId="0" borderId="27" numFmtId="49" xfId="2" applyNumberFormat="1" applyFont="1" applyBorder="1" applyAlignment="1">
      <alignment horizontal="center" vertical="center" wrapText="1"/>
    </xf>
    <xf fontId="3" fillId="0" borderId="27" numFmtId="0" xfId="2" applyFont="1" applyBorder="1"/>
    <xf fontId="7" fillId="0" borderId="28" numFmtId="49" xfId="2" applyNumberFormat="1" applyFont="1" applyBorder="1" applyAlignment="1">
      <alignment horizontal="center" vertical="center" wrapText="1"/>
    </xf>
    <xf fontId="6" fillId="2" borderId="29" numFmtId="0" xfId="2" applyFont="1" applyFill="1" applyBorder="1" applyAlignment="1">
      <alignment horizontal="left" vertical="center"/>
    </xf>
    <xf fontId="6" fillId="2" borderId="30" numFmtId="0" xfId="2" applyFont="1" applyFill="1" applyBorder="1" applyAlignment="1">
      <alignment horizontal="left" vertical="center"/>
    </xf>
    <xf fontId="6" fillId="2" borderId="31" numFmtId="0" xfId="2" applyFont="1" applyFill="1" applyBorder="1" applyAlignment="1">
      <alignment horizontal="left" vertical="center"/>
    </xf>
    <xf fontId="3" fillId="0" borderId="0" numFmtId="0" xfId="2" applyFont="1" applyAlignment="1">
      <alignment vertical="center"/>
    </xf>
    <xf fontId="3" fillId="0" borderId="32" numFmtId="0" xfId="2" applyFont="1" applyBorder="1" applyAlignment="1">
      <alignment vertical="center"/>
    </xf>
    <xf fontId="3" fillId="0" borderId="33" numFmtId="0" xfId="2" applyFont="1" applyBorder="1" applyAlignment="1">
      <alignment vertical="center"/>
    </xf>
    <xf fontId="3" fillId="0" borderId="34" numFmtId="0" xfId="2" applyFont="1" applyBorder="1" applyAlignment="1">
      <alignment vertical="center"/>
    </xf>
    <xf fontId="3" fillId="0" borderId="35" numFmtId="0" xfId="2" applyFont="1" applyBorder="1" applyAlignment="1">
      <alignment vertical="center"/>
    </xf>
    <xf fontId="3" fillId="0" borderId="36" numFmtId="0" xfId="2" applyFont="1" applyBorder="1" applyAlignment="1">
      <alignment vertical="center"/>
    </xf>
    <xf fontId="3" fillId="0" borderId="37" numFmtId="0" xfId="2" applyFont="1" applyBorder="1" applyAlignment="1">
      <alignment vertical="center"/>
    </xf>
    <xf fontId="3" fillId="0" borderId="38" numFmtId="0" xfId="2" applyFont="1" applyBorder="1" applyAlignment="1">
      <alignment vertical="center"/>
    </xf>
    <xf fontId="3" fillId="0" borderId="39" numFmtId="0" xfId="2" applyFont="1" applyBorder="1" applyAlignment="1">
      <alignment vertical="center"/>
    </xf>
    <xf fontId="3" fillId="0" borderId="40" numFmtId="0" xfId="2" applyFont="1" applyBorder="1" applyAlignment="1">
      <alignment vertical="center"/>
    </xf>
    <xf fontId="10" fillId="0" borderId="0" numFmtId="0" xfId="2" applyFont="1" applyAlignment="1">
      <alignment vertical="center"/>
    </xf>
    <xf fontId="6" fillId="0" borderId="0" numFmtId="0" xfId="2" applyFont="1" applyAlignment="1">
      <alignment vertical="center"/>
    </xf>
    <xf fontId="11" fillId="0" borderId="0" numFmtId="0" xfId="1" applyFont="1" applyAlignment="1" applyProtection="1">
      <alignment vertical="center"/>
    </xf>
    <xf fontId="11" fillId="0" borderId="0" numFmtId="0" xfId="1" applyFont="1" applyProtection="1"/>
    <xf fontId="0" fillId="0" borderId="0" numFmtId="0" xfId="0" applyAlignment="1">
      <alignment horizontal="right" vertical="top"/>
    </xf>
    <xf fontId="0" fillId="0" borderId="0" numFmtId="0" xfId="0" applyAlignment="1">
      <alignment vertical="center"/>
    </xf>
    <xf fontId="12" fillId="2" borderId="41" numFmtId="0" xfId="0" applyFont="1" applyFill="1" applyBorder="1" applyAlignment="1">
      <alignment horizontal="right" vertical="center"/>
    </xf>
    <xf fontId="12" fillId="2" borderId="42" numFmtId="0" xfId="0" applyFont="1" applyFill="1" applyBorder="1" applyAlignment="1">
      <alignment vertical="center"/>
    </xf>
    <xf fontId="12" fillId="0" borderId="43" numFmtId="0" xfId="0" applyFont="1" applyBorder="1" applyAlignment="1">
      <alignment vertical="center"/>
    </xf>
    <xf fontId="12" fillId="0" borderId="44" numFmtId="0" xfId="0" applyFont="1" applyBorder="1" applyAlignment="1">
      <alignment vertical="center"/>
    </xf>
    <xf fontId="0" fillId="0" borderId="0" numFmtId="0" xfId="0" applyAlignment="1">
      <alignment horizontal="center" vertical="center"/>
    </xf>
    <xf fontId="12" fillId="2" borderId="45" numFmtId="0" xfId="0" applyFont="1" applyFill="1" applyBorder="1" applyAlignment="1">
      <alignment horizontal="center" vertical="center"/>
    </xf>
    <xf fontId="0" fillId="0" borderId="0" numFmtId="0" xfId="0" applyAlignment="1">
      <alignment vertical="top"/>
    </xf>
    <xf fontId="0" fillId="0" borderId="45" numFmtId="0" xfId="0" applyBorder="1" applyAlignment="1">
      <alignment horizontal="right" vertical="top"/>
    </xf>
    <xf fontId="0" fillId="0" borderId="45" numFmtId="0" xfId="0" applyBorder="1" applyAlignment="1">
      <alignment vertical="top"/>
    </xf>
    <xf fontId="0" fillId="0" borderId="45" numFmtId="0" xfId="0" applyBorder="1" applyAlignment="1">
      <alignment horizontal="center" vertical="center"/>
    </xf>
    <xf fontId="12" fillId="2" borderId="45" numFmtId="0" xfId="0" applyFont="1" applyFill="1" applyBorder="1" applyAlignment="1">
      <alignment horizontal="right" vertical="center"/>
    </xf>
    <xf fontId="0" fillId="0" borderId="45" numFmtId="0" xfId="0" applyBorder="1" applyAlignment="1">
      <alignment vertical="top"/>
    </xf>
    <xf fontId="0" fillId="0" borderId="0" numFmtId="0" xfId="0" applyAlignment="1">
      <alignment vertical="top" wrapText="1"/>
    </xf>
    <xf fontId="0" fillId="0" borderId="45" numFmtId="0" xfId="0" applyBorder="1" applyAlignment="1">
      <alignment vertical="top" wrapText="1"/>
    </xf>
    <xf fontId="0" fillId="0" borderId="0" numFmtId="0" xfId="0" applyAlignment="1">
      <alignment horizontal="center"/>
    </xf>
    <xf fontId="0" fillId="2" borderId="45" numFmtId="0" xfId="0" applyFill="1" applyBorder="1" applyAlignment="1">
      <alignment horizontal="center" vertical="center"/>
    </xf>
    <xf fontId="0" fillId="2" borderId="46" numFmtId="0" xfId="0" applyFill="1" applyBorder="1" applyAlignment="1">
      <alignment horizontal="center" vertical="center" wrapText="1"/>
    </xf>
    <xf fontId="0" fillId="2" borderId="45" numFmtId="0" xfId="0" applyFill="1" applyBorder="1" applyAlignment="1">
      <alignment vertical="center"/>
    </xf>
    <xf fontId="0" fillId="0" borderId="45" numFmtId="0" xfId="0" applyBorder="1" applyAlignment="1">
      <alignment vertical="center"/>
    </xf>
    <xf fontId="0" fillId="0" borderId="45" numFmtId="2" xfId="0" applyNumberFormat="1" applyBorder="1" applyAlignment="1">
      <alignment horizontal="center" vertical="center"/>
    </xf>
    <xf fontId="0" fillId="2" borderId="46" numFmtId="0" xfId="0" applyFill="1" applyBorder="1" applyAlignment="1">
      <alignment horizontal="center" vertical="center"/>
    </xf>
    <xf fontId="0" fillId="2" borderId="45" numFmtId="2" xfId="0" applyNumberFormat="1" applyFill="1" applyBorder="1" applyAlignment="1">
      <alignment horizontal="center" vertical="center"/>
    </xf>
  </cellXfs>
  <cellStyles count="3">
    <cellStyle name="Excel_BuiltIn_Hyperlink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16" zoomScale="100" workbookViewId="0">
      <selection activeCell="A1" activeCellId="0" sqref="A1"/>
    </sheetView>
  </sheetViews>
  <sheetFormatPr baseColWidth="10" defaultColWidth="11.42578125" defaultRowHeight="16.5"/>
  <cols>
    <col customWidth="1" min="1" max="1" style="1" width="12"/>
    <col customWidth="1" min="2" max="2" style="1" width="30.140625"/>
    <col customWidth="1" min="3" max="3" style="1" width="27.28515625"/>
    <col customWidth="1" min="4" max="4" style="1" width="28"/>
    <col customWidth="1" min="5" max="5" style="1" width="26.28515625"/>
    <col customWidth="1" min="6" max="6" style="1" width="35.140625"/>
    <col customWidth="1" min="7" max="8" style="1" width="12"/>
    <col customWidth="1" min="9" max="9" style="1" width="16.7109375"/>
    <col customWidth="1" min="10" max="10" style="1" width="19.140625"/>
    <col customWidth="1" min="11" max="11" style="1" width="15.140625"/>
    <col customWidth="1" min="12" max="12" style="1" width="18.5703125"/>
    <col customWidth="1" min="13" max="256" style="1" width="12"/>
    <col customWidth="1" min="257" max="257" style="1" width="12.5703125"/>
    <col min="258" max="16384" style="1" width="11.42578125"/>
  </cols>
  <sheetData>
    <row r="2">
      <c r="B2" s="2"/>
      <c r="C2" s="2"/>
      <c r="D2" s="2"/>
      <c r="E2" s="2"/>
      <c r="F2" s="2"/>
    </row>
    <row r="3" ht="30">
      <c r="B3" s="3" t="s">
        <v>0</v>
      </c>
      <c r="C3" s="3"/>
      <c r="D3" s="3"/>
      <c r="E3" s="3"/>
      <c r="F3" s="3"/>
    </row>
    <row r="4" ht="30">
      <c r="B4" s="3" t="s">
        <v>1</v>
      </c>
      <c r="C4" s="3"/>
      <c r="D4" s="3"/>
      <c r="E4" s="3"/>
      <c r="F4" s="3"/>
    </row>
    <row r="5" ht="17.25">
      <c r="B5" s="4"/>
      <c r="C5" s="4"/>
      <c r="D5" s="4"/>
      <c r="E5" s="4"/>
      <c r="F5" s="4"/>
    </row>
    <row r="6" ht="17.25">
      <c r="F6" s="5"/>
    </row>
    <row r="8" ht="30">
      <c r="B8" s="6" t="s">
        <v>2</v>
      </c>
      <c r="C8" s="6"/>
      <c r="D8" s="6"/>
      <c r="E8" s="6"/>
      <c r="F8" s="6"/>
    </row>
    <row r="10" ht="17.25"/>
    <row r="11" ht="18.75">
      <c r="B11" s="7" t="s">
        <v>3</v>
      </c>
      <c r="C11" s="8" t="s">
        <v>4</v>
      </c>
      <c r="D11" s="9"/>
      <c r="E11" s="9"/>
      <c r="F11" s="10"/>
    </row>
    <row r="12" ht="18">
      <c r="B12" s="11" t="s">
        <v>5</v>
      </c>
      <c r="C12" s="12" t="s">
        <v>6</v>
      </c>
      <c r="D12" s="13"/>
      <c r="E12" s="13"/>
      <c r="F12" s="14"/>
    </row>
    <row r="13" ht="18.75">
      <c r="B13" s="11" t="s">
        <v>7</v>
      </c>
      <c r="C13" s="12" t="s">
        <v>1</v>
      </c>
      <c r="D13" s="13"/>
      <c r="E13" s="15"/>
      <c r="F13" s="14"/>
    </row>
    <row r="14" ht="19.899999999999999" customHeight="1">
      <c r="B14" s="11" t="s">
        <v>8</v>
      </c>
      <c r="C14" s="12" t="s">
        <v>9</v>
      </c>
      <c r="D14" s="16"/>
      <c r="E14" s="17" t="s">
        <v>10</v>
      </c>
      <c r="F14" s="18" t="s">
        <v>11</v>
      </c>
    </row>
    <row r="15" ht="19.899999999999999" customHeight="1">
      <c r="B15" s="11" t="s">
        <v>12</v>
      </c>
      <c r="C15" s="19" t="s">
        <v>13</v>
      </c>
      <c r="D15" s="20"/>
      <c r="E15" s="21" t="s">
        <v>14</v>
      </c>
      <c r="F15" s="18" t="s">
        <v>11</v>
      </c>
    </row>
    <row r="16" ht="19.899999999999999" customHeight="1">
      <c r="B16" s="22" t="s">
        <v>15</v>
      </c>
      <c r="C16" s="23" t="s">
        <v>16</v>
      </c>
      <c r="D16" s="24"/>
      <c r="E16" s="25" t="s">
        <v>17</v>
      </c>
      <c r="F16" s="26">
        <v>3</v>
      </c>
    </row>
    <row r="17" ht="17.25">
      <c r="B17" s="27"/>
      <c r="C17" s="1"/>
      <c r="D17" s="1"/>
    </row>
    <row r="18" ht="19.899999999999999" customHeight="1"/>
    <row r="19" ht="19.899999999999999" customHeight="1">
      <c r="B19" s="28" t="s">
        <v>18</v>
      </c>
      <c r="P19" s="29" t="s">
        <v>19</v>
      </c>
    </row>
    <row r="20" ht="19.899999999999999" customHeight="1"/>
    <row r="21" ht="30" customHeight="1">
      <c r="B21" s="30" t="s">
        <v>20</v>
      </c>
      <c r="C21" s="31" t="s">
        <v>21</v>
      </c>
      <c r="D21" s="31" t="s">
        <v>22</v>
      </c>
      <c r="E21" s="31"/>
      <c r="F21" s="32" t="s">
        <v>23</v>
      </c>
    </row>
    <row r="22" ht="19.899999999999999" customHeight="1">
      <c r="B22" s="33" t="s">
        <v>13</v>
      </c>
      <c r="C22" s="34" t="s">
        <v>24</v>
      </c>
      <c r="D22" s="34" t="s">
        <v>16</v>
      </c>
      <c r="E22" s="34"/>
      <c r="F22" s="35" t="s">
        <v>25</v>
      </c>
    </row>
    <row r="23" ht="25.5" customHeight="1">
      <c r="B23" s="36"/>
      <c r="C23" s="37"/>
      <c r="D23" s="38"/>
      <c r="E23" s="38"/>
      <c r="F23" s="39"/>
    </row>
    <row r="24" ht="25.5" customHeight="1">
      <c r="B24" s="36"/>
      <c r="C24" s="37"/>
      <c r="D24" s="38"/>
      <c r="E24" s="38"/>
      <c r="F24" s="39"/>
    </row>
    <row r="25" ht="25.5" customHeight="1">
      <c r="B25" s="36"/>
      <c r="C25" s="37"/>
      <c r="D25" s="38"/>
      <c r="E25" s="38"/>
      <c r="F25" s="39"/>
    </row>
    <row r="26" ht="25.5" customHeight="1">
      <c r="B26" s="36"/>
      <c r="C26" s="37"/>
      <c r="D26" s="38"/>
      <c r="E26" s="38"/>
      <c r="F26" s="39"/>
    </row>
    <row r="27" ht="25.5" customHeight="1">
      <c r="B27" s="36"/>
      <c r="C27" s="37"/>
      <c r="D27" s="38"/>
      <c r="E27" s="38"/>
      <c r="F27" s="39"/>
    </row>
    <row r="28" ht="25.5" customHeight="1">
      <c r="B28" s="36"/>
      <c r="C28" s="37"/>
      <c r="D28" s="38"/>
      <c r="E28" s="38"/>
      <c r="F28" s="39"/>
    </row>
    <row r="29" ht="25.5" customHeight="1">
      <c r="B29" s="36"/>
      <c r="C29" s="37"/>
      <c r="D29" s="38"/>
      <c r="E29" s="38"/>
      <c r="F29" s="39"/>
    </row>
    <row r="30" ht="25.5" customHeight="1">
      <c r="B30" s="40"/>
      <c r="C30" s="41"/>
      <c r="D30" s="42"/>
      <c r="E30" s="42"/>
      <c r="F30" s="43"/>
    </row>
    <row r="31" ht="19.899999999999999" customHeight="1"/>
    <row r="32" ht="19.899999999999999" customHeight="1">
      <c r="B32" s="28" t="s">
        <v>26</v>
      </c>
    </row>
    <row r="33" ht="30" customHeight="1"/>
    <row r="34" ht="19.899999999999999" customHeight="1">
      <c r="B34" s="44" t="s">
        <v>27</v>
      </c>
      <c r="C34" s="45"/>
      <c r="D34" s="45"/>
      <c r="E34" s="45"/>
      <c r="F34" s="46"/>
    </row>
    <row r="35" s="47" customFormat="1" ht="25.5" customHeight="1">
      <c r="B35" s="48"/>
      <c r="C35" s="49"/>
      <c r="D35" s="49"/>
      <c r="E35" s="49"/>
      <c r="F35" s="50"/>
    </row>
    <row r="36" s="47" customFormat="1" ht="25.5" customHeight="1">
      <c r="B36" s="51"/>
      <c r="C36" s="52"/>
      <c r="D36" s="52"/>
      <c r="E36" s="52"/>
      <c r="F36" s="53"/>
      <c r="J36" s="47" t="s">
        <v>28</v>
      </c>
    </row>
    <row r="37" s="47" customFormat="1" ht="25.5" customHeight="1">
      <c r="B37" s="51"/>
      <c r="C37" s="52"/>
      <c r="D37" s="52"/>
      <c r="E37" s="52"/>
      <c r="F37" s="53"/>
    </row>
    <row r="38" s="47" customFormat="1" ht="25.5" customHeight="1">
      <c r="B38" s="51"/>
      <c r="C38" s="52"/>
      <c r="D38" s="52"/>
      <c r="E38" s="52"/>
      <c r="F38" s="53"/>
    </row>
    <row r="39" s="47" customFormat="1" ht="25.5" customHeight="1">
      <c r="B39" s="54"/>
      <c r="C39" s="55"/>
      <c r="D39" s="55"/>
      <c r="E39" s="55"/>
      <c r="F39" s="56"/>
    </row>
    <row r="40" ht="19.899999999999999" customHeight="1">
      <c r="A40" s="47"/>
      <c r="B40" s="47"/>
    </row>
    <row r="41" ht="19.899999999999999" customHeight="1">
      <c r="A41" s="47"/>
      <c r="B41" s="47"/>
      <c r="C41" s="57"/>
    </row>
    <row r="42" ht="19.899999999999999" customHeight="1">
      <c r="B42" s="47"/>
    </row>
    <row r="43" ht="19.899999999999999" customHeight="1">
      <c r="A43" s="47"/>
      <c r="B43" s="47"/>
      <c r="K43" s="29"/>
      <c r="L43" s="29"/>
      <c r="M43" s="29"/>
    </row>
    <row r="44" ht="19.899999999999999" customHeight="1">
      <c r="A44" s="47"/>
      <c r="C44" s="47"/>
      <c r="K44" s="29"/>
      <c r="L44" s="29"/>
      <c r="M44" s="29"/>
    </row>
    <row r="45" ht="19.899999999999999" customHeight="1">
      <c r="A45" s="47"/>
      <c r="B45" s="47"/>
      <c r="C45" s="47"/>
      <c r="K45" s="29"/>
      <c r="L45" s="29"/>
      <c r="M45" s="29"/>
    </row>
    <row r="46" ht="19.899999999999999" customHeight="1">
      <c r="A46" s="47"/>
      <c r="B46" s="47"/>
      <c r="C46" s="57"/>
      <c r="K46" s="29"/>
      <c r="L46" s="29"/>
      <c r="M46" s="29"/>
    </row>
    <row r="47" ht="19.899999999999999" customHeight="1">
      <c r="A47" s="47"/>
      <c r="B47" s="47"/>
      <c r="K47" s="29"/>
      <c r="L47" s="29"/>
    </row>
    <row r="48" ht="19.899999999999999" customHeight="1">
      <c r="B48" s="47"/>
      <c r="K48" s="29"/>
      <c r="L48" s="29"/>
    </row>
    <row r="49" ht="19.899999999999999" customHeight="1">
      <c r="B49" s="58"/>
      <c r="K49" s="29"/>
      <c r="L49" s="29"/>
    </row>
    <row r="50" ht="19.899999999999999" customHeight="1">
      <c r="B50" s="59"/>
      <c r="K50" s="29"/>
      <c r="L50" s="29"/>
    </row>
    <row r="51" ht="19.899999999999999" customHeight="1">
      <c r="F51" s="58"/>
      <c r="K51" s="29"/>
      <c r="L51" s="29"/>
    </row>
    <row r="52" ht="19.899999999999999" customHeight="1">
      <c r="B52" s="59"/>
      <c r="K52" s="29"/>
      <c r="L52" s="29"/>
    </row>
    <row r="53" ht="19.899999999999999" customHeight="1">
      <c r="F53" s="57"/>
      <c r="K53" s="29"/>
      <c r="L53" s="29"/>
    </row>
    <row r="54" ht="19.899999999999999" customHeight="1">
      <c r="B54" s="59"/>
      <c r="F54" s="47"/>
      <c r="G54" s="57"/>
      <c r="K54" s="29"/>
      <c r="L54" s="29"/>
    </row>
    <row r="55" ht="19.899999999999999" customHeight="1">
      <c r="F55" s="47"/>
      <c r="G55" s="57"/>
      <c r="K55" s="29"/>
      <c r="L55" s="29"/>
    </row>
    <row r="56" ht="19.899999999999999" customHeight="1">
      <c r="B56" s="60"/>
      <c r="F56" s="47"/>
      <c r="K56" s="29"/>
      <c r="L56" s="29"/>
    </row>
    <row r="57" ht="19.899999999999999" customHeight="1">
      <c r="F57" s="58"/>
      <c r="K57" s="29"/>
      <c r="L57" s="29"/>
    </row>
    <row r="58" ht="19.899999999999999" customHeight="1">
      <c r="B58" s="60"/>
      <c r="K58" s="29"/>
      <c r="L58" s="29"/>
    </row>
    <row r="59" ht="19.899999999999999" customHeight="1">
      <c r="K59" s="29"/>
      <c r="L59" s="29"/>
    </row>
    <row r="60" ht="19.899999999999999" customHeight="1">
      <c r="B60" s="60"/>
    </row>
    <row r="61" ht="19.899999999999999" customHeight="1"/>
    <row r="62" ht="19.899999999999999" customHeight="1">
      <c r="B62" s="60"/>
    </row>
    <row r="63" ht="19.899999999999999" customHeight="1"/>
    <row r="64" ht="19.899999999999999" customHeight="1">
      <c r="B64" s="60"/>
    </row>
    <row r="65" ht="19.899999999999999" customHeight="1"/>
    <row r="66" ht="19.899999999999999" customHeight="1">
      <c r="B66" s="60"/>
    </row>
    <row r="67" ht="19.899999999999999" customHeight="1"/>
    <row r="68" ht="19.899999999999999" customHeight="1">
      <c r="B68" s="60"/>
    </row>
    <row r="69" ht="19.899999999999999" customHeight="1"/>
    <row r="70" ht="19.899999999999999" customHeight="1">
      <c r="B70" s="60"/>
    </row>
    <row r="71" ht="19.899999999999999" customHeight="1"/>
    <row r="72" ht="19.899999999999999" customHeight="1">
      <c r="B72" s="60"/>
    </row>
    <row r="73" ht="19.899999999999999" customHeight="1"/>
    <row r="74">
      <c r="B74" s="60"/>
    </row>
    <row r="76">
      <c r="B76" s="60"/>
    </row>
    <row r="78">
      <c r="B78" s="60"/>
    </row>
    <row r="80">
      <c r="B80" s="60"/>
    </row>
    <row r="81">
      <c r="B81" s="57"/>
    </row>
    <row r="82">
      <c r="C82" s="57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eadings="0" gridLines="0" horizontalCentered="1"/>
  <pageMargins left="0.39370078740157477" right="0.39370078740157477" top="0.39370078740157477" bottom="0.39370078740157477" header="0" footer="0"/>
  <pageSetup paperSize="9" scale="65" fitToWidth="0" fitToHeight="0" pageOrder="overThenDown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5" zoomScale="100" workbookViewId="0">
      <selection activeCell="B8" activeCellId="0" sqref="B8"/>
    </sheetView>
  </sheetViews>
  <sheetFormatPr baseColWidth="10" defaultRowHeight="15"/>
  <cols>
    <col customWidth="1" min="1" max="1" style="61" width="12.7109375"/>
    <col customWidth="1" min="2" max="2" width="70.7109375"/>
    <col customWidth="1" min="3" max="3" style="62" width="15.7109375"/>
    <col customWidth="1" min="4" max="4" width="70.7109375"/>
  </cols>
  <sheetData>
    <row r="1" s="62" customFormat="1" ht="30" customHeight="1">
      <c r="A1" s="63" t="s">
        <v>29</v>
      </c>
      <c r="B1" s="64" t="s">
        <v>30</v>
      </c>
      <c r="C1" s="65"/>
      <c r="D1" s="66"/>
    </row>
    <row r="2" s="67" customFormat="1" ht="30" customHeight="1">
      <c r="A2" s="68" t="s">
        <v>31</v>
      </c>
      <c r="B2" s="68" t="s">
        <v>32</v>
      </c>
      <c r="C2" s="68" t="s">
        <v>33</v>
      </c>
      <c r="D2" s="68" t="s">
        <v>34</v>
      </c>
    </row>
    <row r="3" s="69" customFormat="1" ht="30" customHeight="1">
      <c r="A3" s="70">
        <v>1</v>
      </c>
      <c r="B3" s="71" t="s">
        <v>35</v>
      </c>
      <c r="C3" s="72" t="s">
        <v>36</v>
      </c>
      <c r="D3" s="71" t="str">
        <f t="shared" ref="D3:D10" si="0">IF(C3="Cumple","Ninguna","")</f>
        <v>Ninguna</v>
      </c>
    </row>
    <row r="4" s="69" customFormat="1" ht="30" customHeight="1">
      <c r="A4" s="70">
        <v>2</v>
      </c>
      <c r="B4" s="71" t="s">
        <v>37</v>
      </c>
      <c r="C4" s="72" t="s">
        <v>36</v>
      </c>
      <c r="D4" s="71" t="str">
        <f t="shared" si="0"/>
        <v>Ninguna</v>
      </c>
    </row>
    <row r="5" s="69" customFormat="1" ht="30" customHeight="1">
      <c r="A5" s="70">
        <v>3</v>
      </c>
      <c r="B5" s="71" t="s">
        <v>38</v>
      </c>
      <c r="C5" s="72" t="s">
        <v>36</v>
      </c>
      <c r="D5" s="71" t="str">
        <f t="shared" si="0"/>
        <v>Ninguna</v>
      </c>
    </row>
    <row r="6" s="69" customFormat="1" ht="30" customHeight="1">
      <c r="A6" s="70">
        <v>4</v>
      </c>
      <c r="B6" s="71" t="s">
        <v>39</v>
      </c>
      <c r="C6" s="72" t="s">
        <v>36</v>
      </c>
      <c r="D6" s="71" t="str">
        <f t="shared" si="0"/>
        <v>Ninguna</v>
      </c>
    </row>
    <row r="7" s="69" customFormat="1" ht="30" customHeight="1">
      <c r="A7" s="70">
        <v>5</v>
      </c>
      <c r="B7" s="71" t="s">
        <v>40</v>
      </c>
      <c r="C7" s="72" t="s">
        <v>36</v>
      </c>
      <c r="D7" s="71" t="str">
        <f t="shared" si="0"/>
        <v>Ninguna</v>
      </c>
    </row>
    <row r="8" s="69" customFormat="1" ht="30" customHeight="1">
      <c r="A8" s="70">
        <v>6</v>
      </c>
      <c r="B8" s="71" t="s">
        <v>41</v>
      </c>
      <c r="C8" s="72" t="s">
        <v>36</v>
      </c>
      <c r="D8" s="71" t="str">
        <f t="shared" si="0"/>
        <v>Ninguna</v>
      </c>
    </row>
    <row r="9" s="69" customFormat="1" ht="30" customHeight="1">
      <c r="A9" s="70">
        <v>7</v>
      </c>
      <c r="B9" s="71" t="s">
        <v>42</v>
      </c>
      <c r="C9" s="72" t="s">
        <v>36</v>
      </c>
      <c r="D9" s="71" t="str">
        <f t="shared" si="0"/>
        <v>Ninguna</v>
      </c>
    </row>
    <row r="10" s="69" customFormat="1" ht="30" customHeight="1">
      <c r="A10" s="70">
        <v>8</v>
      </c>
      <c r="B10" s="71" t="s">
        <v>43</v>
      </c>
      <c r="C10" s="72" t="s">
        <v>36</v>
      </c>
      <c r="D10" s="71" t="str">
        <f t="shared" si="0"/>
        <v>Ninguna</v>
      </c>
    </row>
    <row r="11" s="62" customFormat="1" ht="30" customHeight="1">
      <c r="A11" s="63" t="s">
        <v>29</v>
      </c>
      <c r="B11" s="64" t="s">
        <v>44</v>
      </c>
      <c r="C11" s="65"/>
      <c r="D11" s="66"/>
    </row>
    <row r="12" s="67" customFormat="1" ht="30" customHeight="1">
      <c r="A12" s="73" t="s">
        <v>31</v>
      </c>
      <c r="B12" s="68" t="s">
        <v>32</v>
      </c>
      <c r="C12" s="68" t="s">
        <v>33</v>
      </c>
      <c r="D12" s="68" t="s">
        <v>34</v>
      </c>
    </row>
    <row r="13" s="69" customFormat="1" ht="30" customHeight="1">
      <c r="A13" s="70">
        <v>9</v>
      </c>
      <c r="B13" s="71" t="s">
        <v>45</v>
      </c>
      <c r="C13" s="72" t="s">
        <v>36</v>
      </c>
      <c r="D13" s="71" t="str">
        <f t="shared" ref="D13:D76" si="1">IF(C13="Cumple","Ninguna","")</f>
        <v>Ninguna</v>
      </c>
    </row>
    <row r="14" s="69" customFormat="1" ht="30" customHeight="1">
      <c r="A14" s="70">
        <v>10</v>
      </c>
      <c r="B14" s="71" t="s">
        <v>46</v>
      </c>
      <c r="C14" s="72" t="s">
        <v>36</v>
      </c>
      <c r="D14" s="71" t="str">
        <f t="shared" si="1"/>
        <v>Ninguna</v>
      </c>
    </row>
    <row r="15" s="69" customFormat="1" ht="30" customHeight="1">
      <c r="A15" s="70">
        <v>11</v>
      </c>
      <c r="B15" s="71" t="s">
        <v>47</v>
      </c>
      <c r="C15" s="72" t="s">
        <v>36</v>
      </c>
      <c r="D15" s="71" t="str">
        <f t="shared" si="1"/>
        <v>Ninguna</v>
      </c>
    </row>
    <row r="16" s="69" customFormat="1" ht="30" customHeight="1">
      <c r="A16" s="70">
        <v>12</v>
      </c>
      <c r="B16" s="71" t="s">
        <v>48</v>
      </c>
      <c r="C16" s="72" t="s">
        <v>36</v>
      </c>
      <c r="D16" s="71" t="str">
        <f t="shared" si="1"/>
        <v>Ninguna</v>
      </c>
    </row>
    <row r="17" s="69" customFormat="1" ht="30" customHeight="1">
      <c r="A17" s="70">
        <v>13</v>
      </c>
      <c r="B17" s="71" t="s">
        <v>49</v>
      </c>
      <c r="C17" s="72" t="s">
        <v>36</v>
      </c>
      <c r="D17" s="71" t="str">
        <f t="shared" si="1"/>
        <v>Ninguna</v>
      </c>
    </row>
    <row r="18" s="69" customFormat="1" ht="30" customHeight="1">
      <c r="A18" s="70">
        <v>14</v>
      </c>
      <c r="B18" s="71" t="s">
        <v>50</v>
      </c>
      <c r="C18" s="72" t="s">
        <v>36</v>
      </c>
      <c r="D18" s="71" t="str">
        <f t="shared" si="1"/>
        <v>Ninguna</v>
      </c>
    </row>
    <row r="19" s="69" customFormat="1" ht="30" customHeight="1">
      <c r="A19" s="70">
        <v>15</v>
      </c>
      <c r="B19" s="71" t="s">
        <v>51</v>
      </c>
      <c r="C19" s="72" t="s">
        <v>36</v>
      </c>
      <c r="D19" s="71" t="str">
        <f t="shared" si="1"/>
        <v>Ninguna</v>
      </c>
    </row>
    <row r="20" s="69" customFormat="1" ht="30" customHeight="1">
      <c r="A20" s="70">
        <v>16</v>
      </c>
      <c r="B20" s="71" t="s">
        <v>52</v>
      </c>
      <c r="C20" s="72" t="s">
        <v>36</v>
      </c>
      <c r="D20" s="71" t="str">
        <f t="shared" si="1"/>
        <v>Ninguna</v>
      </c>
    </row>
    <row r="21" s="69" customFormat="1" ht="30" customHeight="1">
      <c r="A21" s="70">
        <v>17</v>
      </c>
      <c r="B21" s="71" t="s">
        <v>53</v>
      </c>
      <c r="C21" s="72" t="s">
        <v>36</v>
      </c>
      <c r="D21" s="71" t="str">
        <f t="shared" si="1"/>
        <v>Ninguna</v>
      </c>
    </row>
    <row r="22" s="69" customFormat="1" ht="30" customHeight="1">
      <c r="A22" s="70">
        <v>18</v>
      </c>
      <c r="B22" s="71" t="s">
        <v>54</v>
      </c>
      <c r="C22" s="72" t="s">
        <v>36</v>
      </c>
      <c r="D22" s="71" t="str">
        <f t="shared" si="1"/>
        <v>Ninguna</v>
      </c>
    </row>
    <row r="23" s="69" customFormat="1" ht="30" customHeight="1">
      <c r="A23" s="70">
        <v>19</v>
      </c>
      <c r="B23" s="71" t="s">
        <v>55</v>
      </c>
      <c r="C23" s="72" t="s">
        <v>36</v>
      </c>
      <c r="D23" s="71" t="str">
        <f t="shared" si="1"/>
        <v>Ninguna</v>
      </c>
    </row>
    <row r="24" s="69" customFormat="1" ht="30" customHeight="1">
      <c r="A24" s="70">
        <v>20</v>
      </c>
      <c r="B24" s="71" t="s">
        <v>56</v>
      </c>
      <c r="C24" s="72" t="s">
        <v>36</v>
      </c>
      <c r="D24" s="71" t="str">
        <f t="shared" si="1"/>
        <v>Ninguna</v>
      </c>
    </row>
    <row r="25" s="69" customFormat="1" ht="30" customHeight="1">
      <c r="A25" s="70">
        <v>21</v>
      </c>
      <c r="B25" s="71" t="s">
        <v>57</v>
      </c>
      <c r="C25" s="72" t="s">
        <v>36</v>
      </c>
      <c r="D25" s="71" t="str">
        <f t="shared" si="1"/>
        <v>Ninguna</v>
      </c>
    </row>
    <row r="26" s="69" customFormat="1" ht="30" customHeight="1">
      <c r="A26" s="70">
        <v>22</v>
      </c>
      <c r="B26" s="71" t="s">
        <v>58</v>
      </c>
      <c r="C26" s="72" t="s">
        <v>36</v>
      </c>
      <c r="D26" s="71" t="str">
        <f t="shared" si="1"/>
        <v>Ninguna</v>
      </c>
    </row>
    <row r="27" s="69" customFormat="1" ht="30" customHeight="1">
      <c r="A27" s="70">
        <v>23</v>
      </c>
      <c r="B27" s="71" t="s">
        <v>59</v>
      </c>
      <c r="C27" s="72" t="s">
        <v>36</v>
      </c>
      <c r="D27" s="71" t="str">
        <f t="shared" si="1"/>
        <v>Ninguna</v>
      </c>
    </row>
    <row r="28" s="62" customFormat="1" ht="30" customHeight="1">
      <c r="A28" s="70">
        <v>24</v>
      </c>
      <c r="B28" s="71" t="s">
        <v>60</v>
      </c>
      <c r="C28" s="72" t="s">
        <v>36</v>
      </c>
      <c r="D28" s="71" t="str">
        <f t="shared" si="1"/>
        <v>Ninguna</v>
      </c>
    </row>
    <row r="29" s="67" customFormat="1" ht="30" customHeight="1">
      <c r="A29" s="70">
        <v>25</v>
      </c>
      <c r="B29" s="71" t="s">
        <v>61</v>
      </c>
      <c r="C29" s="72" t="s">
        <v>36</v>
      </c>
      <c r="D29" s="71" t="str">
        <f t="shared" si="1"/>
        <v>Ninguna</v>
      </c>
    </row>
    <row r="30" s="69" customFormat="1" ht="30" customHeight="1">
      <c r="A30" s="70">
        <v>26</v>
      </c>
      <c r="B30" s="71" t="s">
        <v>62</v>
      </c>
      <c r="C30" s="72" t="s">
        <v>36</v>
      </c>
      <c r="D30" s="71" t="str">
        <f t="shared" si="1"/>
        <v>Ninguna</v>
      </c>
    </row>
    <row r="31" s="69" customFormat="1" ht="30" customHeight="1">
      <c r="A31" s="70">
        <v>27</v>
      </c>
      <c r="B31" s="71" t="s">
        <v>63</v>
      </c>
      <c r="C31" s="72" t="s">
        <v>36</v>
      </c>
      <c r="D31" s="71" t="str">
        <f t="shared" si="1"/>
        <v>Ninguna</v>
      </c>
    </row>
    <row r="32" s="69" customFormat="1" ht="30" customHeight="1">
      <c r="A32" s="70">
        <v>28</v>
      </c>
      <c r="B32" s="71" t="s">
        <v>64</v>
      </c>
      <c r="C32" s="72" t="s">
        <v>36</v>
      </c>
      <c r="D32" s="71" t="str">
        <f t="shared" si="1"/>
        <v>Ninguna</v>
      </c>
    </row>
    <row r="33" s="69" customFormat="1" ht="30" customHeight="1">
      <c r="A33" s="70">
        <v>29</v>
      </c>
      <c r="B33" s="71" t="s">
        <v>65</v>
      </c>
      <c r="C33" s="72" t="s">
        <v>36</v>
      </c>
      <c r="D33" s="71" t="str">
        <f t="shared" si="1"/>
        <v>Ninguna</v>
      </c>
    </row>
    <row r="34" s="69" customFormat="1" ht="30" customHeight="1">
      <c r="A34" s="70">
        <v>30</v>
      </c>
      <c r="B34" s="71" t="s">
        <v>66</v>
      </c>
      <c r="C34" s="72" t="s">
        <v>36</v>
      </c>
      <c r="D34" s="71" t="str">
        <f t="shared" si="1"/>
        <v>Ninguna</v>
      </c>
    </row>
    <row r="35" s="69" customFormat="1" ht="30" customHeight="1">
      <c r="A35" s="70">
        <v>31</v>
      </c>
      <c r="B35" s="71" t="s">
        <v>67</v>
      </c>
      <c r="C35" s="72" t="s">
        <v>36</v>
      </c>
      <c r="D35" s="71" t="str">
        <f t="shared" si="1"/>
        <v>Ninguna</v>
      </c>
    </row>
    <row r="36" s="69" customFormat="1" ht="30" customHeight="1">
      <c r="A36" s="70">
        <v>32</v>
      </c>
      <c r="B36" s="71" t="s">
        <v>68</v>
      </c>
      <c r="C36" s="72" t="s">
        <v>36</v>
      </c>
      <c r="D36" s="71" t="str">
        <f t="shared" si="1"/>
        <v>Ninguna</v>
      </c>
    </row>
    <row r="37" s="69" customFormat="1" ht="30" customHeight="1">
      <c r="A37" s="70">
        <v>33</v>
      </c>
      <c r="B37" s="71" t="s">
        <v>69</v>
      </c>
      <c r="C37" s="72" t="s">
        <v>36</v>
      </c>
      <c r="D37" s="71" t="str">
        <f t="shared" si="1"/>
        <v>Ninguna</v>
      </c>
    </row>
    <row r="38" s="69" customFormat="1" ht="30" customHeight="1">
      <c r="A38" s="70">
        <v>34</v>
      </c>
      <c r="B38" s="71" t="s">
        <v>70</v>
      </c>
      <c r="C38" s="72" t="s">
        <v>36</v>
      </c>
      <c r="D38" s="71" t="str">
        <f t="shared" si="1"/>
        <v>Ninguna</v>
      </c>
    </row>
    <row r="39" s="69" customFormat="1" ht="30" customHeight="1">
      <c r="A39" s="70">
        <v>35</v>
      </c>
      <c r="B39" s="71" t="s">
        <v>71</v>
      </c>
      <c r="C39" s="72" t="s">
        <v>36</v>
      </c>
      <c r="D39" s="71" t="str">
        <f t="shared" si="1"/>
        <v>Ninguna</v>
      </c>
    </row>
    <row r="40" s="69" customFormat="1" ht="30" customHeight="1">
      <c r="A40" s="70">
        <v>36</v>
      </c>
      <c r="B40" s="71" t="s">
        <v>72</v>
      </c>
      <c r="C40" s="72" t="s">
        <v>36</v>
      </c>
      <c r="D40" s="71" t="str">
        <f t="shared" si="1"/>
        <v>Ninguna</v>
      </c>
    </row>
    <row r="41" s="69" customFormat="1" ht="30" customHeight="1">
      <c r="A41" s="70">
        <v>37</v>
      </c>
      <c r="B41" s="71" t="s">
        <v>67</v>
      </c>
      <c r="C41" s="72" t="s">
        <v>36</v>
      </c>
      <c r="D41" s="71" t="str">
        <f t="shared" si="1"/>
        <v>Ninguna</v>
      </c>
    </row>
    <row r="42" s="69" customFormat="1" ht="30" customHeight="1">
      <c r="A42" s="70">
        <v>38</v>
      </c>
      <c r="B42" s="71" t="s">
        <v>68</v>
      </c>
      <c r="C42" s="72" t="s">
        <v>36</v>
      </c>
      <c r="D42" s="71" t="str">
        <f t="shared" si="1"/>
        <v>Ninguna</v>
      </c>
    </row>
    <row r="43" s="69" customFormat="1" ht="30" customHeight="1">
      <c r="A43" s="70">
        <v>39</v>
      </c>
      <c r="B43" s="71" t="s">
        <v>69</v>
      </c>
      <c r="C43" s="72" t="s">
        <v>36</v>
      </c>
      <c r="D43" s="71" t="str">
        <f t="shared" si="1"/>
        <v>Ninguna</v>
      </c>
    </row>
    <row r="44" s="69" customFormat="1" ht="30" customHeight="1">
      <c r="A44" s="70">
        <v>40</v>
      </c>
      <c r="B44" s="71" t="s">
        <v>73</v>
      </c>
      <c r="C44" s="72" t="s">
        <v>36</v>
      </c>
      <c r="D44" s="71" t="str">
        <f t="shared" si="1"/>
        <v>Ninguna</v>
      </c>
    </row>
    <row r="45" s="62" customFormat="1" ht="30" customHeight="1">
      <c r="A45" s="70">
        <v>41</v>
      </c>
      <c r="B45" s="71" t="s">
        <v>74</v>
      </c>
      <c r="C45" s="72" t="s">
        <v>36</v>
      </c>
      <c r="D45" s="71" t="str">
        <f t="shared" si="1"/>
        <v>Ninguna</v>
      </c>
    </row>
    <row r="46" s="67" customFormat="1" ht="30" customHeight="1">
      <c r="A46" s="70">
        <v>42</v>
      </c>
      <c r="B46" s="71" t="s">
        <v>75</v>
      </c>
      <c r="C46" s="72" t="s">
        <v>36</v>
      </c>
      <c r="D46" s="71" t="str">
        <f t="shared" si="1"/>
        <v>Ninguna</v>
      </c>
    </row>
    <row r="47" s="69" customFormat="1" ht="30" customHeight="1">
      <c r="A47" s="70">
        <v>43</v>
      </c>
      <c r="B47" s="71" t="s">
        <v>76</v>
      </c>
      <c r="C47" s="72" t="s">
        <v>36</v>
      </c>
      <c r="D47" s="71" t="str">
        <f t="shared" si="1"/>
        <v>Ninguna</v>
      </c>
    </row>
    <row r="48" s="69" customFormat="1" ht="30" customHeight="1">
      <c r="A48" s="70">
        <v>44</v>
      </c>
      <c r="B48" s="71" t="s">
        <v>77</v>
      </c>
      <c r="C48" s="72" t="s">
        <v>36</v>
      </c>
      <c r="D48" s="71" t="str">
        <f t="shared" si="1"/>
        <v>Ninguna</v>
      </c>
    </row>
    <row r="49" s="69" customFormat="1" ht="30" customHeight="1">
      <c r="A49" s="70">
        <v>45</v>
      </c>
      <c r="B49" s="71" t="s">
        <v>76</v>
      </c>
      <c r="C49" s="72" t="s">
        <v>36</v>
      </c>
      <c r="D49" s="71" t="str">
        <f t="shared" si="1"/>
        <v>Ninguna</v>
      </c>
    </row>
    <row r="50" s="69" customFormat="1" ht="30" customHeight="1">
      <c r="A50" s="70">
        <v>46</v>
      </c>
      <c r="B50" s="71" t="s">
        <v>75</v>
      </c>
      <c r="C50" s="72" t="s">
        <v>36</v>
      </c>
      <c r="D50" s="71" t="str">
        <f t="shared" si="1"/>
        <v>Ninguna</v>
      </c>
    </row>
    <row r="51" s="69" customFormat="1" ht="30" customHeight="1">
      <c r="A51" s="70">
        <v>47</v>
      </c>
      <c r="B51" s="71" t="s">
        <v>76</v>
      </c>
      <c r="C51" s="72" t="s">
        <v>36</v>
      </c>
      <c r="D51" s="71" t="str">
        <f t="shared" si="1"/>
        <v>Ninguna</v>
      </c>
    </row>
    <row r="52" s="69" customFormat="1" ht="30" customHeight="1">
      <c r="A52" s="70">
        <v>48</v>
      </c>
      <c r="B52" s="71" t="s">
        <v>78</v>
      </c>
      <c r="C52" s="72" t="s">
        <v>36</v>
      </c>
      <c r="D52" s="71" t="str">
        <f t="shared" si="1"/>
        <v>Ninguna</v>
      </c>
    </row>
    <row r="53" s="69" customFormat="1" ht="30" customHeight="1">
      <c r="A53" s="70">
        <v>49</v>
      </c>
      <c r="B53" s="71" t="s">
        <v>79</v>
      </c>
      <c r="C53" s="72" t="s">
        <v>36</v>
      </c>
      <c r="D53" s="71" t="str">
        <f t="shared" si="1"/>
        <v>Ninguna</v>
      </c>
    </row>
    <row r="54" s="69" customFormat="1" ht="30" customHeight="1">
      <c r="A54" s="63" t="s">
        <v>29</v>
      </c>
      <c r="B54" s="64" t="s">
        <v>80</v>
      </c>
      <c r="C54" s="65"/>
      <c r="D54" s="66"/>
    </row>
    <row r="55" s="69" customFormat="1" ht="30" customHeight="1">
      <c r="A55" s="73" t="s">
        <v>31</v>
      </c>
      <c r="B55" s="68" t="s">
        <v>32</v>
      </c>
      <c r="C55" s="68" t="s">
        <v>33</v>
      </c>
      <c r="D55" s="68" t="s">
        <v>34</v>
      </c>
    </row>
    <row r="56" s="69" customFormat="1" ht="30" customHeight="1">
      <c r="A56" s="70">
        <v>50</v>
      </c>
      <c r="B56" s="71" t="s">
        <v>81</v>
      </c>
      <c r="C56" s="72" t="s">
        <v>36</v>
      </c>
      <c r="D56" s="71" t="str">
        <f t="shared" si="1"/>
        <v>Ninguna</v>
      </c>
    </row>
    <row r="57" s="69" customFormat="1" ht="30" customHeight="1">
      <c r="A57" s="70">
        <v>51</v>
      </c>
      <c r="B57" s="74" t="s">
        <v>82</v>
      </c>
      <c r="C57" s="72" t="s">
        <v>36</v>
      </c>
      <c r="D57" s="71" t="str">
        <f t="shared" si="1"/>
        <v>Ninguna</v>
      </c>
    </row>
    <row r="58" s="69" customFormat="1" ht="30" customHeight="1">
      <c r="A58" s="70">
        <v>52</v>
      </c>
      <c r="B58" s="71" t="s">
        <v>83</v>
      </c>
      <c r="C58" s="72" t="s">
        <v>36</v>
      </c>
      <c r="D58" s="71" t="str">
        <f t="shared" si="1"/>
        <v>Ninguna</v>
      </c>
    </row>
    <row r="59" s="69" customFormat="1" ht="30" customHeight="1">
      <c r="A59" s="70">
        <v>53</v>
      </c>
      <c r="B59" s="71" t="s">
        <v>84</v>
      </c>
      <c r="C59" s="72" t="s">
        <v>36</v>
      </c>
      <c r="D59" s="71" t="str">
        <f t="shared" si="1"/>
        <v>Ninguna</v>
      </c>
    </row>
    <row r="60" s="69" customFormat="1" ht="30" customHeight="1">
      <c r="A60" s="70">
        <v>54</v>
      </c>
      <c r="B60" s="71" t="s">
        <v>85</v>
      </c>
      <c r="C60" s="72" t="s">
        <v>36</v>
      </c>
      <c r="D60" s="71" t="str">
        <f t="shared" si="1"/>
        <v>Ninguna</v>
      </c>
    </row>
    <row r="61" s="69" customFormat="1" ht="30" customHeight="1">
      <c r="A61" s="70">
        <v>55</v>
      </c>
      <c r="B61" s="71" t="s">
        <v>86</v>
      </c>
      <c r="C61" s="72" t="s">
        <v>36</v>
      </c>
      <c r="D61" s="71" t="str">
        <f t="shared" si="1"/>
        <v>Ninguna</v>
      </c>
    </row>
    <row r="62" s="62" customFormat="1" ht="30" customHeight="1">
      <c r="A62" s="70">
        <v>56</v>
      </c>
      <c r="B62" s="71" t="s">
        <v>87</v>
      </c>
      <c r="C62" s="72" t="s">
        <v>36</v>
      </c>
      <c r="D62" s="71" t="str">
        <f t="shared" si="1"/>
        <v>Ninguna</v>
      </c>
    </row>
    <row r="63" s="67" customFormat="1" ht="30" customHeight="1">
      <c r="A63" s="70">
        <v>57</v>
      </c>
      <c r="B63" s="71" t="s">
        <v>88</v>
      </c>
      <c r="C63" s="72" t="s">
        <v>36</v>
      </c>
      <c r="D63" s="71" t="str">
        <f t="shared" si="1"/>
        <v>Ninguna</v>
      </c>
    </row>
    <row r="64" ht="30" customHeight="1">
      <c r="A64" s="63" t="s">
        <v>29</v>
      </c>
      <c r="B64" s="64" t="s">
        <v>89</v>
      </c>
      <c r="C64" s="65"/>
      <c r="D64" s="66"/>
    </row>
    <row r="65" ht="30" customHeight="1">
      <c r="A65" s="73" t="s">
        <v>31</v>
      </c>
      <c r="B65" s="68" t="s">
        <v>32</v>
      </c>
      <c r="C65" s="68" t="s">
        <v>33</v>
      </c>
      <c r="D65" s="68" t="s">
        <v>34</v>
      </c>
    </row>
    <row r="66" ht="30" customHeight="1">
      <c r="A66" s="70">
        <v>58</v>
      </c>
      <c r="B66" s="71" t="s">
        <v>90</v>
      </c>
      <c r="C66" s="72" t="s">
        <v>36</v>
      </c>
      <c r="D66" s="71" t="str">
        <f t="shared" si="1"/>
        <v>Ninguna</v>
      </c>
    </row>
    <row r="67" ht="30" customHeight="1">
      <c r="A67" s="70">
        <v>59</v>
      </c>
      <c r="B67" s="71" t="s">
        <v>91</v>
      </c>
      <c r="C67" s="72" t="s">
        <v>36</v>
      </c>
      <c r="D67" s="71" t="str">
        <f t="shared" si="1"/>
        <v>Ninguna</v>
      </c>
    </row>
    <row r="68" ht="30" customHeight="1">
      <c r="A68" s="70">
        <v>60</v>
      </c>
      <c r="B68" s="71" t="s">
        <v>92</v>
      </c>
      <c r="C68" s="72" t="s">
        <v>36</v>
      </c>
      <c r="D68" s="71" t="str">
        <f t="shared" si="1"/>
        <v>Ninguna</v>
      </c>
    </row>
    <row r="69" ht="30" customHeight="1">
      <c r="A69" s="70">
        <v>61</v>
      </c>
      <c r="B69" s="71" t="s">
        <v>93</v>
      </c>
      <c r="C69" s="72" t="s">
        <v>36</v>
      </c>
      <c r="D69" s="71" t="str">
        <f t="shared" si="1"/>
        <v>Ninguna</v>
      </c>
    </row>
    <row r="70" ht="30" customHeight="1">
      <c r="A70" s="70">
        <v>62</v>
      </c>
      <c r="B70" s="71" t="s">
        <v>94</v>
      </c>
      <c r="C70" s="72" t="s">
        <v>36</v>
      </c>
      <c r="D70" s="71" t="str">
        <f t="shared" si="1"/>
        <v>Ninguna</v>
      </c>
    </row>
    <row r="71" ht="30" customHeight="1">
      <c r="A71" s="70">
        <v>63</v>
      </c>
      <c r="B71" s="71" t="s">
        <v>95</v>
      </c>
      <c r="C71" s="72" t="s">
        <v>36</v>
      </c>
      <c r="D71" s="71" t="str">
        <f t="shared" si="1"/>
        <v>Ninguna</v>
      </c>
    </row>
    <row r="72" ht="30" customHeight="1">
      <c r="A72" s="70">
        <v>64</v>
      </c>
      <c r="B72" s="71" t="s">
        <v>96</v>
      </c>
      <c r="C72" s="72" t="s">
        <v>36</v>
      </c>
      <c r="D72" s="71" t="str">
        <f t="shared" si="1"/>
        <v>Ninguna</v>
      </c>
    </row>
    <row r="73" ht="30" customHeight="1">
      <c r="A73" s="70">
        <v>65</v>
      </c>
      <c r="B73" s="71" t="s">
        <v>97</v>
      </c>
      <c r="C73" s="72" t="s">
        <v>36</v>
      </c>
      <c r="D73" s="71" t="str">
        <f t="shared" si="1"/>
        <v>Ninguna</v>
      </c>
    </row>
    <row r="74" ht="30" customHeight="1">
      <c r="A74" s="70">
        <v>66</v>
      </c>
      <c r="B74" s="71" t="s">
        <v>98</v>
      </c>
      <c r="C74" s="72" t="s">
        <v>36</v>
      </c>
      <c r="D74" s="71" t="str">
        <f t="shared" si="1"/>
        <v>Ninguna</v>
      </c>
    </row>
    <row r="75" ht="30" customHeight="1">
      <c r="A75" s="70">
        <v>67</v>
      </c>
      <c r="B75" s="71" t="s">
        <v>99</v>
      </c>
      <c r="C75" s="72" t="s">
        <v>36</v>
      </c>
      <c r="D75" s="71" t="str">
        <f t="shared" si="1"/>
        <v>Ninguna</v>
      </c>
    </row>
    <row r="76" ht="30" customHeight="1">
      <c r="A76" s="70">
        <v>68</v>
      </c>
      <c r="B76" s="71" t="s">
        <v>100</v>
      </c>
      <c r="C76" s="72" t="s">
        <v>36</v>
      </c>
      <c r="D76" s="71" t="str">
        <f t="shared" si="1"/>
        <v>Ninguna</v>
      </c>
    </row>
    <row r="77" ht="30" customHeight="1">
      <c r="A77" s="70">
        <v>69</v>
      </c>
      <c r="B77" s="71" t="s">
        <v>101</v>
      </c>
      <c r="C77" s="72" t="s">
        <v>36</v>
      </c>
      <c r="D77" s="71" t="str">
        <f t="shared" ref="D77:D101" si="2">IF(C77="Cumple","Ninguna","")</f>
        <v>Ninguna</v>
      </c>
    </row>
    <row r="78" ht="30" customHeight="1">
      <c r="A78" s="70">
        <v>70</v>
      </c>
      <c r="B78" s="71" t="s">
        <v>102</v>
      </c>
      <c r="C78" s="72" t="s">
        <v>36</v>
      </c>
      <c r="D78" s="71" t="str">
        <f t="shared" si="2"/>
        <v>Ninguna</v>
      </c>
    </row>
    <row r="79" ht="30" customHeight="1">
      <c r="A79" s="70">
        <v>71</v>
      </c>
      <c r="B79" s="71" t="s">
        <v>103</v>
      </c>
      <c r="C79" s="72" t="s">
        <v>36</v>
      </c>
      <c r="D79" s="71" t="str">
        <f t="shared" si="2"/>
        <v>Ninguna</v>
      </c>
    </row>
    <row r="80" ht="30" customHeight="1">
      <c r="A80" s="70">
        <v>72</v>
      </c>
      <c r="B80" s="71" t="s">
        <v>104</v>
      </c>
      <c r="C80" s="72" t="s">
        <v>36</v>
      </c>
      <c r="D80" s="71" t="str">
        <f t="shared" si="2"/>
        <v>Ninguna</v>
      </c>
    </row>
    <row r="81" ht="30" customHeight="1">
      <c r="A81" s="70">
        <v>73</v>
      </c>
      <c r="B81" s="71" t="s">
        <v>105</v>
      </c>
      <c r="C81" s="72" t="s">
        <v>36</v>
      </c>
      <c r="D81" s="71" t="str">
        <f t="shared" si="2"/>
        <v>Ninguna</v>
      </c>
    </row>
    <row r="82" ht="30" customHeight="1">
      <c r="A82" s="70">
        <v>74</v>
      </c>
      <c r="B82" s="71" t="s">
        <v>106</v>
      </c>
      <c r="C82" s="72" t="s">
        <v>36</v>
      </c>
      <c r="D82" s="71" t="str">
        <f t="shared" si="2"/>
        <v>Ninguna</v>
      </c>
    </row>
    <row r="83" ht="30" customHeight="1">
      <c r="A83" s="70">
        <v>75</v>
      </c>
      <c r="B83" s="71" t="s">
        <v>107</v>
      </c>
      <c r="C83" s="72" t="s">
        <v>36</v>
      </c>
      <c r="D83" s="71" t="str">
        <f t="shared" si="2"/>
        <v>Ninguna</v>
      </c>
    </row>
    <row r="84" ht="30" customHeight="1">
      <c r="A84" s="70">
        <v>76</v>
      </c>
      <c r="B84" s="71" t="s">
        <v>108</v>
      </c>
      <c r="C84" s="72" t="s">
        <v>36</v>
      </c>
      <c r="D84" s="71" t="str">
        <f t="shared" si="2"/>
        <v>Ninguna</v>
      </c>
    </row>
    <row r="85" ht="30" customHeight="1">
      <c r="A85" s="70">
        <v>77</v>
      </c>
      <c r="B85" s="71" t="s">
        <v>109</v>
      </c>
      <c r="C85" s="72" t="s">
        <v>36</v>
      </c>
      <c r="D85" s="71" t="str">
        <f t="shared" si="2"/>
        <v>Ninguna</v>
      </c>
    </row>
    <row r="86" ht="30" customHeight="1">
      <c r="A86" s="70">
        <v>78</v>
      </c>
      <c r="B86" s="71" t="s">
        <v>110</v>
      </c>
      <c r="C86" s="72" t="s">
        <v>36</v>
      </c>
      <c r="D86" s="71" t="str">
        <f t="shared" si="2"/>
        <v>Ninguna</v>
      </c>
    </row>
    <row r="87" ht="30" customHeight="1">
      <c r="A87" s="70">
        <v>79</v>
      </c>
      <c r="B87" s="71" t="s">
        <v>111</v>
      </c>
      <c r="C87" s="72" t="s">
        <v>36</v>
      </c>
      <c r="D87" s="71" t="str">
        <f t="shared" si="2"/>
        <v>Ninguna</v>
      </c>
    </row>
    <row r="88" ht="30" customHeight="1">
      <c r="A88" s="70">
        <v>80</v>
      </c>
      <c r="B88" s="71" t="s">
        <v>112</v>
      </c>
      <c r="C88" s="72" t="s">
        <v>36</v>
      </c>
      <c r="D88" s="71" t="str">
        <f t="shared" si="2"/>
        <v>Ninguna</v>
      </c>
    </row>
    <row r="89" ht="30" customHeight="1">
      <c r="A89" s="70">
        <v>81</v>
      </c>
      <c r="B89" s="71" t="s">
        <v>113</v>
      </c>
      <c r="C89" s="72" t="s">
        <v>36</v>
      </c>
      <c r="D89" s="71" t="str">
        <f t="shared" si="2"/>
        <v>Ninguna</v>
      </c>
    </row>
    <row r="90" ht="30" customHeight="1">
      <c r="A90" s="70">
        <v>82</v>
      </c>
      <c r="B90" s="71" t="s">
        <v>114</v>
      </c>
      <c r="C90" s="72" t="s">
        <v>36</v>
      </c>
      <c r="D90" s="71" t="str">
        <f t="shared" si="2"/>
        <v>Ninguna</v>
      </c>
    </row>
    <row r="91" ht="30" customHeight="1">
      <c r="A91" s="70">
        <v>83</v>
      </c>
      <c r="B91" s="71" t="s">
        <v>115</v>
      </c>
      <c r="C91" s="72" t="s">
        <v>36</v>
      </c>
      <c r="D91" s="71" t="str">
        <f t="shared" si="2"/>
        <v>Ninguna</v>
      </c>
    </row>
    <row r="92" ht="30" customHeight="1">
      <c r="A92" s="70">
        <v>84</v>
      </c>
      <c r="B92" s="71" t="s">
        <v>116</v>
      </c>
      <c r="C92" s="72" t="s">
        <v>36</v>
      </c>
      <c r="D92" s="71" t="str">
        <f t="shared" si="2"/>
        <v>Ninguna</v>
      </c>
    </row>
    <row r="93" ht="30" customHeight="1">
      <c r="A93" s="70">
        <v>85</v>
      </c>
      <c r="B93" s="71" t="s">
        <v>117</v>
      </c>
      <c r="C93" s="72" t="s">
        <v>36</v>
      </c>
      <c r="D93" s="71" t="str">
        <f t="shared" si="2"/>
        <v>Ninguna</v>
      </c>
    </row>
    <row r="94" ht="30" customHeight="1">
      <c r="A94" s="70">
        <v>86</v>
      </c>
      <c r="B94" s="71" t="s">
        <v>118</v>
      </c>
      <c r="C94" s="72" t="s">
        <v>36</v>
      </c>
      <c r="D94" s="71" t="str">
        <f t="shared" si="2"/>
        <v>Ninguna</v>
      </c>
    </row>
    <row r="95" ht="30" customHeight="1">
      <c r="A95" s="70">
        <v>87</v>
      </c>
      <c r="B95" s="71" t="s">
        <v>119</v>
      </c>
      <c r="C95" s="72" t="s">
        <v>36</v>
      </c>
      <c r="D95" s="71" t="str">
        <f t="shared" si="2"/>
        <v>Ninguna</v>
      </c>
    </row>
    <row r="96" ht="30" customHeight="1">
      <c r="A96" s="70">
        <v>88</v>
      </c>
      <c r="B96" s="71" t="s">
        <v>120</v>
      </c>
      <c r="C96" s="72" t="s">
        <v>36</v>
      </c>
      <c r="D96" s="71" t="str">
        <f t="shared" si="2"/>
        <v>Ninguna</v>
      </c>
    </row>
    <row r="97" ht="30" customHeight="1">
      <c r="A97" s="70">
        <v>89</v>
      </c>
      <c r="B97" s="71" t="s">
        <v>121</v>
      </c>
      <c r="C97" s="72" t="s">
        <v>36</v>
      </c>
      <c r="D97" s="71" t="str">
        <f t="shared" si="2"/>
        <v>Ninguna</v>
      </c>
    </row>
    <row r="98" ht="30" customHeight="1">
      <c r="A98" s="70">
        <v>90</v>
      </c>
      <c r="B98" s="71" t="s">
        <v>122</v>
      </c>
      <c r="C98" s="72" t="s">
        <v>36</v>
      </c>
      <c r="D98" s="71" t="str">
        <f t="shared" si="2"/>
        <v>Ninguna</v>
      </c>
    </row>
    <row r="99" ht="30" customHeight="1">
      <c r="A99" s="70">
        <v>91</v>
      </c>
      <c r="B99" s="71" t="s">
        <v>123</v>
      </c>
      <c r="C99" s="72" t="s">
        <v>36</v>
      </c>
      <c r="D99" s="71" t="str">
        <f t="shared" si="2"/>
        <v>Ninguna</v>
      </c>
    </row>
    <row r="100" ht="30" customHeight="1">
      <c r="A100" s="70">
        <v>92</v>
      </c>
      <c r="B100" s="71" t="s">
        <v>124</v>
      </c>
      <c r="C100" s="72" t="s">
        <v>36</v>
      </c>
      <c r="D100" s="71" t="str">
        <f t="shared" si="2"/>
        <v>Ninguna</v>
      </c>
    </row>
    <row r="101" ht="30" customHeight="1">
      <c r="A101" s="70">
        <v>93</v>
      </c>
      <c r="B101" s="71" t="s">
        <v>125</v>
      </c>
      <c r="C101" s="72" t="s">
        <v>36</v>
      </c>
      <c r="D101" s="71" t="str">
        <f t="shared" si="2"/>
        <v>Ninguna</v>
      </c>
    </row>
    <row r="102" ht="30" customHeight="1">
      <c r="A102" s="70">
        <v>94</v>
      </c>
      <c r="B102" s="71" t="s">
        <v>126</v>
      </c>
      <c r="C102" s="72" t="s">
        <v>36</v>
      </c>
      <c r="D102" s="71" t="str">
        <f>IF(C102="Cumple","Ninguna","")</f>
        <v>Ninguna</v>
      </c>
    </row>
    <row r="103">
      <c r="A103" s="69"/>
      <c r="B103" s="69"/>
      <c r="C103" s="69"/>
      <c r="D103" s="69"/>
    </row>
    <row r="104">
      <c r="A104" s="69"/>
      <c r="B104" s="69"/>
      <c r="C104" s="69"/>
      <c r="D104" s="69"/>
    </row>
    <row r="105">
      <c r="A105" s="69"/>
      <c r="B105" s="69"/>
      <c r="C105" s="69"/>
      <c r="D105" s="69"/>
    </row>
    <row r="106">
      <c r="A106" s="69"/>
      <c r="B106" s="69"/>
      <c r="C106" s="69"/>
      <c r="D106" s="69"/>
    </row>
    <row r="107">
      <c r="A107" s="69"/>
      <c r="B107" s="69"/>
      <c r="C107" s="69"/>
      <c r="D107" s="69"/>
    </row>
    <row r="108">
      <c r="A108" s="69"/>
      <c r="B108" s="69"/>
      <c r="C108" s="69"/>
      <c r="D108" s="69"/>
    </row>
    <row r="109">
      <c r="A109" s="69"/>
      <c r="B109" s="69"/>
      <c r="C109" s="69"/>
      <c r="D109" s="69"/>
    </row>
    <row r="110">
      <c r="A110" s="69"/>
      <c r="B110" s="69"/>
      <c r="C110" s="69"/>
      <c r="D110" s="69"/>
    </row>
    <row r="111">
      <c r="A111" s="69"/>
      <c r="B111" s="69"/>
      <c r="C111" s="69"/>
      <c r="D111" s="69"/>
    </row>
    <row r="112">
      <c r="A112" s="69"/>
      <c r="B112" s="69"/>
      <c r="C112" s="69"/>
      <c r="D112" s="69"/>
    </row>
    <row r="113">
      <c r="A113" s="69"/>
      <c r="B113" s="69"/>
      <c r="C113" s="69"/>
      <c r="D113" s="69"/>
    </row>
    <row r="114">
      <c r="A114" s="69"/>
      <c r="B114" s="69"/>
      <c r="C114" s="69"/>
      <c r="D114" s="69"/>
    </row>
    <row r="115">
      <c r="A115" s="69"/>
      <c r="B115" s="69"/>
      <c r="C115" s="69"/>
      <c r="D115" s="69"/>
    </row>
    <row r="116">
      <c r="A116" s="69"/>
      <c r="B116" s="69"/>
      <c r="C116" s="69"/>
      <c r="D116" s="69"/>
    </row>
    <row r="117">
      <c r="A117" s="62"/>
      <c r="B117" s="62"/>
      <c r="D117" s="62"/>
    </row>
    <row r="118">
      <c r="A118" s="67"/>
      <c r="B118" s="67"/>
      <c r="C118" s="67"/>
      <c r="D118" s="67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35002D-0027-4033-87D0-00A200A90017}" type="list" allowBlank="1" errorStyle="stop" imeMode="noControl" operator="between" showDropDown="0" showErrorMessage="1" showInputMessage="1">
          <x14:formula1>
            <xm:f>"Cumple, No Cumple"</xm:f>
          </x14:formula1>
          <xm:sqref>C13:C53 C3:C10 C56:C63 C66:C102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7" activeCellId="0" sqref="B7"/>
    </sheetView>
  </sheetViews>
  <sheetFormatPr baseColWidth="10" defaultColWidth="9.140625" defaultRowHeight="14.25"/>
  <cols>
    <col customWidth="1" min="1" max="1" style="61" width="12.7109375"/>
    <col customWidth="1" min="2" max="2" style="75" width="90.7109375"/>
    <col customWidth="1" min="3" max="3" style="67" width="15.7109375"/>
    <col customWidth="1" min="4" max="4" width="70.7109375"/>
  </cols>
  <sheetData>
    <row r="1" s="67" customFormat="1" ht="30" customHeight="1">
      <c r="A1" s="68" t="s">
        <v>31</v>
      </c>
      <c r="B1" s="68" t="s">
        <v>127</v>
      </c>
      <c r="C1" s="68" t="s">
        <v>33</v>
      </c>
      <c r="D1" s="68" t="s">
        <v>34</v>
      </c>
    </row>
    <row r="2" s="62" customFormat="1" ht="30" customHeight="1">
      <c r="A2" s="70">
        <v>1</v>
      </c>
      <c r="B2" s="76" t="s">
        <v>128</v>
      </c>
      <c r="C2" s="72" t="s">
        <v>36</v>
      </c>
      <c r="D2" s="71" t="str">
        <f t="shared" ref="D2:D57" si="3">IF(C2="Cumple","Ninguna","")</f>
        <v>Ninguna</v>
      </c>
    </row>
    <row r="3" s="62" customFormat="1" ht="30" customHeight="1">
      <c r="A3" s="70">
        <v>2</v>
      </c>
      <c r="B3" s="76" t="s">
        <v>129</v>
      </c>
      <c r="C3" s="72" t="s">
        <v>36</v>
      </c>
      <c r="D3" s="71" t="str">
        <f t="shared" si="3"/>
        <v>Ninguna</v>
      </c>
    </row>
    <row r="4" s="62" customFormat="1" ht="30" customHeight="1">
      <c r="A4" s="70">
        <v>3</v>
      </c>
      <c r="B4" s="76" t="s">
        <v>130</v>
      </c>
      <c r="C4" s="72" t="s">
        <v>36</v>
      </c>
      <c r="D4" s="71" t="s">
        <v>131</v>
      </c>
    </row>
    <row r="5" s="62" customFormat="1" ht="30" customHeight="1">
      <c r="A5" s="70">
        <v>4</v>
      </c>
      <c r="B5" s="76" t="s">
        <v>132</v>
      </c>
      <c r="C5" s="72" t="s">
        <v>36</v>
      </c>
      <c r="D5" s="71" t="str">
        <f t="shared" si="3"/>
        <v>Ninguna</v>
      </c>
    </row>
    <row r="6" s="62" customFormat="1" ht="30" customHeight="1">
      <c r="A6" s="70">
        <v>5</v>
      </c>
      <c r="B6" s="76" t="s">
        <v>133</v>
      </c>
      <c r="C6" s="72" t="s">
        <v>36</v>
      </c>
      <c r="D6" s="71" t="str">
        <f t="shared" si="3"/>
        <v>Ninguna</v>
      </c>
    </row>
    <row r="7" s="62" customFormat="1" ht="30" customHeight="1">
      <c r="A7" s="70">
        <v>6</v>
      </c>
      <c r="B7" s="76" t="s">
        <v>134</v>
      </c>
      <c r="C7" s="72" t="s">
        <v>135</v>
      </c>
      <c r="D7" s="71" t="str">
        <f t="shared" si="3"/>
        <v/>
      </c>
    </row>
    <row r="8" s="62" customFormat="1" ht="30" customHeight="1">
      <c r="A8" s="70">
        <v>7</v>
      </c>
      <c r="B8" s="76" t="s">
        <v>136</v>
      </c>
      <c r="C8" s="72" t="s">
        <v>36</v>
      </c>
      <c r="D8" s="71" t="str">
        <f t="shared" si="3"/>
        <v>Ninguna</v>
      </c>
    </row>
    <row r="9" s="62" customFormat="1" ht="30" customHeight="1">
      <c r="A9" s="68" t="s">
        <v>31</v>
      </c>
      <c r="B9" s="68" t="s">
        <v>137</v>
      </c>
      <c r="C9" s="68" t="s">
        <v>33</v>
      </c>
      <c r="D9" s="68" t="s">
        <v>34</v>
      </c>
    </row>
    <row r="10" s="67" customFormat="1" ht="30" customHeight="1">
      <c r="A10" s="70">
        <v>8</v>
      </c>
      <c r="B10" s="76" t="s">
        <v>138</v>
      </c>
      <c r="C10" s="72" t="s">
        <v>36</v>
      </c>
      <c r="D10" s="71" t="str">
        <f t="shared" si="3"/>
        <v>Ninguna</v>
      </c>
    </row>
    <row r="11" s="62" customFormat="1" ht="30" customHeight="1">
      <c r="A11" s="70">
        <v>9</v>
      </c>
      <c r="B11" s="76" t="s">
        <v>139</v>
      </c>
      <c r="C11" s="72" t="s">
        <v>36</v>
      </c>
      <c r="D11" s="71" t="str">
        <f t="shared" si="3"/>
        <v>Ninguna</v>
      </c>
    </row>
    <row r="12" s="62" customFormat="1" ht="30" customHeight="1">
      <c r="A12" s="70">
        <v>11</v>
      </c>
      <c r="B12" s="76" t="s">
        <v>140</v>
      </c>
      <c r="C12" s="72" t="s">
        <v>36</v>
      </c>
      <c r="D12" s="71" t="str">
        <f t="shared" si="3"/>
        <v>Ninguna</v>
      </c>
    </row>
    <row r="13" s="62" customFormat="1" ht="30" customHeight="1">
      <c r="A13" s="70">
        <v>12</v>
      </c>
      <c r="B13" s="76" t="s">
        <v>141</v>
      </c>
      <c r="C13" s="72" t="s">
        <v>36</v>
      </c>
      <c r="D13" s="71" t="str">
        <f t="shared" si="3"/>
        <v>Ninguna</v>
      </c>
    </row>
    <row r="14" s="62" customFormat="1" ht="30" customHeight="1">
      <c r="A14" s="70">
        <v>13</v>
      </c>
      <c r="B14" s="76" t="s">
        <v>142</v>
      </c>
      <c r="C14" s="72" t="s">
        <v>36</v>
      </c>
      <c r="D14" s="71" t="str">
        <f t="shared" si="3"/>
        <v>Ninguna</v>
      </c>
    </row>
    <row r="15" s="62" customFormat="1" ht="30" customHeight="1">
      <c r="A15" s="70">
        <v>14</v>
      </c>
      <c r="B15" s="76" t="s">
        <v>143</v>
      </c>
      <c r="C15" s="72" t="s">
        <v>36</v>
      </c>
      <c r="D15" s="71" t="str">
        <f t="shared" si="3"/>
        <v>Ninguna</v>
      </c>
    </row>
    <row r="16" s="62" customFormat="1" ht="30" customHeight="1">
      <c r="A16" s="68" t="s">
        <v>31</v>
      </c>
      <c r="B16" s="68" t="s">
        <v>144</v>
      </c>
      <c r="C16" s="68" t="s">
        <v>33</v>
      </c>
      <c r="D16" s="68" t="s">
        <v>34</v>
      </c>
    </row>
    <row r="17" s="67" customFormat="1" ht="30" customHeight="1">
      <c r="A17" s="70">
        <v>15</v>
      </c>
      <c r="B17" s="76" t="s">
        <v>145</v>
      </c>
      <c r="C17" s="72" t="s">
        <v>36</v>
      </c>
      <c r="D17" s="71" t="str">
        <f t="shared" si="3"/>
        <v>Ninguna</v>
      </c>
    </row>
    <row r="18" s="62" customFormat="1" ht="30" customHeight="1">
      <c r="A18" s="70">
        <v>16</v>
      </c>
      <c r="B18" s="76" t="s">
        <v>146</v>
      </c>
      <c r="C18" s="72" t="s">
        <v>36</v>
      </c>
      <c r="D18" s="71" t="str">
        <f t="shared" si="3"/>
        <v>Ninguna</v>
      </c>
    </row>
    <row r="19" s="62" customFormat="1" ht="30" customHeight="1">
      <c r="A19" s="70">
        <v>17</v>
      </c>
      <c r="B19" s="76" t="s">
        <v>147</v>
      </c>
      <c r="C19" s="72" t="s">
        <v>36</v>
      </c>
      <c r="D19" s="71" t="str">
        <f t="shared" si="3"/>
        <v>Ninguna</v>
      </c>
    </row>
    <row r="20" s="62" customFormat="1" ht="30" customHeight="1">
      <c r="A20" s="70">
        <v>18</v>
      </c>
      <c r="B20" s="76" t="s">
        <v>148</v>
      </c>
      <c r="C20" s="72" t="s">
        <v>36</v>
      </c>
      <c r="D20" s="71" t="str">
        <f t="shared" si="3"/>
        <v>Ninguna</v>
      </c>
    </row>
    <row r="21" s="62" customFormat="1" ht="30" customHeight="1">
      <c r="A21" s="70">
        <v>19</v>
      </c>
      <c r="B21" s="76" t="s">
        <v>149</v>
      </c>
      <c r="C21" s="72" t="s">
        <v>36</v>
      </c>
      <c r="D21" s="71" t="str">
        <f t="shared" si="3"/>
        <v>Ninguna</v>
      </c>
    </row>
    <row r="22" s="62" customFormat="1" ht="30" customHeight="1">
      <c r="A22" s="70">
        <v>20</v>
      </c>
      <c r="B22" s="76" t="s">
        <v>150</v>
      </c>
      <c r="C22" s="72" t="s">
        <v>36</v>
      </c>
      <c r="D22" s="71" t="str">
        <f t="shared" si="3"/>
        <v>Ninguna</v>
      </c>
    </row>
    <row r="23" s="62" customFormat="1" ht="30" customHeight="1">
      <c r="A23" s="70">
        <v>21</v>
      </c>
      <c r="B23" s="76" t="s">
        <v>151</v>
      </c>
      <c r="C23" s="72" t="s">
        <v>36</v>
      </c>
      <c r="D23" s="71" t="str">
        <f t="shared" si="3"/>
        <v>Ninguna</v>
      </c>
    </row>
    <row r="24" s="62" customFormat="1" ht="30" customHeight="1">
      <c r="A24" s="70">
        <v>22</v>
      </c>
      <c r="B24" s="76" t="s">
        <v>152</v>
      </c>
      <c r="C24" s="72" t="s">
        <v>36</v>
      </c>
      <c r="D24" s="71" t="str">
        <f t="shared" si="3"/>
        <v>Ninguna</v>
      </c>
    </row>
    <row r="25" s="62" customFormat="1" ht="30" customHeight="1">
      <c r="A25" s="68" t="s">
        <v>31</v>
      </c>
      <c r="B25" s="68" t="s">
        <v>153</v>
      </c>
      <c r="C25" s="68" t="s">
        <v>33</v>
      </c>
      <c r="D25" s="68" t="s">
        <v>34</v>
      </c>
    </row>
    <row r="26" s="67" customFormat="1" ht="30" customHeight="1">
      <c r="A26" s="70">
        <v>23</v>
      </c>
      <c r="B26" s="76" t="s">
        <v>154</v>
      </c>
      <c r="C26" s="72" t="s">
        <v>36</v>
      </c>
      <c r="D26" s="71" t="str">
        <f t="shared" si="3"/>
        <v>Ninguna</v>
      </c>
    </row>
    <row r="27" s="62" customFormat="1" ht="30" customHeight="1">
      <c r="A27" s="70">
        <v>24</v>
      </c>
      <c r="B27" s="76" t="s">
        <v>155</v>
      </c>
      <c r="C27" s="72" t="s">
        <v>135</v>
      </c>
      <c r="D27" s="71" t="str">
        <f t="shared" si="3"/>
        <v/>
      </c>
    </row>
    <row r="28" s="62" customFormat="1" ht="30" customHeight="1">
      <c r="A28" s="70">
        <v>25</v>
      </c>
      <c r="B28" s="76" t="s">
        <v>156</v>
      </c>
      <c r="C28" s="72" t="s">
        <v>135</v>
      </c>
      <c r="D28" s="71" t="str">
        <f t="shared" si="3"/>
        <v/>
      </c>
    </row>
    <row r="29" s="62" customFormat="1" ht="30" customHeight="1">
      <c r="A29" s="70">
        <v>26</v>
      </c>
      <c r="B29" s="76" t="s">
        <v>157</v>
      </c>
      <c r="C29" s="72" t="s">
        <v>36</v>
      </c>
      <c r="D29" s="71" t="str">
        <f t="shared" si="3"/>
        <v>Ninguna</v>
      </c>
    </row>
    <row r="30" s="62" customFormat="1" ht="30" customHeight="1">
      <c r="A30" s="70">
        <v>27</v>
      </c>
      <c r="B30" s="76" t="s">
        <v>158</v>
      </c>
      <c r="C30" s="72" t="s">
        <v>135</v>
      </c>
      <c r="D30" s="71" t="str">
        <f t="shared" si="3"/>
        <v/>
      </c>
    </row>
    <row r="31" ht="30" customHeight="1">
      <c r="A31" s="70">
        <v>28</v>
      </c>
      <c r="B31" s="76" t="s">
        <v>159</v>
      </c>
      <c r="C31" s="72" t="s">
        <v>36</v>
      </c>
      <c r="D31" s="71" t="str">
        <f t="shared" si="3"/>
        <v>Ninguna</v>
      </c>
    </row>
    <row r="32" ht="30" customHeight="1">
      <c r="A32" s="68" t="s">
        <v>31</v>
      </c>
      <c r="B32" s="68" t="s">
        <v>160</v>
      </c>
      <c r="C32" s="68" t="s">
        <v>33</v>
      </c>
      <c r="D32" s="68" t="s">
        <v>34</v>
      </c>
    </row>
    <row r="33" s="67" customFormat="1" ht="30" customHeight="1">
      <c r="A33" s="70">
        <v>29</v>
      </c>
      <c r="B33" s="76" t="s">
        <v>161</v>
      </c>
      <c r="C33" s="72" t="s">
        <v>36</v>
      </c>
      <c r="D33" s="71" t="str">
        <f t="shared" si="3"/>
        <v>Ninguna</v>
      </c>
    </row>
    <row r="34" ht="30" customHeight="1">
      <c r="A34" s="70">
        <v>30</v>
      </c>
      <c r="B34" s="76" t="s">
        <v>162</v>
      </c>
      <c r="C34" s="72" t="s">
        <v>36</v>
      </c>
      <c r="D34" s="71" t="str">
        <f t="shared" si="3"/>
        <v>Ninguna</v>
      </c>
    </row>
    <row r="35" ht="30" customHeight="1">
      <c r="A35" s="68" t="s">
        <v>31</v>
      </c>
      <c r="B35" s="68" t="s">
        <v>163</v>
      </c>
      <c r="C35" s="68" t="s">
        <v>33</v>
      </c>
      <c r="D35" s="68" t="s">
        <v>34</v>
      </c>
    </row>
    <row r="36" s="67" customFormat="1" ht="30" customHeight="1">
      <c r="A36" s="70">
        <v>32</v>
      </c>
      <c r="B36" s="76" t="s">
        <v>164</v>
      </c>
      <c r="C36" s="72" t="s">
        <v>36</v>
      </c>
      <c r="D36" s="71" t="str">
        <f t="shared" si="3"/>
        <v>Ninguna</v>
      </c>
    </row>
    <row r="37" ht="30" customHeight="1">
      <c r="A37" s="70">
        <v>36</v>
      </c>
      <c r="B37" s="76" t="s">
        <v>165</v>
      </c>
      <c r="C37" s="72" t="s">
        <v>36</v>
      </c>
      <c r="D37" s="71" t="str">
        <f t="shared" si="3"/>
        <v>Ninguna</v>
      </c>
    </row>
    <row r="38" ht="30" customHeight="1">
      <c r="A38" s="70">
        <v>37</v>
      </c>
      <c r="B38" s="76" t="s">
        <v>166</v>
      </c>
      <c r="C38" s="72" t="s">
        <v>36</v>
      </c>
      <c r="D38" s="71" t="str">
        <f t="shared" si="3"/>
        <v>Ninguna</v>
      </c>
    </row>
    <row r="39" ht="30" customHeight="1">
      <c r="A39" s="70">
        <v>38</v>
      </c>
      <c r="B39" s="76" t="s">
        <v>167</v>
      </c>
      <c r="C39" s="72" t="s">
        <v>36</v>
      </c>
      <c r="D39" s="71" t="str">
        <f t="shared" si="3"/>
        <v>Ninguna</v>
      </c>
    </row>
    <row r="40" ht="30" customHeight="1">
      <c r="A40" s="70">
        <v>39</v>
      </c>
      <c r="B40" s="76" t="s">
        <v>168</v>
      </c>
      <c r="C40" s="72" t="s">
        <v>36</v>
      </c>
      <c r="D40" s="71" t="str">
        <f t="shared" si="3"/>
        <v>Ninguna</v>
      </c>
    </row>
    <row r="41" ht="30" customHeight="1">
      <c r="A41" s="70">
        <v>40</v>
      </c>
      <c r="B41" s="76" t="s">
        <v>169</v>
      </c>
      <c r="C41" s="72" t="s">
        <v>135</v>
      </c>
      <c r="D41" s="71" t="str">
        <f t="shared" si="3"/>
        <v/>
      </c>
    </row>
    <row r="42" ht="30" customHeight="1">
      <c r="A42" s="70">
        <v>41</v>
      </c>
      <c r="B42" s="76" t="s">
        <v>170</v>
      </c>
      <c r="C42" s="72" t="s">
        <v>36</v>
      </c>
      <c r="D42" s="71" t="str">
        <f t="shared" si="3"/>
        <v>Ninguna</v>
      </c>
    </row>
    <row r="43" ht="30" customHeight="1">
      <c r="A43" s="68" t="s">
        <v>31</v>
      </c>
      <c r="B43" s="68" t="s">
        <v>171</v>
      </c>
      <c r="C43" s="68" t="s">
        <v>33</v>
      </c>
      <c r="D43" s="68" t="s">
        <v>34</v>
      </c>
    </row>
    <row r="44" s="67" customFormat="1" ht="30" customHeight="1">
      <c r="A44" s="70">
        <v>42</v>
      </c>
      <c r="B44" s="76" t="s">
        <v>172</v>
      </c>
      <c r="C44" s="72" t="s">
        <v>36</v>
      </c>
      <c r="D44" s="71" t="str">
        <f t="shared" si="3"/>
        <v>Ninguna</v>
      </c>
    </row>
    <row r="45" ht="30" customHeight="1">
      <c r="A45" s="70">
        <v>43</v>
      </c>
      <c r="B45" s="76" t="s">
        <v>173</v>
      </c>
      <c r="C45" s="72" t="s">
        <v>36</v>
      </c>
      <c r="D45" s="71" t="str">
        <f t="shared" si="3"/>
        <v>Ninguna</v>
      </c>
    </row>
    <row r="46" ht="30" customHeight="1">
      <c r="A46" s="70">
        <v>44</v>
      </c>
      <c r="B46" s="76" t="s">
        <v>174</v>
      </c>
      <c r="C46" s="72" t="s">
        <v>36</v>
      </c>
      <c r="D46" s="71" t="str">
        <f t="shared" si="3"/>
        <v>Ninguna</v>
      </c>
    </row>
    <row r="47" ht="30" customHeight="1">
      <c r="A47" s="70">
        <v>45</v>
      </c>
      <c r="B47" s="76" t="s">
        <v>175</v>
      </c>
      <c r="C47" s="72" t="s">
        <v>36</v>
      </c>
      <c r="D47" s="71" t="str">
        <f t="shared" si="3"/>
        <v>Ninguna</v>
      </c>
    </row>
    <row r="48" ht="30" customHeight="1">
      <c r="A48" s="70">
        <v>48</v>
      </c>
      <c r="B48" s="76" t="s">
        <v>176</v>
      </c>
      <c r="C48" s="72" t="s">
        <v>36</v>
      </c>
      <c r="D48" s="71" t="str">
        <f t="shared" si="3"/>
        <v>Ninguna</v>
      </c>
    </row>
    <row r="49" ht="30" customHeight="1">
      <c r="A49" s="70">
        <v>49</v>
      </c>
      <c r="B49" s="76" t="s">
        <v>177</v>
      </c>
      <c r="C49" s="72" t="s">
        <v>36</v>
      </c>
      <c r="D49" s="71" t="str">
        <f t="shared" si="3"/>
        <v>Ninguna</v>
      </c>
    </row>
    <row r="50" ht="30" customHeight="1">
      <c r="A50" s="70">
        <v>50</v>
      </c>
      <c r="B50" s="76" t="s">
        <v>178</v>
      </c>
      <c r="C50" s="72" t="s">
        <v>36</v>
      </c>
      <c r="D50" s="71" t="str">
        <f t="shared" si="3"/>
        <v>Ninguna</v>
      </c>
    </row>
    <row r="51" ht="30" customHeight="1">
      <c r="A51" s="70">
        <v>51</v>
      </c>
      <c r="B51" s="76" t="s">
        <v>179</v>
      </c>
      <c r="C51" s="72" t="s">
        <v>36</v>
      </c>
      <c r="D51" s="71" t="str">
        <f t="shared" si="3"/>
        <v>Ninguna</v>
      </c>
    </row>
    <row r="52" ht="30" customHeight="1">
      <c r="A52" s="68" t="s">
        <v>31</v>
      </c>
      <c r="B52" s="68" t="s">
        <v>180</v>
      </c>
      <c r="C52" s="68" t="s">
        <v>33</v>
      </c>
      <c r="D52" s="68" t="s">
        <v>34</v>
      </c>
    </row>
    <row r="53" s="67" customFormat="1" ht="30" customHeight="1">
      <c r="A53" s="70">
        <v>52</v>
      </c>
      <c r="B53" s="76" t="s">
        <v>181</v>
      </c>
      <c r="C53" s="72" t="s">
        <v>36</v>
      </c>
      <c r="D53" s="71" t="str">
        <f t="shared" si="3"/>
        <v>Ninguna</v>
      </c>
    </row>
    <row r="54" ht="30" customHeight="1">
      <c r="A54" s="70">
        <v>53</v>
      </c>
      <c r="B54" s="76" t="s">
        <v>182</v>
      </c>
      <c r="C54" s="72" t="s">
        <v>36</v>
      </c>
      <c r="D54" s="71" t="str">
        <f t="shared" si="3"/>
        <v>Ninguna</v>
      </c>
    </row>
    <row r="55" ht="30" customHeight="1">
      <c r="A55" s="70">
        <v>54</v>
      </c>
      <c r="B55" s="76" t="s">
        <v>183</v>
      </c>
      <c r="C55" s="72" t="s">
        <v>36</v>
      </c>
      <c r="D55" s="71" t="str">
        <f t="shared" si="3"/>
        <v>Ninguna</v>
      </c>
    </row>
    <row r="56" ht="30" customHeight="1">
      <c r="A56" s="70">
        <v>55</v>
      </c>
      <c r="B56" s="76" t="s">
        <v>184</v>
      </c>
      <c r="C56" s="72" t="s">
        <v>36</v>
      </c>
      <c r="D56" s="71" t="str">
        <f t="shared" si="3"/>
        <v>Ninguna</v>
      </c>
    </row>
    <row r="57" ht="30" customHeight="1">
      <c r="A57" s="70">
        <v>56</v>
      </c>
      <c r="B57" s="76" t="s">
        <v>185</v>
      </c>
      <c r="C57" s="72" t="s">
        <v>36</v>
      </c>
      <c r="D57" s="71" t="str">
        <f t="shared" si="3"/>
        <v>Ninguna</v>
      </c>
    </row>
    <row r="58" ht="30" customHeight="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F30059-0010-4DC9-B572-004B00D50093}" type="list" allowBlank="1" errorStyle="stop" imeMode="noControl" operator="between" showDropDown="0" showErrorMessage="1" showInputMessage="1">
          <x14:formula1>
            <xm:f>"Cumple, No Cumple"</xm:f>
          </x14:formula1>
          <xm:sqref>C17:C24 C26:C31 C33:C34 C2:C8 C10:C15 C36:C42 C44:C51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230" workbookViewId="0">
      <selection activeCell="D3" activeCellId="0" sqref="D3"/>
    </sheetView>
  </sheetViews>
  <sheetFormatPr baseColWidth="10" defaultRowHeight="15"/>
  <cols>
    <col customWidth="1" min="1" max="1" width="5.7109375"/>
    <col bestFit="1" customWidth="1" min="2" max="2" width="28"/>
    <col bestFit="1" customWidth="1" min="3" max="4" width="11.85546875"/>
    <col bestFit="1" customWidth="1" min="6" max="6" style="77" width="14.42578125"/>
  </cols>
  <sheetData>
    <row r="1" s="67" customFormat="1">
      <c r="A1" s="78" t="s">
        <v>186</v>
      </c>
      <c r="B1" s="78" t="s">
        <v>187</v>
      </c>
      <c r="C1" s="78" t="s">
        <v>188</v>
      </c>
      <c r="D1" s="78" t="s">
        <v>189</v>
      </c>
      <c r="E1" s="78" t="s">
        <v>190</v>
      </c>
      <c r="F1" s="79" t="s">
        <v>191</v>
      </c>
    </row>
    <row r="2" s="62" customFormat="1">
      <c r="A2" s="80">
        <v>1</v>
      </c>
      <c r="B2" s="81" t="s">
        <v>192</v>
      </c>
      <c r="C2" s="72">
        <f>COUNT('Requisitos Funcionales'!A:A)</f>
        <v>94</v>
      </c>
      <c r="D2" s="72">
        <f>COUNTIF('Requisitos Funcionales'!C2:C110,"Cumple")</f>
        <v>94</v>
      </c>
      <c r="E2" s="82">
        <f t="shared" ref="E2:E4" si="4">D2/C2%</f>
        <v>100</v>
      </c>
      <c r="F2" s="83"/>
    </row>
    <row r="3" s="62" customFormat="1">
      <c r="A3" s="80">
        <v>2</v>
      </c>
      <c r="B3" s="81" t="s">
        <v>193</v>
      </c>
      <c r="C3" s="72">
        <f>COUNT('Requisitos No Funcionales'!A:A)</f>
        <v>49</v>
      </c>
      <c r="D3" s="72">
        <f>COUNTIF('Requisitos No Funcionales'!C:C,"Cumple")</f>
        <v>44</v>
      </c>
      <c r="E3" s="82">
        <f t="shared" si="4"/>
        <v>89.795918367346943</v>
      </c>
      <c r="F3" s="83"/>
    </row>
    <row r="4" s="62" customFormat="1">
      <c r="C4" s="78">
        <f>SUM(C2:C3)</f>
        <v>143</v>
      </c>
      <c r="D4" s="78">
        <f>SUM(D2:D3)</f>
        <v>138</v>
      </c>
      <c r="E4" s="84">
        <f t="shared" si="4"/>
        <v>96.503496503496507</v>
      </c>
      <c r="F4" s="72" t="str">
        <f>IF(E4&gt;=90,"APROBADO",IF(AND(E4&gt;=70,E4&lt;90),"CORREGIR","NO APROBADO"))</f>
        <v>APROBADO</v>
      </c>
    </row>
  </sheetData>
  <mergeCells count="1">
    <mergeCell ref="F1:F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09500FC-0092-4CCF-B680-009A004E00C2}">
            <xm:f>"APROBADO"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cellIs" priority="2" operator="equal" id="{00FA00A8-0002-46E2-B952-005B00EA0096}">
            <xm:f>"CORREGIR"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cellIs" priority="4" operator="equal" id="{00050014-00A4-4872-AE6B-0077004A00AC}">
            <xm:f>"NO APROBADO"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F4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revision>1</cp:revision>
  <dcterms:created xsi:type="dcterms:W3CDTF">2015-06-05T18:19:34Z</dcterms:created>
  <dcterms:modified xsi:type="dcterms:W3CDTF">2025-05-24T03:36:39Z</dcterms:modified>
</cp:coreProperties>
</file>