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Usuario\Downloads\"/>
    </mc:Choice>
  </mc:AlternateContent>
  <xr:revisionPtr revIDLastSave="0" documentId="13_ncr:1_{326AA211-A643-4863-9C16-6E6728233C40}" xr6:coauthVersionLast="47" xr6:coauthVersionMax="47" xr10:uidLastSave="{00000000-0000-0000-0000-000000000000}"/>
  <bookViews>
    <workbookView xWindow="-120" yWindow="-120" windowWidth="20730" windowHeight="11160" activeTab="1" xr2:uid="{00000000-000D-0000-FFFF-FFFF00000000}"/>
  </bookViews>
  <sheets>
    <sheet name="Desarollador" sheetId="2" r:id="rId1"/>
    <sheet name="Usuario" sheetId="11" r:id="rId2"/>
    <sheet name="Recursos humanos" sheetId="10" r:id="rId3"/>
    <sheet name="Server Admin" sheetId="1" r:id="rId4"/>
    <sheet name="Teclados" sheetId="3" r:id="rId5"/>
    <sheet name="mouses" sheetId="4" r:id="rId6"/>
    <sheet name="Monitores" sheetId="5" r:id="rId7"/>
    <sheet name="Windows" sheetId="6" r:id="rId8"/>
    <sheet name="Office 2021" sheetId="7" r:id="rId9"/>
    <sheet name="hosting" sheetId="8" r:id="rId10"/>
    <sheet name="Visual Studio Profesional" sheetId="9" r:id="rId11"/>
  </sheets>
  <calcPr calcId="191029"/>
  <extLst>
    <ext uri="GoogleSheetsCustomDataVersion2">
      <go:sheetsCustomData xmlns:go="http://customooxmlschemas.google.com/" r:id="rId13" roundtripDataChecksum="mGjB58CTu98D3FB3Boh66W55aJG5IAkmEGmq1Hzwod0="/>
    </ext>
  </extLst>
</workbook>
</file>

<file path=xl/calcChain.xml><?xml version="1.0" encoding="utf-8"?>
<calcChain xmlns="http://schemas.openxmlformats.org/spreadsheetml/2006/main">
  <c r="G10" i="11" l="1"/>
  <c r="H10" i="11" s="1"/>
  <c r="G9" i="11"/>
  <c r="H9" i="11" s="1"/>
  <c r="G8" i="11"/>
  <c r="H8" i="11" s="1"/>
  <c r="G9" i="10"/>
  <c r="H9" i="10"/>
  <c r="H8" i="10"/>
  <c r="G8" i="10"/>
  <c r="G10" i="10"/>
  <c r="H10" i="10" s="1"/>
  <c r="G10" i="9" l="1"/>
  <c r="H10" i="9" s="1"/>
  <c r="G9" i="9"/>
  <c r="H9" i="9" s="1"/>
  <c r="G8" i="9"/>
  <c r="H8" i="9" s="1"/>
  <c r="G10" i="8"/>
  <c r="H10" i="8" s="1"/>
  <c r="G9" i="8"/>
  <c r="H9" i="8" s="1"/>
  <c r="E8" i="8"/>
  <c r="G8" i="8" s="1"/>
  <c r="H8" i="8" s="1"/>
  <c r="H10" i="7"/>
  <c r="G10" i="7"/>
  <c r="H9" i="7"/>
  <c r="G9" i="7"/>
  <c r="G8" i="7"/>
  <c r="H8" i="7" s="1"/>
  <c r="G10" i="6"/>
  <c r="H10" i="6" s="1"/>
  <c r="H9" i="6"/>
  <c r="G9" i="6"/>
  <c r="H8" i="6"/>
  <c r="G8" i="6"/>
  <c r="G10" i="5"/>
  <c r="H10" i="5" s="1"/>
  <c r="G9" i="5"/>
  <c r="H9" i="5" s="1"/>
  <c r="H8" i="5"/>
  <c r="G8" i="5"/>
  <c r="H10" i="4"/>
  <c r="G10" i="4"/>
  <c r="G9" i="4"/>
  <c r="H9" i="4" s="1"/>
  <c r="G8" i="4"/>
  <c r="H8" i="4" s="1"/>
  <c r="H10" i="3"/>
  <c r="G10" i="3"/>
  <c r="H9" i="3"/>
  <c r="G9" i="3"/>
  <c r="G8" i="3"/>
  <c r="H8" i="3" s="1"/>
  <c r="G10" i="2"/>
  <c r="H10" i="2" s="1"/>
  <c r="G9" i="2"/>
  <c r="H9" i="2" s="1"/>
  <c r="F9" i="2"/>
  <c r="H8" i="2"/>
  <c r="G8" i="2"/>
  <c r="G10" i="1"/>
  <c r="H10" i="1" s="1"/>
  <c r="G9" i="1"/>
  <c r="H9" i="1" s="1"/>
  <c r="G8" i="1"/>
  <c r="H8" i="1" s="1"/>
</calcChain>
</file>

<file path=xl/sharedStrings.xml><?xml version="1.0" encoding="utf-8"?>
<sst xmlns="http://schemas.openxmlformats.org/spreadsheetml/2006/main" count="359" uniqueCount="220">
  <si>
    <t xml:space="preserve">
</t>
  </si>
  <si>
    <t>CUADRO DE COTIZACIONES</t>
  </si>
  <si>
    <t xml:space="preserve">Cuadro Comparativo de Cotizaciones </t>
  </si>
  <si>
    <t xml:space="preserve">Presupuestos (a)
</t>
  </si>
  <si>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</si>
  <si>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</si>
  <si>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</si>
  <si>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</si>
  <si>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</si>
  <si>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</si>
  <si>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t>Tipo de cambio</t>
  </si>
  <si>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</si>
  <si>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</si>
  <si>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t>Nº 1</t>
  </si>
  <si>
    <t>GreenIT</t>
  </si>
  <si>
    <t>https://greenit.ie/product/hp-z640-workstation-xeon-e5-2686-v4-64gb-ram-8tb-hdd-500gb-ssd-nvidia-quadro-k4200-4gb-graphics-windows-10-pro/</t>
  </si>
  <si>
    <t>HP Z640 Workstation Xeon E5-2686 V4 | 64GB RAM | 8TB HDD/500GB SSD | nVidia Quadro K4200 4GB Graphics | Windows 10 Pro</t>
  </si>
  <si>
    <t>contado</t>
  </si>
  <si>
    <t>USB 2.0 ports quantity: 2
USB 3.2 Gen 1 (3.1 Gen 1) Type-A ports quantity: 8
DVI port: No
PS/2 ports quantity: 2
Ethernet LAN (RJ-45) ports: 1
Microphone in: Yes
Headphone outputs: 1
Power supply: 925 W
Width: 175 mm
Depth: 464.8 mm
Height: 444.5 mm
Weight: 15 kg</t>
  </si>
  <si>
    <t xml:space="preserve">Nº2 </t>
  </si>
  <si>
    <t xml:space="preserve">TekBoost Certified
</t>
  </si>
  <si>
    <t>https://www.amazon.com/-/es/HP-Z640-Mid-Tower-Workstation-Processors/dp/B09CLT8T5L</t>
  </si>
  <si>
    <t>HP Z640 Mid-Tower Workstation - 2X Intel Xeon E5-2683 v4 2.1GHz 16 Core Processors</t>
  </si>
  <si>
    <t>Contado</t>
  </si>
  <si>
    <t>2 procesadores Intel Xeon E5-2683 v4 de 2.1 GHz (3.0 GHz Turbo) de 16 núcleos.
Memoria ECC registrada DDR4 de 64 GB (8 x 8 GB) 2400 MHz
SSD M.2 NVMe de 512 GB con tarjeta HP Z Turbo Drive G2 NVMe M.2 PCIe x16
Disco duro SATA III de 6 Gb/s de 7,2 K RPM de 4 TB
Tarjeta gráfica Nvidia Quadro K620 (2 GB DDR3) de 128 bits
Controlador Gigabit Ethernet Intel I218LM integrado
Audio de alta definición integrado Realtek ALC221
HP 925 W 80 Plus Gold, fuente de alimentación 90% eficiente
Microsoft Windows 10 Professional - 64 bits - preinstalado con COA
30 días de garantía de devolución de dinero, 1 año de piezas y garantía de mano de obra</t>
  </si>
  <si>
    <t>Nº 3</t>
  </si>
  <si>
    <t>Server shopping</t>
  </si>
  <si>
    <t xml:space="preserve">Server Shopping
</t>
  </si>
  <si>
    <t>Estación de trabajo HP Z440 14 NÚCLEOS E5-2683v3 E5-2697v3 96 GB DDR4 3,50 GHz 960 GB SSD 2,5</t>
  </si>
  <si>
    <t>Seleccionar disco 960GB SSD (ENTERPRICE GRADE)</t>
  </si>
  <si>
    <r>
      <rPr>
        <b/>
        <sz val="10"/>
        <color theme="1"/>
        <rFont val="Arial"/>
      </rPr>
      <t xml:space="preserve">(a) Se deben presentar tres (3) presupuestos cuando:   
   </t>
    </r>
    <r>
      <rPr>
        <sz val="10"/>
        <color theme="1"/>
        <rFont val="Arial"/>
      </rPr>
      <t>El valor del gasto supere el monto de pesos un mil ($ 1.000,00). 
     Se pueden presentar al menos tres (3)</t>
    </r>
    <r>
      <rPr>
        <sz val="10"/>
        <color theme="1"/>
        <rFont val="Arial"/>
      </rPr>
      <t xml:space="preserve"> solicitudes de cotización (del bien o servicio a contratar) cursadas</t>
    </r>
    <r>
      <rPr>
        <sz val="10"/>
        <color theme="1"/>
        <rFont val="Arial"/>
      </rPr>
      <t xml:space="preserve"> a tres o más empresas oferentes.
     L</t>
    </r>
    <r>
      <rPr>
        <sz val="10"/>
        <color theme="1"/>
        <rFont val="Arial"/>
      </rPr>
      <t xml:space="preserve">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</si>
  <si>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</si>
  <si>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</si>
  <si>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</si>
  <si>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</si>
  <si>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</si>
  <si>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 xml:space="preserve">Importe Total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</si>
  <si>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</si>
  <si>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</si>
  <si>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</si>
  <si>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t>Ventastiendasgamer</t>
  </si>
  <si>
    <t>Tienda gamer
 319 756 00 52
ventastiendagamer@hotmail.com</t>
  </si>
  <si>
    <t xml:space="preserve">Ryzen 7
NVIDIA RTX 4060
</t>
  </si>
  <si>
    <t xml:space="preserve"> Procesador AMD RYZEN 7 5700X / 8 Núcleos - 16 Hilos 4,6GHZ
 Board Chipset B550 - GIGABYTE / ASUS / MSI / AORUS
16gb en Memoria Ram DDR4 3200Mhz Blindada RGB
T. Video NVIDIA RTX 4060 8GBS en Video GDDR6
 1 Tera Disco Estado Solido SSD
 Chasis Gamer XPG / THERMALTAKE / C. MASTER / COUGAR
 Fuente Real de 600W 80 Plus
 Refrigeración Liquida 240mm ARGB</t>
  </si>
  <si>
    <t xml:space="preserve">
Skytech</t>
  </si>
  <si>
    <t>345 Boren Ave N
Seattle
WA
98109
US</t>
  </si>
  <si>
    <t>AMD Ryzen 7 5700X 3.4 GHz, NVIDIA RTX 4060, SSD NVME de 1 TB, 16 GB DDR4 RAM 3200, 600 W Gold PSU, 11AC Wi-Fi, Windows 11 Home de 64 bits</t>
  </si>
  <si>
    <r>
      <rPr>
        <sz val="10"/>
        <color theme="1"/>
        <rFont val="Times New Roman"/>
      </rPr>
      <t>‎</t>
    </r>
    <r>
      <rPr>
        <sz val="10"/>
        <color theme="1"/>
        <rFont val="Trebuchet MS"/>
      </rPr>
      <t xml:space="preserve">1
Resolución de la pantalla </t>
    </r>
    <r>
      <rPr>
        <sz val="10"/>
        <color theme="1"/>
        <rFont val="Times New Roman"/>
      </rPr>
      <t>‎</t>
    </r>
    <r>
      <rPr>
        <sz val="10"/>
        <color theme="1"/>
        <rFont val="Trebuchet MS"/>
      </rPr>
      <t xml:space="preserve">1920 x 1080
Procesador </t>
    </r>
    <r>
      <rPr>
        <sz val="10"/>
        <color theme="1"/>
        <rFont val="Times New Roman"/>
      </rPr>
      <t>‎</t>
    </r>
    <r>
      <rPr>
        <sz val="10"/>
        <color theme="1"/>
        <rFont val="Trebuchet MS"/>
      </rPr>
      <t xml:space="preserve">3.4 GHz ryzen_7
RAM </t>
    </r>
    <r>
      <rPr>
        <sz val="10"/>
        <color theme="1"/>
        <rFont val="Times New Roman"/>
      </rPr>
      <t>‎</t>
    </r>
    <r>
      <rPr>
        <sz val="10"/>
        <color theme="1"/>
        <rFont val="Trebuchet MS"/>
      </rPr>
      <t xml:space="preserve">DDR4
Velocidad de memoria </t>
    </r>
    <r>
      <rPr>
        <sz val="10"/>
        <color theme="1"/>
        <rFont val="Times New Roman"/>
      </rPr>
      <t>‎</t>
    </r>
    <r>
      <rPr>
        <sz val="10"/>
        <color theme="1"/>
        <rFont val="Trebuchet MS"/>
      </rPr>
      <t xml:space="preserve">3200 MHz
Disco Duro </t>
    </r>
    <r>
      <rPr>
        <sz val="10"/>
        <color theme="1"/>
        <rFont val="Times New Roman"/>
      </rPr>
      <t>‎</t>
    </r>
    <r>
      <rPr>
        <sz val="10"/>
        <color theme="1"/>
        <rFont val="Trebuchet MS"/>
      </rPr>
      <t xml:space="preserve">1 TB SSD
Coprocesador de gráficos </t>
    </r>
    <r>
      <rPr>
        <sz val="10"/>
        <color theme="1"/>
        <rFont val="Times New Roman"/>
      </rPr>
      <t>‎</t>
    </r>
    <r>
      <rPr>
        <sz val="10"/>
        <color theme="1"/>
        <rFont val="Trebuchet MS"/>
      </rPr>
      <t xml:space="preserve">4060
Marca Chipset </t>
    </r>
    <r>
      <rPr>
        <sz val="10"/>
        <color theme="1"/>
        <rFont val="Times New Roman"/>
      </rPr>
      <t>‎</t>
    </r>
    <r>
      <rPr>
        <sz val="10"/>
        <color theme="1"/>
        <rFont val="Trebuchet MS"/>
      </rPr>
      <t xml:space="preserve">NVIDIA
Descripción de la tarjeta </t>
    </r>
    <r>
      <rPr>
        <sz val="10"/>
        <color theme="1"/>
        <rFont val="Times New Roman"/>
      </rPr>
      <t>‎</t>
    </r>
    <r>
      <rPr>
        <sz val="10"/>
        <color theme="1"/>
        <rFont val="Trebuchet MS"/>
      </rPr>
      <t xml:space="preserve">Dedicada
Tamaño de RAM de la tarjeta gráfica </t>
    </r>
    <r>
      <rPr>
        <sz val="10"/>
        <color theme="1"/>
        <rFont val="Times New Roman"/>
      </rPr>
      <t>‎</t>
    </r>
    <r>
      <rPr>
        <sz val="10"/>
        <color theme="1"/>
        <rFont val="Trebuchet MS"/>
      </rPr>
      <t xml:space="preserve">8 GB
Tipo de conexión inalámbrica </t>
    </r>
    <r>
      <rPr>
        <sz val="10"/>
        <color theme="1"/>
        <rFont val="Times New Roman"/>
      </rPr>
      <t>‎</t>
    </r>
    <r>
      <rPr>
        <sz val="10"/>
        <color theme="1"/>
        <rFont val="Trebuchet MS"/>
      </rPr>
      <t xml:space="preserve">802.11ac
Número de puertos USB 2.0 </t>
    </r>
    <r>
      <rPr>
        <sz val="10"/>
        <color theme="1"/>
        <rFont val="Times New Roman"/>
      </rPr>
      <t>‎</t>
    </r>
    <r>
      <rPr>
        <sz val="10"/>
        <color theme="1"/>
        <rFont val="Trebuchet MS"/>
      </rPr>
      <t xml:space="preserve">1
Número de puertos USB 3.0 </t>
    </r>
    <r>
      <rPr>
        <sz val="10"/>
        <color theme="1"/>
        <rFont val="Times New Roman"/>
      </rPr>
      <t>‎</t>
    </r>
    <r>
      <rPr>
        <sz val="10"/>
        <color theme="1"/>
        <rFont val="Trebuchet MS"/>
      </rPr>
      <t xml:space="preserve">1
Otros Detalles Técnicos
Marca </t>
    </r>
    <r>
      <rPr>
        <sz val="10"/>
        <color theme="1"/>
        <rFont val="Times New Roman"/>
      </rPr>
      <t>‎</t>
    </r>
    <r>
      <rPr>
        <sz val="10"/>
        <color theme="1"/>
        <rFont val="Trebuchet MS"/>
      </rPr>
      <t xml:space="preserve">Skytech Gaming
Series </t>
    </r>
    <r>
      <rPr>
        <sz val="10"/>
        <color theme="1"/>
        <rFont val="Times New Roman"/>
      </rPr>
      <t>‎</t>
    </r>
    <r>
      <rPr>
        <sz val="10"/>
        <color theme="1"/>
        <rFont val="Trebuchet MS"/>
      </rPr>
      <t xml:space="preserve">Sombra
Número de modelo del producto </t>
    </r>
    <r>
      <rPr>
        <sz val="10"/>
        <color theme="1"/>
        <rFont val="Times New Roman"/>
      </rPr>
      <t>‎</t>
    </r>
    <r>
      <rPr>
        <sz val="10"/>
        <color theme="1"/>
        <rFont val="Trebuchet MS"/>
      </rPr>
      <t xml:space="preserve">ST-SHADOW4-0838-B-AM
Plataforma de hardware </t>
    </r>
    <r>
      <rPr>
        <sz val="10"/>
        <color theme="1"/>
        <rFont val="Times New Roman"/>
      </rPr>
      <t>‎</t>
    </r>
    <r>
      <rPr>
        <sz val="10"/>
        <color theme="1"/>
        <rFont val="Trebuchet MS"/>
      </rPr>
      <t xml:space="preserve">PC
Sistema operativo </t>
    </r>
    <r>
      <rPr>
        <sz val="10"/>
        <color theme="1"/>
        <rFont val="Times New Roman"/>
      </rPr>
      <t>‎</t>
    </r>
    <r>
      <rPr>
        <sz val="10"/>
        <color theme="1"/>
        <rFont val="Trebuchet MS"/>
      </rPr>
      <t xml:space="preserve">Windows 11 Home
Dimensiones del paquete </t>
    </r>
    <r>
      <rPr>
        <sz val="10"/>
        <color theme="1"/>
        <rFont val="Times New Roman"/>
      </rPr>
      <t>‎</t>
    </r>
    <r>
      <rPr>
        <sz val="10"/>
        <color theme="1"/>
        <rFont val="Trebuchet MS"/>
      </rPr>
      <t xml:space="preserve">23 x 21 x 14 pulgadas
Color </t>
    </r>
    <r>
      <rPr>
        <sz val="10"/>
        <color theme="1"/>
        <rFont val="Times New Roman"/>
      </rPr>
      <t>‎</t>
    </r>
    <r>
      <rPr>
        <sz val="10"/>
        <color theme="1"/>
        <rFont val="Trebuchet MS"/>
      </rPr>
      <t xml:space="preserve">Negro -
Marca del procesador </t>
    </r>
    <r>
      <rPr>
        <sz val="10"/>
        <color theme="1"/>
        <rFont val="Times New Roman"/>
      </rPr>
      <t>‎</t>
    </r>
    <r>
      <rPr>
        <sz val="10"/>
        <color theme="1"/>
        <rFont val="Trebuchet MS"/>
      </rPr>
      <t xml:space="preserve">AMD
Número de procesadores </t>
    </r>
    <r>
      <rPr>
        <sz val="10"/>
        <color theme="1"/>
        <rFont val="Times New Roman"/>
      </rPr>
      <t>‎</t>
    </r>
    <r>
      <rPr>
        <sz val="10"/>
        <color theme="1"/>
        <rFont val="Trebuchet MS"/>
      </rPr>
      <t xml:space="preserve">8
Tipo de memoria del equipo </t>
    </r>
    <r>
      <rPr>
        <sz val="10"/>
        <color theme="1"/>
        <rFont val="Times New Roman"/>
      </rPr>
      <t>‎</t>
    </r>
    <r>
      <rPr>
        <sz val="10"/>
        <color theme="1"/>
        <rFont val="Trebuchet MS"/>
      </rPr>
      <t xml:space="preserve">DDR4 SDRAM
Interfaz de la unidad de disco duro </t>
    </r>
    <r>
      <rPr>
        <sz val="10"/>
        <color theme="1"/>
        <rFont val="Times New Roman"/>
      </rPr>
      <t>‎</t>
    </r>
    <r>
      <rPr>
        <sz val="10"/>
        <color theme="1"/>
        <rFont val="Trebuchet MS"/>
      </rPr>
      <t xml:space="preserve">Solid State
Velocidad de rotación del disco duro </t>
    </r>
    <r>
      <rPr>
        <sz val="10"/>
        <color theme="1"/>
        <rFont val="Times New Roman"/>
      </rPr>
      <t>‎</t>
    </r>
    <r>
      <rPr>
        <sz val="10"/>
        <color theme="1"/>
        <rFont val="Trebuchet MS"/>
      </rPr>
      <t>7200 RPM</t>
    </r>
  </si>
  <si>
    <t>TIENDA DAB</t>
  </si>
  <si>
    <t xml:space="preserve">Tienda dab
3103127786
</t>
  </si>
  <si>
    <t>Pc Ryzen 7 5700x Ddr4 16gb Geforce Rtx 4060 8gb 1tb Titan Hm</t>
  </si>
  <si>
    <t xml:space="preserve"> Board: B450M WIFI
* Procesador: Ryzen 7 5700X
* Memoria: DDR4 16GB 2x8GB
* Almacenamiento: SSD 1TB M2
* Tarjeta Gráfica: Geforce RTX 4060 8GB
* Chasis Gamer: Titan M16 Blanco
* Fuente de Alimentación: 850W 80+ Gold
Almacenamiento:
SSD 1TB M2 Unidad de almacenamiendo 1TB interfaz M.2 Con interfaz PCIe 3 x4 NVME M.2 mucho más rápido que SSD SATA regular
4 Slots de Memoria RAM
Soporte para Tarjeta de Video PCI express
Soporte para SSD M.2 SATA y NVME PCIe 3.0</t>
  </si>
  <si>
    <t>janus.ecommerce@janus.com.co</t>
  </si>
  <si>
    <r>
      <rPr>
        <b/>
        <sz val="10"/>
        <color theme="1"/>
        <rFont val="Arial"/>
      </rPr>
      <t xml:space="preserve">(a) Se deben presentar tres (3) presupuestos cuando:   
   </t>
    </r>
    <r>
      <rPr>
        <sz val="10"/>
        <color theme="1"/>
        <rFont val="Arial"/>
      </rPr>
      <t>El valor del gasto supere el monto de pesos un mil ($ 1.000,00). 
     Se pueden presentar al menos tres (3)</t>
    </r>
    <r>
      <rPr>
        <sz val="10"/>
        <color theme="1"/>
        <rFont val="Arial"/>
      </rPr>
      <t xml:space="preserve"> solicitudes de cotización (del bien o servicio a contratar) cursadas</t>
    </r>
    <r>
      <rPr>
        <sz val="10"/>
        <color theme="1"/>
        <rFont val="Arial"/>
      </rPr>
      <t xml:space="preserve"> a tres o más empresas oferentes.
     L</t>
    </r>
    <r>
      <rPr>
        <sz val="10"/>
        <color theme="1"/>
        <rFont val="Arial"/>
      </rPr>
      <t xml:space="preserve">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</si>
  <si>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</si>
  <si>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</si>
  <si>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</si>
  <si>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</si>
  <si>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</si>
  <si>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</si>
  <si>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</si>
  <si>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</si>
  <si>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</si>
  <si>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t>Logitech</t>
  </si>
  <si>
    <t>3930 North First Street
San Jose, CA 95134
+1 510-795-8500</t>
  </si>
  <si>
    <t>Logitech K380, Teclado Multi-dispositivo Bluetooth Color del teclado Grafito Idioma Español</t>
  </si>
  <si>
    <t>Conectividad con múltiples dispositivos.
Ergonómico y apto para diversos usos.
Resiste a salpicaduras.
Tipo de teclado: tijera.
Tecla plana.
Con conector Bluetooth.</t>
  </si>
  <si>
    <t>SaleTime Distributers</t>
  </si>
  <si>
    <t>2627 Milton Road University Heights OH 44118 US</t>
  </si>
  <si>
    <t>Logitech K380 Pebble - Teclado inalámbrico Bluetooth multidispositivo con fácil interruptor para hasta 3 dispositivos, delgado, batería de 2 años, PC, laptop, Windows, Mac, Chrome OS, Android, iPadOS,</t>
  </si>
  <si>
    <t>Ergonómico y apto para diversos usos.
Tiene reposa muñeca.
Contiene teclado numérico.
Tipo de teclado: membrana.
Tecla cilíndrica.
Con conector USB.</t>
  </si>
  <si>
    <t>TUTTOFILMS</t>
  </si>
  <si>
    <t>3145404769
 centro comerical monterrey cra 48 # 10-45</t>
  </si>
  <si>
    <t>Logitech K380 Multidispositivo BT Inalambrico Blanco 920-009595 Teclado</t>
  </si>
  <si>
    <r>
      <rPr>
        <b/>
        <sz val="10"/>
        <color theme="1"/>
        <rFont val="Arial"/>
      </rPr>
      <t xml:space="preserve">(a) Se deben presentar tres (3) presupuestos cuando:   
   </t>
    </r>
    <r>
      <rPr>
        <sz val="10"/>
        <color theme="1"/>
        <rFont val="Arial"/>
      </rPr>
      <t>El valor del gasto supere el monto de pesos un mil ($ 1.000,00). 
     Se pueden presentar al menos tres (3)</t>
    </r>
    <r>
      <rPr>
        <sz val="10"/>
        <color theme="1"/>
        <rFont val="Arial"/>
      </rPr>
      <t xml:space="preserve"> solicitudes de cotización (del bien o servicio a contratar) cursadas</t>
    </r>
    <r>
      <rPr>
        <sz val="10"/>
        <color theme="1"/>
        <rFont val="Arial"/>
      </rPr>
      <t xml:space="preserve"> a tres o más empresas oferentes.
     L</t>
    </r>
    <r>
      <rPr>
        <sz val="10"/>
        <color theme="1"/>
        <rFont val="Arial"/>
      </rPr>
      <t xml:space="preserve">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</si>
  <si>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</si>
  <si>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</si>
  <si>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</si>
  <si>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</si>
  <si>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</si>
  <si>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</si>
  <si>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</si>
  <si>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</si>
  <si>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</si>
  <si>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t>COMERTEC</t>
  </si>
  <si>
    <t>https://articulo.mercadolibre.com.co/MCO-568384557-mouse-alambrico-genius-dx-120-usb-negro-usb-_JM?searchVariation=81607460405#searchVariation=81607460405&amp;position=5&amp;search_layout=stack&amp;type=item&amp;tracking_id=cda7078a-62ea-4d58-92e3-c2d30d2c26b7</t>
  </si>
  <si>
    <t xml:space="preserve">Mouse Alambrico Genius Dx-120 Usb Negro Usb
</t>
  </si>
  <si>
    <t>Es inalámbrico.
Orientación de la mano: diestro.
Con sensor óptico.
Resolución de 3600dpi.</t>
  </si>
  <si>
    <t>PYN COMPUSTAR</t>
  </si>
  <si>
    <t>https://articulo.mercadolibre.com.co/MCO-589717420-mouse-optico-usb-genius-dx-120-dx-110-negro-_JM?searchVariation=66182976445#searchVariation=66182976445&amp;position=3&amp;search_layout=stack&amp;type=item&amp;tracking_id=70d813f4-48dc-485b-a2b8-cea3198b66c7</t>
  </si>
  <si>
    <t>Mouse Optico Usb Genius Dx-120 Dx-110 Negro</t>
  </si>
  <si>
    <t>Cuenta con interruptor de ahorro de energía.
Con sensor óptico.
Resolución de 1000dpi.</t>
  </si>
  <si>
    <t>ANAPIANDOY</t>
  </si>
  <si>
    <t>https://www.mercadolibre.com.co/mouse-genius-dx-120-calm-black/p/MCO6280151?pdp_filters=category:MCO1714#searchVariation=MCO6280151&amp;position=15&amp;search_layout=stack&amp;type=product&amp;tracking_id=4e088f97-0c54-473b-bc56-4794e0b604bf</t>
  </si>
  <si>
    <t xml:space="preserve">Mouse Genius DX-120 calm black
</t>
  </si>
  <si>
    <t xml:space="preserve">Características generales
Marca
Genius
Modelo
DX-120
Color
Calm black
Modelo detallado
31010105100
Sensor
Tipo de sensor
Óptico
Tecnología del sensor
Láser
Resolución del sensor
1000 dpi
Tecnología
Con Bluetooth
No
Con interruptor de ahorro de energía
No
Otros
Con cable
Sí
Con cable retráctil
No
Con rueda de desplazamiento
Sí
Con luces
No
Incluye pilas
No
Incluye mousepad
No
Especificaciones
Tipo de mouse
Convencional
Orientación de la mano
Ambidiestro
Sistemas operativos compatibles
Windows 7, Windows 8, Windows 10, macOS X 10.7.4
Con conexión USB
No
Es inalámbrico
No
Cantidad de botones
3
Interfaces
USB
Alcance máximo
1.5 m
Es ergonómica
No
Es recargable
No
Peso y dimensiones
Largo
105 mm
Ancho
60 mm
Altura
37 mm
Peso
85 g
Otros
Es gamer
No
</t>
  </si>
  <si>
    <r>
      <rPr>
        <b/>
        <sz val="10"/>
        <color theme="1"/>
        <rFont val="Arial"/>
      </rPr>
      <t xml:space="preserve">(a) Se deben presentar tres (3) presupuestos cuando:   
   </t>
    </r>
    <r>
      <rPr>
        <sz val="10"/>
        <color theme="1"/>
        <rFont val="Arial"/>
      </rPr>
      <t>El valor del gasto supere el monto de pesos un mil ($ 1.000,00). 
     Se pueden presentar al menos tres (3)</t>
    </r>
    <r>
      <rPr>
        <sz val="10"/>
        <color theme="1"/>
        <rFont val="Arial"/>
      </rPr>
      <t xml:space="preserve"> solicitudes de cotización (del bien o servicio a contratar) cursadas</t>
    </r>
    <r>
      <rPr>
        <sz val="10"/>
        <color theme="1"/>
        <rFont val="Arial"/>
      </rPr>
      <t xml:space="preserve"> a tres o más empresas oferentes.
     L</t>
    </r>
    <r>
      <rPr>
        <sz val="10"/>
        <color theme="1"/>
        <rFont val="Arial"/>
      </rPr>
      <t xml:space="preserve">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</si>
  <si>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</si>
  <si>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</si>
  <si>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</si>
  <si>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</si>
  <si>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</si>
  <si>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</si>
  <si>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</si>
  <si>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</si>
  <si>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</si>
  <si>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t>Acer</t>
  </si>
  <si>
    <t>https://www.amazon.com/-/es/Monitor-pulgadas-Tecnolog%C3%ADa-FreeSync-Actualizaci%C3%B3n/dp/B0BY9NPLP4</t>
  </si>
  <si>
    <t>Acer KB272 EBI Monitor de oficina para juegos de marco cero IPS Full HD (1920 x 1080) de 27 pulgadas | Tecnología AMD FreeSync | Actualización de hasta 100 Hz | 1 ms (VRB) | Luz azul baja |</t>
  </si>
  <si>
    <t>costo de envio 38.82 dolares 
Monitor IPS Full HD de 27"
Tecnología AMD FreeSync</t>
  </si>
  <si>
    <t>WIMKA LLC</t>
  </si>
  <si>
    <t>https://articulo.mercadolibre.com.co/MCO-894468060-acer-kb272-bbi-monitor-full-hd-ips-freesync-75hz-27-_JM</t>
  </si>
  <si>
    <t xml:space="preserve">Acer Kb272 Bbi Monitor Full Hd Ips Freesync 75hz 27''
</t>
  </si>
  <si>
    <t>Pantalla led de 24"
Tiene una resolución de 1920px-1080px.
Con conexión HDMI.</t>
  </si>
  <si>
    <t xml:space="preserve">
Quantum IT Outlet Store</t>
  </si>
  <si>
    <t xml:space="preserve">https://atb.com.co/inicio/1451-monitor-acer-kb272-bbi-27-ips-fhd-frameless-free-sync-resolution-1920x1080-75hz.html
</t>
  </si>
  <si>
    <t>Monitor Acer KB272</t>
  </si>
  <si>
    <t>Monitor Acer KB272 Bbi 27"  IPS FHD (Frameless) Free Sync Resolution 1920x1080 -75Hz HDMI+VGA Response Time 1ms(VRB). 12 meses de garantía.</t>
  </si>
  <si>
    <r>
      <rPr>
        <b/>
        <sz val="10"/>
        <color theme="1"/>
        <rFont val="Arial"/>
      </rPr>
      <t xml:space="preserve">(a) Se deben presentar tres (3) presupuestos cuando:   
   </t>
    </r>
    <r>
      <rPr>
        <sz val="10"/>
        <color theme="1"/>
        <rFont val="Arial"/>
      </rPr>
      <t>El valor del gasto supere el monto de pesos un mil ($ 1.000,00). 
     Se pueden presentar al menos tres (3)</t>
    </r>
    <r>
      <rPr>
        <sz val="10"/>
        <color theme="1"/>
        <rFont val="Arial"/>
      </rPr>
      <t xml:space="preserve"> solicitudes de cotización (del bien o servicio a contratar) cursadas</t>
    </r>
    <r>
      <rPr>
        <sz val="10"/>
        <color theme="1"/>
        <rFont val="Arial"/>
      </rPr>
      <t xml:space="preserve"> a tres o más empresas oferentes.
     L</t>
    </r>
    <r>
      <rPr>
        <sz val="10"/>
        <color theme="1"/>
        <rFont val="Arial"/>
      </rPr>
      <t xml:space="preserve">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</si>
  <si>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</si>
  <si>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</si>
  <si>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</si>
  <si>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</si>
  <si>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</si>
  <si>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</si>
  <si>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</si>
  <si>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</si>
  <si>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</si>
  <si>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t>Colombia PC</t>
  </si>
  <si>
    <t>soporte@colombiapc.com
Calle 98 No. 21-50, Oficina 902, Chapinero, Bogotá D.C. Colombia</t>
  </si>
  <si>
    <t>Windows 10 Pro Key Original</t>
  </si>
  <si>
    <t>1 Código de activación original de Microsoft para Windows 10 Professional válido para su uso en 1 PC 
Enlace de descarga para Windows 10 Professional 32/64-bit 
Guía de instalación rápida y sencilla
Asistencia técnica gratuita</t>
  </si>
  <si>
    <t>Buho Digital</t>
  </si>
  <si>
    <t>Info@buhodigitalcol.com
3027391888</t>
  </si>
  <si>
    <t>Windows 10 Pro</t>
  </si>
  <si>
    <t xml:space="preserve"> licencia digital (Serial de 25 dígitos) con las que podrás activar Windows 10 PROFESIONAL de forma permanente</t>
  </si>
  <si>
    <t>Programas.com.co</t>
  </si>
  <si>
    <t xml:space="preserve">PBX: 601 5800805 Celular: 3204662374
Zona Franca de Bogotá CRA 106 # 15A- 25 Fontibón Bodega 24 Manzana 19 Interior 84 </t>
  </si>
  <si>
    <t>Cifrado automatico
Proteccion contra ataques
Integrado con microsoft information
protection</t>
  </si>
  <si>
    <r>
      <rPr>
        <b/>
        <sz val="10"/>
        <color theme="1"/>
        <rFont val="Arial"/>
      </rPr>
      <t xml:space="preserve">(a) Se deben presentar tres (3) presupuestos cuando:   
   </t>
    </r>
    <r>
      <rPr>
        <sz val="10"/>
        <color theme="1"/>
        <rFont val="Arial"/>
      </rPr>
      <t>El valor del gasto supere el monto de pesos un mil ($ 1.000,00). 
     Se pueden presentar al menos tres (3)</t>
    </r>
    <r>
      <rPr>
        <sz val="10"/>
        <color theme="1"/>
        <rFont val="Arial"/>
      </rPr>
      <t xml:space="preserve"> solicitudes de cotización (del bien o servicio a contratar) cursadas</t>
    </r>
    <r>
      <rPr>
        <sz val="10"/>
        <color theme="1"/>
        <rFont val="Arial"/>
      </rPr>
      <t xml:space="preserve"> a tres o más empresas oferentes.
     L</t>
    </r>
    <r>
      <rPr>
        <sz val="10"/>
        <color theme="1"/>
        <rFont val="Arial"/>
      </rPr>
      <t xml:space="preserve">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</si>
  <si>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</si>
  <si>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</si>
  <si>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</si>
  <si>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</si>
  <si>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</si>
  <si>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</si>
  <si>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</si>
  <si>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</si>
  <si>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</si>
  <si>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t>Microsoft Office</t>
  </si>
  <si>
    <t>91-1144442
Cl. 92 #11-51, Bogotá
(601) 3264700</t>
  </si>
  <si>
    <t>Microsoft 365 Personal
Por año
MS WordMS ExcelMS PowerPointMS DefenderMS OneDriveMS OutlookMS EditorMS ClipchampMS OneNote
Para una persona
Inicia sesión en cinco dispositivos simultáneamente
Úsalo en PC, Mac, teléfonos y tabletas
1 TB de almacenamiento en la nube
Aplicaciones con características exclusivas y acceso sin conexión
Seguridad para los datos y los dispositivos
Correo electrónico seguro sin anuncios
Comprar ahora</t>
  </si>
  <si>
    <t>Para una persona
Inicia sesión en cinco dispositivos simultáneamente
Úsalo en PC, Mac, teléfonos y tabletas</t>
  </si>
  <si>
    <t>Microsoft 365</t>
  </si>
  <si>
    <t>305 418 9143 
Cl. 92 #11-51, Bogotá</t>
  </si>
  <si>
    <t>Microsoft 365 Empresa Premium</t>
  </si>
  <si>
    <t xml:space="preserve"> documentos, hojas de cálculo, presentaciones, y correo electrónico.
Microsoft Teams
mantener los datos empresariales seguros</t>
  </si>
  <si>
    <t>programas.com.co</t>
  </si>
  <si>
    <t>Office 2021 profecional plus para pc | no expira</t>
  </si>
  <si>
    <t xml:space="preserve">Outlook 2021
Word 2021
Excel 2021
</t>
  </si>
  <si>
    <t>1 TB de almacenamiento en la nube</t>
  </si>
  <si>
    <r>
      <rPr>
        <b/>
        <sz val="10"/>
        <color theme="1"/>
        <rFont val="Arial"/>
      </rPr>
      <t xml:space="preserve">(a) Se deben presentar tres (3) presupuestos cuando:   
   </t>
    </r>
    <r>
      <rPr>
        <sz val="10"/>
        <color theme="1"/>
        <rFont val="Arial"/>
      </rPr>
      <t>El valor del gasto supere el monto de pesos un mil ($ 1.000,00). 
     Se pueden presentar al menos tres (3)</t>
    </r>
    <r>
      <rPr>
        <sz val="10"/>
        <color theme="1"/>
        <rFont val="Arial"/>
      </rPr>
      <t xml:space="preserve"> solicitudes de cotización (del bien o servicio a contratar) cursadas</t>
    </r>
    <r>
      <rPr>
        <sz val="10"/>
        <color theme="1"/>
        <rFont val="Arial"/>
      </rPr>
      <t xml:space="preserve"> a tres o más empresas oferentes.
     L</t>
    </r>
    <r>
      <rPr>
        <sz val="10"/>
        <color theme="1"/>
        <rFont val="Arial"/>
      </rPr>
      <t xml:space="preserve">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</si>
  <si>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</si>
  <si>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</si>
  <si>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</si>
  <si>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</si>
  <si>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</si>
  <si>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</si>
  <si>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</si>
  <si>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</si>
  <si>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</si>
  <si>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t>Hostinger</t>
  </si>
  <si>
    <t xml:space="preserve"> support@hostinger.com
Larnaca, Chipre
Hostinger International Ltd.
Calle Lordou Vironos, 61, 6023</t>
  </si>
  <si>
    <t>Cloud Startup 
Rendimiento máximo (hasta 10x)
300 sitios web
200 GB de almacenamiento NVMe
Copias de seguridad diarias (valor:CO$ 71.148)
SSL ilimitado gratis
Ancho de banda ilimitado
Email gratis
Dominio gratis (CO$ 41.900)
CDN Gratis
IP dedicada</t>
  </si>
  <si>
    <t>Dominio gratis
Migración de sitios web gratis
Atención al cliente 24/7</t>
  </si>
  <si>
    <t>Hosting
Colombia</t>
  </si>
  <si>
    <t>Bogotá: 580-0305 - Circular 4 # 70-93 Oficina 302</t>
  </si>
  <si>
    <t>50 GB espacio SSD NVMe 700 GB de trafico/mes 50 Cuentas E-mail 10 bases de datos 3 dominios permitidos WordPress/Joomla/otros Lite Speed + LSCache Seguridad Imunify360 Constructor de sitios pro Copias de seguridad SSL gratis (https://)</t>
  </si>
  <si>
    <t>700 GB de Tráfico / mes700 GB de Tráfico / mesCapacidad total para enviar y recibir información en su cuenta hosting. Esto incluye el tráfico de visitas a su web, envío y recepción de correos electrónicos, transferencias por FTP, entre otros.</t>
  </si>
  <si>
    <t>dongee colombia</t>
  </si>
  <si>
    <t>Bogotá: Calle 59 8-21 Of M01 
 6013819002</t>
  </si>
  <si>
    <t xml:space="preserve">100 GB SSD - NVME + Backup Completo check
check Aloja Hasta 5 Sitios Web check
check Soporta 1 Millón de Visitas check
check Buzones de Correo Incluidos check
check Antivirus Avanzado Automático check
check Tu Web Ultra Rápida con 10 GB de CDN check
check AccelerateWP check
check Tráfico Mes sin límite Transferencia de datos mensuales sin medición.check
check Hasta 10 Certificados SSL check
check Backup Automático check
check Soporte 7x24 respuesta en minutos check
check Administrado vía cPanel y Cloudlinux </t>
  </si>
  <si>
    <t xml:space="preserve">Hasta 5 Sitios Web
100 GB SSD - NVME + Backup Completo
Copias de Seguridad incluidas
 Antivirus y Antimalware
WordPress Manager Dongee
 CDN: 10 GB / Mes
</t>
  </si>
  <si>
    <t>✔️ 100 GB SSD - NVME + Backup Completo</t>
  </si>
  <si>
    <r>
      <rPr>
        <b/>
        <sz val="10"/>
        <color theme="1"/>
        <rFont val="Arial"/>
      </rPr>
      <t xml:space="preserve">(a) Se deben presentar tres (3) presupuestos cuando:   
   </t>
    </r>
    <r>
      <rPr>
        <sz val="10"/>
        <color theme="1"/>
        <rFont val="Arial"/>
      </rPr>
      <t xml:space="preserve">El valor del gasto supere el monto de pesos un mil ($ 1.000,00). 
     Se pueden presentar al menos tres (3) solicitudes de cotización (del bien o servicio a contratar) cursadas a tres o más empresas oferentes.
     La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</si>
  <si>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</si>
  <si>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</si>
  <si>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</si>
  <si>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</si>
  <si>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</si>
  <si>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</si>
  <si>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</si>
  <si>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</si>
  <si>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</si>
  <si>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t>Micorsoft</t>
  </si>
  <si>
    <t>Suscripción a Visual Studio Professional (nueva)</t>
  </si>
  <si>
    <t>acceso a herramientas de desarrollador, Azure, software de desarrollo y pruebas, soporte técnico y aprendizaje</t>
  </si>
  <si>
    <t>Suscripción a Visual Studio de Enterprise MENSUAL</t>
  </si>
  <si>
    <t>IDE de Visual Studio Professional
Azure DevOps (plan básico)</t>
  </si>
  <si>
    <t>Visual Studio Professional 2022</t>
  </si>
  <si>
    <r>
      <rPr>
        <b/>
        <sz val="10"/>
        <color theme="1"/>
        <rFont val="Arial"/>
      </rPr>
      <t xml:space="preserve">(a) Se deben presentar tres (3) presupuestos cuando:   
   </t>
    </r>
    <r>
      <rPr>
        <sz val="10"/>
        <color theme="1"/>
        <rFont val="Arial"/>
      </rPr>
      <t>El valor del gasto supere el monto de pesos un mil ($ 1.000,00). 
     Se pueden presentar al menos tres (3)</t>
    </r>
    <r>
      <rPr>
        <sz val="10"/>
        <color theme="1"/>
        <rFont val="Arial"/>
      </rPr>
      <t xml:space="preserve"> solicitudes de cotización (del bien o servicio a contratar) cursadas</t>
    </r>
    <r>
      <rPr>
        <sz val="10"/>
        <color theme="1"/>
        <rFont val="Arial"/>
      </rPr>
      <t xml:space="preserve"> a tres o más empresas oferentes.
     L</t>
    </r>
    <r>
      <rPr>
        <sz val="10"/>
        <color theme="1"/>
        <rFont val="Arial"/>
      </rPr>
      <t xml:space="preserve">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</si>
  <si>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</si>
  <si>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t>Ktornix</t>
  </si>
  <si>
    <t>https://www.ktronix.com/computador-all-in-one-hp-238-pulgadas-cb1010la-intel-core-i3-ram-8gb-disco-ssd-512gb-blanco/p/197497099058</t>
  </si>
  <si>
    <t>Computador All in One HP 23.8" Pulgadas Cb1010la - INTEL Core i3 - RAM 8GB - Disco SSD 512GB - Blanco</t>
  </si>
  <si>
    <t xml:space="preserve">Ktronix
</t>
  </si>
  <si>
    <t>https://www.ktronix.com/computador-all-in-one-asus-214-pulgadas-a3202wbak-intel-core-i3-ram-8gb-disco-ssd-512-gb-blanco/p/4711387379585</t>
  </si>
  <si>
    <t>Relación pantalla-cuerpo hasta el 86%, mayor productividad
Wi-Fi 6 carga contenido en línea en un abrir y cerrar
Gama de colores 100% sRGB colores vívidos y realistas
Altavoces bass-reflex para ofrecer 6W de sonido potente</t>
  </si>
  <si>
    <t>https://www.tiendasmetro.co/computador-aio-hp-22-dd2020la-ci3-12-8gb-512gb-ssd-negro/p?idsku=282965&amp;gad_source=1&amp;gclid=Cj0KCQjwvb-zBhCmARIsAAfUI2uJSwElRjyBzC9XhNtFLNClL3Y1gWArr8vvS7swCi-ni17QicOZmvAaAiEEEALw_wcB</t>
  </si>
  <si>
    <t xml:space="preserve">Metro </t>
  </si>
  <si>
    <t>Usuario Computación: Avanzado
Modelo Procesador: Intel® Core™ i3-1215U
Capacidad Memoria RAM: 8 GB
Capacidad Disco Duro: 512 GB SSD</t>
  </si>
  <si>
    <t>Computador HP AIO 22-DD2020la Intel Core I3-12 8GB 512GB SSD 6 Núcleos 21.5" Negro + Teclado + Mouse</t>
  </si>
  <si>
    <t>Computador All in One HP 23.8" Pulgadas Cb1010la - INTEL Core i3 - RAM 8GB - Disco SSD 512GB - Blanco CON TECLADO Y MOUSE</t>
  </si>
  <si>
    <t>https://www.exito.com/all-in-one-lenovo-ic-3-amd-ryzen-3-7330u-ram-8-gb-512-gb-ssd-ideacentre-aio-3-3147725/p?idsku=3481638&amp;fuente=google&amp;medio=cpc&amp;campaign=GB_EXITO_ETTO_E00136-INFORMATICA-Q2_LENOVO_EST_PEF_CPA_PMAX_CONVERSION&amp;gad_source=1&amp;gclid=CjwKCAjwg8qzBhAoEiwAWagLrCn6bcEf6pFL8HWfGMn5ui5jqHaO-xtzYXwyy4Le8_zaTx65SVCAsRoCtxcQAvD_BwE</t>
  </si>
  <si>
    <t>Éxito</t>
  </si>
  <si>
    <t>All In One LENOVO IC 3 AMD Ryzen 3 7330U RAM 8 GB 512 GB SSD IdeaCentre AIO 3</t>
  </si>
  <si>
    <t>IdeaCentre AIO 3
Ancho
54.1 cm
Marca Procesador
AMD
Rango de Almacenamiento
257 GB a 500 GB
Tipo de disco duro
Disco de estado solido (SSD)
Modelo de Procesador
Ryzen 3
Marca de Tarjeta Gráfica
No Tiene Tarjeta de Video/Gráfica Independiente
Generación del procesador
Serie 7000</t>
  </si>
  <si>
    <t>https://www.exito.com/computador-all-in-one-hp-intel-core-i3-1215u-8-gb-256-gb-ssd-22-dd2019la-3111510/p?idsku=3347431&amp;gad_source=1&amp;gclid=CjwKCAjwg8qzBhAoEiwAWagLrDyTlMmU190QI4gCIIZVpzdi6PUXoIbFA6clJHZXbY723m3rx3p9zBoCk5gQAvD_BwE</t>
  </si>
  <si>
    <t>All In One HP Intel Core i3 1215U RAM 8 GB 256 GB SSD 22dd2019la</t>
  </si>
  <si>
    <t>Referencia
22-dd2019la
Ancho
20.45 cm
Marca Procesador
Intel
Rango de Almacenamiento
1 GB a 256 GB
Tipo de disco duro
Disco de estado solido (SSD)
Modelo de Procesador
Core i3
Marca de Tarjeta Gráfica
Tajeta Gráfica Intel
Generación del procesador
12 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</si>
</sst>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
    <numFmt numFmtId="165" formatCode="&quot;$&quot;#,##0.00"/>
    <numFmt numFmtId="166" formatCode="0.000"/>
    <numFmt numFmtId="167" formatCode="#,##0.000"/>
  </numFmts>
  <fonts count="37">
    <font>
      <sz val="10"/>
      <color rgb="FF000000"/>
      <name val="Arial"/>
      <scheme val="minor"/>
    </font>
    <font>
      <sz val="10"/>
      <color theme="1"/>
      <name val="Arial"/>
      <scheme val="minor"/>
    </font>
    <font>
      <b/>
      <sz val="12"/>
      <color theme="1"/>
      <name val="Arial"/>
    </font>
    <font>
      <sz val="10"/>
      <name val="Arial"/>
    </font>
    <font>
      <b/>
      <sz val="10"/>
      <color theme="1"/>
      <name val="Arial"/>
    </font>
    <font>
      <b/>
      <sz val="10"/>
      <color theme="1"/>
      <name val="Trebuchet MS"/>
    </font>
    <font>
      <b/>
      <u/>
      <sz val="10"/>
      <color theme="1"/>
      <name val="Trebuchet MS"/>
    </font>
    <font>
      <i/>
      <sz val="10"/>
      <color theme="1"/>
      <name val="Arial"/>
    </font>
    <font>
      <sz val="10"/>
      <color theme="1"/>
      <name val="Trebuchet MS"/>
    </font>
    <font>
      <u/>
      <sz val="10"/>
      <color rgb="FF800080"/>
      <name val="Trebuchet MS"/>
    </font>
    <font>
      <sz val="11"/>
      <color theme="1"/>
      <name val="Arial"/>
    </font>
    <font>
      <u/>
      <sz val="11"/>
      <color rgb="FF800080"/>
      <name val="Arial"/>
    </font>
    <font>
      <sz val="10"/>
      <color theme="1"/>
      <name val="Arial"/>
    </font>
    <font>
      <sz val="10"/>
      <color theme="1"/>
      <name val="Arial Narrow"/>
    </font>
    <font>
      <b/>
      <u/>
      <sz val="10"/>
      <color theme="1"/>
      <name val="Trebuchet MS"/>
    </font>
    <font>
      <u/>
      <sz val="10"/>
      <color rgb="FF800080"/>
      <name val="Trebuchet MS"/>
    </font>
    <font>
      <u/>
      <sz val="9"/>
      <color rgb="FF800080"/>
      <name val="Inter Tight"/>
    </font>
    <font>
      <sz val="10"/>
      <color theme="1"/>
      <name val="Times New Roman"/>
    </font>
    <font>
      <u/>
      <sz val="10"/>
      <color rgb="FF0000FF"/>
      <name val="Trebuchet MS"/>
    </font>
    <font>
      <sz val="11"/>
      <color rgb="FF000000"/>
      <name val="Proxima Nova"/>
    </font>
    <font>
      <sz val="11"/>
      <color rgb="FF0F1111"/>
      <name val="Arial"/>
    </font>
    <font>
      <u/>
      <sz val="11"/>
      <color rgb="FF0000FF"/>
      <name val="Arial"/>
    </font>
    <font>
      <sz val="10"/>
      <color rgb="FF000000"/>
      <name val="Trebuchet MS"/>
    </font>
    <font>
      <u/>
      <sz val="9"/>
      <color rgb="FF800080"/>
      <name val="Arial"/>
    </font>
    <font>
      <sz val="11"/>
      <color rgb="FF000000"/>
      <name val="Arial"/>
    </font>
    <font>
      <u/>
      <sz val="9"/>
      <color rgb="FF0000FF"/>
      <name val="Arial"/>
    </font>
    <font>
      <sz val="10"/>
      <color rgb="FF000000"/>
      <name val="Arial"/>
    </font>
    <font>
      <u/>
      <sz val="10"/>
      <color rgb="FF0000FF"/>
      <name val="Arial"/>
    </font>
    <font>
      <u/>
      <sz val="11"/>
      <color rgb="FF800080"/>
      <name val="DM Sans"/>
    </font>
    <font>
      <sz val="12"/>
      <color rgb="FF000000"/>
      <name val="Roboto"/>
    </font>
    <font>
      <u/>
      <sz val="12"/>
      <color rgb="FF0000FF"/>
      <name val="DM Sans"/>
    </font>
    <font>
      <sz val="12"/>
      <color rgb="FF2F1C6A"/>
      <name val="DM Sans"/>
    </font>
    <font>
      <i/>
      <sz val="8"/>
      <color theme="1"/>
      <name val="Trebuchet MS"/>
    </font>
    <font>
      <i/>
      <sz val="10"/>
      <color theme="1"/>
      <name val="Trebuchet MS"/>
    </font>
    <font>
      <i/>
      <u/>
      <sz val="8"/>
      <color theme="1"/>
      <name val="Trebuchet MS"/>
    </font>
    <font>
      <i/>
      <sz val="8"/>
      <color theme="1"/>
      <name val="Arial"/>
    </font>
    <font>
      <u/>
      <sz val="10"/>
      <color theme="10"/>
      <name val="Arial"/>
      <scheme val="minor"/>
    </font>
  </fonts>
  <fills count="7">
    <fill>
      <patternFill patternType="none"/>
    </fill>
    <fill>
      <patternFill patternType="gray125"/>
    </fill>
    <fill>
      <patternFill patternType="solid">
        <fgColor rgb="FFC0C0C0"/>
        <bgColor rgb="FFC0C0C0"/>
      </patternFill>
    </fill>
    <fill>
      <patternFill patternType="solid">
        <fgColor rgb="FFFFFF99"/>
        <bgColor rgb="FFFFFF99"/>
      </patternFill>
    </fill>
    <fill>
      <patternFill patternType="solid">
        <fgColor rgb="FFFFCC00"/>
        <bgColor rgb="FFFFCC00"/>
      </patternFill>
    </fill>
    <fill>
      <patternFill patternType="solid">
        <fgColor rgb="FFCCFFCC"/>
        <bgColor rgb="FFCCFFCC"/>
      </patternFill>
    </fill>
    <fill>
      <patternFill patternType="solid">
        <fgColor rgb="FFFFFFFF"/>
        <bgColor rgb="FFFFFFFF"/>
      </patternFill>
    </fill>
  </fills>
  <borders count="9">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bottom/>
      <diagonal/>
    </border>
    <border>
      <left/>
      <right/>
      <top/>
      <bottom style="thin">
        <color rgb="FF000000"/>
      </bottom>
      <diagonal/>
    </border>
    <border>
      <left style="thin">
        <color rgb="FF000000"/>
      </left>
      <right/>
      <top/>
      <bottom/>
      <diagonal/>
    </border>
  </borders>
  <cellStyleXfs count="2">
    <xf numFmtId="0" fontId="0" fillId="0" borderId="0"/>
    <xf numFmtId="0" fontId="36" fillId="0" borderId="0" applyNumberFormat="0" applyFill="0" applyBorder="0" applyAlignment="0" applyProtection="0"/>
  </cellStyleXfs>
  <cellXfs count="68">
    <xf numFmtId="0" fontId="0" fillId="0" borderId="0" xfId="0"/>
    <xf numFmtId="0" fontId="1" fillId="0" borderId="0" xfId="0" applyFont="1"/>
    <xf numFmtId="0" fontId="4" fillId="3" borderId="4" xfId="0" applyFont="1" applyFill="1" applyBorder="1" applyAlignment="1">
      <alignment horizontal="center" vertical="center" wrapText="1"/>
    </xf>
    <xf numFmtId="0" fontId="5" fillId="0" borderId="4" xfId="0" applyFont="1" applyBorder="1" applyAlignment="1">
      <alignment horizontal="center" vertical="center" wrapText="1"/>
    </xf>
    <xf numFmtId="164" fontId="5" fillId="0" borderId="4" xfId="0" applyNumberFormat="1" applyFont="1" applyBorder="1" applyAlignment="1">
      <alignment horizontal="center" vertical="center" wrapText="1"/>
    </xf>
    <xf numFmtId="164" fontId="6" fillId="4" borderId="4" xfId="0" applyNumberFormat="1" applyFont="1" applyFill="1" applyBorder="1" applyAlignment="1">
      <alignment horizontal="center" vertical="center" wrapText="1"/>
    </xf>
    <xf numFmtId="164" fontId="4" fillId="5" borderId="5" xfId="0" applyNumberFormat="1" applyFont="1" applyFill="1" applyBorder="1" applyAlignment="1">
      <alignment horizontal="center" vertical="center" wrapText="1"/>
    </xf>
    <xf numFmtId="164" fontId="5" fillId="2" borderId="4" xfId="0" applyNumberFormat="1" applyFont="1" applyFill="1" applyBorder="1" applyAlignment="1">
      <alignment horizontal="center" vertical="center" wrapText="1"/>
    </xf>
    <xf numFmtId="0" fontId="7" fillId="0" borderId="0" xfId="0" applyFont="1" applyAlignment="1">
      <alignment horizontal="center" vertical="center"/>
    </xf>
    <xf numFmtId="0" fontId="4" fillId="3" borderId="4" xfId="0" applyFont="1" applyFill="1" applyBorder="1" applyAlignment="1">
      <alignment horizontal="center" vertical="center"/>
    </xf>
    <xf numFmtId="0" fontId="8" fillId="0" borderId="4" xfId="0" applyFont="1" applyBorder="1" applyAlignment="1">
      <alignment horizontal="center" vertical="top" wrapText="1"/>
    </xf>
    <xf numFmtId="0" fontId="9" fillId="0" borderId="4" xfId="0" applyFont="1" applyBorder="1" applyAlignment="1">
      <alignment horizontal="left" vertical="top" wrapText="1"/>
    </xf>
    <xf numFmtId="0" fontId="8" fillId="0" borderId="4" xfId="0" applyFont="1" applyBorder="1" applyAlignment="1">
      <alignment horizontal="left" vertical="top" wrapText="1"/>
    </xf>
    <xf numFmtId="164" fontId="10" fillId="0" borderId="4" xfId="0" applyNumberFormat="1" applyFont="1" applyBorder="1" applyAlignment="1">
      <alignment horizontal="center" vertical="center"/>
    </xf>
    <xf numFmtId="164" fontId="8" fillId="0" borderId="4" xfId="0" applyNumberFormat="1" applyFont="1" applyBorder="1" applyAlignment="1">
      <alignment horizontal="center" vertical="center" wrapText="1"/>
    </xf>
    <xf numFmtId="0" fontId="8" fillId="0" borderId="4" xfId="0" applyFont="1" applyBorder="1" applyAlignment="1">
      <alignment horizontal="center" vertical="center" wrapText="1"/>
    </xf>
    <xf numFmtId="0" fontId="11" fillId="6" borderId="6" xfId="0" applyFont="1" applyFill="1" applyBorder="1" applyAlignment="1">
      <alignment horizontal="center" vertical="center"/>
    </xf>
    <xf numFmtId="0" fontId="8" fillId="0" borderId="4" xfId="0" applyFont="1" applyBorder="1" applyAlignment="1">
      <alignment horizontal="left" vertical="center" wrapText="1"/>
    </xf>
    <xf numFmtId="0" fontId="12" fillId="0" borderId="0" xfId="0" applyFont="1" applyAlignment="1">
      <alignment vertical="center"/>
    </xf>
    <xf numFmtId="165" fontId="8" fillId="0" borderId="4" xfId="0" applyNumberFormat="1" applyFont="1" applyBorder="1" applyAlignment="1">
      <alignment horizontal="center" vertical="center" wrapText="1"/>
    </xf>
    <xf numFmtId="0" fontId="12" fillId="0" borderId="4" xfId="0" applyFont="1" applyBorder="1"/>
    <xf numFmtId="0" fontId="13" fillId="0" borderId="0" xfId="0" applyFont="1" applyAlignment="1">
      <alignment horizontal="center" vertical="center" wrapText="1"/>
    </xf>
    <xf numFmtId="0" fontId="12" fillId="0" borderId="0" xfId="0" applyFont="1"/>
    <xf numFmtId="0" fontId="14" fillId="4" borderId="4"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15" fillId="0" borderId="4" xfId="0" applyFont="1" applyBorder="1" applyAlignment="1">
      <alignment horizontal="center" vertical="center" wrapText="1"/>
    </xf>
    <xf numFmtId="2" fontId="8" fillId="0" borderId="4" xfId="0" applyNumberFormat="1" applyFont="1" applyBorder="1" applyAlignment="1">
      <alignment horizontal="center" vertical="center" wrapText="1"/>
    </xf>
    <xf numFmtId="3" fontId="8" fillId="0" borderId="4" xfId="0" applyNumberFormat="1" applyFont="1" applyBorder="1" applyAlignment="1">
      <alignment horizontal="center" vertical="center" wrapText="1"/>
    </xf>
    <xf numFmtId="1" fontId="8" fillId="0" borderId="4" xfId="0" applyNumberFormat="1" applyFont="1" applyBorder="1" applyAlignment="1">
      <alignment horizontal="center" vertical="center" wrapText="1"/>
    </xf>
    <xf numFmtId="0" fontId="16" fillId="6" borderId="6" xfId="0" applyFont="1" applyFill="1" applyBorder="1" applyAlignment="1">
      <alignment horizontal="center" vertical="center" wrapText="1"/>
    </xf>
    <xf numFmtId="4" fontId="8" fillId="0" borderId="4" xfId="0" applyNumberFormat="1" applyFont="1" applyBorder="1" applyAlignment="1">
      <alignment horizontal="center" vertical="center" wrapText="1"/>
    </xf>
    <xf numFmtId="0" fontId="17" fillId="0" borderId="4" xfId="0" applyFont="1" applyBorder="1" applyAlignment="1">
      <alignment horizontal="center" vertical="center" wrapText="1"/>
    </xf>
    <xf numFmtId="0" fontId="18" fillId="0" borderId="4" xfId="0" applyFont="1" applyBorder="1" applyAlignment="1">
      <alignment horizontal="center" vertical="center" wrapText="1"/>
    </xf>
    <xf numFmtId="3" fontId="19" fillId="6" borderId="6" xfId="0" applyNumberFormat="1" applyFont="1" applyFill="1" applyBorder="1" applyAlignment="1">
      <alignment horizontal="center" vertical="center"/>
    </xf>
    <xf numFmtId="4" fontId="20" fillId="6" borderId="6" xfId="0" applyNumberFormat="1" applyFont="1" applyFill="1" applyBorder="1" applyAlignment="1">
      <alignment horizontal="center" vertical="center" wrapText="1"/>
    </xf>
    <xf numFmtId="0" fontId="12" fillId="0" borderId="0" xfId="0" applyFont="1" applyAlignment="1">
      <alignment horizontal="center" vertical="center"/>
    </xf>
    <xf numFmtId="0" fontId="21" fillId="6" borderId="6" xfId="0" applyFont="1" applyFill="1" applyBorder="1" applyAlignment="1">
      <alignment horizontal="center" vertical="center" wrapText="1"/>
    </xf>
    <xf numFmtId="166" fontId="19" fillId="6" borderId="6" xfId="0" applyNumberFormat="1" applyFont="1" applyFill="1" applyBorder="1" applyAlignment="1">
      <alignment horizontal="center" vertical="center"/>
    </xf>
    <xf numFmtId="2" fontId="20" fillId="6" borderId="6" xfId="0" applyNumberFormat="1" applyFont="1" applyFill="1" applyBorder="1" applyAlignment="1">
      <alignment horizontal="center" vertical="center"/>
    </xf>
    <xf numFmtId="166" fontId="8" fillId="0" borderId="4" xfId="0" applyNumberFormat="1" applyFont="1" applyBorder="1" applyAlignment="1">
      <alignment horizontal="center" vertical="center" wrapText="1"/>
    </xf>
    <xf numFmtId="2" fontId="22" fillId="6" borderId="6" xfId="0" applyNumberFormat="1" applyFont="1" applyFill="1" applyBorder="1" applyAlignment="1">
      <alignment horizontal="center" vertical="center" wrapText="1"/>
    </xf>
    <xf numFmtId="4" fontId="20" fillId="6" borderId="4" xfId="0" applyNumberFormat="1" applyFont="1" applyFill="1" applyBorder="1" applyAlignment="1">
      <alignment horizontal="center" vertical="center" wrapText="1"/>
    </xf>
    <xf numFmtId="0" fontId="23" fillId="0" borderId="0" xfId="0" applyFont="1" applyAlignment="1">
      <alignment horizontal="center" vertical="center" wrapText="1"/>
    </xf>
    <xf numFmtId="0" fontId="24" fillId="0" borderId="4" xfId="0" applyFont="1" applyBorder="1" applyAlignment="1">
      <alignment horizontal="center" vertical="center" wrapText="1"/>
    </xf>
    <xf numFmtId="167" fontId="22" fillId="6" borderId="6" xfId="0" applyNumberFormat="1" applyFont="1" applyFill="1" applyBorder="1" applyAlignment="1">
      <alignment horizontal="center" vertical="center"/>
    </xf>
    <xf numFmtId="0" fontId="24" fillId="6" borderId="6" xfId="0" applyFont="1" applyFill="1" applyBorder="1" applyAlignment="1">
      <alignment horizontal="center" vertical="center"/>
    </xf>
    <xf numFmtId="3" fontId="20" fillId="6" borderId="7" xfId="0" applyNumberFormat="1" applyFont="1" applyFill="1" applyBorder="1" applyAlignment="1">
      <alignment horizontal="center" vertical="center" wrapText="1"/>
    </xf>
    <xf numFmtId="0" fontId="25" fillId="0" borderId="0" xfId="0" applyFont="1" applyAlignment="1">
      <alignment horizontal="center" vertical="center" wrapText="1"/>
    </xf>
    <xf numFmtId="0" fontId="24" fillId="0" borderId="4" xfId="0" applyFont="1" applyBorder="1" applyAlignment="1">
      <alignment horizontal="center" vertical="center"/>
    </xf>
    <xf numFmtId="0" fontId="24" fillId="6" borderId="7" xfId="0" applyFont="1" applyFill="1" applyBorder="1" applyAlignment="1">
      <alignment horizontal="center" vertical="center"/>
    </xf>
    <xf numFmtId="0" fontId="26" fillId="6" borderId="7" xfId="0" applyFont="1" applyFill="1" applyBorder="1" applyAlignment="1">
      <alignment horizontal="center" vertical="center"/>
    </xf>
    <xf numFmtId="0" fontId="27" fillId="0" borderId="4" xfId="0" applyFont="1" applyBorder="1" applyAlignment="1">
      <alignment horizontal="center" vertical="center" wrapText="1"/>
    </xf>
    <xf numFmtId="167" fontId="8" fillId="0" borderId="4" xfId="0" applyNumberFormat="1" applyFont="1" applyBorder="1" applyAlignment="1">
      <alignment horizontal="center" vertical="center" wrapText="1"/>
    </xf>
    <xf numFmtId="2" fontId="22" fillId="6" borderId="6" xfId="0" applyNumberFormat="1" applyFont="1" applyFill="1" applyBorder="1" applyAlignment="1">
      <alignment horizontal="center" vertical="center"/>
    </xf>
    <xf numFmtId="0" fontId="28" fillId="0" borderId="0" xfId="0" applyFont="1" applyAlignment="1">
      <alignment horizontal="center" vertical="center" wrapText="1"/>
    </xf>
    <xf numFmtId="0" fontId="29" fillId="6" borderId="8" xfId="0" applyFont="1" applyFill="1" applyBorder="1" applyAlignment="1">
      <alignment horizontal="left" wrapText="1"/>
    </xf>
    <xf numFmtId="0" fontId="30" fillId="0" borderId="4" xfId="0" applyFont="1" applyBorder="1" applyAlignment="1">
      <alignment horizontal="center" vertical="center"/>
    </xf>
    <xf numFmtId="0" fontId="31" fillId="0" borderId="0" xfId="0" applyFont="1" applyAlignment="1">
      <alignment horizontal="center"/>
    </xf>
    <xf numFmtId="0" fontId="36" fillId="0" borderId="4" xfId="1" applyBorder="1" applyAlignment="1">
      <alignment horizontal="left" vertical="top" wrapText="1"/>
    </xf>
    <xf numFmtId="0" fontId="36" fillId="6" borderId="6" xfId="1" applyFill="1" applyBorder="1" applyAlignment="1">
      <alignment horizontal="center" vertical="center"/>
    </xf>
    <xf numFmtId="0" fontId="0" fillId="0" borderId="6" xfId="0" applyBorder="1" applyAlignment="1">
      <alignment wrapText="1"/>
    </xf>
    <xf numFmtId="0" fontId="2" fillId="0" borderId="0" xfId="0" applyFont="1" applyAlignment="1">
      <alignment horizontal="center" vertical="center"/>
    </xf>
    <xf numFmtId="0" fontId="0" fillId="0" borderId="0" xfId="0"/>
    <xf numFmtId="0" fontId="2" fillId="2" borderId="1" xfId="0" applyFont="1" applyFill="1" applyBorder="1" applyAlignment="1">
      <alignment horizontal="center" vertical="center" wrapText="1"/>
    </xf>
    <xf numFmtId="0" fontId="3" fillId="0" borderId="2" xfId="0" applyFont="1" applyBorder="1"/>
    <xf numFmtId="0" fontId="3" fillId="0" borderId="3" xfId="0" applyFont="1" applyBorder="1"/>
    <xf numFmtId="0" fontId="4" fillId="0" borderId="1" xfId="0" applyFont="1" applyBorder="1" applyAlignment="1">
      <alignment horizontal="left" vertic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rticulo.mercadolibre.com.co/MCO-1386959423-pc-ryzen-7-5700x-ddr4-16gb-geforce-rtx-4060-8gb-1tb-titan-hm-_JM" TargetMode="External"/><Relationship Id="rId2" Type="http://schemas.openxmlformats.org/officeDocument/2006/relationships/hyperlink" Target="https://www.amazon.com/-/es/Skytech-Gaming-Computadora-escritorio-Shadow/dp/B0C9PC692K/ref=sr_1_1?__mk_es_US=%C3%85M%C3%85%C5%BD%C3%95%C3%91&amp;crid=CQP76RO7VNC7&amp;dib=eyJ2IjoiMSJ9.QW-st9ukmyhMLy_KRzh7cPiGD61hCSsoEg-bD5pm0BSmJr-Tz2WYYDIHtXDqM3fkKJTNOakx46m8sS9yaqORXxCFHKiG7L3B1lUY8mwirzMX9RxDMksyOCurE5tHTkjz.qFTZtwOLzvRbUTKa64wqY1Z3lAeX62lB0wZ_n-fj3tI&amp;dib_tag=se&amp;keywords=AMD%2BRyzen%2B7%2B5700X%2B3.4%2BGHz%2C%2BNVIDIA%2BRTX%2B4060%2C%2BSSD%2BNVME%2Bde%2B1%2BTB%2C%2B16%2BGB%2BDDR4%2BRAM%2B3200%2C%2B600%2BW%2BGold%2BPSU%2C%2B11AC%2BWi-Fi%2C%2BWindows%2B11%2BHome%2Bde%2B64%2Bbits&amp;qid=1713996663&amp;sprefix=amd%2Bryzen%2B7%2B5700x%2B3.4%2Bghz%2C%2Bnvidia%2Brtx%2B4060%2C%2Bssd%2Bnvme%2Bde%2B1%2Btb%2C%2B16%2Bgb%2Bddr4%2Bram%2B3200%2C%2B600%2Bw%2Bgold%2Bpsu%2C%2B11ac%2Bwi-fi%2C%2Bwindows%2B11%2Bhome%2Bde%2B64%2Bbits%2Caps%2C140&amp;sr=8-1&amp;th=1" TargetMode="External"/><Relationship Id="rId1" Type="http://schemas.openxmlformats.org/officeDocument/2006/relationships/hyperlink" Target="https://www.tiendagamermedellin.co/pc-ryzen-7-5700x-rtx-4060"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dongee.com/checkout/pago-hosting-y-dominio-dongee-one/?" TargetMode="External"/><Relationship Id="rId2" Type="http://schemas.openxmlformats.org/officeDocument/2006/relationships/hyperlink" Target="https://www.latinoamericahosting.com.co/hosting/?gad_source=1&amp;gclid=CjwKCAjw26KxBhBDEiwAu6KXt_-JKuUxgxekzy04Ph8jATHBtcpZbS9OKjYYxZkShyu7WgtX-aliZxoChn0QAvD_BwE" TargetMode="External"/><Relationship Id="rId1" Type="http://schemas.openxmlformats.org/officeDocument/2006/relationships/hyperlink" Target="https://www.hostinger.co/?ppc_campaign=google_search_brand&amp;bidkw=hostinger&amp;gad_source=1&amp;gclid=Cj0KCQjwlZixBhCoARIsAIC745Adl8NQiYrypP0tjMOeimMw9aloP9Apz_JvF7BrvhNnKDCiq6UQqiwaAnvAEALw_wcB"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www.microsoft.com/es-co/d/visual-studio-professional-2022/dg7gmgf0d3sj" TargetMode="External"/><Relationship Id="rId2" Type="http://schemas.openxmlformats.org/officeDocument/2006/relationships/hyperlink" Target="https://visualstudio.microsoft.com/es/vs/pricing/?tab=business" TargetMode="External"/><Relationship Id="rId1" Type="http://schemas.openxmlformats.org/officeDocument/2006/relationships/hyperlink" Target="https://www.microsoft.com/es-co/d/suscripcin-a-visual-studio-professional-/DG7GMGF0DST3/0001?OCID=AIDcmm6mu07qw1_seo_omc_goo&amp;source=googleshoppin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xito.com/computador-all-in-one-hp-intel-core-i3-1215u-8-gb-256-gb-ssd-22-dd2019la-3111510/p?idsku=3347431&amp;gad_source=1&amp;gclid=CjwKCAjwg8qzBhAoEiwAWagLrDyTlMmU190QI4gCIIZVpzdi6PUXoIbFA6clJHZXbY723m3rx3p9zBoCk5gQAvD_BwE" TargetMode="External"/><Relationship Id="rId2" Type="http://schemas.openxmlformats.org/officeDocument/2006/relationships/hyperlink" Target="https://www.exito.com/all-in-one-lenovo-ic-3-amd-ryzen-3-7330u-ram-8-gb-512-gb-ssd-ideacentre-aio-3-3147725/p?idsku=3481638&amp;fuente=google&amp;medio=cpc&amp;campaign=GB_EXITO_ETTO_E00136-INFORMATICA-Q2_LENOVO_EST_PEF_CPA_PMAX_CONVERSION&amp;gad_source=1&amp;gclid=CjwKCAjwg8qzBhAoEiwAWagLrCn6bcEf6pFL8HWfGMn5ui5jqHaO-xtzYXwyy4Le8_zaTx65SVCAsRoCtxcQAvD_BwE" TargetMode="External"/><Relationship Id="rId1" Type="http://schemas.openxmlformats.org/officeDocument/2006/relationships/hyperlink" Target="https://www.ktronix.com/computador-all-in-one-hp-238-pulgadas-cb1010la-intel-core-i3-ram-8gb-disco-ssd-512gb-blanco/p/197497099058"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tiendasmetro.co/computador-aio-hp-22-dd2020la-ci3-12-8gb-512gb-ssd-negro/p?idsku=282965&amp;gad_source=1&amp;gclid=Cj0KCQjwvb-zBhCmARIsAAfUI2uJSwElRjyBzC9XhNtFLNClL3Y1gWArr8vvS7swCi-ni17QicOZmvAaAiEEEALw_wcB" TargetMode="External"/><Relationship Id="rId2" Type="http://schemas.openxmlformats.org/officeDocument/2006/relationships/hyperlink" Target="https://www.ktronix.com/computador-all-in-one-asus-214-pulgadas-a3202wbak-intel-core-i3-ram-8gb-disco-ssd-512-gb-blanco/p/4711387379585" TargetMode="External"/><Relationship Id="rId1" Type="http://schemas.openxmlformats.org/officeDocument/2006/relationships/hyperlink" Target="https://www.ktronix.com/computador-all-in-one-hp-238-pulgadas-cb1010la-intel-core-i3-ram-8gb-disco-ssd-512gb-blanco/p/197497099058"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ebay.com/itm/125790653881?itmmeta=01HWZBYEQYDGBY5RB4Z1K0MYNC&amp;hash=item1d49b50db9:g:O5kAAOSwuFlj-mqe&amp;amdata=enc%3AAQAJAAAA4MnQr98eSxFbUppKoRQD0Ys2zsWyKIoFZnP0i8NNUaCGaLlzRiK6PvU%2F7N0ToFkOAoXFAUn72F8oNEzJTWoy7ArlY%2Bdv1f0QBZrImiZ3np8ajYGHNtHMQRrgDJ%2Fo1HFnHMUwPdoaVy413MywM%2FugaLTwAQ9jV7oRr9QribDebZp9KZ67cb0noX5q0gZARXnghzSTx7gELZK5PzRzk0272xic06mWAspmGv3SlkqozOjfqBeArYFMz4HW4b%2B5PNCOeQ%2BKhDiT4%2FHw9kIN8pr1jfTJHUiLx1VKR00dmRO6pGYn%7Ctkp%3ABFBMhuz56-dj&amp;var=426780857228" TargetMode="External"/><Relationship Id="rId2" Type="http://schemas.openxmlformats.org/officeDocument/2006/relationships/hyperlink" Target="https://www.amazon.com/-/es/HP-Z640-Mid-Tower-Workstation-Processors/dp/B09CLT8T5L" TargetMode="External"/><Relationship Id="rId1" Type="http://schemas.openxmlformats.org/officeDocument/2006/relationships/hyperlink" Target="https://greenit.ie/product/hp-z640-workstation-xeon-e5-2686-v4-64gb-ram-8tb-hdd-500gb-ssd-nvidia-quadro-k4200-4gb-graphics-windows-10-pro/"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ebay.com/itm/285341937620?itmmeta=01HVHTPE7C92WWN7SQ8X6BPYF4&amp;hash=item426fb46fd4:g:sZMAAOSwAtxhpeAJ&amp;itmprp=enc%3AAQAJAAAA8F2F1SzylcgetN4gJWHYi3eeATqZ27FaoCMVKIvNr4I2ZsYzFsiJ2GMcu8l2I%2BSmpn9CEdp29ByBxdrn4e5POIzS0oG9UMlBNns2uyva9N8HEV%2FKdicULFhK4of2pvF85k%2FfsHUJ6BkAarkwCb%2FfMtU5DZzqZ6NBMxViAijxKNMvrc%2BaRko6jqLnYSL2Adoe%2Fqxq6%2FjnmtW6Jx4hhXlwtDR8A5ZuMQ8v0n7yuHhcbEn4WeSa4%2B1jLWZvEfclFLUg6ymOI%2B9zqqt4oApBOR96%2FWW7w7T%2Ft1GxEfGeh7d4EboxzrYtzjecYASkDO1huWheCg%3D%3D%7Ctkp%3ABk9SR-Tj2brcYw" TargetMode="External"/><Relationship Id="rId2" Type="http://schemas.openxmlformats.org/officeDocument/2006/relationships/hyperlink" Target="https://www.mercadolibre.com.co/teclado-dell-kb216-bk-ltn-qwerty-espanol-latinoamerica-color-negro/p/MCO18221287?pdp_filters=category:MCO430630" TargetMode="External"/><Relationship Id="rId1" Type="http://schemas.openxmlformats.org/officeDocument/2006/relationships/hyperlink" Target="https://www.mercadolibre.com.co/logitech-k380-teclado-bluetooth-multi-dispositivo-lavanda-color-del-teclado-lavender-lemonade-idioma-espanol/p/MCO19733178?offer_type=OFFICIAL_STORE&amp;pdp_filters=category:MCO418448"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mercadolibre.com.co/mouse-genius-dx-120-calm-black/p/MCO6280151?pdp_filters=category:MCO1714" TargetMode="External"/><Relationship Id="rId2" Type="http://schemas.openxmlformats.org/officeDocument/2006/relationships/hyperlink" Target="https://articulo.mercadolibre.com.co/MCO-589717420-mouse-optico-usb-genius-dx-120-dx-110-negro-_JM?searchVariation=66182976445" TargetMode="External"/><Relationship Id="rId1" Type="http://schemas.openxmlformats.org/officeDocument/2006/relationships/hyperlink" Target="https://articulo.mercadolibre.com.co/MCO-568384557-mouse-alambrico-genius-dx-120-usb-negro-usb-_JM?searchVariation=81607460405"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atb.com.co/inicio/1451-monitor-acer-kb272-bbi-27-ips-fhd-frameless-free-sync-resolution-1920x1080-75hz.html" TargetMode="External"/><Relationship Id="rId2" Type="http://schemas.openxmlformats.org/officeDocument/2006/relationships/hyperlink" Target="https://articulo.mercadolibre.com.co/MCO-894468060-acer-kb272-bbi-monitor-full-hd-ips-freesync-75hz-27-_JM" TargetMode="External"/><Relationship Id="rId1" Type="http://schemas.openxmlformats.org/officeDocument/2006/relationships/hyperlink" Target="https://www.amazon.com/-/es/Monitor-pulgadas-Tecnolog%C3%ADa-FreeSync-Actualizaci%C3%B3n/dp/B0BY9NPLP4"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programas.com.co/productos/windows-10-pro/" TargetMode="External"/><Relationship Id="rId2" Type="http://schemas.openxmlformats.org/officeDocument/2006/relationships/hyperlink" Target="https://buhodigitalcol.com/windows-10-pro/" TargetMode="External"/><Relationship Id="rId1" Type="http://schemas.openxmlformats.org/officeDocument/2006/relationships/hyperlink" Target="https://colombiapc.com/product/windows-10-pro-licencia-original/"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programas.com.co/productos/office-2021-professional-plus-para-pc-no-expira/" TargetMode="External"/><Relationship Id="rId2" Type="http://schemas.openxmlformats.org/officeDocument/2006/relationships/hyperlink" Target="https://signup.microsoft.com/get-started/signup?products=49445762-0dcc-4c5a-bdbf-154566033ec3&amp;mproducts=CFQ7TTC0LCHC:0002&amp;fmproducts=CFQ7TTC0LCHC:0002&amp;term=P1Y&amp;culture=es-co&amp;country=co&amp;ali=1" TargetMode="External"/><Relationship Id="rId1" Type="http://schemas.openxmlformats.org/officeDocument/2006/relationships/hyperlink" Target="https://www.microsoft.com/es-co/microsoft-365/buy/compare-all-microsoft-365-products-b?ef_id=_k_CjwKCAjwoPOwBhAeEiwAJuXRhwEkFfwSZVbwRxpxLYNZcQf-9HrddCpBiYnQ9FDJbHK6DehfYu7JVhoCg1EQAvD_BwE_k_&amp;OCID=AIDcmmd7jkt5s1_SEM__k_CjwKCAjwoPOwBhAeEiwAJuXRhwEkFfwSZVbwRxpxLYNZcQf-9HrddCpBiYnQ9FDJbHK6DehfYu7JVhoCg1EQAvD_BwE_k_&amp;gad_source=1&amp;gclid=CjwKCAjwoPOwBhAeEiwAJuXRhwEkFfwSZVbwRxpxLYNZcQf-9HrddCpBiYnQ9FDJbHK6DehfYu7JVhoCg1EQAvD_Bw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2.5703125" defaultRowHeight="15" customHeight="1"/>
  <cols>
    <col min="1" max="1" width="19.140625" customWidth="1"/>
    <col min="2" max="2" width="19.5703125" customWidth="1"/>
    <col min="3" max="3" width="29.42578125" customWidth="1"/>
    <col min="4" max="4" width="31.42578125" customWidth="1"/>
    <col min="5" max="5" width="21.42578125" customWidth="1"/>
    <col min="6" max="6" width="17" customWidth="1"/>
    <col min="7" max="7" width="18" customWidth="1"/>
    <col min="8" max="8" width="17" customWidth="1"/>
    <col min="9" max="10" width="19.140625" customWidth="1"/>
    <col min="11" max="26" width="10" customWidth="1"/>
  </cols>
  <sheetData>
    <row r="1" spans="1:26" ht="12.75" customHeight="1"/>
    <row r="2" spans="1:26" ht="27.75" customHeight="1">
      <c r="D2" s="62" t="s">
        <v>1</v>
      </c>
      <c r="E2" s="63"/>
      <c r="F2" s="63"/>
      <c r="G2" s="63"/>
      <c r="H2" s="63"/>
    </row>
    <row r="3" spans="1:26" ht="12.75" customHeight="1"/>
    <row r="4" spans="1:26" ht="12.75" customHeight="1"/>
    <row r="5" spans="1:26" ht="43.5" customHeight="1">
      <c r="A5" s="64" t="s">
        <v>2</v>
      </c>
      <c r="B5" s="65"/>
      <c r="C5" s="65"/>
      <c r="D5" s="65"/>
      <c r="E5" s="65"/>
      <c r="F5" s="65"/>
      <c r="G5" s="65"/>
      <c r="H5" s="65"/>
      <c r="I5" s="65"/>
      <c r="J5" s="66"/>
    </row>
    <row r="6" spans="1:26" ht="15.75" customHeight="1"/>
    <row r="7" spans="1:26" ht="75.75" customHeight="1">
      <c r="A7" s="2" t="s">
        <v>3</v>
      </c>
      <c r="B7" s="3" t="s">
        <v>32</v>
      </c>
      <c r="C7" s="3" t="s">
        <v>33</v>
      </c>
      <c r="D7" s="3" t="s">
        <v>34</v>
      </c>
      <c r="E7" s="3" t="s">
        <v>35</v>
      </c>
      <c r="F7" s="23" t="s">
        <v>36</v>
      </c>
      <c r="G7" s="24" t="s">
        <v>37</v>
      </c>
      <c r="H7" s="25" t="s">
        <v>10</v>
      </c>
      <c r="I7" s="3" t="s">
        <v>38</v>
      </c>
      <c r="J7" s="3" t="s">
        <v>39</v>
      </c>
      <c r="K7" s="8"/>
      <c r="L7" s="8"/>
      <c r="M7" s="8"/>
      <c r="N7" s="8"/>
      <c r="O7" s="8"/>
      <c r="P7" s="8"/>
      <c r="Q7" s="8"/>
      <c r="R7" s="8"/>
      <c r="S7" s="8"/>
      <c r="T7" s="8"/>
      <c r="U7" s="8"/>
      <c r="V7" s="8"/>
      <c r="W7" s="8"/>
      <c r="X7" s="8"/>
      <c r="Y7" s="8"/>
      <c r="Z7" s="8"/>
    </row>
    <row r="8" spans="1:26" ht="50.25" customHeight="1">
      <c r="A8" s="9" t="s">
        <v>13</v>
      </c>
      <c r="B8" s="15" t="s">
        <v>40</v>
      </c>
      <c r="C8" s="26" t="s">
        <v>41</v>
      </c>
      <c r="D8" s="15" t="s">
        <v>42</v>
      </c>
      <c r="E8" s="15">
        <v>5605000</v>
      </c>
      <c r="F8" s="27">
        <v>0</v>
      </c>
      <c r="G8" s="28">
        <f t="shared" ref="G8:G10" si="0">E8+F8</f>
        <v>5605000</v>
      </c>
      <c r="H8" s="29">
        <f>G8</f>
        <v>5605000</v>
      </c>
      <c r="I8" s="15" t="s">
        <v>23</v>
      </c>
      <c r="J8" s="15" t="s">
        <v>43</v>
      </c>
    </row>
    <row r="9" spans="1:26" ht="50.25" customHeight="1">
      <c r="A9" s="9" t="s">
        <v>19</v>
      </c>
      <c r="B9" s="15" t="s">
        <v>44</v>
      </c>
      <c r="C9" s="30" t="s">
        <v>45</v>
      </c>
      <c r="D9" s="15" t="s">
        <v>46</v>
      </c>
      <c r="E9" s="31">
        <v>1199.99</v>
      </c>
      <c r="F9" s="27">
        <f>E9*19%</f>
        <v>227.99809999999999</v>
      </c>
      <c r="G9" s="28">
        <f t="shared" si="0"/>
        <v>1427.9881</v>
      </c>
      <c r="H9" s="27">
        <f>G9*3910</f>
        <v>5583433.4709999999</v>
      </c>
      <c r="I9" s="15" t="s">
        <v>17</v>
      </c>
      <c r="J9" s="32" t="s">
        <v>47</v>
      </c>
    </row>
    <row r="10" spans="1:26" ht="50.25" customHeight="1">
      <c r="A10" s="9" t="s">
        <v>25</v>
      </c>
      <c r="B10" s="15" t="s">
        <v>48</v>
      </c>
      <c r="C10" s="26" t="s">
        <v>49</v>
      </c>
      <c r="D10" s="15" t="s">
        <v>50</v>
      </c>
      <c r="E10" s="28">
        <v>4709500</v>
      </c>
      <c r="F10" s="27">
        <v>0</v>
      </c>
      <c r="G10" s="31">
        <f t="shared" si="0"/>
        <v>4709500</v>
      </c>
      <c r="H10" s="27">
        <f>G10</f>
        <v>4709500</v>
      </c>
      <c r="I10" s="15" t="s">
        <v>17</v>
      </c>
      <c r="J10" s="15" t="s">
        <v>51</v>
      </c>
    </row>
    <row r="11" spans="1:26" hidden="1">
      <c r="A11" s="20"/>
      <c r="B11" s="12"/>
      <c r="C11" s="12" t="s">
        <v>52</v>
      </c>
      <c r="D11" s="12"/>
      <c r="E11" s="12"/>
      <c r="F11" s="12"/>
      <c r="G11" s="12"/>
      <c r="H11" s="12"/>
      <c r="I11" s="12"/>
      <c r="J11" s="12"/>
    </row>
    <row r="12" spans="1:26" ht="12.75" customHeight="1"/>
    <row r="13" spans="1:26" ht="138.75" customHeight="1">
      <c r="A13" s="67" t="s">
        <v>53</v>
      </c>
      <c r="B13" s="65"/>
      <c r="C13" s="65"/>
      <c r="D13" s="65"/>
      <c r="E13" s="65"/>
      <c r="F13" s="65"/>
      <c r="G13" s="65"/>
      <c r="H13" s="65"/>
      <c r="I13" s="65"/>
      <c r="J13" s="66"/>
    </row>
    <row r="14" spans="1:26" ht="12.75" customHeight="1"/>
    <row r="15" spans="1:26" ht="75" customHeight="1">
      <c r="A15" s="67" t="s">
        <v>54</v>
      </c>
      <c r="B15" s="65"/>
      <c r="C15" s="65"/>
      <c r="D15" s="65"/>
      <c r="E15" s="65"/>
      <c r="F15" s="65"/>
      <c r="G15" s="65"/>
      <c r="H15" s="65"/>
      <c r="I15" s="65"/>
      <c r="J15" s="66"/>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21"/>
      <c r="E26" s="21"/>
      <c r="F26" s="22"/>
      <c r="G26" s="22"/>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hyperlinks>
    <hyperlink ref="C8" r:id="rId1" xr:uid="{00000000-0004-0000-0100-000000000000}"/>
    <hyperlink ref="C9" r:id="rId2" xr:uid="{00000000-0004-0000-0100-000001000000}"/>
    <hyperlink ref="C10" r:id="rId3" xr:uid="{00000000-0004-0000-0100-000002000000}"/>
  </hyperlink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workbookViewId="0"/>
  </sheetViews>
  <sheetFormatPr baseColWidth="10" defaultColWidth="12.5703125" defaultRowHeight="15" customHeight="1"/>
  <cols>
    <col min="1" max="1" width="19.140625" customWidth="1"/>
    <col min="2" max="2" width="19.5703125" customWidth="1"/>
    <col min="3" max="3" width="29.42578125" customWidth="1"/>
    <col min="4" max="4" width="43.42578125" customWidth="1"/>
    <col min="5" max="5" width="21.42578125" customWidth="1"/>
    <col min="6" max="6" width="17" customWidth="1"/>
    <col min="7" max="7" width="24.28515625" customWidth="1"/>
    <col min="8" max="8" width="17" customWidth="1"/>
    <col min="9" max="9" width="19.140625" customWidth="1"/>
    <col min="10" max="10" width="19.28515625" customWidth="1"/>
    <col min="11" max="26" width="10" customWidth="1"/>
  </cols>
  <sheetData>
    <row r="1" spans="1:26" ht="12.75" customHeight="1"/>
    <row r="2" spans="1:26" ht="27.75" customHeight="1">
      <c r="D2" s="62" t="s">
        <v>1</v>
      </c>
      <c r="E2" s="63"/>
      <c r="F2" s="63"/>
      <c r="G2" s="63"/>
      <c r="H2" s="63"/>
    </row>
    <row r="3" spans="1:26" ht="12.75" customHeight="1"/>
    <row r="4" spans="1:26" ht="12.75" customHeight="1"/>
    <row r="5" spans="1:26" ht="43.5" customHeight="1">
      <c r="A5" s="64" t="s">
        <v>2</v>
      </c>
      <c r="B5" s="65"/>
      <c r="C5" s="65"/>
      <c r="D5" s="65"/>
      <c r="E5" s="65"/>
      <c r="F5" s="65"/>
      <c r="G5" s="65"/>
      <c r="H5" s="65"/>
      <c r="I5" s="65"/>
      <c r="J5" s="66"/>
    </row>
    <row r="6" spans="1:26" ht="15.75" customHeight="1"/>
    <row r="7" spans="1:26" ht="75.75" customHeight="1">
      <c r="A7" s="2" t="s">
        <v>3</v>
      </c>
      <c r="B7" s="3" t="s">
        <v>163</v>
      </c>
      <c r="C7" s="3" t="s">
        <v>164</v>
      </c>
      <c r="D7" s="3" t="s">
        <v>165</v>
      </c>
      <c r="E7" s="3" t="s">
        <v>166</v>
      </c>
      <c r="F7" s="23" t="s">
        <v>167</v>
      </c>
      <c r="G7" s="24" t="s">
        <v>168</v>
      </c>
      <c r="H7" s="25" t="s">
        <v>10</v>
      </c>
      <c r="I7" s="3" t="s">
        <v>169</v>
      </c>
      <c r="J7" s="3" t="s">
        <v>170</v>
      </c>
      <c r="K7" s="8"/>
      <c r="L7" s="8"/>
      <c r="M7" s="8"/>
      <c r="N7" s="8"/>
      <c r="O7" s="8"/>
      <c r="P7" s="8"/>
      <c r="Q7" s="8"/>
      <c r="R7" s="8"/>
      <c r="S7" s="8"/>
      <c r="T7" s="8"/>
      <c r="U7" s="8"/>
      <c r="V7" s="8"/>
      <c r="W7" s="8"/>
      <c r="X7" s="8"/>
      <c r="Y7" s="8"/>
      <c r="Z7" s="8"/>
    </row>
    <row r="8" spans="1:26" ht="50.25" customHeight="1">
      <c r="A8" s="9" t="s">
        <v>13</v>
      </c>
      <c r="B8" s="15" t="s">
        <v>171</v>
      </c>
      <c r="C8" s="33" t="s">
        <v>172</v>
      </c>
      <c r="D8" s="15" t="s">
        <v>173</v>
      </c>
      <c r="E8" s="15">
        <f>9900*12</f>
        <v>118800</v>
      </c>
      <c r="F8" s="27">
        <v>0</v>
      </c>
      <c r="G8" s="47">
        <f t="shared" ref="G8:G9" si="0">E8+F8</f>
        <v>118800</v>
      </c>
      <c r="H8" s="27">
        <f t="shared" ref="H8:H10" si="1">G8</f>
        <v>118800</v>
      </c>
      <c r="I8" s="15" t="s">
        <v>23</v>
      </c>
      <c r="J8" s="15" t="s">
        <v>174</v>
      </c>
      <c r="K8" s="36"/>
    </row>
    <row r="9" spans="1:26" ht="50.25" customHeight="1">
      <c r="A9" s="9" t="s">
        <v>19</v>
      </c>
      <c r="B9" s="15" t="s">
        <v>175</v>
      </c>
      <c r="C9" s="55" t="s">
        <v>176</v>
      </c>
      <c r="D9" s="56" t="s">
        <v>177</v>
      </c>
      <c r="E9" s="40">
        <v>300000</v>
      </c>
      <c r="F9" s="27">
        <v>0</v>
      </c>
      <c r="G9" s="45">
        <f t="shared" si="0"/>
        <v>300000</v>
      </c>
      <c r="H9" s="27">
        <f t="shared" si="1"/>
        <v>300000</v>
      </c>
      <c r="I9" s="15" t="s">
        <v>23</v>
      </c>
      <c r="J9" s="15" t="s">
        <v>178</v>
      </c>
      <c r="K9" s="36"/>
    </row>
    <row r="10" spans="1:26" ht="50.25" customHeight="1">
      <c r="A10" s="9" t="s">
        <v>25</v>
      </c>
      <c r="B10" s="15" t="s">
        <v>179</v>
      </c>
      <c r="C10" s="57" t="s">
        <v>180</v>
      </c>
      <c r="D10" s="50" t="s">
        <v>181</v>
      </c>
      <c r="E10" s="28">
        <v>264000</v>
      </c>
      <c r="F10" s="27">
        <v>0</v>
      </c>
      <c r="G10" s="31">
        <f>F10+E10</f>
        <v>264000</v>
      </c>
      <c r="H10" s="27">
        <f t="shared" si="1"/>
        <v>264000</v>
      </c>
      <c r="I10" s="15" t="s">
        <v>23</v>
      </c>
      <c r="J10" s="15" t="s">
        <v>182</v>
      </c>
      <c r="K10" s="36"/>
    </row>
    <row r="11" spans="1:26" ht="45" hidden="1">
      <c r="A11" s="20"/>
      <c r="B11" s="12"/>
      <c r="C11" s="58"/>
      <c r="D11" s="12"/>
      <c r="E11" s="12"/>
      <c r="F11" s="12"/>
      <c r="G11" s="12"/>
      <c r="H11" s="12"/>
      <c r="I11" s="12"/>
      <c r="J11" s="12" t="s">
        <v>183</v>
      </c>
    </row>
    <row r="12" spans="1:26" ht="12.75" customHeight="1"/>
    <row r="13" spans="1:26" ht="138.75" customHeight="1">
      <c r="A13" s="67" t="s">
        <v>184</v>
      </c>
      <c r="B13" s="65"/>
      <c r="C13" s="65"/>
      <c r="D13" s="65"/>
      <c r="E13" s="65"/>
      <c r="F13" s="65"/>
      <c r="G13" s="65"/>
      <c r="H13" s="65"/>
      <c r="I13" s="65"/>
      <c r="J13" s="66"/>
    </row>
    <row r="14" spans="1:26" ht="12.75" customHeight="1"/>
    <row r="15" spans="1:26" ht="75" customHeight="1">
      <c r="A15" s="67" t="s">
        <v>185</v>
      </c>
      <c r="B15" s="65"/>
      <c r="C15" s="65"/>
      <c r="D15" s="65"/>
      <c r="E15" s="65"/>
      <c r="F15" s="65"/>
      <c r="G15" s="65"/>
      <c r="H15" s="65"/>
      <c r="I15" s="65"/>
      <c r="J15" s="66"/>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21"/>
      <c r="E26" s="21"/>
      <c r="F26" s="22"/>
      <c r="G26" s="22"/>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hyperlinks>
    <hyperlink ref="C8" r:id="rId1" xr:uid="{00000000-0004-0000-0700-000000000000}"/>
    <hyperlink ref="C9" r:id="rId2" xr:uid="{00000000-0004-0000-0700-000001000000}"/>
    <hyperlink ref="C10" r:id="rId3" xr:uid="{00000000-0004-0000-0700-000002000000}"/>
  </hyperlink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heetViews>
  <sheetFormatPr baseColWidth="10" defaultColWidth="12.5703125" defaultRowHeight="15" customHeight="1"/>
  <cols>
    <col min="1" max="1" width="19.140625" customWidth="1"/>
    <col min="2" max="2" width="19.5703125" customWidth="1"/>
    <col min="3" max="3" width="29.42578125" customWidth="1"/>
    <col min="4" max="4" width="43.42578125" customWidth="1"/>
    <col min="5" max="5" width="21.42578125" customWidth="1"/>
    <col min="6" max="6" width="17" customWidth="1"/>
    <col min="7" max="7" width="24.28515625" customWidth="1"/>
    <col min="8" max="8" width="17" customWidth="1"/>
    <col min="9" max="9" width="19.140625" customWidth="1"/>
    <col min="10" max="10" width="19.28515625" customWidth="1"/>
    <col min="11" max="26" width="10" customWidth="1"/>
  </cols>
  <sheetData>
    <row r="1" spans="1:26" ht="12.75" customHeight="1"/>
    <row r="2" spans="1:26" ht="27.75" customHeight="1">
      <c r="D2" s="62" t="s">
        <v>1</v>
      </c>
      <c r="E2" s="63"/>
      <c r="F2" s="63"/>
      <c r="G2" s="63"/>
      <c r="H2" s="63"/>
    </row>
    <row r="3" spans="1:26" ht="12.75" customHeight="1"/>
    <row r="4" spans="1:26" ht="12.75" customHeight="1"/>
    <row r="5" spans="1:26" ht="43.5" customHeight="1">
      <c r="A5" s="64" t="s">
        <v>2</v>
      </c>
      <c r="B5" s="65"/>
      <c r="C5" s="65"/>
      <c r="D5" s="65"/>
      <c r="E5" s="65"/>
      <c r="F5" s="65"/>
      <c r="G5" s="65"/>
      <c r="H5" s="65"/>
      <c r="I5" s="65"/>
      <c r="J5" s="66"/>
    </row>
    <row r="6" spans="1:26" ht="15.75" customHeight="1"/>
    <row r="7" spans="1:26" ht="75.75" customHeight="1">
      <c r="A7" s="2" t="s">
        <v>3</v>
      </c>
      <c r="B7" s="3" t="s">
        <v>186</v>
      </c>
      <c r="C7" s="3" t="s">
        <v>187</v>
      </c>
      <c r="D7" s="3" t="s">
        <v>188</v>
      </c>
      <c r="E7" s="3" t="s">
        <v>189</v>
      </c>
      <c r="F7" s="23" t="s">
        <v>190</v>
      </c>
      <c r="G7" s="24" t="s">
        <v>191</v>
      </c>
      <c r="H7" s="25" t="s">
        <v>10</v>
      </c>
      <c r="I7" s="3" t="s">
        <v>192</v>
      </c>
      <c r="J7" s="3" t="s">
        <v>193</v>
      </c>
      <c r="K7" s="8"/>
      <c r="L7" s="8"/>
      <c r="M7" s="8"/>
      <c r="N7" s="8"/>
      <c r="O7" s="8"/>
      <c r="P7" s="8"/>
      <c r="Q7" s="8"/>
      <c r="R7" s="8"/>
      <c r="S7" s="8"/>
      <c r="T7" s="8"/>
      <c r="U7" s="8"/>
      <c r="V7" s="8"/>
      <c r="W7" s="8"/>
      <c r="X7" s="8"/>
      <c r="Y7" s="8"/>
      <c r="Z7" s="8"/>
    </row>
    <row r="8" spans="1:26" ht="50.25" customHeight="1">
      <c r="A8" s="9" t="s">
        <v>13</v>
      </c>
      <c r="B8" s="15" t="s">
        <v>194</v>
      </c>
      <c r="C8" s="33" t="s">
        <v>150</v>
      </c>
      <c r="D8" s="15" t="s">
        <v>195</v>
      </c>
      <c r="E8" s="15">
        <v>5042042</v>
      </c>
      <c r="F8" s="27">
        <v>0</v>
      </c>
      <c r="G8" s="47">
        <f>E8+F8</f>
        <v>5042042</v>
      </c>
      <c r="H8" s="27">
        <f>G8</f>
        <v>5042042</v>
      </c>
      <c r="I8" s="15" t="s">
        <v>23</v>
      </c>
      <c r="J8" s="15" t="s">
        <v>196</v>
      </c>
      <c r="K8" s="36"/>
    </row>
    <row r="9" spans="1:26" ht="50.25" customHeight="1">
      <c r="A9" s="9" t="s">
        <v>19</v>
      </c>
      <c r="B9" s="15" t="s">
        <v>194</v>
      </c>
      <c r="C9" s="33" t="s">
        <v>150</v>
      </c>
      <c r="D9" s="49" t="s">
        <v>197</v>
      </c>
      <c r="E9" s="40">
        <v>977750</v>
      </c>
      <c r="F9" s="27">
        <v>0</v>
      </c>
      <c r="G9" s="45">
        <f t="shared" ref="G9:H9" si="0">F9+E9</f>
        <v>977750</v>
      </c>
      <c r="H9" s="27">
        <f t="shared" si="0"/>
        <v>977750</v>
      </c>
      <c r="I9" s="15" t="s">
        <v>23</v>
      </c>
      <c r="J9" s="15" t="s">
        <v>198</v>
      </c>
      <c r="K9" s="36"/>
    </row>
    <row r="10" spans="1:26" ht="50.25" customHeight="1">
      <c r="A10" s="9" t="s">
        <v>25</v>
      </c>
      <c r="B10" s="15" t="s">
        <v>194</v>
      </c>
      <c r="C10" s="33" t="s">
        <v>150</v>
      </c>
      <c r="D10" s="50" t="s">
        <v>199</v>
      </c>
      <c r="E10" s="28">
        <v>2099099</v>
      </c>
      <c r="F10" s="27">
        <v>0</v>
      </c>
      <c r="G10" s="31">
        <f>E10</f>
        <v>2099099</v>
      </c>
      <c r="H10" s="54">
        <f>G10</f>
        <v>2099099</v>
      </c>
      <c r="I10" s="15" t="s">
        <v>23</v>
      </c>
      <c r="J10" s="15"/>
      <c r="K10" s="36"/>
    </row>
    <row r="11" spans="1:26" hidden="1">
      <c r="A11" s="20"/>
      <c r="B11" s="12"/>
      <c r="C11" s="12"/>
      <c r="D11" s="12"/>
      <c r="E11" s="12"/>
      <c r="F11" s="12"/>
      <c r="G11" s="12"/>
      <c r="H11" s="12"/>
      <c r="I11" s="12"/>
      <c r="J11" s="12"/>
    </row>
    <row r="12" spans="1:26" ht="12.75" customHeight="1"/>
    <row r="13" spans="1:26" ht="138.75" customHeight="1">
      <c r="A13" s="67" t="s">
        <v>200</v>
      </c>
      <c r="B13" s="65"/>
      <c r="C13" s="65"/>
      <c r="D13" s="65"/>
      <c r="E13" s="65"/>
      <c r="F13" s="65"/>
      <c r="G13" s="65"/>
      <c r="H13" s="65"/>
      <c r="I13" s="65"/>
      <c r="J13" s="66"/>
    </row>
    <row r="14" spans="1:26" ht="12.75" customHeight="1"/>
    <row r="15" spans="1:26" ht="75" customHeight="1">
      <c r="A15" s="67" t="s">
        <v>201</v>
      </c>
      <c r="B15" s="65"/>
      <c r="C15" s="65"/>
      <c r="D15" s="65"/>
      <c r="E15" s="65"/>
      <c r="F15" s="65"/>
      <c r="G15" s="65"/>
      <c r="H15" s="65"/>
      <c r="I15" s="65"/>
      <c r="J15" s="66"/>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21"/>
      <c r="E26" s="21"/>
      <c r="F26" s="22"/>
      <c r="G26" s="22"/>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hyperlinks>
    <hyperlink ref="C8" r:id="rId1" xr:uid="{00000000-0004-0000-0800-000000000000}"/>
    <hyperlink ref="C9" r:id="rId2" xr:uid="{00000000-0004-0000-0800-000001000000}"/>
    <hyperlink ref="C10" r:id="rId3" xr:uid="{00000000-0004-0000-0800-00000200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E552E-A96B-446F-B015-1976C2EBD9BB}">
  <dimension ref="A1:Z1000"/>
  <sheetViews>
    <sheetView tabSelected="1" topLeftCell="A2" zoomScale="81" workbookViewId="0">
      <selection activeCell="L12" sqref="L12"/>
    </sheetView>
  </sheetViews>
  <sheetFormatPr baseColWidth="10"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B2" s="1" t="s">
        <v>0</v>
      </c>
      <c r="D2" s="62" t="s">
        <v>1</v>
      </c>
      <c r="E2" s="63"/>
      <c r="F2" s="63"/>
      <c r="G2" s="63"/>
      <c r="H2" s="63"/>
    </row>
    <row r="3" spans="1:26" ht="12.75" customHeight="1"/>
    <row r="4" spans="1:26" ht="12.75" customHeight="1">
      <c r="B4" s="1" t="s">
        <v>0</v>
      </c>
    </row>
    <row r="5" spans="1:26" ht="43.5" customHeight="1">
      <c r="A5" s="64" t="s">
        <v>2</v>
      </c>
      <c r="B5" s="65"/>
      <c r="C5" s="65"/>
      <c r="D5" s="65"/>
      <c r="E5" s="65"/>
      <c r="F5" s="65"/>
      <c r="G5" s="65"/>
      <c r="H5" s="65"/>
      <c r="I5" s="65"/>
      <c r="J5" s="66"/>
    </row>
    <row r="6" spans="1:26" ht="15.75" customHeight="1"/>
    <row r="7" spans="1:26" ht="75.75" customHeight="1">
      <c r="A7" s="2" t="s">
        <v>3</v>
      </c>
      <c r="B7" s="3" t="s">
        <v>4</v>
      </c>
      <c r="C7" s="3" t="s">
        <v>5</v>
      </c>
      <c r="D7" s="3" t="s">
        <v>6</v>
      </c>
      <c r="E7" s="4" t="s">
        <v>7</v>
      </c>
      <c r="F7" s="5" t="s">
        <v>8</v>
      </c>
      <c r="G7" s="6" t="s">
        <v>9</v>
      </c>
      <c r="H7" s="7" t="s">
        <v>10</v>
      </c>
      <c r="I7" s="3" t="s">
        <v>11</v>
      </c>
      <c r="J7" s="3" t="s">
        <v>12</v>
      </c>
      <c r="K7" s="8"/>
      <c r="L7" s="8"/>
      <c r="M7" s="8"/>
      <c r="N7" s="8"/>
      <c r="O7" s="8"/>
      <c r="P7" s="8"/>
      <c r="Q7" s="8"/>
      <c r="R7" s="8"/>
      <c r="S7" s="8"/>
      <c r="T7" s="8"/>
      <c r="U7" s="8"/>
      <c r="V7" s="8"/>
      <c r="W7" s="8"/>
      <c r="X7" s="8"/>
      <c r="Y7" s="8"/>
      <c r="Z7" s="8"/>
    </row>
    <row r="8" spans="1:26" ht="50.25" customHeight="1">
      <c r="A8" s="9" t="s">
        <v>13</v>
      </c>
      <c r="B8" s="10" t="s">
        <v>202</v>
      </c>
      <c r="C8" s="59" t="s">
        <v>203</v>
      </c>
      <c r="D8" s="12" t="s">
        <v>204</v>
      </c>
      <c r="E8" s="13">
        <v>1799000</v>
      </c>
      <c r="F8" s="14">
        <v>0</v>
      </c>
      <c r="G8" s="14">
        <f>E8+F8</f>
        <v>1799000</v>
      </c>
      <c r="H8" s="14">
        <f>G8</f>
        <v>1799000</v>
      </c>
      <c r="I8" s="15" t="s">
        <v>17</v>
      </c>
      <c r="J8" s="12" t="s">
        <v>212</v>
      </c>
    </row>
    <row r="9" spans="1:26" ht="50.25" customHeight="1">
      <c r="A9" s="9" t="s">
        <v>19</v>
      </c>
      <c r="B9" s="15" t="s">
        <v>214</v>
      </c>
      <c r="C9" s="60" t="s">
        <v>213</v>
      </c>
      <c r="D9" s="17" t="s">
        <v>215</v>
      </c>
      <c r="E9" s="14">
        <v>1889500</v>
      </c>
      <c r="F9" s="14">
        <v>0</v>
      </c>
      <c r="G9" s="14">
        <f>E9+F9</f>
        <v>1889500</v>
      </c>
      <c r="H9" s="14">
        <f>G9</f>
        <v>1889500</v>
      </c>
      <c r="I9" s="15" t="s">
        <v>23</v>
      </c>
      <c r="J9" s="17" t="s">
        <v>216</v>
      </c>
      <c r="K9" s="18"/>
    </row>
    <row r="10" spans="1:26" ht="50.25" customHeight="1">
      <c r="A10" s="9" t="s">
        <v>25</v>
      </c>
      <c r="B10" s="10" t="s">
        <v>209</v>
      </c>
      <c r="C10" s="59" t="s">
        <v>217</v>
      </c>
      <c r="D10" s="61" t="s">
        <v>218</v>
      </c>
      <c r="E10" s="13">
        <v>1599900</v>
      </c>
      <c r="F10" s="19">
        <v>0</v>
      </c>
      <c r="G10" s="14">
        <f t="shared" ref="G10" si="0">E10+F10</f>
        <v>1599900</v>
      </c>
      <c r="H10" s="14">
        <f>G10</f>
        <v>1599900</v>
      </c>
      <c r="I10" s="15" t="s">
        <v>23</v>
      </c>
      <c r="J10" s="12" t="s">
        <v>219</v>
      </c>
    </row>
    <row r="11" spans="1:26" hidden="1">
      <c r="A11" s="20"/>
      <c r="B11" s="12"/>
      <c r="C11" s="12"/>
      <c r="D11" s="12"/>
      <c r="E11" s="12"/>
      <c r="F11" s="12"/>
      <c r="G11" s="12"/>
      <c r="H11" s="12"/>
      <c r="I11" s="12"/>
      <c r="J11" s="12"/>
    </row>
    <row r="12" spans="1:26" ht="12.75" customHeight="1"/>
    <row r="13" spans="1:26" ht="138.75" customHeight="1">
      <c r="A13" s="67" t="s">
        <v>30</v>
      </c>
      <c r="B13" s="65"/>
      <c r="C13" s="65"/>
      <c r="D13" s="65"/>
      <c r="E13" s="65"/>
      <c r="F13" s="65"/>
      <c r="G13" s="65"/>
      <c r="H13" s="65"/>
      <c r="I13" s="65"/>
      <c r="J13" s="66"/>
    </row>
    <row r="14" spans="1:26" ht="12.75" customHeight="1"/>
    <row r="15" spans="1:26" ht="75" customHeight="1">
      <c r="A15" s="67" t="s">
        <v>31</v>
      </c>
      <c r="B15" s="65"/>
      <c r="C15" s="65"/>
      <c r="D15" s="65"/>
      <c r="E15" s="65"/>
      <c r="F15" s="65"/>
      <c r="G15" s="65"/>
      <c r="H15" s="65"/>
      <c r="I15" s="65"/>
      <c r="J15" s="66"/>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21"/>
      <c r="E26" s="21"/>
      <c r="F26" s="22"/>
      <c r="G26" s="22"/>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hyperlinks>
    <hyperlink ref="C8" r:id="rId1" xr:uid="{9026BFFF-846B-414A-8EB4-87154CF2B911}"/>
    <hyperlink ref="C9" r:id="rId2" display="https://www.exito.com/all-in-one-lenovo-ic-3-amd-ryzen-3-7330u-ram-8-gb-512-gb-ssd-ideacentre-aio-3-3147725/p?idsku=3481638&amp;fuente=google&amp;medio=cpc&amp;campaign=GB_EXITO_ETTO_E00136-INFORMATICA-Q2_LENOVO_EST_PEF_CPA_PMAX_CONVERSION&amp;gad_source=1&amp;gclid=CjwKCAjwg8qzBhAoEiwAWagLrCn6bcEf6pFL8HWfGMn5ui5jqHaO-xtzYXwyy4Le8_zaTx65SVCAsRoCtxcQAvD_BwE" xr:uid="{33043F81-3098-4AA7-A871-96A52CF79F31}"/>
    <hyperlink ref="C10" r:id="rId3" xr:uid="{CE9D4108-7966-4E1C-A5A8-96C97A045E41}"/>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407FD9-B062-44E9-89C2-52731933B9B9}">
  <dimension ref="A1:Z1000"/>
  <sheetViews>
    <sheetView topLeftCell="A6" workbookViewId="0">
      <selection activeCell="F12" sqref="F12"/>
    </sheetView>
  </sheetViews>
  <sheetFormatPr baseColWidth="10"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B2" s="1" t="s">
        <v>0</v>
      </c>
      <c r="D2" s="62" t="s">
        <v>1</v>
      </c>
      <c r="E2" s="63"/>
      <c r="F2" s="63"/>
      <c r="G2" s="63"/>
      <c r="H2" s="63"/>
    </row>
    <row r="3" spans="1:26" ht="12.75" customHeight="1"/>
    <row r="4" spans="1:26" ht="12.75" customHeight="1">
      <c r="B4" s="1" t="s">
        <v>0</v>
      </c>
    </row>
    <row r="5" spans="1:26" ht="43.5" customHeight="1">
      <c r="A5" s="64" t="s">
        <v>2</v>
      </c>
      <c r="B5" s="65"/>
      <c r="C5" s="65"/>
      <c r="D5" s="65"/>
      <c r="E5" s="65"/>
      <c r="F5" s="65"/>
      <c r="G5" s="65"/>
      <c r="H5" s="65"/>
      <c r="I5" s="65"/>
      <c r="J5" s="66"/>
    </row>
    <row r="6" spans="1:26" ht="15.75" customHeight="1"/>
    <row r="7" spans="1:26" ht="75.75" customHeight="1">
      <c r="A7" s="2" t="s">
        <v>3</v>
      </c>
      <c r="B7" s="3" t="s">
        <v>4</v>
      </c>
      <c r="C7" s="3" t="s">
        <v>5</v>
      </c>
      <c r="D7" s="3" t="s">
        <v>6</v>
      </c>
      <c r="E7" s="4" t="s">
        <v>7</v>
      </c>
      <c r="F7" s="5" t="s">
        <v>8</v>
      </c>
      <c r="G7" s="6" t="s">
        <v>9</v>
      </c>
      <c r="H7" s="7" t="s">
        <v>10</v>
      </c>
      <c r="I7" s="3" t="s">
        <v>11</v>
      </c>
      <c r="J7" s="3" t="s">
        <v>12</v>
      </c>
      <c r="K7" s="8"/>
      <c r="L7" s="8"/>
      <c r="M7" s="8"/>
      <c r="N7" s="8"/>
      <c r="O7" s="8"/>
      <c r="P7" s="8"/>
      <c r="Q7" s="8"/>
      <c r="R7" s="8"/>
      <c r="S7" s="8"/>
      <c r="T7" s="8"/>
      <c r="U7" s="8"/>
      <c r="V7" s="8"/>
      <c r="W7" s="8"/>
      <c r="X7" s="8"/>
      <c r="Y7" s="8"/>
      <c r="Z7" s="8"/>
    </row>
    <row r="8" spans="1:26" ht="50.25" customHeight="1">
      <c r="A8" s="9" t="s">
        <v>13</v>
      </c>
      <c r="B8" s="10" t="s">
        <v>202</v>
      </c>
      <c r="C8" s="59" t="s">
        <v>203</v>
      </c>
      <c r="D8" s="12" t="s">
        <v>204</v>
      </c>
      <c r="E8" s="13">
        <v>1799000</v>
      </c>
      <c r="F8" s="14">
        <v>0</v>
      </c>
      <c r="G8" s="14">
        <f>E8+F8</f>
        <v>1799000</v>
      </c>
      <c r="H8" s="14">
        <f>G8</f>
        <v>1799000</v>
      </c>
      <c r="I8" s="15" t="s">
        <v>17</v>
      </c>
      <c r="J8" s="12" t="s">
        <v>204</v>
      </c>
    </row>
    <row r="9" spans="1:26" ht="50.25" customHeight="1">
      <c r="A9" s="9" t="s">
        <v>19</v>
      </c>
      <c r="B9" s="15" t="s">
        <v>205</v>
      </c>
      <c r="C9" s="60" t="s">
        <v>206</v>
      </c>
      <c r="D9" s="17" t="s">
        <v>207</v>
      </c>
      <c r="E9" s="14">
        <v>1749000</v>
      </c>
      <c r="F9" s="14">
        <v>0</v>
      </c>
      <c r="G9" s="14">
        <f>E9+F9</f>
        <v>1749000</v>
      </c>
      <c r="H9" s="14">
        <f>G9</f>
        <v>1749000</v>
      </c>
      <c r="I9" s="15" t="s">
        <v>23</v>
      </c>
      <c r="J9" s="17" t="s">
        <v>24</v>
      </c>
      <c r="K9" s="18"/>
    </row>
    <row r="10" spans="1:26" ht="50.25" customHeight="1">
      <c r="A10" s="9" t="s">
        <v>25</v>
      </c>
      <c r="B10" s="10" t="s">
        <v>209</v>
      </c>
      <c r="C10" s="59" t="s">
        <v>208</v>
      </c>
      <c r="D10" s="61" t="s">
        <v>210</v>
      </c>
      <c r="E10" s="13">
        <v>1699000</v>
      </c>
      <c r="F10" s="19">
        <v>0</v>
      </c>
      <c r="G10" s="14">
        <f t="shared" ref="G10" si="0">E10+F10</f>
        <v>1699000</v>
      </c>
      <c r="H10" s="14">
        <f>G10</f>
        <v>1699000</v>
      </c>
      <c r="I10" s="15" t="s">
        <v>23</v>
      </c>
      <c r="J10" s="12" t="s">
        <v>211</v>
      </c>
    </row>
    <row r="11" spans="1:26" hidden="1">
      <c r="A11" s="20"/>
      <c r="B11" s="12"/>
      <c r="C11" s="12"/>
      <c r="D11" s="12"/>
      <c r="E11" s="12"/>
      <c r="F11" s="12"/>
      <c r="G11" s="12"/>
      <c r="H11" s="12"/>
      <c r="I11" s="12"/>
      <c r="J11" s="12"/>
    </row>
    <row r="12" spans="1:26" ht="12.75" customHeight="1"/>
    <row r="13" spans="1:26" ht="138.75" customHeight="1">
      <c r="A13" s="67" t="s">
        <v>30</v>
      </c>
      <c r="B13" s="65"/>
      <c r="C13" s="65"/>
      <c r="D13" s="65"/>
      <c r="E13" s="65"/>
      <c r="F13" s="65"/>
      <c r="G13" s="65"/>
      <c r="H13" s="65"/>
      <c r="I13" s="65"/>
      <c r="J13" s="66"/>
    </row>
    <row r="14" spans="1:26" ht="12.75" customHeight="1"/>
    <row r="15" spans="1:26" ht="75" customHeight="1">
      <c r="A15" s="67" t="s">
        <v>31</v>
      </c>
      <c r="B15" s="65"/>
      <c r="C15" s="65"/>
      <c r="D15" s="65"/>
      <c r="E15" s="65"/>
      <c r="F15" s="65"/>
      <c r="G15" s="65"/>
      <c r="H15" s="65"/>
      <c r="I15" s="65"/>
      <c r="J15" s="66"/>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21"/>
      <c r="E26" s="21"/>
      <c r="F26" s="22"/>
      <c r="G26" s="22"/>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hyperlinks>
    <hyperlink ref="C8" r:id="rId1" xr:uid="{7B44AF48-8D99-4B8E-9745-C50D6316C983}"/>
    <hyperlink ref="C9" r:id="rId2" xr:uid="{D09D7866-D98A-4FE8-BBA8-75D8BEF8B30B}"/>
    <hyperlink ref="C10" r:id="rId3" xr:uid="{9BBD9D8B-0929-405C-9944-A25ED7557C74}"/>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opLeftCell="A4" workbookViewId="0">
      <selection activeCell="I9" sqref="I9"/>
    </sheetView>
  </sheetViews>
  <sheetFormatPr baseColWidth="10"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B2" s="1" t="s">
        <v>0</v>
      </c>
      <c r="D2" s="62" t="s">
        <v>1</v>
      </c>
      <c r="E2" s="63"/>
      <c r="F2" s="63"/>
      <c r="G2" s="63"/>
      <c r="H2" s="63"/>
    </row>
    <row r="3" spans="1:26" ht="12.75" customHeight="1"/>
    <row r="4" spans="1:26" ht="12.75" customHeight="1">
      <c r="B4" s="1" t="s">
        <v>0</v>
      </c>
    </row>
    <row r="5" spans="1:26" ht="43.5" customHeight="1">
      <c r="A5" s="64" t="s">
        <v>2</v>
      </c>
      <c r="B5" s="65"/>
      <c r="C5" s="65"/>
      <c r="D5" s="65"/>
      <c r="E5" s="65"/>
      <c r="F5" s="65"/>
      <c r="G5" s="65"/>
      <c r="H5" s="65"/>
      <c r="I5" s="65"/>
      <c r="J5" s="66"/>
    </row>
    <row r="6" spans="1:26" ht="15.75" customHeight="1"/>
    <row r="7" spans="1:26" ht="75.75" customHeight="1">
      <c r="A7" s="2" t="s">
        <v>3</v>
      </c>
      <c r="B7" s="3" t="s">
        <v>4</v>
      </c>
      <c r="C7" s="3" t="s">
        <v>5</v>
      </c>
      <c r="D7" s="3" t="s">
        <v>6</v>
      </c>
      <c r="E7" s="4" t="s">
        <v>7</v>
      </c>
      <c r="F7" s="5" t="s">
        <v>8</v>
      </c>
      <c r="G7" s="6" t="s">
        <v>9</v>
      </c>
      <c r="H7" s="7" t="s">
        <v>10</v>
      </c>
      <c r="I7" s="3" t="s">
        <v>11</v>
      </c>
      <c r="J7" s="3" t="s">
        <v>12</v>
      </c>
      <c r="K7" s="8"/>
      <c r="L7" s="8"/>
      <c r="M7" s="8"/>
      <c r="N7" s="8"/>
      <c r="O7" s="8"/>
      <c r="P7" s="8"/>
      <c r="Q7" s="8"/>
      <c r="R7" s="8"/>
      <c r="S7" s="8"/>
      <c r="T7" s="8"/>
      <c r="U7" s="8"/>
      <c r="V7" s="8"/>
      <c r="W7" s="8"/>
      <c r="X7" s="8"/>
      <c r="Y7" s="8"/>
      <c r="Z7" s="8"/>
    </row>
    <row r="8" spans="1:26" ht="50.25" customHeight="1">
      <c r="A8" s="9" t="s">
        <v>13</v>
      </c>
      <c r="B8" s="10" t="s">
        <v>14</v>
      </c>
      <c r="C8" s="11" t="s">
        <v>15</v>
      </c>
      <c r="D8" s="12" t="s">
        <v>16</v>
      </c>
      <c r="E8" s="13">
        <v>999</v>
      </c>
      <c r="F8" s="14">
        <v>0</v>
      </c>
      <c r="G8" s="14">
        <f t="shared" ref="G8:G10" si="0">E8+F8</f>
        <v>999</v>
      </c>
      <c r="H8" s="14">
        <f>G8*4191</f>
        <v>4186809</v>
      </c>
      <c r="I8" s="15" t="s">
        <v>17</v>
      </c>
      <c r="J8" s="12" t="s">
        <v>18</v>
      </c>
    </row>
    <row r="9" spans="1:26" ht="50.25" customHeight="1">
      <c r="A9" s="9" t="s">
        <v>19</v>
      </c>
      <c r="B9" s="15" t="s">
        <v>20</v>
      </c>
      <c r="C9" s="16" t="s">
        <v>21</v>
      </c>
      <c r="D9" s="17" t="s">
        <v>22</v>
      </c>
      <c r="E9" s="14">
        <v>733</v>
      </c>
      <c r="F9" s="14">
        <v>0</v>
      </c>
      <c r="G9" s="14">
        <f t="shared" si="0"/>
        <v>733</v>
      </c>
      <c r="H9" s="14">
        <f>G9*3888</f>
        <v>2849904</v>
      </c>
      <c r="I9" s="15" t="s">
        <v>23</v>
      </c>
      <c r="J9" s="17" t="s">
        <v>24</v>
      </c>
      <c r="K9" s="18"/>
    </row>
    <row r="10" spans="1:26" ht="50.25" customHeight="1">
      <c r="A10" s="9" t="s">
        <v>25</v>
      </c>
      <c r="B10" s="10" t="s">
        <v>26</v>
      </c>
      <c r="C10" s="11" t="s">
        <v>27</v>
      </c>
      <c r="D10" s="12" t="s">
        <v>28</v>
      </c>
      <c r="E10" s="13">
        <v>370.61</v>
      </c>
      <c r="F10" s="19">
        <v>177.99</v>
      </c>
      <c r="G10" s="14">
        <f t="shared" si="0"/>
        <v>548.6</v>
      </c>
      <c r="H10" s="14">
        <f>G10*4875</f>
        <v>2674425</v>
      </c>
      <c r="I10" s="15" t="s">
        <v>23</v>
      </c>
      <c r="J10" s="12" t="s">
        <v>29</v>
      </c>
    </row>
    <row r="11" spans="1:26" hidden="1">
      <c r="A11" s="20"/>
      <c r="B11" s="12"/>
      <c r="C11" s="12"/>
      <c r="D11" s="12"/>
      <c r="E11" s="12"/>
      <c r="F11" s="12"/>
      <c r="G11" s="12"/>
      <c r="H11" s="12"/>
      <c r="I11" s="12"/>
      <c r="J11" s="12"/>
    </row>
    <row r="12" spans="1:26" ht="12.75" customHeight="1"/>
    <row r="13" spans="1:26" ht="138.75" customHeight="1">
      <c r="A13" s="67" t="s">
        <v>30</v>
      </c>
      <c r="B13" s="65"/>
      <c r="C13" s="65"/>
      <c r="D13" s="65"/>
      <c r="E13" s="65"/>
      <c r="F13" s="65"/>
      <c r="G13" s="65"/>
      <c r="H13" s="65"/>
      <c r="I13" s="65"/>
      <c r="J13" s="66"/>
    </row>
    <row r="14" spans="1:26" ht="12.75" customHeight="1"/>
    <row r="15" spans="1:26" ht="75" customHeight="1">
      <c r="A15" s="67" t="s">
        <v>31</v>
      </c>
      <c r="B15" s="65"/>
      <c r="C15" s="65"/>
      <c r="D15" s="65"/>
      <c r="E15" s="65"/>
      <c r="F15" s="65"/>
      <c r="G15" s="65"/>
      <c r="H15" s="65"/>
      <c r="I15" s="65"/>
      <c r="J15" s="66"/>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21"/>
      <c r="E26" s="21"/>
      <c r="F26" s="22"/>
      <c r="G26" s="22"/>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hyperlinks>
    <hyperlink ref="C8" r:id="rId1" xr:uid="{00000000-0004-0000-0000-000000000000}"/>
    <hyperlink ref="C9" r:id="rId2" xr:uid="{00000000-0004-0000-0000-000001000000}"/>
    <hyperlink ref="C10" r:id="rId3" xr:uid="{00000000-0004-0000-0000-000002000000}"/>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baseColWidth="10" defaultColWidth="12.5703125" defaultRowHeight="15" customHeight="1"/>
  <cols>
    <col min="1" max="1" width="19.140625" customWidth="1"/>
    <col min="2" max="2" width="19.5703125" customWidth="1"/>
    <col min="3" max="3" width="29.42578125" customWidth="1"/>
    <col min="4" max="4" width="25.140625" customWidth="1"/>
    <col min="5" max="5" width="21.42578125" customWidth="1"/>
    <col min="6" max="6" width="17" customWidth="1"/>
    <col min="7" max="7" width="24.28515625" customWidth="1"/>
    <col min="8" max="8" width="17" customWidth="1"/>
    <col min="9" max="10" width="19.140625" customWidth="1"/>
    <col min="11" max="26" width="10" customWidth="1"/>
  </cols>
  <sheetData>
    <row r="1" spans="1:26" ht="12.75" customHeight="1"/>
    <row r="2" spans="1:26" ht="27.75" customHeight="1">
      <c r="D2" s="62" t="s">
        <v>1</v>
      </c>
      <c r="E2" s="63"/>
      <c r="F2" s="63"/>
      <c r="G2" s="63"/>
      <c r="H2" s="63"/>
    </row>
    <row r="3" spans="1:26" ht="12.75" customHeight="1"/>
    <row r="4" spans="1:26" ht="12.75" customHeight="1"/>
    <row r="5" spans="1:26" ht="43.5" customHeight="1">
      <c r="A5" s="64" t="s">
        <v>2</v>
      </c>
      <c r="B5" s="65"/>
      <c r="C5" s="65"/>
      <c r="D5" s="65"/>
      <c r="E5" s="65"/>
      <c r="F5" s="65"/>
      <c r="G5" s="65"/>
      <c r="H5" s="65"/>
      <c r="I5" s="65"/>
      <c r="J5" s="66"/>
    </row>
    <row r="6" spans="1:26" ht="15.75" customHeight="1"/>
    <row r="7" spans="1:26" ht="75.75" customHeight="1">
      <c r="A7" s="2" t="s">
        <v>3</v>
      </c>
      <c r="B7" s="3" t="s">
        <v>55</v>
      </c>
      <c r="C7" s="3" t="s">
        <v>56</v>
      </c>
      <c r="D7" s="3" t="s">
        <v>57</v>
      </c>
      <c r="E7" s="3" t="s">
        <v>58</v>
      </c>
      <c r="F7" s="23" t="s">
        <v>59</v>
      </c>
      <c r="G7" s="24" t="s">
        <v>60</v>
      </c>
      <c r="H7" s="25" t="s">
        <v>10</v>
      </c>
      <c r="I7" s="3" t="s">
        <v>61</v>
      </c>
      <c r="J7" s="3" t="s">
        <v>62</v>
      </c>
      <c r="K7" s="8"/>
      <c r="L7" s="8"/>
      <c r="M7" s="8"/>
      <c r="N7" s="8"/>
      <c r="O7" s="8"/>
      <c r="P7" s="8"/>
      <c r="Q7" s="8"/>
      <c r="R7" s="8"/>
      <c r="S7" s="8"/>
      <c r="T7" s="8"/>
      <c r="U7" s="8"/>
      <c r="V7" s="8"/>
      <c r="W7" s="8"/>
      <c r="X7" s="8"/>
      <c r="Y7" s="8"/>
      <c r="Z7" s="8"/>
    </row>
    <row r="8" spans="1:26" ht="50.25" customHeight="1">
      <c r="A8" s="9" t="s">
        <v>13</v>
      </c>
      <c r="B8" s="15" t="s">
        <v>63</v>
      </c>
      <c r="C8" s="33" t="s">
        <v>64</v>
      </c>
      <c r="D8" s="15" t="s">
        <v>65</v>
      </c>
      <c r="E8" s="34">
        <v>139000</v>
      </c>
      <c r="F8" s="27">
        <v>0</v>
      </c>
      <c r="G8" s="35">
        <f t="shared" ref="G8:G10" si="0">E8+F8</f>
        <v>139000</v>
      </c>
      <c r="H8" s="27">
        <f>G8</f>
        <v>139000</v>
      </c>
      <c r="I8" s="15" t="s">
        <v>17</v>
      </c>
      <c r="J8" s="15" t="s">
        <v>66</v>
      </c>
      <c r="K8" s="36"/>
    </row>
    <row r="9" spans="1:26" ht="50.25" customHeight="1">
      <c r="A9" s="9" t="s">
        <v>19</v>
      </c>
      <c r="B9" s="15" t="s">
        <v>67</v>
      </c>
      <c r="C9" s="37" t="s">
        <v>68</v>
      </c>
      <c r="D9" s="15" t="s">
        <v>69</v>
      </c>
      <c r="E9" s="27">
        <v>44.99</v>
      </c>
      <c r="F9" s="27">
        <v>0</v>
      </c>
      <c r="G9" s="31">
        <f t="shared" si="0"/>
        <v>44.99</v>
      </c>
      <c r="H9" s="27">
        <f>G9*3884</f>
        <v>174741.16</v>
      </c>
      <c r="I9" s="15" t="s">
        <v>17</v>
      </c>
      <c r="J9" s="15" t="s">
        <v>70</v>
      </c>
      <c r="K9" s="36"/>
    </row>
    <row r="10" spans="1:26" ht="50.25" customHeight="1">
      <c r="A10" s="9" t="s">
        <v>25</v>
      </c>
      <c r="B10" s="15" t="s">
        <v>71</v>
      </c>
      <c r="C10" s="33" t="s">
        <v>72</v>
      </c>
      <c r="D10" s="15" t="s">
        <v>73</v>
      </c>
      <c r="E10" s="19">
        <v>175000</v>
      </c>
      <c r="F10" s="27">
        <v>0</v>
      </c>
      <c r="G10" s="31">
        <f t="shared" si="0"/>
        <v>175000</v>
      </c>
      <c r="H10" s="27">
        <f>G10</f>
        <v>175000</v>
      </c>
      <c r="I10" s="15" t="s">
        <v>23</v>
      </c>
      <c r="J10" s="15"/>
      <c r="K10" s="36"/>
    </row>
    <row r="11" spans="1:26" hidden="1">
      <c r="A11" s="20"/>
      <c r="B11" s="12"/>
      <c r="C11" s="12"/>
      <c r="D11" s="12"/>
      <c r="E11" s="12"/>
      <c r="F11" s="12"/>
      <c r="G11" s="12"/>
      <c r="H11" s="12"/>
      <c r="I11" s="12"/>
      <c r="J11" s="12"/>
    </row>
    <row r="12" spans="1:26" ht="12.75" customHeight="1"/>
    <row r="13" spans="1:26" ht="138.75" customHeight="1">
      <c r="A13" s="67" t="s">
        <v>74</v>
      </c>
      <c r="B13" s="65"/>
      <c r="C13" s="65"/>
      <c r="D13" s="65"/>
      <c r="E13" s="65"/>
      <c r="F13" s="65"/>
      <c r="G13" s="65"/>
      <c r="H13" s="65"/>
      <c r="I13" s="65"/>
      <c r="J13" s="66"/>
    </row>
    <row r="14" spans="1:26" ht="12.75" customHeight="1"/>
    <row r="15" spans="1:26" ht="75" customHeight="1">
      <c r="A15" s="67" t="s">
        <v>75</v>
      </c>
      <c r="B15" s="65"/>
      <c r="C15" s="65"/>
      <c r="D15" s="65"/>
      <c r="E15" s="65"/>
      <c r="F15" s="65"/>
      <c r="G15" s="65"/>
      <c r="H15" s="65"/>
      <c r="I15" s="65"/>
      <c r="J15" s="66"/>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21"/>
      <c r="E26" s="21"/>
      <c r="F26" s="22"/>
      <c r="G26" s="22"/>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hyperlinks>
    <hyperlink ref="C8" r:id="rId1" location="position=-1&amp;search_layout=stack&amp;type=item&amp;tracking_id=c60f7d90-f236-4d93-9304-5f5552084546" xr:uid="{00000000-0004-0000-0200-000000000000}"/>
    <hyperlink ref="C9" r:id="rId2" location="searchVariation=MCO18221287&amp;position=2&amp;search_layout=stack&amp;type=product&amp;tracking_id=f515932e-aee5-4239-bbba-882a1998c41a" xr:uid="{00000000-0004-0000-0200-000001000000}"/>
    <hyperlink ref="C10" r:id="rId3" xr:uid="{00000000-0004-0000-0200-000002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baseColWidth="10" defaultColWidth="12.5703125" defaultRowHeight="15" customHeight="1"/>
  <cols>
    <col min="1" max="1" width="19.140625" customWidth="1"/>
    <col min="2" max="2" width="19.5703125" customWidth="1"/>
    <col min="3" max="3" width="29.42578125" customWidth="1"/>
    <col min="4" max="4" width="25.140625" customWidth="1"/>
    <col min="5" max="5" width="21.42578125" customWidth="1"/>
    <col min="6" max="6" width="17" customWidth="1"/>
    <col min="7" max="7" width="24.28515625" customWidth="1"/>
    <col min="8" max="8" width="17" customWidth="1"/>
    <col min="9" max="10" width="19.140625" customWidth="1"/>
    <col min="11" max="26" width="10" customWidth="1"/>
  </cols>
  <sheetData>
    <row r="1" spans="1:26" ht="12.75" customHeight="1"/>
    <row r="2" spans="1:26" ht="27.75" customHeight="1">
      <c r="D2" s="62" t="s">
        <v>1</v>
      </c>
      <c r="E2" s="63"/>
      <c r="F2" s="63"/>
      <c r="G2" s="63"/>
      <c r="H2" s="63"/>
    </row>
    <row r="3" spans="1:26" ht="12.75" customHeight="1"/>
    <row r="4" spans="1:26" ht="12.75" customHeight="1"/>
    <row r="5" spans="1:26" ht="43.5" customHeight="1">
      <c r="A5" s="64" t="s">
        <v>2</v>
      </c>
      <c r="B5" s="65"/>
      <c r="C5" s="65"/>
      <c r="D5" s="65"/>
      <c r="E5" s="65"/>
      <c r="F5" s="65"/>
      <c r="G5" s="65"/>
      <c r="H5" s="65"/>
      <c r="I5" s="65"/>
      <c r="J5" s="66"/>
    </row>
    <row r="6" spans="1:26" ht="15.75" customHeight="1"/>
    <row r="7" spans="1:26" ht="75.75" customHeight="1">
      <c r="A7" s="2" t="s">
        <v>3</v>
      </c>
      <c r="B7" s="3" t="s">
        <v>76</v>
      </c>
      <c r="C7" s="3" t="s">
        <v>77</v>
      </c>
      <c r="D7" s="3" t="s">
        <v>78</v>
      </c>
      <c r="E7" s="3" t="s">
        <v>79</v>
      </c>
      <c r="F7" s="23" t="s">
        <v>80</v>
      </c>
      <c r="G7" s="24" t="s">
        <v>81</v>
      </c>
      <c r="H7" s="25" t="s">
        <v>10</v>
      </c>
      <c r="I7" s="3" t="s">
        <v>82</v>
      </c>
      <c r="J7" s="3" t="s">
        <v>83</v>
      </c>
      <c r="K7" s="8"/>
      <c r="L7" s="8"/>
      <c r="M7" s="8"/>
      <c r="N7" s="8"/>
      <c r="O7" s="8"/>
      <c r="P7" s="8"/>
      <c r="Q7" s="8"/>
      <c r="R7" s="8"/>
      <c r="S7" s="8"/>
      <c r="T7" s="8"/>
      <c r="U7" s="8"/>
      <c r="V7" s="8"/>
      <c r="W7" s="8"/>
      <c r="X7" s="8"/>
      <c r="Y7" s="8"/>
      <c r="Z7" s="8"/>
    </row>
    <row r="8" spans="1:26" ht="50.25" customHeight="1">
      <c r="A8" s="9" t="s">
        <v>13</v>
      </c>
      <c r="B8" s="15" t="s">
        <v>84</v>
      </c>
      <c r="C8" s="26" t="s">
        <v>85</v>
      </c>
      <c r="D8" s="15" t="s">
        <v>86</v>
      </c>
      <c r="E8" s="38">
        <v>15300</v>
      </c>
      <c r="F8" s="27">
        <v>0</v>
      </c>
      <c r="G8" s="35">
        <f>E8+F8</f>
        <v>15300</v>
      </c>
      <c r="H8" s="39">
        <f>G8</f>
        <v>15300</v>
      </c>
      <c r="I8" s="15" t="s">
        <v>17</v>
      </c>
      <c r="J8" s="15" t="s">
        <v>87</v>
      </c>
    </row>
    <row r="9" spans="1:26" ht="50.25" customHeight="1">
      <c r="A9" s="9" t="s">
        <v>19</v>
      </c>
      <c r="B9" s="15" t="s">
        <v>88</v>
      </c>
      <c r="C9" s="26" t="s">
        <v>89</v>
      </c>
      <c r="D9" s="15" t="s">
        <v>90</v>
      </c>
      <c r="E9" s="40">
        <v>15000</v>
      </c>
      <c r="F9" s="27">
        <v>0</v>
      </c>
      <c r="G9" s="31">
        <f t="shared" ref="G9:H9" si="0">F9+E9</f>
        <v>15000</v>
      </c>
      <c r="H9" s="27">
        <f t="shared" si="0"/>
        <v>15000</v>
      </c>
      <c r="I9" s="15" t="s">
        <v>17</v>
      </c>
      <c r="J9" s="15" t="s">
        <v>91</v>
      </c>
    </row>
    <row r="10" spans="1:26" ht="50.25" customHeight="1">
      <c r="A10" s="9" t="s">
        <v>25</v>
      </c>
      <c r="B10" s="15" t="s">
        <v>92</v>
      </c>
      <c r="C10" s="26" t="s">
        <v>93</v>
      </c>
      <c r="D10" s="15" t="s">
        <v>94</v>
      </c>
      <c r="E10" s="31">
        <v>13000</v>
      </c>
      <c r="F10" s="27">
        <v>0</v>
      </c>
      <c r="G10" s="31">
        <f>E10+F10</f>
        <v>13000</v>
      </c>
      <c r="H10" s="27">
        <f>G10</f>
        <v>13000</v>
      </c>
      <c r="I10" s="15" t="s">
        <v>23</v>
      </c>
      <c r="J10" s="15" t="s">
        <v>95</v>
      </c>
    </row>
    <row r="11" spans="1:26" hidden="1">
      <c r="A11" s="20"/>
      <c r="B11" s="12"/>
      <c r="C11" s="12"/>
      <c r="D11" s="12"/>
      <c r="E11" s="12"/>
      <c r="F11" s="12"/>
      <c r="G11" s="12"/>
      <c r="H11" s="12"/>
      <c r="I11" s="12"/>
      <c r="J11" s="12"/>
    </row>
    <row r="12" spans="1:26" ht="12.75" customHeight="1"/>
    <row r="13" spans="1:26" ht="138.75" customHeight="1">
      <c r="A13" s="67" t="s">
        <v>96</v>
      </c>
      <c r="B13" s="65"/>
      <c r="C13" s="65"/>
      <c r="D13" s="65"/>
      <c r="E13" s="65"/>
      <c r="F13" s="65"/>
      <c r="G13" s="65"/>
      <c r="H13" s="65"/>
      <c r="I13" s="65"/>
      <c r="J13" s="66"/>
    </row>
    <row r="14" spans="1:26" ht="12.75" customHeight="1"/>
    <row r="15" spans="1:26" ht="75" customHeight="1">
      <c r="A15" s="67" t="s">
        <v>97</v>
      </c>
      <c r="B15" s="65"/>
      <c r="C15" s="65"/>
      <c r="D15" s="65"/>
      <c r="E15" s="65"/>
      <c r="F15" s="65"/>
      <c r="G15" s="65"/>
      <c r="H15" s="65"/>
      <c r="I15" s="65"/>
      <c r="J15" s="66"/>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21"/>
      <c r="E26" s="21"/>
      <c r="F26" s="22"/>
      <c r="G26" s="22"/>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hyperlinks>
    <hyperlink ref="C8" r:id="rId1" location="searchVariation=81607460405&amp;position=5&amp;search_layout=stack&amp;type=item&amp;tracking_id=cda7078a-62ea-4d58-92e3-c2d30d2c26b7" xr:uid="{00000000-0004-0000-0300-000000000000}"/>
    <hyperlink ref="C9" r:id="rId2" location="searchVariation=66182976445&amp;position=3&amp;search_layout=stack&amp;type=item&amp;tracking_id=70d813f4-48dc-485b-a2b8-cea3198b66c7" xr:uid="{00000000-0004-0000-0300-000001000000}"/>
    <hyperlink ref="C10" r:id="rId3" location="searchVariation=MCO6280151&amp;position=15&amp;search_layout=stack&amp;type=product&amp;tracking_id=4e088f97-0c54-473b-bc56-4794e0b604bf" xr:uid="{00000000-0004-0000-0300-00000200000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2.5703125" defaultRowHeight="15" customHeight="1"/>
  <cols>
    <col min="1" max="1" width="19.140625" customWidth="1"/>
    <col min="2" max="2" width="19.5703125" customWidth="1"/>
    <col min="3" max="3" width="29.42578125" customWidth="1"/>
    <col min="4" max="4" width="43.42578125" customWidth="1"/>
    <col min="5" max="5" width="21.42578125" customWidth="1"/>
    <col min="6" max="6" width="17" customWidth="1"/>
    <col min="7" max="7" width="24.28515625" customWidth="1"/>
    <col min="8" max="8" width="17" customWidth="1"/>
    <col min="9" max="9" width="19.140625" customWidth="1"/>
    <col min="10" max="10" width="19.28515625" customWidth="1"/>
    <col min="11" max="26" width="10" customWidth="1"/>
  </cols>
  <sheetData>
    <row r="1" spans="1:26" ht="12.75" customHeight="1"/>
    <row r="2" spans="1:26" ht="27.75" customHeight="1">
      <c r="D2" s="62" t="s">
        <v>1</v>
      </c>
      <c r="E2" s="63"/>
      <c r="F2" s="63"/>
      <c r="G2" s="63"/>
      <c r="H2" s="63"/>
    </row>
    <row r="3" spans="1:26" ht="12.75" customHeight="1"/>
    <row r="4" spans="1:26" ht="12.75" customHeight="1"/>
    <row r="5" spans="1:26" ht="43.5" customHeight="1">
      <c r="A5" s="64" t="s">
        <v>2</v>
      </c>
      <c r="B5" s="65"/>
      <c r="C5" s="65"/>
      <c r="D5" s="65"/>
      <c r="E5" s="65"/>
      <c r="F5" s="65"/>
      <c r="G5" s="65"/>
      <c r="H5" s="65"/>
      <c r="I5" s="65"/>
      <c r="J5" s="66"/>
    </row>
    <row r="6" spans="1:26" ht="15.75" customHeight="1"/>
    <row r="7" spans="1:26" ht="75.75" customHeight="1">
      <c r="A7" s="2" t="s">
        <v>3</v>
      </c>
      <c r="B7" s="3" t="s">
        <v>98</v>
      </c>
      <c r="C7" s="3" t="s">
        <v>99</v>
      </c>
      <c r="D7" s="3" t="s">
        <v>100</v>
      </c>
      <c r="E7" s="3" t="s">
        <v>101</v>
      </c>
      <c r="F7" s="23" t="s">
        <v>102</v>
      </c>
      <c r="G7" s="24" t="s">
        <v>103</v>
      </c>
      <c r="H7" s="25" t="s">
        <v>10</v>
      </c>
      <c r="I7" s="3" t="s">
        <v>104</v>
      </c>
      <c r="J7" s="3" t="s">
        <v>105</v>
      </c>
      <c r="K7" s="8"/>
      <c r="L7" s="8"/>
      <c r="M7" s="8"/>
      <c r="N7" s="8"/>
      <c r="O7" s="8"/>
      <c r="P7" s="8"/>
      <c r="Q7" s="8"/>
      <c r="R7" s="8"/>
      <c r="S7" s="8"/>
      <c r="T7" s="8"/>
      <c r="U7" s="8"/>
      <c r="V7" s="8"/>
      <c r="W7" s="8"/>
      <c r="X7" s="8"/>
      <c r="Y7" s="8"/>
      <c r="Z7" s="8"/>
    </row>
    <row r="8" spans="1:26" ht="50.25" customHeight="1">
      <c r="A8" s="9" t="s">
        <v>13</v>
      </c>
      <c r="B8" s="15" t="s">
        <v>106</v>
      </c>
      <c r="C8" s="26" t="s">
        <v>107</v>
      </c>
      <c r="D8" s="15" t="s">
        <v>108</v>
      </c>
      <c r="E8" s="31">
        <v>99.99</v>
      </c>
      <c r="F8" s="41">
        <v>0</v>
      </c>
      <c r="G8" s="42">
        <f t="shared" ref="G8:G10" si="0">E8+F8</f>
        <v>99.99</v>
      </c>
      <c r="H8" s="27">
        <f>G8*3910</f>
        <v>390960.89999999997</v>
      </c>
      <c r="I8" s="15" t="s">
        <v>17</v>
      </c>
      <c r="J8" s="15" t="s">
        <v>109</v>
      </c>
      <c r="K8" s="36"/>
    </row>
    <row r="9" spans="1:26" ht="50.25" customHeight="1">
      <c r="A9" s="9" t="s">
        <v>19</v>
      </c>
      <c r="B9" s="15" t="s">
        <v>110</v>
      </c>
      <c r="C9" s="43" t="s">
        <v>111</v>
      </c>
      <c r="D9" s="44" t="s">
        <v>112</v>
      </c>
      <c r="E9" s="40">
        <v>1973900</v>
      </c>
      <c r="F9" s="27">
        <v>0</v>
      </c>
      <c r="G9" s="45">
        <f t="shared" si="0"/>
        <v>1973900</v>
      </c>
      <c r="H9" s="27">
        <f t="shared" ref="H9:H10" si="1">G9</f>
        <v>1973900</v>
      </c>
      <c r="I9" s="15" t="s">
        <v>17</v>
      </c>
      <c r="J9" s="15" t="s">
        <v>113</v>
      </c>
      <c r="K9" s="36"/>
    </row>
    <row r="10" spans="1:26" ht="50.25" customHeight="1">
      <c r="A10" s="9" t="s">
        <v>25</v>
      </c>
      <c r="B10" s="15" t="s">
        <v>114</v>
      </c>
      <c r="C10" s="26" t="s">
        <v>115</v>
      </c>
      <c r="D10" s="46" t="s">
        <v>116</v>
      </c>
      <c r="E10" s="31">
        <v>1025900</v>
      </c>
      <c r="F10" s="27">
        <v>0</v>
      </c>
      <c r="G10" s="31">
        <f t="shared" si="0"/>
        <v>1025900</v>
      </c>
      <c r="H10" s="27">
        <f t="shared" si="1"/>
        <v>1025900</v>
      </c>
      <c r="I10" s="15" t="s">
        <v>23</v>
      </c>
      <c r="J10" s="15" t="s">
        <v>117</v>
      </c>
      <c r="K10" s="36"/>
    </row>
    <row r="11" spans="1:26" hidden="1">
      <c r="A11" s="20"/>
      <c r="B11" s="12"/>
      <c r="C11" s="12"/>
      <c r="D11" s="12"/>
      <c r="E11" s="12"/>
      <c r="F11" s="12"/>
      <c r="G11" s="12"/>
      <c r="H11" s="12"/>
      <c r="I11" s="12"/>
      <c r="J11" s="12"/>
    </row>
    <row r="12" spans="1:26" ht="12.75" customHeight="1"/>
    <row r="13" spans="1:26" ht="138.75" customHeight="1">
      <c r="A13" s="67" t="s">
        <v>118</v>
      </c>
      <c r="B13" s="65"/>
      <c r="C13" s="65"/>
      <c r="D13" s="65"/>
      <c r="E13" s="65"/>
      <c r="F13" s="65"/>
      <c r="G13" s="65"/>
      <c r="H13" s="65"/>
      <c r="I13" s="65"/>
      <c r="J13" s="66"/>
    </row>
    <row r="14" spans="1:26" ht="12.75" customHeight="1"/>
    <row r="15" spans="1:26" ht="75" customHeight="1">
      <c r="A15" s="67" t="s">
        <v>119</v>
      </c>
      <c r="B15" s="65"/>
      <c r="C15" s="65"/>
      <c r="D15" s="65"/>
      <c r="E15" s="65"/>
      <c r="F15" s="65"/>
      <c r="G15" s="65"/>
      <c r="H15" s="65"/>
      <c r="I15" s="65"/>
      <c r="J15" s="66"/>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21"/>
      <c r="E26" s="21"/>
      <c r="F26" s="22"/>
      <c r="G26" s="22"/>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hyperlinks>
    <hyperlink ref="C8" r:id="rId1" xr:uid="{00000000-0004-0000-0400-000000000000}"/>
    <hyperlink ref="C9" r:id="rId2" xr:uid="{00000000-0004-0000-0400-000001000000}"/>
    <hyperlink ref="C10" r:id="rId3" xr:uid="{00000000-0004-0000-0400-000002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baseColWidth="10" defaultColWidth="12.5703125" defaultRowHeight="15" customHeight="1"/>
  <cols>
    <col min="1" max="1" width="19.140625" customWidth="1"/>
    <col min="2" max="2" width="19.5703125" customWidth="1"/>
    <col min="3" max="3" width="34.28515625" customWidth="1"/>
    <col min="4" max="4" width="43.42578125" customWidth="1"/>
    <col min="5" max="5" width="21.42578125" customWidth="1"/>
    <col min="6" max="6" width="17" customWidth="1"/>
    <col min="7" max="7" width="24.28515625" customWidth="1"/>
    <col min="8" max="8" width="17" customWidth="1"/>
    <col min="9" max="9" width="19.140625" customWidth="1"/>
    <col min="10" max="10" width="19.28515625" customWidth="1"/>
    <col min="11" max="26" width="10" customWidth="1"/>
  </cols>
  <sheetData>
    <row r="1" spans="1:26" ht="12.75" customHeight="1"/>
    <row r="2" spans="1:26" ht="27.75" customHeight="1">
      <c r="D2" s="62" t="s">
        <v>1</v>
      </c>
      <c r="E2" s="63"/>
      <c r="F2" s="63"/>
      <c r="G2" s="63"/>
      <c r="H2" s="63"/>
    </row>
    <row r="3" spans="1:26" ht="12.75" customHeight="1"/>
    <row r="4" spans="1:26" ht="12.75" customHeight="1"/>
    <row r="5" spans="1:26" ht="43.5" customHeight="1">
      <c r="A5" s="64" t="s">
        <v>2</v>
      </c>
      <c r="B5" s="65"/>
      <c r="C5" s="65"/>
      <c r="D5" s="65"/>
      <c r="E5" s="65"/>
      <c r="F5" s="65"/>
      <c r="G5" s="65"/>
      <c r="H5" s="65"/>
      <c r="I5" s="65"/>
      <c r="J5" s="66"/>
    </row>
    <row r="6" spans="1:26" ht="15.75" customHeight="1"/>
    <row r="7" spans="1:26" ht="75.75" customHeight="1">
      <c r="A7" s="2" t="s">
        <v>3</v>
      </c>
      <c r="B7" s="3" t="s">
        <v>120</v>
      </c>
      <c r="C7" s="3" t="s">
        <v>121</v>
      </c>
      <c r="D7" s="3" t="s">
        <v>122</v>
      </c>
      <c r="E7" s="3" t="s">
        <v>123</v>
      </c>
      <c r="F7" s="23" t="s">
        <v>124</v>
      </c>
      <c r="G7" s="24" t="s">
        <v>125</v>
      </c>
      <c r="H7" s="25" t="s">
        <v>10</v>
      </c>
      <c r="I7" s="3" t="s">
        <v>126</v>
      </c>
      <c r="J7" s="3" t="s">
        <v>127</v>
      </c>
      <c r="K7" s="8"/>
      <c r="L7" s="8"/>
      <c r="M7" s="8"/>
      <c r="N7" s="8"/>
      <c r="O7" s="8"/>
      <c r="P7" s="8"/>
      <c r="Q7" s="8"/>
      <c r="R7" s="8"/>
      <c r="S7" s="8"/>
      <c r="T7" s="8"/>
      <c r="U7" s="8"/>
      <c r="V7" s="8"/>
      <c r="W7" s="8"/>
      <c r="X7" s="8"/>
      <c r="Y7" s="8"/>
      <c r="Z7" s="8"/>
    </row>
    <row r="8" spans="1:26" ht="50.25" customHeight="1">
      <c r="A8" s="9" t="s">
        <v>13</v>
      </c>
      <c r="B8" s="15" t="s">
        <v>128</v>
      </c>
      <c r="C8" s="33" t="s">
        <v>129</v>
      </c>
      <c r="D8" s="15" t="s">
        <v>130</v>
      </c>
      <c r="E8" s="19">
        <v>43000</v>
      </c>
      <c r="F8" s="27">
        <v>0</v>
      </c>
      <c r="G8" s="47">
        <f>E8+F8</f>
        <v>43000</v>
      </c>
      <c r="H8" s="27">
        <f>G8</f>
        <v>43000</v>
      </c>
      <c r="I8" s="15" t="s">
        <v>23</v>
      </c>
      <c r="J8" s="15" t="s">
        <v>131</v>
      </c>
      <c r="K8" s="36"/>
    </row>
    <row r="9" spans="1:26" ht="50.25" customHeight="1">
      <c r="A9" s="9" t="s">
        <v>19</v>
      </c>
      <c r="B9" s="15" t="s">
        <v>132</v>
      </c>
      <c r="C9" s="48" t="s">
        <v>133</v>
      </c>
      <c r="D9" s="49" t="s">
        <v>134</v>
      </c>
      <c r="E9" s="40">
        <v>55900</v>
      </c>
      <c r="F9" s="27">
        <v>0</v>
      </c>
      <c r="G9" s="45">
        <f t="shared" ref="G9:H9" si="0">F9+E9</f>
        <v>55900</v>
      </c>
      <c r="H9" s="27">
        <f t="shared" si="0"/>
        <v>55900</v>
      </c>
      <c r="I9" s="15" t="s">
        <v>23</v>
      </c>
      <c r="J9" s="15" t="s">
        <v>135</v>
      </c>
      <c r="K9" s="36"/>
    </row>
    <row r="10" spans="1:26" ht="50.25" customHeight="1">
      <c r="A10" s="9" t="s">
        <v>25</v>
      </c>
      <c r="B10" s="15" t="s">
        <v>136</v>
      </c>
      <c r="C10" s="33" t="s">
        <v>137</v>
      </c>
      <c r="D10" s="50" t="s">
        <v>134</v>
      </c>
      <c r="E10" s="28">
        <v>79700</v>
      </c>
      <c r="F10" s="27">
        <v>0</v>
      </c>
      <c r="G10" s="31">
        <f>F10+E10</f>
        <v>79700</v>
      </c>
      <c r="H10" s="27">
        <f>G10</f>
        <v>79700</v>
      </c>
      <c r="I10" s="15" t="s">
        <v>23</v>
      </c>
      <c r="J10" s="15" t="s">
        <v>138</v>
      </c>
      <c r="K10" s="36"/>
    </row>
    <row r="11" spans="1:26" hidden="1">
      <c r="A11" s="20"/>
      <c r="B11" s="12"/>
      <c r="C11" s="12"/>
      <c r="D11" s="12"/>
      <c r="E11" s="12"/>
      <c r="F11" s="12"/>
      <c r="G11" s="12"/>
      <c r="H11" s="12"/>
      <c r="I11" s="12"/>
      <c r="J11" s="12"/>
    </row>
    <row r="12" spans="1:26" ht="12.75" customHeight="1"/>
    <row r="13" spans="1:26" ht="138.75" customHeight="1">
      <c r="A13" s="67" t="s">
        <v>139</v>
      </c>
      <c r="B13" s="65"/>
      <c r="C13" s="65"/>
      <c r="D13" s="65"/>
      <c r="E13" s="65"/>
      <c r="F13" s="65"/>
      <c r="G13" s="65"/>
      <c r="H13" s="65"/>
      <c r="I13" s="65"/>
      <c r="J13" s="66"/>
    </row>
    <row r="14" spans="1:26" ht="12.75" customHeight="1"/>
    <row r="15" spans="1:26" ht="75" customHeight="1">
      <c r="A15" s="67" t="s">
        <v>140</v>
      </c>
      <c r="B15" s="65"/>
      <c r="C15" s="65"/>
      <c r="D15" s="65"/>
      <c r="E15" s="65"/>
      <c r="F15" s="65"/>
      <c r="G15" s="65"/>
      <c r="H15" s="65"/>
      <c r="I15" s="65"/>
      <c r="J15" s="66"/>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21"/>
      <c r="E26" s="21"/>
      <c r="F26" s="22"/>
      <c r="G26" s="22"/>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hyperlinks>
    <hyperlink ref="C8" r:id="rId1" xr:uid="{00000000-0004-0000-0500-000000000000}"/>
    <hyperlink ref="C9" r:id="rId2" xr:uid="{00000000-0004-0000-0500-000001000000}"/>
    <hyperlink ref="C10" r:id="rId3" xr:uid="{00000000-0004-0000-0500-000002000000}"/>
  </hyperlink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heetViews>
  <sheetFormatPr baseColWidth="10" defaultColWidth="12.5703125" defaultRowHeight="15" customHeight="1"/>
  <cols>
    <col min="1" max="1" width="19.140625" customWidth="1"/>
    <col min="2" max="2" width="19.5703125" customWidth="1"/>
    <col min="3" max="3" width="39.85546875" customWidth="1"/>
    <col min="4" max="4" width="43.42578125" customWidth="1"/>
    <col min="5" max="5" width="21.42578125" customWidth="1"/>
    <col min="6" max="6" width="17" customWidth="1"/>
    <col min="7" max="7" width="24.28515625" customWidth="1"/>
    <col min="8" max="8" width="17" customWidth="1"/>
    <col min="9" max="9" width="19.140625" customWidth="1"/>
    <col min="10" max="10" width="19.28515625" customWidth="1"/>
    <col min="11" max="26" width="10" customWidth="1"/>
  </cols>
  <sheetData>
    <row r="1" spans="1:26" ht="12.75" customHeight="1"/>
    <row r="2" spans="1:26" ht="27.75" customHeight="1">
      <c r="D2" s="62" t="s">
        <v>1</v>
      </c>
      <c r="E2" s="63"/>
      <c r="F2" s="63"/>
      <c r="G2" s="63"/>
      <c r="H2" s="63"/>
    </row>
    <row r="3" spans="1:26" ht="12.75" customHeight="1"/>
    <row r="4" spans="1:26" ht="12.75" customHeight="1"/>
    <row r="5" spans="1:26" ht="43.5" customHeight="1">
      <c r="A5" s="64" t="s">
        <v>2</v>
      </c>
      <c r="B5" s="65"/>
      <c r="C5" s="65"/>
      <c r="D5" s="65"/>
      <c r="E5" s="65"/>
      <c r="F5" s="65"/>
      <c r="G5" s="65"/>
      <c r="H5" s="65"/>
      <c r="I5" s="65"/>
      <c r="J5" s="66"/>
    </row>
    <row r="6" spans="1:26" ht="15.75" customHeight="1"/>
    <row r="7" spans="1:26" ht="75.75" customHeight="1">
      <c r="A7" s="2" t="s">
        <v>3</v>
      </c>
      <c r="B7" s="3" t="s">
        <v>141</v>
      </c>
      <c r="C7" s="3" t="s">
        <v>142</v>
      </c>
      <c r="D7" s="3" t="s">
        <v>143</v>
      </c>
      <c r="E7" s="3" t="s">
        <v>144</v>
      </c>
      <c r="F7" s="23" t="s">
        <v>145</v>
      </c>
      <c r="G7" s="24" t="s">
        <v>146</v>
      </c>
      <c r="H7" s="25" t="s">
        <v>10</v>
      </c>
      <c r="I7" s="3" t="s">
        <v>147</v>
      </c>
      <c r="J7" s="3" t="s">
        <v>148</v>
      </c>
      <c r="K7" s="8"/>
      <c r="L7" s="8"/>
      <c r="M7" s="8"/>
      <c r="N7" s="8"/>
      <c r="O7" s="8"/>
      <c r="P7" s="8"/>
      <c r="Q7" s="8"/>
      <c r="R7" s="8"/>
      <c r="S7" s="8"/>
      <c r="T7" s="8"/>
      <c r="U7" s="8"/>
      <c r="V7" s="8"/>
      <c r="W7" s="8"/>
      <c r="X7" s="8"/>
      <c r="Y7" s="8"/>
      <c r="Z7" s="8"/>
    </row>
    <row r="8" spans="1:26" ht="50.25" customHeight="1">
      <c r="A8" s="9" t="s">
        <v>13</v>
      </c>
      <c r="B8" s="15" t="s">
        <v>149</v>
      </c>
      <c r="C8" s="33" t="s">
        <v>150</v>
      </c>
      <c r="D8" s="15" t="s">
        <v>151</v>
      </c>
      <c r="E8" s="28">
        <v>259999</v>
      </c>
      <c r="F8" s="27">
        <v>0</v>
      </c>
      <c r="G8" s="47">
        <f t="shared" ref="G8:G9" si="0">E8+F8</f>
        <v>259999</v>
      </c>
      <c r="H8" s="27">
        <f>G8</f>
        <v>259999</v>
      </c>
      <c r="I8" s="15" t="s">
        <v>23</v>
      </c>
      <c r="J8" s="15" t="s">
        <v>152</v>
      </c>
      <c r="K8" s="36"/>
    </row>
    <row r="9" spans="1:26" ht="50.25" customHeight="1">
      <c r="A9" s="9" t="s">
        <v>19</v>
      </c>
      <c r="B9" s="15" t="s">
        <v>153</v>
      </c>
      <c r="C9" s="33" t="s">
        <v>154</v>
      </c>
      <c r="D9" s="51" t="s">
        <v>155</v>
      </c>
      <c r="E9" s="40">
        <v>22</v>
      </c>
      <c r="F9" s="27">
        <v>0</v>
      </c>
      <c r="G9" s="45">
        <f t="shared" si="0"/>
        <v>22</v>
      </c>
      <c r="H9" s="40">
        <f>3950*G9</f>
        <v>86900</v>
      </c>
      <c r="I9" s="15" t="s">
        <v>23</v>
      </c>
      <c r="J9" s="15" t="s">
        <v>156</v>
      </c>
      <c r="K9" s="36"/>
    </row>
    <row r="10" spans="1:26" ht="50.25" customHeight="1">
      <c r="A10" s="9" t="s">
        <v>25</v>
      </c>
      <c r="B10" s="15" t="s">
        <v>157</v>
      </c>
      <c r="C10" s="52" t="s">
        <v>137</v>
      </c>
      <c r="D10" s="50" t="s">
        <v>158</v>
      </c>
      <c r="E10" s="53">
        <v>129700</v>
      </c>
      <c r="F10" s="54">
        <v>0</v>
      </c>
      <c r="G10" s="53">
        <f>F10+E10</f>
        <v>129700</v>
      </c>
      <c r="H10" s="40">
        <f>G10</f>
        <v>129700</v>
      </c>
      <c r="I10" s="15" t="s">
        <v>17</v>
      </c>
      <c r="J10" s="15" t="s">
        <v>159</v>
      </c>
      <c r="K10" s="36"/>
    </row>
    <row r="11" spans="1:26" ht="45" hidden="1">
      <c r="A11" s="20"/>
      <c r="B11" s="12"/>
      <c r="C11" s="12"/>
      <c r="D11" s="12"/>
      <c r="E11" s="12"/>
      <c r="F11" s="12"/>
      <c r="G11" s="12"/>
      <c r="H11" s="12"/>
      <c r="I11" s="12"/>
      <c r="J11" s="12" t="s">
        <v>160</v>
      </c>
    </row>
    <row r="12" spans="1:26" ht="12.75" customHeight="1"/>
    <row r="13" spans="1:26" ht="138.75" customHeight="1">
      <c r="A13" s="67" t="s">
        <v>161</v>
      </c>
      <c r="B13" s="65"/>
      <c r="C13" s="65"/>
      <c r="D13" s="65"/>
      <c r="E13" s="65"/>
      <c r="F13" s="65"/>
      <c r="G13" s="65"/>
      <c r="H13" s="65"/>
      <c r="I13" s="65"/>
      <c r="J13" s="66"/>
    </row>
    <row r="14" spans="1:26" ht="12.75" customHeight="1"/>
    <row r="15" spans="1:26" ht="75" customHeight="1">
      <c r="A15" s="67" t="s">
        <v>162</v>
      </c>
      <c r="B15" s="65"/>
      <c r="C15" s="65"/>
      <c r="D15" s="65"/>
      <c r="E15" s="65"/>
      <c r="F15" s="65"/>
      <c r="G15" s="65"/>
      <c r="H15" s="65"/>
      <c r="I15" s="65"/>
      <c r="J15" s="66"/>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21"/>
      <c r="E26" s="21"/>
      <c r="F26" s="22"/>
      <c r="G26" s="22"/>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hyperlinks>
    <hyperlink ref="C8" r:id="rId1" xr:uid="{00000000-0004-0000-0600-000000000000}"/>
    <hyperlink ref="C9" r:id="rId2" xr:uid="{00000000-0004-0000-0600-000001000000}"/>
    <hyperlink ref="C10" r:id="rId3" xr:uid="{00000000-0004-0000-0600-000002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Desarollador</vt:lpstr>
      <vt:lpstr>Usuario</vt:lpstr>
      <vt:lpstr>Recursos humanos</vt:lpstr>
      <vt:lpstr>Server Admin</vt:lpstr>
      <vt:lpstr>Teclados</vt:lpstr>
      <vt:lpstr>mouses</vt:lpstr>
      <vt:lpstr>Monitores</vt:lpstr>
      <vt:lpstr>Windows</vt:lpstr>
      <vt:lpstr>Office 2021</vt:lpstr>
      <vt:lpstr>hosting</vt:lpstr>
      <vt:lpstr>Visual Studio Profesional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Administrador</dc:creator>
  <cp:lastModifiedBy>SENA</cp:lastModifiedBy>
  <dcterms:created xsi:type="dcterms:W3CDTF">2010-11-08T17:12:00Z</dcterms:created>
  <dcterms:modified xsi:type="dcterms:W3CDTF">2024-06-19T19:13:01Z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68274CB5477F4A7BB0D996BD2FE331BA_12</vt:lpwstr>
  </property>
  <property fmtid="{D5CDD505-2E9C-101B-9397-08002B2CF9AE}" pid="3" name="KSOProductBuildVer">
    <vt:lpwstr>1033-12.2.0.16731</vt:lpwstr>
  </property>
</Properties>
</file>