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BB6D67B1-7B36-4844-8DBE-BD3D62038A9A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8" i="1" s="1"/>
  <c r="G9" i="1" s="1"/>
  <c r="G10" i="1" s="1"/>
  <c r="G11" i="1" s="1"/>
  <c r="G12" i="1" s="1"/>
  <c r="G13" i="1" s="1"/>
  <c r="L8" i="1"/>
  <c r="L5" i="1"/>
  <c r="L7" i="1"/>
  <c r="A7" i="1" l="1"/>
  <c r="A5" i="2"/>
  <c r="M5" i="1"/>
  <c r="H5" i="1"/>
  <c r="I5" i="1" s="1"/>
  <c r="A8" i="1" l="1"/>
  <c r="A6" i="2"/>
  <c r="E6" i="1"/>
  <c r="B4" i="2"/>
  <c r="F6" i="1"/>
  <c r="H6" i="1" s="1"/>
  <c r="I6" i="1" s="1"/>
  <c r="A9" i="1" l="1"/>
  <c r="A7" i="2"/>
  <c r="M6" i="1"/>
  <c r="B5" i="2" s="1"/>
  <c r="A10" i="1" l="1"/>
  <c r="A8" i="2"/>
  <c r="E7" i="1"/>
  <c r="F7" i="1"/>
  <c r="H7" i="1" s="1"/>
  <c r="I7" i="1" s="1"/>
  <c r="M7" i="1" l="1"/>
  <c r="E8" i="1" s="1"/>
  <c r="A11" i="1"/>
  <c r="A9" i="2"/>
  <c r="F8" i="1" l="1"/>
  <c r="M8" i="1" s="1"/>
  <c r="E9" i="1" s="1"/>
  <c r="B6" i="2"/>
  <c r="A12" i="1"/>
  <c r="A10" i="2"/>
  <c r="F9" i="1" l="1"/>
  <c r="H9" i="1" s="1"/>
  <c r="I9" i="1" s="1"/>
  <c r="H8" i="1"/>
  <c r="I8" i="1" s="1"/>
  <c r="B7" i="2"/>
  <c r="A13" i="1"/>
  <c r="A12" i="2" s="1"/>
  <c r="A11" i="2"/>
  <c r="M9" i="1" l="1"/>
  <c r="E10" i="1" s="1"/>
  <c r="B8" i="2" l="1"/>
  <c r="F10" i="1"/>
  <c r="H10" i="1"/>
  <c r="I10" i="1" s="1"/>
  <c r="M10" i="1"/>
  <c r="E11" i="1" l="1"/>
  <c r="B9" i="2"/>
  <c r="F11" i="1"/>
  <c r="H11" i="1" l="1"/>
  <c r="I11" i="1" s="1"/>
  <c r="M11" i="1"/>
  <c r="E12" i="1" l="1"/>
  <c r="B10" i="2"/>
  <c r="F12" i="1"/>
  <c r="H12" i="1" l="1"/>
  <c r="I12" i="1" s="1"/>
  <c r="M12" i="1"/>
  <c r="E13" i="1" l="1"/>
  <c r="B11" i="2"/>
  <c r="F13" i="1"/>
  <c r="H13" i="1" l="1"/>
  <c r="I13" i="1" s="1"/>
  <c r="M13" i="1"/>
  <c r="B12" i="2" s="1"/>
</calcChain>
</file>

<file path=xl/sharedStrings.xml><?xml version="1.0" encoding="utf-8"?>
<sst xmlns="http://schemas.openxmlformats.org/spreadsheetml/2006/main" count="26" uniqueCount="25">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</sst>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</cellXfs>
  <cellStyles count="1">
    <cellStyle name="Обычный" xfId="0" builtinId="0"/>
  </cellStyles>
  <dxfs count="27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M13" totalsRowShown="0" headerRowDxfId="26" dataDxfId="25">
  <autoFilter ref="A4:M13" xr:uid="{B8DF02FA-3140-484C-B272-AB560FB12BBD}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4" xr3:uid="{77FFFFAD-27FE-4585-A8A5-4920141174AB}" name="#" dataDxfId="24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3"/>
    <tableColumn id="2" xr3:uid="{D1757256-BC6C-420E-BEA8-B604BC77F285}" name="m0_x000a_смесь" dataDxfId="22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1">
      <calculatedColumnFormula>Таблица1[[#This Row],[m0
смесь]]*(1-M4)</calculatedColumnFormula>
    </tableColumn>
    <tableColumn id="4" xr3:uid="{D1940891-C2DF-4AB7-A8E2-AF06FDA60F0D}" name="m0_x000a_спирт" dataDxfId="20">
      <calculatedColumnFormula>Таблица1[[#This Row],[m0
смесь]]*M4</calculatedColumnFormula>
    </tableColumn>
    <tableColumn id="6" xr3:uid="{78FAF393-3070-4836-B8E9-4D79C52F839F}" name="w%1 т_x000a_спирт " dataDxfId="19">
      <calculatedColumnFormula>G4+0.025</calculatedColumnFormula>
    </tableColumn>
    <tableColumn id="7" xr3:uid="{EA5712E3-E93C-456A-9EDE-9A8CA94753D1}" name="m+ т_x000a_спирт" dataDxfId="18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17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16"/>
    <tableColumn id="10" xr3:uid="{F3443B4E-6300-47B1-8E7C-FC3BF1A5E3CD}" name="m1_x000a_смеси" dataDxfId="15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4">
      <calculatedColumnFormula>Таблица1[[#This Row],[m1 
смесь
стакан]]-Таблица1[[#This Row],[m0
смесь    
стакан]]</calculatedColumnFormula>
    </tableColumn>
    <tableColumn id="5" xr3:uid="{896470BD-9890-41DA-8AB1-D5964728C2BF}" name="w%1 _x000a_" dataDxfId="13">
      <calculatedColumnFormula>(Таблица1[[#This Row],[m0
спирт]]+Таблица1[[#This Row],[m+
спирта]])/Таблица1[[#This Row],[m1
смеси]]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2" dataDxfId="11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8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6">
      <calculatedColumnFormula>Эксперимент!M5</calculatedColumnFormula>
    </tableColumn>
    <tableColumn id="2" xr3:uid="{89A2AB49-E643-4792-891C-B4B387D04709}" name="n cПз" dataDxfId="5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4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2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">
      <calculatedColumnFormula>Таблица4[[#This Row],[D м2/с]]</calculatedColumnFormula>
    </tableColumn>
    <tableColumn id="9" xr3:uid="{DC4F818A-DEC1-4A2F-A44C-B7C8B0779905}" name="D0 см2/сут_x000a_(просто)" dataDxfId="0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M144"/>
  <sheetViews>
    <sheetView tabSelected="1" topLeftCell="A2" zoomScale="190" zoomScaleNormal="190" workbookViewId="0">
      <selection activeCell="H2" sqref="H2"/>
    </sheetView>
  </sheetViews>
  <sheetFormatPr defaultRowHeight="14.4" x14ac:dyDescent="0.3"/>
  <cols>
    <col min="1" max="1" width="2.77734375" customWidth="1"/>
    <col min="2" max="12" width="8" customWidth="1"/>
    <col min="13" max="13" width="6.21875" customWidth="1"/>
  </cols>
  <sheetData>
    <row r="1" spans="1:13" ht="28.8" x14ac:dyDescent="0.3">
      <c r="B1" s="1" t="s">
        <v>0</v>
      </c>
    </row>
    <row r="2" spans="1:13" x14ac:dyDescent="0.3">
      <c r="B2" s="2">
        <v>0.86</v>
      </c>
    </row>
    <row r="4" spans="1:13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12</v>
      </c>
    </row>
    <row r="5" spans="1:13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18">
        <f>(Таблица1[[#This Row],[m0
спирт]]+Таблица1[[#This Row],[m+
спирта]])/Таблица1[[#This Row],[m1
смеси]]</f>
        <v>0</v>
      </c>
    </row>
    <row r="6" spans="1:13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смесь]]*(1-M5)</f>
        <v>9.2003999999999984</v>
      </c>
      <c r="F6" s="5">
        <f>Таблица1[[#This Row],[m0
смесь]]*M5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19">
        <f>(Таблица1[[#This Row],[m0
спирт]]+Таблица1[[#This Row],[m+
спирта]])/Таблица1[[#This Row],[m1
смеси]]</f>
        <v>2.3944155058826376E-2</v>
      </c>
    </row>
    <row r="7" spans="1:13" x14ac:dyDescent="0.3">
      <c r="A7" s="14">
        <f t="shared" si="0"/>
        <v>3</v>
      </c>
      <c r="C7" s="16"/>
      <c r="D7" s="7">
        <f>Таблица1[[#This Row],[m0
смесь    
стакан]]-Таблица1[[#This Row],[m
стакан]]</f>
        <v>0</v>
      </c>
      <c r="E7" s="4">
        <f>Таблица1[[#This Row],[m0
смесь]]*(1-M6)</f>
        <v>0</v>
      </c>
      <c r="F7" s="5">
        <f>Таблица1[[#This Row],[m0
смесь]]*M6</f>
        <v>0</v>
      </c>
      <c r="G7" s="8">
        <f t="shared" si="1"/>
        <v>0.05</v>
      </c>
      <c r="H7" s="3">
        <f>(Таблица1[[#This Row],[m0
смесь]]*Таблица1[[#This Row],[w%1 т
спирт ]]-Таблица1[[#This Row],[m0
спирт]])/(1-Таблица1[[#This Row],[w%1 т
спирт ]])</f>
        <v>0</v>
      </c>
      <c r="I7" s="6">
        <f>Таблица1[[#This Row],[m+ т
спирт]]/Таблица2[ro 
спирт]*1000</f>
        <v>0</v>
      </c>
      <c r="J7" s="16"/>
      <c r="K7" s="7">
        <f>Таблица1[[#This Row],[m1 
смесь
стакан]]-Таблица1[[#This Row],[m
стакан]]</f>
        <v>0</v>
      </c>
      <c r="L7" s="3">
        <f>Таблица1[[#This Row],[m1 
смесь
стакан]]-Таблица1[[#This Row],[m0
смесь    
стакан]]</f>
        <v>0</v>
      </c>
      <c r="M7" s="19" t="e">
        <f>(Таблица1[[#This Row],[m0
спирт]]+Таблица1[[#This Row],[m+
спирта]])/Таблица1[[#This Row],[m1
смеси]]</f>
        <v>#DIV/0!</v>
      </c>
    </row>
    <row r="8" spans="1:13" x14ac:dyDescent="0.3">
      <c r="A8" s="14">
        <f t="shared" si="0"/>
        <v>4</v>
      </c>
      <c r="C8" s="16"/>
      <c r="D8" s="7">
        <f>Таблица1[[#This Row],[m0
смесь    
стакан]]-Таблица1[[#This Row],[m
стакан]]</f>
        <v>0</v>
      </c>
      <c r="E8" s="4" t="e">
        <f>Таблица1[[#This Row],[m0
смесь]]*(1-M7)</f>
        <v>#DIV/0!</v>
      </c>
      <c r="F8" s="5" t="e">
        <f>Таблица1[[#This Row],[m0
смесь]]*M7</f>
        <v>#DIV/0!</v>
      </c>
      <c r="G8" s="8">
        <f t="shared" si="1"/>
        <v>7.5000000000000011E-2</v>
      </c>
      <c r="H8" s="3" t="e">
        <f>(Таблица1[[#This Row],[m0
смесь]]*Таблица1[[#This Row],[w%1 т
спирт ]]-Таблица1[[#This Row],[m0
спирт]])/(1-Таблица1[[#This Row],[w%1 т
спирт ]])</f>
        <v>#DIV/0!</v>
      </c>
      <c r="I8" s="6" t="e">
        <f>Таблица1[[#This Row],[m+ т
спирт]]/Таблица2[ro 
спирт]*1000</f>
        <v>#DIV/0!</v>
      </c>
      <c r="J8" s="16"/>
      <c r="K8" s="7">
        <f>Таблица1[[#This Row],[m1 
смесь
стакан]]-Таблица1[[#This Row],[m
стакан]]</f>
        <v>0</v>
      </c>
      <c r="L8" s="3">
        <f>Таблица1[[#This Row],[m1 
смесь
стакан]]-Таблица1[[#This Row],[m0
смесь    
стакан]]</f>
        <v>0</v>
      </c>
      <c r="M8" s="19" t="e">
        <f>(Таблица1[[#This Row],[m0
спирт]]+Таблица1[[#This Row],[m+
спирта]])/Таблица1[[#This Row],[m1
смеси]]</f>
        <v>#DIV/0!</v>
      </c>
    </row>
    <row r="9" spans="1:13" s="9" customFormat="1" x14ac:dyDescent="0.3">
      <c r="A9" s="14">
        <f t="shared" si="0"/>
        <v>5</v>
      </c>
      <c r="B9"/>
      <c r="C9" s="16"/>
      <c r="D9" s="10">
        <f>Таблица1[[#This Row],[m0
смесь    
стакан]]-Таблица1[[#This Row],[m
стакан]]</f>
        <v>0</v>
      </c>
      <c r="E9" s="4" t="e">
        <f>Таблица1[[#This Row],[m0
смесь]]*(1-M8)</f>
        <v>#DIV/0!</v>
      </c>
      <c r="F9" s="11" t="e">
        <f>Таблица1[[#This Row],[m0
смесь]]*M8</f>
        <v>#DIV/0!</v>
      </c>
      <c r="G9" s="8">
        <f t="shared" si="1"/>
        <v>0.1</v>
      </c>
      <c r="H9" s="12" t="e">
        <f>(Таблица1[[#This Row],[m0
смесь]]*Таблица1[[#This Row],[w%1 т
спирт ]]-Таблица1[[#This Row],[m0
спирт]])/(1-Таблица1[[#This Row],[w%1 т
спирт ]])</f>
        <v>#DIV/0!</v>
      </c>
      <c r="I9" s="13" t="e">
        <f>Таблица1[[#This Row],[m+ т
спирт]]/Таблица2[ro 
спирт]*1000</f>
        <v>#DIV/0!</v>
      </c>
      <c r="J9" s="16"/>
      <c r="K9" s="10">
        <f>Таблица1[[#This Row],[m1 
смесь
стакан]]-Таблица1[[#This Row],[m
стакан]]</f>
        <v>0</v>
      </c>
      <c r="L9" s="12">
        <f>Таблица1[[#This Row],[m1 
смесь
стакан]]-Таблица1[[#This Row],[m0
смесь    
стакан]]</f>
        <v>0</v>
      </c>
      <c r="M9" s="20" t="e">
        <f>(Таблица1[[#This Row],[m0
спирт]]+Таблица1[[#This Row],[m+
спирта]])/Таблица1[[#This Row],[m1
смеси]]</f>
        <v>#DIV/0!</v>
      </c>
    </row>
    <row r="10" spans="1:13" s="9" customFormat="1" x14ac:dyDescent="0.3">
      <c r="A10" s="14">
        <f t="shared" si="0"/>
        <v>6</v>
      </c>
      <c r="B10"/>
      <c r="C10" s="16"/>
      <c r="D10" s="10">
        <f>Таблица1[[#This Row],[m0
смесь    
стакан]]-Таблица1[[#This Row],[m
стакан]]</f>
        <v>0</v>
      </c>
      <c r="E10" s="4" t="e">
        <f>Таблица1[[#This Row],[m0
смесь]]*(1-M9)</f>
        <v>#DIV/0!</v>
      </c>
      <c r="F10" s="11" t="e">
        <f>Таблица1[[#This Row],[m0
смесь]]*M9</f>
        <v>#DIV/0!</v>
      </c>
      <c r="G10" s="8">
        <f t="shared" si="1"/>
        <v>0.125</v>
      </c>
      <c r="H10" s="12" t="e">
        <f>(Таблица1[[#This Row],[m0
смесь]]*Таблица1[[#This Row],[w%1 т
спирт ]]-Таблица1[[#This Row],[m0
спирт]])/(1-Таблица1[[#This Row],[w%1 т
спирт ]])</f>
        <v>#DIV/0!</v>
      </c>
      <c r="I10" s="13" t="e">
        <f>Таблица1[[#This Row],[m+ т
спирт]]/Таблица2[ro 
спирт]*1000</f>
        <v>#DIV/0!</v>
      </c>
      <c r="J10" s="16"/>
      <c r="K10" s="10">
        <f>Таблица1[[#This Row],[m1 
смесь
стакан]]-Таблица1[[#This Row],[m
стакан]]</f>
        <v>0</v>
      </c>
      <c r="L10" s="12">
        <f>Таблица1[[#This Row],[m1 
смесь
стакан]]-Таблица1[[#This Row],[m0
смесь    
стакан]]</f>
        <v>0</v>
      </c>
      <c r="M10" s="20" t="e">
        <f>(Таблица1[[#This Row],[m0
спирт]]+Таблица1[[#This Row],[m+
спирта]])/Таблица1[[#This Row],[m1
смеси]]</f>
        <v>#DIV/0!</v>
      </c>
    </row>
    <row r="11" spans="1:13" s="9" customFormat="1" x14ac:dyDescent="0.3">
      <c r="A11" s="14">
        <f t="shared" si="0"/>
        <v>7</v>
      </c>
      <c r="B11"/>
      <c r="C11" s="16"/>
      <c r="D11" s="10">
        <f>Таблица1[[#This Row],[m0
смесь    
стакан]]-Таблица1[[#This Row],[m
стакан]]</f>
        <v>0</v>
      </c>
      <c r="E11" s="4" t="e">
        <f>Таблица1[[#This Row],[m0
смесь]]*(1-M10)</f>
        <v>#DIV/0!</v>
      </c>
      <c r="F11" s="11" t="e">
        <f>Таблица1[[#This Row],[m0
смесь]]*M10</f>
        <v>#DIV/0!</v>
      </c>
      <c r="G11" s="8">
        <f t="shared" si="1"/>
        <v>0.15</v>
      </c>
      <c r="H11" s="12" t="e">
        <f>(Таблица1[[#This Row],[m0
смесь]]*Таблица1[[#This Row],[w%1 т
спирт ]]-Таблица1[[#This Row],[m0
спирт]])/(1-Таблица1[[#This Row],[w%1 т
спирт ]])</f>
        <v>#DIV/0!</v>
      </c>
      <c r="I11" s="13" t="e">
        <f>Таблица1[[#This Row],[m+ т
спирт]]/Таблица2[ro 
спирт]*1000</f>
        <v>#DIV/0!</v>
      </c>
      <c r="J11" s="16"/>
      <c r="K11" s="10">
        <f>Таблица1[[#This Row],[m1 
смесь
стакан]]-Таблица1[[#This Row],[m
стакан]]</f>
        <v>0</v>
      </c>
      <c r="L11" s="12">
        <f>Таблица1[[#This Row],[m1 
смесь
стакан]]-Таблица1[[#This Row],[m0
смесь    
стакан]]</f>
        <v>0</v>
      </c>
      <c r="M11" s="20" t="e">
        <f>(Таблица1[[#This Row],[m0
спирт]]+Таблица1[[#This Row],[m+
спирта]])/Таблица1[[#This Row],[m1
смеси]]</f>
        <v>#DIV/0!</v>
      </c>
    </row>
    <row r="12" spans="1:13" s="9" customFormat="1" x14ac:dyDescent="0.3">
      <c r="A12" s="14">
        <f t="shared" si="0"/>
        <v>8</v>
      </c>
      <c r="B12"/>
      <c r="C12" s="16"/>
      <c r="D12" s="10">
        <f>Таблица1[[#This Row],[m0
смесь    
стакан]]-Таблица1[[#This Row],[m
стакан]]</f>
        <v>0</v>
      </c>
      <c r="E12" s="4" t="e">
        <f>Таблица1[[#This Row],[m0
смесь]]*(1-M11)</f>
        <v>#DIV/0!</v>
      </c>
      <c r="F12" s="11" t="e">
        <f>Таблица1[[#This Row],[m0
смесь]]*M11</f>
        <v>#DIV/0!</v>
      </c>
      <c r="G12" s="8">
        <f t="shared" si="1"/>
        <v>0.17499999999999999</v>
      </c>
      <c r="H12" s="12" t="e">
        <f>(Таблица1[[#This Row],[m0
смесь]]*Таблица1[[#This Row],[w%1 т
спирт ]]-Таблица1[[#This Row],[m0
спирт]])/(1-Таблица1[[#This Row],[w%1 т
спирт ]])</f>
        <v>#DIV/0!</v>
      </c>
      <c r="I12" s="13" t="e">
        <f>Таблица1[[#This Row],[m+ т
спирт]]/Таблица2[ro 
спирт]*1000</f>
        <v>#DIV/0!</v>
      </c>
      <c r="J12" s="16"/>
      <c r="K12" s="10">
        <f>Таблица1[[#This Row],[m1 
смесь
стакан]]-Таблица1[[#This Row],[m
стакан]]</f>
        <v>0</v>
      </c>
      <c r="L12" s="12">
        <f>Таблица1[[#This Row],[m1 
смесь
стакан]]-Таблица1[[#This Row],[m0
смесь    
стакан]]</f>
        <v>0</v>
      </c>
      <c r="M12" s="20" t="e">
        <f>(Таблица1[[#This Row],[m0
спирт]]+Таблица1[[#This Row],[m+
спирта]])/Таблица1[[#This Row],[m1
смеси]]</f>
        <v>#DIV/0!</v>
      </c>
    </row>
    <row r="13" spans="1:13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 t="e">
        <f>Таблица1[[#This Row],[m0
смесь]]*(1-M12)</f>
        <v>#DIV/0!</v>
      </c>
      <c r="F13" s="11" t="e">
        <f>Таблица1[[#This Row],[m0
смесь]]*M12</f>
        <v>#DIV/0!</v>
      </c>
      <c r="G13" s="8">
        <f t="shared" si="1"/>
        <v>0.19999999999999998</v>
      </c>
      <c r="H13" s="12" t="e">
        <f>(Таблица1[[#This Row],[m0
смесь]]*Таблица1[[#This Row],[w%1 т
спирт ]]-Таблица1[[#This Row],[m0
спирт]])/(1-Таблица1[[#This Row],[w%1 т
спирт ]])</f>
        <v>#DIV/0!</v>
      </c>
      <c r="I13" s="13" t="e">
        <f>Таблица1[[#This Row],[m+ т
спирт]]/Таблица2[ro 
спирт]*1000</f>
        <v>#DIV/0!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21" t="e">
        <f>(Таблица1[[#This Row],[m0
спирт]]+Таблица1[[#This Row],[m+
спирта]])/Таблица1[[#This Row],[m1
смеси]]</f>
        <v>#DIV/0!</v>
      </c>
    </row>
    <row r="14" spans="1:13" s="9" customFormat="1" x14ac:dyDescent="0.3"/>
    <row r="15" spans="1:13" s="9" customFormat="1" x14ac:dyDescent="0.3"/>
    <row r="16" spans="1:13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Эксперимент!M5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Эксперимент!M6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 t="e">
        <f>Эксперимент!M7</f>
        <v>#DIV/0!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 t="e">
        <f>Эксперимент!M8</f>
        <v>#DIV/0!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 t="e">
        <f>Эксперимент!M9</f>
        <v>#DIV/0!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 t="e">
        <f>Эксперимент!M10</f>
        <v>#DIV/0!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 t="e">
        <f>Эксперимент!M11</f>
        <v>#DIV/0!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 t="e">
        <f>Эксперимент!M12</f>
        <v>#DIV/0!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Эксперимент!M13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2023-10-19T10:36:21Z</dcterms:modified>
</cp:coreProperties>
</file>