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PolimerSolve\Comsol\Task\"/>
    </mc:Choice>
  </mc:AlternateContent>
  <xr:revisionPtr revIDLastSave="0" documentId="13_ncr:1_{166AF85D-9B83-49A4-94F9-73774458B2A1}" xr6:coauthVersionLast="45" xr6:coauthVersionMax="45" xr10:uidLastSave="{00000000-0000-0000-0000-000000000000}"/>
  <bookViews>
    <workbookView xWindow="22932" yWindow="-108" windowWidth="23256" windowHeight="12576" xr2:uid="{60FE5ACB-4118-41CB-AB65-5BEC2C35F150}"/>
  </bookViews>
  <sheets>
    <sheet name="R_input" sheetId="11" r:id="rId1"/>
    <sheet name="M_input" sheetId="9" r:id="rId2"/>
    <sheet name="R" sheetId="7" r:id="rId3"/>
    <sheet name="M" sheetId="10" r:id="rId4"/>
    <sheet name="C" sheetId="14" r:id="rId5"/>
    <sheet name="C0" sheetId="15" r:id="rId6"/>
    <sheet name="R_convert" sheetId="12" r:id="rId7"/>
    <sheet name="M_convert" sheetId="8" r:id="rId8"/>
    <sheet name="C0 (test)" sheetId="17" r:id="rId9"/>
    <sheet name="1" sheetId="2" r:id="rId10"/>
    <sheet name="2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" i="17" l="1"/>
  <c r="A60" i="17"/>
  <c r="B59" i="17"/>
  <c r="A59" i="17"/>
  <c r="B58" i="17"/>
  <c r="A58" i="17"/>
  <c r="B57" i="17"/>
  <c r="A57" i="17"/>
  <c r="B56" i="17"/>
  <c r="A56" i="17"/>
  <c r="B55" i="17"/>
  <c r="A55" i="17"/>
  <c r="B54" i="17"/>
  <c r="A54" i="17"/>
  <c r="B53" i="17"/>
  <c r="A53" i="17"/>
  <c r="B52" i="17"/>
  <c r="A52" i="17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F16" i="17"/>
  <c r="E16" i="17"/>
  <c r="D16" i="17" s="1"/>
  <c r="B16" i="17"/>
  <c r="A16" i="17"/>
  <c r="F15" i="17"/>
  <c r="E15" i="17"/>
  <c r="D15" i="17" s="1"/>
  <c r="B15" i="17"/>
  <c r="A15" i="17"/>
  <c r="F14" i="17"/>
  <c r="D14" i="17" s="1"/>
  <c r="E14" i="17"/>
  <c r="B14" i="17"/>
  <c r="A14" i="17"/>
  <c r="F13" i="17"/>
  <c r="D13" i="17" s="1"/>
  <c r="E13" i="17"/>
  <c r="B13" i="17"/>
  <c r="A13" i="17"/>
  <c r="F12" i="17"/>
  <c r="E12" i="17"/>
  <c r="D12" i="17"/>
  <c r="B12" i="17"/>
  <c r="A12" i="17"/>
  <c r="F11" i="17"/>
  <c r="D11" i="17" s="1"/>
  <c r="E11" i="17"/>
  <c r="B11" i="17"/>
  <c r="A11" i="17"/>
  <c r="F10" i="17"/>
  <c r="A10" i="17"/>
  <c r="F9" i="17"/>
  <c r="D9" i="17" s="1"/>
  <c r="E9" i="17"/>
  <c r="B9" i="17"/>
  <c r="A9" i="17"/>
  <c r="F8" i="17"/>
  <c r="D8" i="17" s="1"/>
  <c r="E8" i="17"/>
  <c r="B8" i="17"/>
  <c r="A8" i="17"/>
  <c r="F7" i="17"/>
  <c r="E7" i="17"/>
  <c r="D7" i="17" s="1"/>
  <c r="B7" i="17"/>
  <c r="A7" i="17"/>
  <c r="F6" i="17"/>
  <c r="E6" i="17"/>
  <c r="D6" i="17" s="1"/>
  <c r="B6" i="17"/>
  <c r="A6" i="17"/>
  <c r="F5" i="17"/>
  <c r="D5" i="17" s="1"/>
  <c r="E5" i="17"/>
  <c r="B5" i="17"/>
  <c r="A5" i="17"/>
  <c r="F4" i="17"/>
  <c r="E4" i="17"/>
  <c r="D4" i="17"/>
  <c r="B4" i="17"/>
  <c r="A4" i="17"/>
  <c r="F3" i="17"/>
  <c r="D3" i="17" s="1"/>
  <c r="E3" i="17"/>
  <c r="B3" i="17"/>
  <c r="A3" i="17"/>
  <c r="F2" i="17"/>
  <c r="D2" i="17" s="1"/>
  <c r="E2" i="17"/>
  <c r="B2" i="17"/>
  <c r="A2" i="17"/>
  <c r="F1" i="17"/>
  <c r="D1" i="17" s="1"/>
  <c r="E1" i="17"/>
  <c r="B1" i="17"/>
  <c r="A1" i="17"/>
  <c r="A6" i="10"/>
  <c r="B6" i="10"/>
  <c r="A8" i="10"/>
  <c r="B8" i="10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1" i="15"/>
  <c r="B2" i="15"/>
  <c r="B3" i="15"/>
  <c r="B4" i="15"/>
  <c r="B5" i="15"/>
  <c r="B6" i="15"/>
  <c r="B7" i="15"/>
  <c r="B8" i="15"/>
  <c r="B9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1" i="15"/>
  <c r="A2" i="12"/>
  <c r="A3" i="12"/>
  <c r="A4" i="12"/>
  <c r="A5" i="12"/>
  <c r="A6" i="12"/>
  <c r="A7" i="12"/>
  <c r="A8" i="12"/>
  <c r="B8" i="12" s="1"/>
  <c r="B8" i="7" s="1"/>
  <c r="A9" i="12"/>
  <c r="A10" i="12"/>
  <c r="A11" i="12"/>
  <c r="A12" i="12"/>
  <c r="A13" i="12"/>
  <c r="A14" i="12"/>
  <c r="A15" i="12"/>
  <c r="B15" i="12" s="1"/>
  <c r="B15" i="7" s="1"/>
  <c r="A16" i="12"/>
  <c r="B16" i="12" s="1"/>
  <c r="B16" i="7" s="1"/>
  <c r="A17" i="12"/>
  <c r="A18" i="12"/>
  <c r="A19" i="12"/>
  <c r="A20" i="12"/>
  <c r="A21" i="12"/>
  <c r="A22" i="12"/>
  <c r="A23" i="12"/>
  <c r="B23" i="12" s="1"/>
  <c r="B23" i="7" s="1"/>
  <c r="A24" i="12"/>
  <c r="B24" i="12" s="1"/>
  <c r="B24" i="7" s="1"/>
  <c r="A25" i="12"/>
  <c r="A26" i="12"/>
  <c r="A27" i="12"/>
  <c r="A28" i="12"/>
  <c r="A29" i="12"/>
  <c r="A30" i="12"/>
  <c r="A31" i="12"/>
  <c r="B31" i="12" s="1"/>
  <c r="B31" i="7" s="1"/>
  <c r="A32" i="12"/>
  <c r="B32" i="12" s="1"/>
  <c r="B32" i="7" s="1"/>
  <c r="A33" i="12"/>
  <c r="A34" i="12"/>
  <c r="A35" i="12"/>
  <c r="A36" i="12"/>
  <c r="A37" i="12"/>
  <c r="A38" i="12"/>
  <c r="A39" i="12"/>
  <c r="B39" i="12" s="1"/>
  <c r="B39" i="7" s="1"/>
  <c r="A40" i="12"/>
  <c r="B40" i="12" s="1"/>
  <c r="B40" i="7" s="1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B55" i="12" s="1"/>
  <c r="B55" i="7" s="1"/>
  <c r="A56" i="12"/>
  <c r="B56" i="12" s="1"/>
  <c r="B56" i="7" s="1"/>
  <c r="A57" i="12"/>
  <c r="A58" i="12"/>
  <c r="A59" i="12"/>
  <c r="A60" i="12"/>
  <c r="A1" i="12"/>
  <c r="B10" i="12"/>
  <c r="B10" i="7" s="1"/>
  <c r="B11" i="12"/>
  <c r="B11" i="7" s="1"/>
  <c r="B2" i="14"/>
  <c r="B3" i="14"/>
  <c r="B4" i="14"/>
  <c r="B5" i="14"/>
  <c r="B6" i="14"/>
  <c r="B7" i="14"/>
  <c r="B8" i="14"/>
  <c r="B9" i="14"/>
  <c r="B10" i="14"/>
  <c r="E10" i="17" s="1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1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1" i="14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B17" i="8" s="1"/>
  <c r="A17" i="10" s="1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1" i="8"/>
  <c r="B2" i="12"/>
  <c r="B2" i="7" s="1"/>
  <c r="B4" i="12"/>
  <c r="B4" i="7" s="1"/>
  <c r="B5" i="12"/>
  <c r="B5" i="7" s="1"/>
  <c r="B7" i="12"/>
  <c r="B7" i="7" s="1"/>
  <c r="B9" i="12"/>
  <c r="B9" i="7" s="1"/>
  <c r="B12" i="12"/>
  <c r="B12" i="7" s="1"/>
  <c r="B13" i="12"/>
  <c r="B13" i="7" s="1"/>
  <c r="B14" i="12"/>
  <c r="B14" i="7" s="1"/>
  <c r="B17" i="12"/>
  <c r="B17" i="7" s="1"/>
  <c r="B18" i="12"/>
  <c r="B18" i="7" s="1"/>
  <c r="B19" i="12"/>
  <c r="B19" i="7" s="1"/>
  <c r="B20" i="12"/>
  <c r="B20" i="7" s="1"/>
  <c r="B21" i="12"/>
  <c r="B21" i="7" s="1"/>
  <c r="B22" i="12"/>
  <c r="B22" i="7" s="1"/>
  <c r="B25" i="12"/>
  <c r="B25" i="7" s="1"/>
  <c r="B26" i="12"/>
  <c r="B26" i="7" s="1"/>
  <c r="B27" i="12"/>
  <c r="B27" i="7" s="1"/>
  <c r="B28" i="12"/>
  <c r="B28" i="7" s="1"/>
  <c r="B29" i="12"/>
  <c r="B29" i="7" s="1"/>
  <c r="B30" i="12"/>
  <c r="B30" i="7" s="1"/>
  <c r="B33" i="12"/>
  <c r="B33" i="7" s="1"/>
  <c r="B34" i="12"/>
  <c r="B34" i="7" s="1"/>
  <c r="B35" i="12"/>
  <c r="B35" i="7" s="1"/>
  <c r="B36" i="12"/>
  <c r="B36" i="7" s="1"/>
  <c r="B37" i="12"/>
  <c r="B37" i="7" s="1"/>
  <c r="B38" i="12"/>
  <c r="B38" i="7" s="1"/>
  <c r="B41" i="12"/>
  <c r="B41" i="7" s="1"/>
  <c r="B42" i="12"/>
  <c r="B42" i="7" s="1"/>
  <c r="B43" i="12"/>
  <c r="B43" i="7" s="1"/>
  <c r="B44" i="12"/>
  <c r="B44" i="7" s="1"/>
  <c r="B45" i="12"/>
  <c r="B45" i="7" s="1"/>
  <c r="B46" i="12"/>
  <c r="B46" i="7" s="1"/>
  <c r="B49" i="12"/>
  <c r="B49" i="7" s="1"/>
  <c r="B50" i="12"/>
  <c r="B50" i="7" s="1"/>
  <c r="B51" i="12"/>
  <c r="B51" i="7" s="1"/>
  <c r="B52" i="12"/>
  <c r="B52" i="7" s="1"/>
  <c r="B53" i="12"/>
  <c r="B53" i="7" s="1"/>
  <c r="B54" i="12"/>
  <c r="B54" i="7" s="1"/>
  <c r="B57" i="12"/>
  <c r="B57" i="7" s="1"/>
  <c r="B59" i="12"/>
  <c r="B59" i="7" s="1"/>
  <c r="B60" i="12"/>
  <c r="B60" i="7" s="1"/>
  <c r="B1" i="12"/>
  <c r="B1" i="7" s="1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1" i="7"/>
  <c r="B2" i="8"/>
  <c r="B3" i="8"/>
  <c r="B4" i="8"/>
  <c r="B5" i="8"/>
  <c r="B6" i="8"/>
  <c r="B7" i="8"/>
  <c r="B8" i="8"/>
  <c r="B9" i="8"/>
  <c r="A9" i="10" s="1"/>
  <c r="B10" i="8"/>
  <c r="B11" i="8"/>
  <c r="B12" i="8"/>
  <c r="B13" i="8"/>
  <c r="B14" i="8"/>
  <c r="B15" i="8"/>
  <c r="B16" i="8"/>
  <c r="A16" i="10" s="1"/>
  <c r="B18" i="8"/>
  <c r="B19" i="8"/>
  <c r="B20" i="8"/>
  <c r="B21" i="8"/>
  <c r="B22" i="8"/>
  <c r="B23" i="8"/>
  <c r="B24" i="8"/>
  <c r="A24" i="10" s="1"/>
  <c r="B25" i="8"/>
  <c r="B26" i="8"/>
  <c r="B27" i="8"/>
  <c r="B28" i="8"/>
  <c r="B29" i="8"/>
  <c r="B30" i="8"/>
  <c r="B31" i="8"/>
  <c r="B32" i="8"/>
  <c r="A32" i="10" s="1"/>
  <c r="B33" i="8"/>
  <c r="A33" i="10" s="1"/>
  <c r="B34" i="8"/>
  <c r="B35" i="8"/>
  <c r="B36" i="8"/>
  <c r="B37" i="8"/>
  <c r="B38" i="8"/>
  <c r="B39" i="8"/>
  <c r="B40" i="8"/>
  <c r="A40" i="10" s="1"/>
  <c r="B41" i="8"/>
  <c r="A41" i="10" s="1"/>
  <c r="B42" i="8"/>
  <c r="B43" i="8"/>
  <c r="B44" i="8"/>
  <c r="B45" i="8"/>
  <c r="B46" i="8"/>
  <c r="B47" i="8"/>
  <c r="B48" i="8"/>
  <c r="A48" i="10" s="1"/>
  <c r="B49" i="8"/>
  <c r="A49" i="10" s="1"/>
  <c r="B50" i="8"/>
  <c r="B51" i="8"/>
  <c r="B52" i="8"/>
  <c r="B53" i="8"/>
  <c r="B54" i="8"/>
  <c r="B55" i="8"/>
  <c r="B56" i="8"/>
  <c r="A56" i="10" s="1"/>
  <c r="B57" i="8"/>
  <c r="A57" i="10" s="1"/>
  <c r="B58" i="8"/>
  <c r="B59" i="8"/>
  <c r="B60" i="8"/>
  <c r="B1" i="8"/>
  <c r="A2" i="10"/>
  <c r="A3" i="10"/>
  <c r="A4" i="10"/>
  <c r="A5" i="10"/>
  <c r="A7" i="10"/>
  <c r="A10" i="10"/>
  <c r="A11" i="10"/>
  <c r="A12" i="10"/>
  <c r="A13" i="10"/>
  <c r="A14" i="10"/>
  <c r="A15" i="10"/>
  <c r="A18" i="10"/>
  <c r="A19" i="10"/>
  <c r="A20" i="10"/>
  <c r="A21" i="10"/>
  <c r="A22" i="10"/>
  <c r="A23" i="10"/>
  <c r="A25" i="10"/>
  <c r="A26" i="10"/>
  <c r="A27" i="10"/>
  <c r="A28" i="10"/>
  <c r="A29" i="10"/>
  <c r="A30" i="10"/>
  <c r="A31" i="10"/>
  <c r="A34" i="10"/>
  <c r="A35" i="10"/>
  <c r="A36" i="10"/>
  <c r="A37" i="10"/>
  <c r="A38" i="10"/>
  <c r="A39" i="10"/>
  <c r="A42" i="10"/>
  <c r="A43" i="10"/>
  <c r="A44" i="10"/>
  <c r="A45" i="10"/>
  <c r="A46" i="10"/>
  <c r="A47" i="10"/>
  <c r="A50" i="10"/>
  <c r="A51" i="10"/>
  <c r="A52" i="10"/>
  <c r="A53" i="10"/>
  <c r="A54" i="10"/>
  <c r="A55" i="10"/>
  <c r="A58" i="10"/>
  <c r="A59" i="10"/>
  <c r="A60" i="10"/>
  <c r="B3" i="12"/>
  <c r="B3" i="7" s="1"/>
  <c r="B6" i="12"/>
  <c r="B6" i="7" s="1"/>
  <c r="B47" i="12"/>
  <c r="B47" i="7" s="1"/>
  <c r="B48" i="12"/>
  <c r="B48" i="7" s="1"/>
  <c r="B58" i="12"/>
  <c r="B58" i="7" s="1"/>
  <c r="C2" i="8"/>
  <c r="C3" i="8"/>
  <c r="C4" i="8"/>
  <c r="C5" i="8"/>
  <c r="C10" i="8"/>
  <c r="C11" i="8"/>
  <c r="C12" i="8"/>
  <c r="C13" i="8"/>
  <c r="C14" i="8"/>
  <c r="C15" i="8"/>
  <c r="C19" i="8"/>
  <c r="C20" i="8"/>
  <c r="C21" i="8"/>
  <c r="C22" i="8"/>
  <c r="C27" i="8"/>
  <c r="C28" i="8"/>
  <c r="C29" i="8"/>
  <c r="C30" i="8"/>
  <c r="C35" i="8"/>
  <c r="C36" i="8"/>
  <c r="C37" i="8"/>
  <c r="C38" i="8"/>
  <c r="C43" i="8"/>
  <c r="C44" i="8"/>
  <c r="C45" i="8"/>
  <c r="C51" i="8"/>
  <c r="C52" i="8"/>
  <c r="C53" i="8"/>
  <c r="C59" i="8"/>
  <c r="C1" i="8"/>
  <c r="B10" i="15" l="1"/>
  <c r="B10" i="17"/>
  <c r="D10" i="17"/>
  <c r="C58" i="8"/>
  <c r="C50" i="8"/>
  <c r="C42" i="8"/>
  <c r="C34" i="8"/>
  <c r="C26" i="8"/>
  <c r="D26" i="8" s="1"/>
  <c r="B26" i="10" s="1"/>
  <c r="C18" i="8"/>
  <c r="C8" i="8"/>
  <c r="C57" i="8"/>
  <c r="D57" i="8" s="1"/>
  <c r="B57" i="10" s="1"/>
  <c r="C49" i="8"/>
  <c r="D49" i="8" s="1"/>
  <c r="B49" i="10" s="1"/>
  <c r="C41" i="8"/>
  <c r="D41" i="8" s="1"/>
  <c r="B41" i="10" s="1"/>
  <c r="C33" i="8"/>
  <c r="D33" i="8" s="1"/>
  <c r="B33" i="10" s="1"/>
  <c r="C25" i="8"/>
  <c r="D25" i="8" s="1"/>
  <c r="B25" i="10" s="1"/>
  <c r="C17" i="8"/>
  <c r="D17" i="8" s="1"/>
  <c r="B17" i="10" s="1"/>
  <c r="C56" i="8"/>
  <c r="C48" i="8"/>
  <c r="C40" i="8"/>
  <c r="D40" i="8" s="1"/>
  <c r="B40" i="10" s="1"/>
  <c r="C32" i="8"/>
  <c r="C24" i="8"/>
  <c r="D24" i="8" s="1"/>
  <c r="B24" i="10" s="1"/>
  <c r="C16" i="8"/>
  <c r="C55" i="8"/>
  <c r="C47" i="8"/>
  <c r="C39" i="8"/>
  <c r="C31" i="8"/>
  <c r="C23" i="8"/>
  <c r="D23" i="8" s="1"/>
  <c r="B23" i="10" s="1"/>
  <c r="C54" i="8"/>
  <c r="C46" i="8"/>
  <c r="D46" i="8" s="1"/>
  <c r="B46" i="10" s="1"/>
  <c r="D53" i="8"/>
  <c r="B53" i="10" s="1"/>
  <c r="D45" i="8"/>
  <c r="B45" i="10" s="1"/>
  <c r="D37" i="8"/>
  <c r="B37" i="10" s="1"/>
  <c r="D29" i="8"/>
  <c r="B29" i="10" s="1"/>
  <c r="D21" i="8"/>
  <c r="B21" i="10" s="1"/>
  <c r="D13" i="8"/>
  <c r="B13" i="10" s="1"/>
  <c r="C60" i="8"/>
  <c r="D60" i="8" s="1"/>
  <c r="B60" i="10" s="1"/>
  <c r="C9" i="8"/>
  <c r="D9" i="8" s="1"/>
  <c r="B9" i="10" s="1"/>
  <c r="C7" i="8"/>
  <c r="C6" i="8"/>
  <c r="D6" i="8" s="1"/>
  <c r="D5" i="8"/>
  <c r="B5" i="10" s="1"/>
  <c r="D30" i="8"/>
  <c r="B30" i="10" s="1"/>
  <c r="D44" i="8"/>
  <c r="B44" i="10" s="1"/>
  <c r="D28" i="8"/>
  <c r="B28" i="10" s="1"/>
  <c r="D12" i="8"/>
  <c r="B12" i="10" s="1"/>
  <c r="D38" i="8"/>
  <c r="B38" i="10" s="1"/>
  <c r="D52" i="8"/>
  <c r="B52" i="10" s="1"/>
  <c r="D36" i="8"/>
  <c r="B36" i="10" s="1"/>
  <c r="D20" i="8"/>
  <c r="B20" i="10" s="1"/>
  <c r="D4" i="8"/>
  <c r="B4" i="10" s="1"/>
  <c r="D59" i="8"/>
  <c r="B59" i="10" s="1"/>
  <c r="D51" i="8"/>
  <c r="B51" i="10" s="1"/>
  <c r="D43" i="8"/>
  <c r="B43" i="10" s="1"/>
  <c r="D35" i="8"/>
  <c r="B35" i="10" s="1"/>
  <c r="D27" i="8"/>
  <c r="B27" i="10" s="1"/>
  <c r="D19" i="8"/>
  <c r="B19" i="10" s="1"/>
  <c r="D11" i="8"/>
  <c r="B11" i="10" s="1"/>
  <c r="D3" i="8"/>
  <c r="B3" i="10" s="1"/>
  <c r="D42" i="8"/>
  <c r="B42" i="10" s="1"/>
  <c r="D10" i="8"/>
  <c r="B10" i="10" s="1"/>
  <c r="D54" i="8"/>
  <c r="B54" i="10" s="1"/>
  <c r="D14" i="8"/>
  <c r="B14" i="10" s="1"/>
  <c r="D58" i="8"/>
  <c r="B58" i="10" s="1"/>
  <c r="D34" i="8"/>
  <c r="B34" i="10" s="1"/>
  <c r="D18" i="8"/>
  <c r="B18" i="10" s="1"/>
  <c r="D56" i="8"/>
  <c r="B56" i="10" s="1"/>
  <c r="D32" i="8"/>
  <c r="B32" i="10" s="1"/>
  <c r="D8" i="8"/>
  <c r="D50" i="8"/>
  <c r="B50" i="10" s="1"/>
  <c r="D2" i="8"/>
  <c r="B2" i="10" s="1"/>
  <c r="D48" i="8"/>
  <c r="B48" i="10" s="1"/>
  <c r="D16" i="8"/>
  <c r="B16" i="10" s="1"/>
  <c r="D55" i="8"/>
  <c r="B55" i="10" s="1"/>
  <c r="D47" i="8"/>
  <c r="B47" i="10" s="1"/>
  <c r="D39" i="8"/>
  <c r="B39" i="10" s="1"/>
  <c r="D31" i="8"/>
  <c r="B31" i="10" s="1"/>
  <c r="D15" i="8"/>
  <c r="B15" i="10" s="1"/>
  <c r="D7" i="8"/>
  <c r="B7" i="10" s="1"/>
  <c r="D22" i="8"/>
  <c r="B22" i="10" s="1"/>
  <c r="A1" i="10"/>
  <c r="D1" i="8"/>
  <c r="B1" i="10" s="1"/>
</calcChain>
</file>

<file path=xl/sharedStrings.xml><?xml version="1.0" encoding="utf-8"?>
<sst xmlns="http://schemas.openxmlformats.org/spreadsheetml/2006/main" count="95" uniqueCount="73">
  <si>
    <t>Hin</t>
  </si>
  <si>
    <t>Hin0</t>
  </si>
  <si>
    <t>DH</t>
  </si>
  <si>
    <t>DH0</t>
  </si>
  <si>
    <t>Hin_m</t>
  </si>
  <si>
    <t>DH_p</t>
  </si>
  <si>
    <t>HinH</t>
  </si>
  <si>
    <t>D</t>
  </si>
  <si>
    <t>HinHD</t>
  </si>
  <si>
    <t>Pyr</t>
  </si>
  <si>
    <t>Pyr0</t>
  </si>
  <si>
    <t>HinD</t>
  </si>
  <si>
    <t>WTF</t>
  </si>
  <si>
    <t>-Hint - light*k11*Hin*DH + k12*HinH^2 - k22*Hin*Pyr - k33*Hin*HinHD - k24*Hin*D + k14*HinD</t>
  </si>
  <si>
    <t>-DHt - light*k11*Hin*DH</t>
  </si>
  <si>
    <t>-DH_pt + light*k11*Hin*DH - k21*Hin_m*DH_p</t>
  </si>
  <si>
    <t>-Dt + k21*Hin_m*DH_p - k31*HinH*D + k14*HinD - k24*Hin*D</t>
  </si>
  <si>
    <t>-Pyrt + k12*HinH^2 - k22*Hin*Pyr + k15*HinHD</t>
  </si>
  <si>
    <t>-HinDt + k33*Hin*HinHD - k14*HinD + k24*Hin*D</t>
  </si>
  <si>
    <t>-Hin_mt + light*k11*Hin*DH - k21*Hin_m*DH_p</t>
  </si>
  <si>
    <t>-HinHt + k21*Hin_m*DH_p - k31*HinH*D - 2*k12*HinH^2 - 2*k22*Hin*Pyr + k33*Hin*HinHD</t>
  </si>
  <si>
    <t>-HinHDt + k31*HinH*D - k33*Hin*HinHD</t>
  </si>
  <si>
    <t xml:space="preserve">-Pyrt + k12*HinH^2 - k22*Hin*Pyr </t>
  </si>
  <si>
    <t>-HinHt + k21*Hin_m*DH_p - k31*HinH*D - 2*k12*HinH^2 + 2*k22*Hin*Pyr + k33*Hin*HinHD</t>
  </si>
  <si>
    <t>-HinHDt + k31*HinH*D - k33*Hin*HinHD - k15*HinHD</t>
  </si>
  <si>
    <t>-WTFt + k15*HinHD+k16*D^2</t>
  </si>
  <si>
    <t>-Dt + k21*Hin_m*DH_p - k31*HinH*D + k14*HinD - k24*Hin*D-2*k16*D^2</t>
  </si>
  <si>
    <t xml:space="preserve">R1 </t>
  </si>
  <si>
    <t xml:space="preserve"> k1*[Hin]*[DH]</t>
  </si>
  <si>
    <t xml:space="preserve">R2 </t>
  </si>
  <si>
    <t xml:space="preserve"> k2*[Hin_m]*[DH_p]</t>
  </si>
  <si>
    <t xml:space="preserve">R3 </t>
  </si>
  <si>
    <t xml:space="preserve"> k3*[HinH]*[D]</t>
  </si>
  <si>
    <t xml:space="preserve">R4 </t>
  </si>
  <si>
    <t xml:space="preserve"> k4*[HinH]*[HinH]</t>
  </si>
  <si>
    <t xml:space="preserve">R5 </t>
  </si>
  <si>
    <t xml:space="preserve"> k5*[Hin]*[Pyr]</t>
  </si>
  <si>
    <t xml:space="preserve">R6 </t>
  </si>
  <si>
    <t xml:space="preserve"> k6*[Hin]*[HinHD]</t>
  </si>
  <si>
    <t xml:space="preserve">R7 </t>
  </si>
  <si>
    <t xml:space="preserve"> k7*[HinD]</t>
  </si>
  <si>
    <t xml:space="preserve">R8 </t>
  </si>
  <si>
    <t xml:space="preserve"> k8*[Hin]*[D]</t>
  </si>
  <si>
    <t xml:space="preserve">R9 </t>
  </si>
  <si>
    <t xml:space="preserve"> k9*[HinHD]</t>
  </si>
  <si>
    <t xml:space="preserve">R10 </t>
  </si>
  <si>
    <t xml:space="preserve"> k10*[D]*[D]</t>
  </si>
  <si>
    <t xml:space="preserve">R11 </t>
  </si>
  <si>
    <t xml:space="preserve"> k11*[Hin]</t>
  </si>
  <si>
    <t xml:space="preserve">d[Hin]/dt </t>
  </si>
  <si>
    <t xml:space="preserve"> -R1 + R4 - R5 - R6 + R7 - R8 - R11</t>
  </si>
  <si>
    <t xml:space="preserve">d[DH]/dt </t>
  </si>
  <si>
    <t xml:space="preserve"> -R1</t>
  </si>
  <si>
    <t xml:space="preserve">d[Hin_m]/dt </t>
  </si>
  <si>
    <t xml:space="preserve"> R1 - R2</t>
  </si>
  <si>
    <t xml:space="preserve">d[DH_p]/dt </t>
  </si>
  <si>
    <t xml:space="preserve">d[HinH]/dt </t>
  </si>
  <si>
    <t xml:space="preserve"> R2 - R3 - 2*R4 + 2*R5 + R6</t>
  </si>
  <si>
    <t xml:space="preserve">d[D]/dt </t>
  </si>
  <si>
    <t xml:space="preserve"> R2 - R3 + R7 - R8 - 2*R10</t>
  </si>
  <si>
    <t xml:space="preserve">d[HinHD]/dt </t>
  </si>
  <si>
    <t xml:space="preserve"> R3 - R6 - R9</t>
  </si>
  <si>
    <t xml:space="preserve">d[Pyr]/dt </t>
  </si>
  <si>
    <t xml:space="preserve"> R4 - R5 + R9</t>
  </si>
  <si>
    <t xml:space="preserve">d[HinD]/dt </t>
  </si>
  <si>
    <t xml:space="preserve"> R6 - R7 + R8</t>
  </si>
  <si>
    <t xml:space="preserve">d[WTF]/dt </t>
  </si>
  <si>
    <t xml:space="preserve"> R9 + R10 + R11</t>
  </si>
  <si>
    <t>-Hint - light*k11*Hin*DH- + k12*HinH^2 - k22*Hin*Pyr - k33*Hin*HinHD - k24*Hin*D + k14*HinD</t>
  </si>
  <si>
    <t>K2*k5</t>
  </si>
  <si>
    <t>K4*k8</t>
  </si>
  <si>
    <t>K2*</t>
  </si>
  <si>
    <t>K4*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</si>
</sst>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3" borderId="0" xfId="0" applyNumberFormat="1" applyFill="1"/>
    <xf numFmtId="49" fontId="0" fillId="4" borderId="0" xfId="0" applyNumberFormat="1" applyFill="1"/>
    <xf numFmtId="0" fontId="0" fillId="3" borderId="0" xfId="0" applyNumberFormat="1" applyFill="1"/>
    <xf numFmtId="0" fontId="0" fillId="0" borderId="0" xfId="0" applyFill="1"/>
    <xf numFmtId="11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04EF-9749-40F7-95FF-52C1C3E3A09E}">
  <sheetPr>
    <tabColor rgb="FF00B050"/>
  </sheetPr>
  <dimension ref="A1:C13"/>
  <sheetViews>
    <sheetView tabSelected="1" zoomScale="205" zoomScaleNormal="205" workbookViewId="0">
      <selection activeCell="E9" sqref="E9"/>
    </sheetView>
  </sheetViews>
  <sheetFormatPr defaultRowHeight="14.4" x14ac:dyDescent="0.3"/>
  <cols>
    <col min="2" max="2" width="18.109375" bestFit="1" customWidth="1"/>
  </cols>
  <sheetData>
    <row r="1" spans="1:3" x14ac:dyDescent="0.3">
      <c r="A1" t="s">
        <v>27</v>
      </c>
      <c r="B1" t="s">
        <v>28</v>
      </c>
      <c r="C1" s="11">
        <v>10000</v>
      </c>
    </row>
    <row r="2" spans="1:3" x14ac:dyDescent="0.3">
      <c r="A2" t="s">
        <v>29</v>
      </c>
      <c r="B2" t="s">
        <v>30</v>
      </c>
      <c r="C2" s="11">
        <v>10000</v>
      </c>
    </row>
    <row r="3" spans="1:3" x14ac:dyDescent="0.3">
      <c r="A3" t="s">
        <v>31</v>
      </c>
      <c r="B3" t="s">
        <v>32</v>
      </c>
      <c r="C3">
        <v>100</v>
      </c>
    </row>
    <row r="4" spans="1:3" x14ac:dyDescent="0.3">
      <c r="A4" t="s">
        <v>33</v>
      </c>
      <c r="B4" t="s">
        <v>34</v>
      </c>
      <c r="C4" s="11" t="s">
        <v>69</v>
      </c>
    </row>
    <row r="5" spans="1:3" x14ac:dyDescent="0.3">
      <c r="A5" t="s">
        <v>35</v>
      </c>
      <c r="B5" t="s">
        <v>36</v>
      </c>
      <c r="C5" s="11">
        <v>1E-4</v>
      </c>
    </row>
    <row r="6" spans="1:3" x14ac:dyDescent="0.3">
      <c r="A6" t="s">
        <v>37</v>
      </c>
      <c r="B6" t="s">
        <v>38</v>
      </c>
      <c r="C6">
        <v>2</v>
      </c>
    </row>
    <row r="7" spans="1:3" x14ac:dyDescent="0.3">
      <c r="A7" t="s">
        <v>39</v>
      </c>
      <c r="B7" t="s">
        <v>40</v>
      </c>
      <c r="C7" t="s">
        <v>70</v>
      </c>
    </row>
    <row r="8" spans="1:3" x14ac:dyDescent="0.3">
      <c r="A8" t="s">
        <v>41</v>
      </c>
      <c r="B8" t="s">
        <v>42</v>
      </c>
      <c r="C8">
        <v>1</v>
      </c>
    </row>
    <row r="9" spans="1:3" x14ac:dyDescent="0.3">
      <c r="A9" t="s">
        <v>43</v>
      </c>
      <c r="B9" t="s">
        <v>44</v>
      </c>
      <c r="C9">
        <v>1</v>
      </c>
    </row>
    <row r="10" spans="1:3" x14ac:dyDescent="0.3">
      <c r="A10" t="s">
        <v>45</v>
      </c>
      <c r="B10" t="s">
        <v>46</v>
      </c>
      <c r="C10">
        <v>10</v>
      </c>
    </row>
    <row r="11" spans="1:3" x14ac:dyDescent="0.3">
      <c r="A11" t="s">
        <v>47</v>
      </c>
      <c r="B11" t="s">
        <v>48</v>
      </c>
      <c r="C11">
        <v>1</v>
      </c>
    </row>
    <row r="12" spans="1:3" x14ac:dyDescent="0.3">
      <c r="B12" t="s">
        <v>71</v>
      </c>
      <c r="C12" s="11">
        <v>100000</v>
      </c>
    </row>
    <row r="13" spans="1:3" x14ac:dyDescent="0.3">
      <c r="B13" t="s">
        <v>72</v>
      </c>
      <c r="C13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BF04-27AC-48A0-A024-B243676F2928}">
  <dimension ref="A1:D10"/>
  <sheetViews>
    <sheetView zoomScale="175" zoomScaleNormal="175" workbookViewId="0">
      <selection activeCell="C1" sqref="C1:D10"/>
    </sheetView>
  </sheetViews>
  <sheetFormatPr defaultRowHeight="14.4" x14ac:dyDescent="0.3"/>
  <cols>
    <col min="2" max="2" width="87.21875" style="1" customWidth="1"/>
  </cols>
  <sheetData>
    <row r="1" spans="1:4" x14ac:dyDescent="0.3">
      <c r="A1" t="s">
        <v>0</v>
      </c>
      <c r="B1" s="1" t="s">
        <v>13</v>
      </c>
      <c r="C1" t="s">
        <v>1</v>
      </c>
      <c r="D1">
        <v>0</v>
      </c>
    </row>
    <row r="2" spans="1:4" x14ac:dyDescent="0.3">
      <c r="A2" t="s">
        <v>2</v>
      </c>
      <c r="B2" s="1" t="s">
        <v>14</v>
      </c>
      <c r="C2" t="s">
        <v>3</v>
      </c>
      <c r="D2">
        <v>0</v>
      </c>
    </row>
    <row r="3" spans="1:4" x14ac:dyDescent="0.3">
      <c r="A3" t="s">
        <v>4</v>
      </c>
      <c r="B3" s="1" t="s">
        <v>19</v>
      </c>
      <c r="C3">
        <v>0</v>
      </c>
      <c r="D3">
        <v>0</v>
      </c>
    </row>
    <row r="4" spans="1:4" x14ac:dyDescent="0.3">
      <c r="A4" t="s">
        <v>5</v>
      </c>
      <c r="B4" s="1" t="s">
        <v>15</v>
      </c>
      <c r="C4">
        <v>0</v>
      </c>
      <c r="D4">
        <v>0</v>
      </c>
    </row>
    <row r="5" spans="1:4" x14ac:dyDescent="0.3">
      <c r="A5" t="s">
        <v>6</v>
      </c>
      <c r="B5" s="1" t="s">
        <v>23</v>
      </c>
      <c r="C5">
        <v>0</v>
      </c>
      <c r="D5">
        <v>0</v>
      </c>
    </row>
    <row r="6" spans="1:4" x14ac:dyDescent="0.3">
      <c r="A6" t="s">
        <v>7</v>
      </c>
      <c r="B6" s="1" t="s">
        <v>26</v>
      </c>
      <c r="C6">
        <v>0</v>
      </c>
      <c r="D6">
        <v>0</v>
      </c>
    </row>
    <row r="7" spans="1:4" x14ac:dyDescent="0.3">
      <c r="A7" t="s">
        <v>8</v>
      </c>
      <c r="B7" s="2" t="s">
        <v>24</v>
      </c>
      <c r="C7">
        <v>0</v>
      </c>
      <c r="D7">
        <v>0</v>
      </c>
    </row>
    <row r="8" spans="1:4" x14ac:dyDescent="0.3">
      <c r="A8" t="s">
        <v>9</v>
      </c>
      <c r="B8" s="2" t="s">
        <v>17</v>
      </c>
      <c r="C8" t="s">
        <v>10</v>
      </c>
      <c r="D8">
        <v>0</v>
      </c>
    </row>
    <row r="9" spans="1:4" x14ac:dyDescent="0.3">
      <c r="A9" t="s">
        <v>11</v>
      </c>
      <c r="B9" s="1" t="s">
        <v>18</v>
      </c>
      <c r="C9">
        <v>0</v>
      </c>
      <c r="D9">
        <v>0</v>
      </c>
    </row>
    <row r="10" spans="1:4" x14ac:dyDescent="0.3">
      <c r="A10" t="s">
        <v>12</v>
      </c>
      <c r="B10" s="2" t="s">
        <v>25</v>
      </c>
      <c r="C10">
        <v>0</v>
      </c>
      <c r="D1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E7D9B-D33F-4112-A003-64986E8D4D52}">
  <dimension ref="A1:D10"/>
  <sheetViews>
    <sheetView zoomScale="175" zoomScaleNormal="175" workbookViewId="0">
      <selection activeCell="B2" sqref="B2"/>
    </sheetView>
  </sheetViews>
  <sheetFormatPr defaultRowHeight="14.4" x14ac:dyDescent="0.3"/>
  <cols>
    <col min="2" max="2" width="87.21875" style="1" customWidth="1"/>
  </cols>
  <sheetData>
    <row r="1" spans="1:4" x14ac:dyDescent="0.3">
      <c r="A1" t="s">
        <v>0</v>
      </c>
      <c r="B1" s="1" t="s">
        <v>68</v>
      </c>
      <c r="C1" t="s">
        <v>1</v>
      </c>
      <c r="D1">
        <v>0</v>
      </c>
    </row>
    <row r="2" spans="1:4" x14ac:dyDescent="0.3">
      <c r="A2" t="s">
        <v>2</v>
      </c>
      <c r="B2" s="1" t="s">
        <v>14</v>
      </c>
      <c r="C2" t="s">
        <v>3</v>
      </c>
      <c r="D2">
        <v>0</v>
      </c>
    </row>
    <row r="3" spans="1:4" x14ac:dyDescent="0.3">
      <c r="A3" t="s">
        <v>4</v>
      </c>
      <c r="B3" s="1" t="s">
        <v>19</v>
      </c>
      <c r="C3">
        <v>0</v>
      </c>
      <c r="D3">
        <v>0</v>
      </c>
    </row>
    <row r="4" spans="1:4" x14ac:dyDescent="0.3">
      <c r="A4" t="s">
        <v>5</v>
      </c>
      <c r="B4" s="1" t="s">
        <v>15</v>
      </c>
      <c r="C4">
        <v>0</v>
      </c>
      <c r="D4">
        <v>0</v>
      </c>
    </row>
    <row r="5" spans="1:4" x14ac:dyDescent="0.3">
      <c r="A5" t="s">
        <v>6</v>
      </c>
      <c r="B5" s="1" t="s">
        <v>20</v>
      </c>
      <c r="C5">
        <v>0</v>
      </c>
      <c r="D5">
        <v>0</v>
      </c>
    </row>
    <row r="6" spans="1:4" x14ac:dyDescent="0.3">
      <c r="A6" t="s">
        <v>7</v>
      </c>
      <c r="B6" s="1" t="s">
        <v>16</v>
      </c>
      <c r="C6">
        <v>0</v>
      </c>
      <c r="D6">
        <v>0</v>
      </c>
    </row>
    <row r="7" spans="1:4" x14ac:dyDescent="0.3">
      <c r="A7" t="s">
        <v>8</v>
      </c>
      <c r="B7" s="2" t="s">
        <v>21</v>
      </c>
      <c r="C7">
        <v>0</v>
      </c>
      <c r="D7">
        <v>0</v>
      </c>
    </row>
    <row r="8" spans="1:4" x14ac:dyDescent="0.3">
      <c r="A8" t="s">
        <v>9</v>
      </c>
      <c r="B8" s="2" t="s">
        <v>22</v>
      </c>
      <c r="C8" t="s">
        <v>10</v>
      </c>
      <c r="D8">
        <v>0</v>
      </c>
    </row>
    <row r="9" spans="1:4" x14ac:dyDescent="0.3">
      <c r="A9" t="s">
        <v>11</v>
      </c>
      <c r="B9" s="1" t="s">
        <v>18</v>
      </c>
      <c r="C9">
        <v>0</v>
      </c>
      <c r="D9">
        <v>0</v>
      </c>
    </row>
    <row r="10" spans="1:4" x14ac:dyDescent="0.3">
      <c r="A10" t="s">
        <v>12</v>
      </c>
      <c r="B10" s="2" t="s">
        <v>12</v>
      </c>
      <c r="C10">
        <v>0</v>
      </c>
      <c r="D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7E22-E585-4C3E-AD6E-6078FFF9F406}">
  <sheetPr>
    <tabColor rgb="FF0070C0"/>
  </sheetPr>
  <dimension ref="A1:B60"/>
  <sheetViews>
    <sheetView zoomScale="205" zoomScaleNormal="205" workbookViewId="0">
      <selection activeCell="C10" sqref="C10"/>
    </sheetView>
  </sheetViews>
  <sheetFormatPr defaultRowHeight="14.4" x14ac:dyDescent="0.3"/>
  <cols>
    <col min="1" max="1" width="11.88671875" customWidth="1"/>
    <col min="2" max="2" width="28.33203125" bestFit="1" customWidth="1"/>
  </cols>
  <sheetData>
    <row r="1" spans="1:2" x14ac:dyDescent="0.3">
      <c r="A1" s="3" t="s">
        <v>49</v>
      </c>
      <c r="B1" s="4" t="s">
        <v>50</v>
      </c>
    </row>
    <row r="2" spans="1:2" x14ac:dyDescent="0.3">
      <c r="A2" s="3" t="s">
        <v>51</v>
      </c>
      <c r="B2" s="4" t="s">
        <v>52</v>
      </c>
    </row>
    <row r="3" spans="1:2" x14ac:dyDescent="0.3">
      <c r="A3" s="3" t="s">
        <v>53</v>
      </c>
      <c r="B3" s="4" t="s">
        <v>54</v>
      </c>
    </row>
    <row r="4" spans="1:2" x14ac:dyDescent="0.3">
      <c r="A4" s="3" t="s">
        <v>55</v>
      </c>
      <c r="B4" s="4" t="s">
        <v>54</v>
      </c>
    </row>
    <row r="5" spans="1:2" x14ac:dyDescent="0.3">
      <c r="A5" s="3" t="s">
        <v>56</v>
      </c>
      <c r="B5" s="4" t="s">
        <v>57</v>
      </c>
    </row>
    <row r="6" spans="1:2" x14ac:dyDescent="0.3">
      <c r="A6" s="3" t="s">
        <v>58</v>
      </c>
      <c r="B6" s="4" t="s">
        <v>59</v>
      </c>
    </row>
    <row r="7" spans="1:2" x14ac:dyDescent="0.3">
      <c r="A7" s="3" t="s">
        <v>60</v>
      </c>
      <c r="B7" s="4" t="s">
        <v>61</v>
      </c>
    </row>
    <row r="8" spans="1:2" x14ac:dyDescent="0.3">
      <c r="A8" s="3" t="s">
        <v>62</v>
      </c>
      <c r="B8" s="4" t="s">
        <v>63</v>
      </c>
    </row>
    <row r="9" spans="1:2" x14ac:dyDescent="0.3">
      <c r="A9" s="3" t="s">
        <v>64</v>
      </c>
      <c r="B9" s="4" t="s">
        <v>65</v>
      </c>
    </row>
    <row r="10" spans="1:2" x14ac:dyDescent="0.3">
      <c r="A10" s="3" t="s">
        <v>66</v>
      </c>
      <c r="B10" s="4" t="s">
        <v>67</v>
      </c>
    </row>
    <row r="11" spans="1:2" x14ac:dyDescent="0.3">
      <c r="A11" s="3"/>
      <c r="B11" s="4"/>
    </row>
    <row r="12" spans="1:2" x14ac:dyDescent="0.3">
      <c r="A12" s="3"/>
      <c r="B12" s="4"/>
    </row>
    <row r="13" spans="1:2" x14ac:dyDescent="0.3">
      <c r="A13" s="3"/>
      <c r="B13" s="4"/>
    </row>
    <row r="14" spans="1:2" x14ac:dyDescent="0.3">
      <c r="A14" s="3"/>
      <c r="B14" s="4"/>
    </row>
    <row r="15" spans="1:2" x14ac:dyDescent="0.3">
      <c r="A15" s="3"/>
      <c r="B15" s="4"/>
    </row>
    <row r="16" spans="1:2" x14ac:dyDescent="0.3">
      <c r="A16" s="3"/>
      <c r="B16" s="4"/>
    </row>
    <row r="17" spans="1:2" x14ac:dyDescent="0.3">
      <c r="A17" s="3"/>
      <c r="B17" s="4"/>
    </row>
    <row r="18" spans="1:2" x14ac:dyDescent="0.3">
      <c r="A18" s="3"/>
      <c r="B18" s="4"/>
    </row>
    <row r="19" spans="1:2" x14ac:dyDescent="0.3">
      <c r="A19" s="3"/>
      <c r="B19" s="4"/>
    </row>
    <row r="20" spans="1:2" x14ac:dyDescent="0.3">
      <c r="A20" s="3"/>
      <c r="B20" s="4"/>
    </row>
    <row r="21" spans="1:2" x14ac:dyDescent="0.3">
      <c r="A21" s="3"/>
      <c r="B21" s="4"/>
    </row>
    <row r="22" spans="1:2" x14ac:dyDescent="0.3">
      <c r="A22" s="3"/>
      <c r="B22" s="4"/>
    </row>
    <row r="23" spans="1:2" x14ac:dyDescent="0.3">
      <c r="A23" s="3"/>
      <c r="B23" s="4"/>
    </row>
    <row r="24" spans="1:2" x14ac:dyDescent="0.3">
      <c r="A24" s="3"/>
      <c r="B24" s="4"/>
    </row>
    <row r="25" spans="1:2" x14ac:dyDescent="0.3">
      <c r="A25" s="3"/>
      <c r="B25" s="4"/>
    </row>
    <row r="26" spans="1:2" x14ac:dyDescent="0.3">
      <c r="A26" s="3"/>
      <c r="B26" s="4"/>
    </row>
    <row r="27" spans="1:2" x14ac:dyDescent="0.3">
      <c r="A27" s="3"/>
      <c r="B27" s="4"/>
    </row>
    <row r="28" spans="1:2" x14ac:dyDescent="0.3">
      <c r="A28" s="3"/>
      <c r="B28" s="4"/>
    </row>
    <row r="29" spans="1:2" x14ac:dyDescent="0.3">
      <c r="A29" s="3"/>
      <c r="B29" s="4"/>
    </row>
    <row r="30" spans="1:2" x14ac:dyDescent="0.3">
      <c r="A30" s="3"/>
      <c r="B30" s="4"/>
    </row>
    <row r="31" spans="1:2" x14ac:dyDescent="0.3">
      <c r="A31" s="3"/>
      <c r="B31" s="4"/>
    </row>
    <row r="32" spans="1:2" x14ac:dyDescent="0.3">
      <c r="A32" s="3"/>
      <c r="B32" s="4"/>
    </row>
    <row r="33" spans="1:2" x14ac:dyDescent="0.3">
      <c r="A33" s="3"/>
      <c r="B33" s="4"/>
    </row>
    <row r="34" spans="1:2" x14ac:dyDescent="0.3">
      <c r="A34" s="3"/>
      <c r="B34" s="4"/>
    </row>
    <row r="35" spans="1:2" x14ac:dyDescent="0.3">
      <c r="A35" s="3"/>
      <c r="B35" s="4"/>
    </row>
    <row r="36" spans="1:2" x14ac:dyDescent="0.3">
      <c r="A36" s="3"/>
      <c r="B36" s="4"/>
    </row>
    <row r="37" spans="1:2" x14ac:dyDescent="0.3">
      <c r="A37" s="3"/>
      <c r="B37" s="4"/>
    </row>
    <row r="38" spans="1:2" x14ac:dyDescent="0.3">
      <c r="A38" s="3"/>
      <c r="B38" s="4"/>
    </row>
    <row r="39" spans="1:2" x14ac:dyDescent="0.3">
      <c r="A39" s="3"/>
      <c r="B39" s="4"/>
    </row>
    <row r="40" spans="1:2" x14ac:dyDescent="0.3">
      <c r="A40" s="3"/>
      <c r="B40" s="4"/>
    </row>
    <row r="41" spans="1:2" x14ac:dyDescent="0.3">
      <c r="A41" s="3"/>
      <c r="B41" s="4"/>
    </row>
    <row r="42" spans="1:2" x14ac:dyDescent="0.3">
      <c r="A42" s="3"/>
      <c r="B42" s="4"/>
    </row>
    <row r="43" spans="1:2" x14ac:dyDescent="0.3">
      <c r="A43" s="3"/>
      <c r="B43" s="4"/>
    </row>
    <row r="44" spans="1:2" x14ac:dyDescent="0.3">
      <c r="A44" s="3"/>
      <c r="B44" s="4"/>
    </row>
    <row r="45" spans="1:2" x14ac:dyDescent="0.3">
      <c r="A45" s="3"/>
      <c r="B45" s="4"/>
    </row>
    <row r="46" spans="1:2" x14ac:dyDescent="0.3">
      <c r="A46" s="3"/>
      <c r="B46" s="4"/>
    </row>
    <row r="47" spans="1:2" x14ac:dyDescent="0.3">
      <c r="A47" s="3"/>
      <c r="B47" s="4"/>
    </row>
    <row r="48" spans="1:2" x14ac:dyDescent="0.3">
      <c r="A48" s="3"/>
      <c r="B48" s="4"/>
    </row>
    <row r="49" spans="1:2" x14ac:dyDescent="0.3">
      <c r="A49" s="3"/>
      <c r="B49" s="4"/>
    </row>
    <row r="50" spans="1:2" x14ac:dyDescent="0.3">
      <c r="A50" s="3"/>
      <c r="B50" s="4"/>
    </row>
    <row r="51" spans="1:2" x14ac:dyDescent="0.3">
      <c r="A51" s="3"/>
      <c r="B51" s="4"/>
    </row>
    <row r="52" spans="1:2" x14ac:dyDescent="0.3">
      <c r="A52" s="3"/>
      <c r="B52" s="4"/>
    </row>
    <row r="53" spans="1:2" x14ac:dyDescent="0.3">
      <c r="A53" s="3"/>
      <c r="B53" s="4"/>
    </row>
    <row r="54" spans="1:2" x14ac:dyDescent="0.3">
      <c r="A54" s="3"/>
      <c r="B54" s="4"/>
    </row>
    <row r="55" spans="1:2" x14ac:dyDescent="0.3">
      <c r="A55" s="3"/>
      <c r="B55" s="4"/>
    </row>
    <row r="56" spans="1:2" x14ac:dyDescent="0.3">
      <c r="A56" s="3"/>
      <c r="B56" s="4"/>
    </row>
    <row r="57" spans="1:2" x14ac:dyDescent="0.3">
      <c r="A57" s="3"/>
      <c r="B57" s="4"/>
    </row>
    <row r="58" spans="1:2" x14ac:dyDescent="0.3">
      <c r="A58" s="3"/>
      <c r="B58" s="4"/>
    </row>
    <row r="59" spans="1:2" x14ac:dyDescent="0.3">
      <c r="A59" s="3"/>
      <c r="B59" s="4"/>
    </row>
    <row r="60" spans="1:2" x14ac:dyDescent="0.3">
      <c r="A60" s="3"/>
      <c r="B6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97F0C-5177-4B2E-95BE-D520EB006807}">
  <dimension ref="A1:B60"/>
  <sheetViews>
    <sheetView zoomScale="190" zoomScaleNormal="190" workbookViewId="0">
      <selection activeCell="A12" sqref="A12"/>
    </sheetView>
  </sheetViews>
  <sheetFormatPr defaultRowHeight="14.4" x14ac:dyDescent="0.3"/>
  <cols>
    <col min="1" max="1" width="10.6640625" style="1" bestFit="1" customWidth="1"/>
    <col min="2" max="2" width="15.33203125" style="1" bestFit="1" customWidth="1"/>
  </cols>
  <sheetData>
    <row r="1" spans="1:2" x14ac:dyDescent="0.3">
      <c r="A1" s="9" t="str">
        <f>TRIM(IF(R_input!$A1="","",R_input!$A1))</f>
        <v>R1</v>
      </c>
      <c r="B1" s="8" t="str">
        <f>IFERROR(R_convert!$B1,"")</f>
        <v xml:space="preserve"> k1*Hin*DH</v>
      </c>
    </row>
    <row r="2" spans="1:2" x14ac:dyDescent="0.3">
      <c r="A2" s="9" t="str">
        <f>TRIM(IF(R_input!$A2="","",R_input!$A2))</f>
        <v>R2</v>
      </c>
      <c r="B2" s="8" t="str">
        <f>IFERROR(R_convert!$B2,"")</f>
        <v xml:space="preserve"> k2*Hin_m*DH_p</v>
      </c>
    </row>
    <row r="3" spans="1:2" x14ac:dyDescent="0.3">
      <c r="A3" s="9" t="str">
        <f>TRIM(IF(R_input!$A3="","",R_input!$A3))</f>
        <v>R3</v>
      </c>
      <c r="B3" s="8" t="str">
        <f>IFERROR(R_convert!$B3,"")</f>
        <v xml:space="preserve"> k3*HinH*D</v>
      </c>
    </row>
    <row r="4" spans="1:2" x14ac:dyDescent="0.3">
      <c r="A4" s="9" t="str">
        <f>TRIM(IF(R_input!$A4="","",R_input!$A4))</f>
        <v>R4</v>
      </c>
      <c r="B4" s="8" t="str">
        <f>IFERROR(R_convert!$B4,"")</f>
        <v xml:space="preserve"> k4*HinH*HinH</v>
      </c>
    </row>
    <row r="5" spans="1:2" x14ac:dyDescent="0.3">
      <c r="A5" s="9" t="str">
        <f>TRIM(IF(R_input!$A5="","",R_input!$A5))</f>
        <v>R5</v>
      </c>
      <c r="B5" s="8" t="str">
        <f>IFERROR(R_convert!$B5,"")</f>
        <v xml:space="preserve"> k5*Hin*Pyr</v>
      </c>
    </row>
    <row r="6" spans="1:2" x14ac:dyDescent="0.3">
      <c r="A6" s="9" t="str">
        <f>TRIM(IF(R_input!$A6="","",R_input!$A6))</f>
        <v>R6</v>
      </c>
      <c r="B6" s="8" t="str">
        <f>IFERROR(R_convert!$B6,"")</f>
        <v xml:space="preserve"> k6*Hin*HinHD</v>
      </c>
    </row>
    <row r="7" spans="1:2" x14ac:dyDescent="0.3">
      <c r="A7" s="9" t="str">
        <f>TRIM(IF(R_input!$A7="","",R_input!$A7))</f>
        <v>R7</v>
      </c>
      <c r="B7" s="8" t="str">
        <f>IFERROR(R_convert!$B7,"")</f>
        <v xml:space="preserve"> k7*HinD</v>
      </c>
    </row>
    <row r="8" spans="1:2" x14ac:dyDescent="0.3">
      <c r="A8" s="9" t="str">
        <f>TRIM(IF(R_input!$A8="","",R_input!$A8))</f>
        <v>R8</v>
      </c>
      <c r="B8" s="8" t="str">
        <f>IFERROR(R_convert!$B8,"")</f>
        <v xml:space="preserve"> k8*Hin*D</v>
      </c>
    </row>
    <row r="9" spans="1:2" x14ac:dyDescent="0.3">
      <c r="A9" s="9" t="str">
        <f>TRIM(IF(R_input!$A9="","",R_input!$A9))</f>
        <v>R9</v>
      </c>
      <c r="B9" s="8" t="str">
        <f>IFERROR(R_convert!$B9,"")</f>
        <v xml:space="preserve"> k9*HinHD</v>
      </c>
    </row>
    <row r="10" spans="1:2" x14ac:dyDescent="0.3">
      <c r="A10" s="9" t="str">
        <f>TRIM(IF(R_input!$A10="","",R_input!$A10))</f>
        <v>R10</v>
      </c>
      <c r="B10" s="8" t="str">
        <f>IFERROR(R_convert!$B10,"")</f>
        <v xml:space="preserve"> k10*D*D</v>
      </c>
    </row>
    <row r="11" spans="1:2" x14ac:dyDescent="0.3">
      <c r="A11" s="9" t="str">
        <f>TRIM(IF(R_input!$A11="","",R_input!$A11))</f>
        <v>R11</v>
      </c>
      <c r="B11" s="8" t="str">
        <f>IFERROR(R_convert!$B11,"")</f>
        <v xml:space="preserve"> k11*Hin</v>
      </c>
    </row>
    <row r="12" spans="1:2" x14ac:dyDescent="0.3">
      <c r="A12" s="9" t="str">
        <f>TRIM(IF(R_input!$A12="","",R_input!$A12))</f>
        <v/>
      </c>
      <c r="B12" s="8" t="str">
        <f>IFERROR(R_convert!$B12,"")</f>
        <v/>
      </c>
    </row>
    <row r="13" spans="1:2" x14ac:dyDescent="0.3">
      <c r="A13" s="9" t="str">
        <f>TRIM(IF(R_input!$A13="","",R_input!$A13))</f>
        <v/>
      </c>
      <c r="B13" s="8" t="str">
        <f>IFERROR(R_convert!$B13,"")</f>
        <v/>
      </c>
    </row>
    <row r="14" spans="1:2" x14ac:dyDescent="0.3">
      <c r="A14" s="9" t="str">
        <f>TRIM(IF(R_input!$A14="","",R_input!$A14))</f>
        <v/>
      </c>
      <c r="B14" s="8" t="str">
        <f>IFERROR(R_convert!$B14,"")</f>
        <v/>
      </c>
    </row>
    <row r="15" spans="1:2" x14ac:dyDescent="0.3">
      <c r="A15" s="9" t="str">
        <f>TRIM(IF(R_input!$A15="","",R_input!$A15))</f>
        <v/>
      </c>
      <c r="B15" s="8" t="str">
        <f>IFERROR(R_convert!$B15,"")</f>
        <v/>
      </c>
    </row>
    <row r="16" spans="1:2" x14ac:dyDescent="0.3">
      <c r="A16" s="9" t="str">
        <f>TRIM(IF(R_input!$A16="","",R_input!$A16))</f>
        <v/>
      </c>
      <c r="B16" s="8" t="str">
        <f>IFERROR(R_convert!$B16,"")</f>
        <v/>
      </c>
    </row>
    <row r="17" spans="1:2" x14ac:dyDescent="0.3">
      <c r="A17" s="9" t="str">
        <f>TRIM(IF(R_input!$A17="","",R_input!$A17))</f>
        <v/>
      </c>
      <c r="B17" s="8" t="str">
        <f>IFERROR(R_convert!$B17,"")</f>
        <v/>
      </c>
    </row>
    <row r="18" spans="1:2" x14ac:dyDescent="0.3">
      <c r="A18" s="9" t="str">
        <f>TRIM(IF(R_input!$A18="","",R_input!$A18))</f>
        <v/>
      </c>
      <c r="B18" s="8" t="str">
        <f>IFERROR(R_convert!$B18,"")</f>
        <v/>
      </c>
    </row>
    <row r="19" spans="1:2" x14ac:dyDescent="0.3">
      <c r="A19" s="9" t="str">
        <f>TRIM(IF(R_input!$A19="","",R_input!$A19))</f>
        <v/>
      </c>
      <c r="B19" s="8" t="str">
        <f>IFERROR(R_convert!$B19,"")</f>
        <v/>
      </c>
    </row>
    <row r="20" spans="1:2" x14ac:dyDescent="0.3">
      <c r="A20" s="9" t="str">
        <f>TRIM(IF(R_input!$A20="","",R_input!$A20))</f>
        <v/>
      </c>
      <c r="B20" s="8" t="str">
        <f>IFERROR(R_convert!$B20,"")</f>
        <v/>
      </c>
    </row>
    <row r="21" spans="1:2" x14ac:dyDescent="0.3">
      <c r="A21" s="9" t="str">
        <f>TRIM(IF(R_input!$A21="","",R_input!$A21))</f>
        <v/>
      </c>
      <c r="B21" s="8" t="str">
        <f>IFERROR(R_convert!$B21,"")</f>
        <v/>
      </c>
    </row>
    <row r="22" spans="1:2" x14ac:dyDescent="0.3">
      <c r="A22" s="9" t="str">
        <f>TRIM(IF(R_input!$A22="","",R_input!$A22))</f>
        <v/>
      </c>
      <c r="B22" s="8" t="str">
        <f>IFERROR(R_convert!$B22,"")</f>
        <v/>
      </c>
    </row>
    <row r="23" spans="1:2" x14ac:dyDescent="0.3">
      <c r="A23" s="9" t="str">
        <f>TRIM(IF(R_input!$A23="","",R_input!$A23))</f>
        <v/>
      </c>
      <c r="B23" s="8" t="str">
        <f>IFERROR(R_convert!$B23,"")</f>
        <v/>
      </c>
    </row>
    <row r="24" spans="1:2" x14ac:dyDescent="0.3">
      <c r="A24" s="9" t="str">
        <f>TRIM(IF(R_input!$A24="","",R_input!$A24))</f>
        <v/>
      </c>
      <c r="B24" s="8" t="str">
        <f>IFERROR(R_convert!$B24,"")</f>
        <v/>
      </c>
    </row>
    <row r="25" spans="1:2" x14ac:dyDescent="0.3">
      <c r="A25" s="9" t="str">
        <f>TRIM(IF(R_input!$A25="","",R_input!$A25))</f>
        <v/>
      </c>
      <c r="B25" s="8" t="str">
        <f>IFERROR(R_convert!$B25,"")</f>
        <v/>
      </c>
    </row>
    <row r="26" spans="1:2" x14ac:dyDescent="0.3">
      <c r="A26" s="9" t="str">
        <f>TRIM(IF(R_input!$A26="","",R_input!$A26))</f>
        <v/>
      </c>
      <c r="B26" s="8" t="str">
        <f>IFERROR(R_convert!$B26,"")</f>
        <v/>
      </c>
    </row>
    <row r="27" spans="1:2" x14ac:dyDescent="0.3">
      <c r="A27" s="9" t="str">
        <f>TRIM(IF(R_input!$A27="","",R_input!$A27))</f>
        <v/>
      </c>
      <c r="B27" s="8" t="str">
        <f>IFERROR(R_convert!$B27,"")</f>
        <v/>
      </c>
    </row>
    <row r="28" spans="1:2" x14ac:dyDescent="0.3">
      <c r="A28" s="9" t="str">
        <f>TRIM(IF(R_input!$A28="","",R_input!$A28))</f>
        <v/>
      </c>
      <c r="B28" s="8" t="str">
        <f>IFERROR(R_convert!$B28,"")</f>
        <v/>
      </c>
    </row>
    <row r="29" spans="1:2" x14ac:dyDescent="0.3">
      <c r="A29" s="9" t="str">
        <f>TRIM(IF(R_input!$A29="","",R_input!$A29))</f>
        <v/>
      </c>
      <c r="B29" s="8" t="str">
        <f>IFERROR(R_convert!$B29,"")</f>
        <v/>
      </c>
    </row>
    <row r="30" spans="1:2" x14ac:dyDescent="0.3">
      <c r="A30" s="9" t="str">
        <f>TRIM(IF(R_input!$A30="","",R_input!$A30))</f>
        <v/>
      </c>
      <c r="B30" s="8" t="str">
        <f>IFERROR(R_convert!$B30,"")</f>
        <v/>
      </c>
    </row>
    <row r="31" spans="1:2" x14ac:dyDescent="0.3">
      <c r="A31" s="9" t="str">
        <f>TRIM(IF(R_input!$A31="","",R_input!$A31))</f>
        <v/>
      </c>
      <c r="B31" s="8" t="str">
        <f>IFERROR(R_convert!$B31,"")</f>
        <v/>
      </c>
    </row>
    <row r="32" spans="1:2" x14ac:dyDescent="0.3">
      <c r="A32" s="9" t="str">
        <f>TRIM(IF(R_input!$A32="","",R_input!$A32))</f>
        <v/>
      </c>
      <c r="B32" s="8" t="str">
        <f>IFERROR(R_convert!$B32,"")</f>
        <v/>
      </c>
    </row>
    <row r="33" spans="1:2" x14ac:dyDescent="0.3">
      <c r="A33" s="9" t="str">
        <f>TRIM(IF(R_input!$A33="","",R_input!$A33))</f>
        <v/>
      </c>
      <c r="B33" s="8" t="str">
        <f>IFERROR(R_convert!$B33,"")</f>
        <v/>
      </c>
    </row>
    <row r="34" spans="1:2" x14ac:dyDescent="0.3">
      <c r="A34" s="9" t="str">
        <f>TRIM(IF(R_input!$A34="","",R_input!$A34))</f>
        <v/>
      </c>
      <c r="B34" s="8" t="str">
        <f>IFERROR(R_convert!$B34,"")</f>
        <v/>
      </c>
    </row>
    <row r="35" spans="1:2" x14ac:dyDescent="0.3">
      <c r="A35" s="9" t="str">
        <f>TRIM(IF(R_input!$A35="","",R_input!$A35))</f>
        <v/>
      </c>
      <c r="B35" s="8" t="str">
        <f>IFERROR(R_convert!$B35,"")</f>
        <v/>
      </c>
    </row>
    <row r="36" spans="1:2" x14ac:dyDescent="0.3">
      <c r="A36" s="9" t="str">
        <f>TRIM(IF(R_input!$A36="","",R_input!$A36))</f>
        <v/>
      </c>
      <c r="B36" s="8" t="str">
        <f>IFERROR(R_convert!$B36,"")</f>
        <v/>
      </c>
    </row>
    <row r="37" spans="1:2" x14ac:dyDescent="0.3">
      <c r="A37" s="9" t="str">
        <f>TRIM(IF(R_input!$A37="","",R_input!$A37))</f>
        <v/>
      </c>
      <c r="B37" s="8" t="str">
        <f>IFERROR(R_convert!$B37,"")</f>
        <v/>
      </c>
    </row>
    <row r="38" spans="1:2" x14ac:dyDescent="0.3">
      <c r="A38" s="9" t="str">
        <f>TRIM(IF(R_input!$A38="","",R_input!$A38))</f>
        <v/>
      </c>
      <c r="B38" s="8" t="str">
        <f>IFERROR(R_convert!$B38,"")</f>
        <v/>
      </c>
    </row>
    <row r="39" spans="1:2" x14ac:dyDescent="0.3">
      <c r="A39" s="9" t="str">
        <f>TRIM(IF(R_input!$A39="","",R_input!$A39))</f>
        <v/>
      </c>
      <c r="B39" s="8" t="str">
        <f>IFERROR(R_convert!$B39,"")</f>
        <v/>
      </c>
    </row>
    <row r="40" spans="1:2" x14ac:dyDescent="0.3">
      <c r="A40" s="9" t="str">
        <f>TRIM(IF(R_input!$A40="","",R_input!$A40))</f>
        <v/>
      </c>
      <c r="B40" s="8" t="str">
        <f>IFERROR(R_convert!$B40,"")</f>
        <v/>
      </c>
    </row>
    <row r="41" spans="1:2" x14ac:dyDescent="0.3">
      <c r="A41" s="9" t="str">
        <f>TRIM(IF(R_input!$A41="","",R_input!$A41))</f>
        <v/>
      </c>
      <c r="B41" s="8" t="str">
        <f>IFERROR(R_convert!$B41,"")</f>
        <v/>
      </c>
    </row>
    <row r="42" spans="1:2" x14ac:dyDescent="0.3">
      <c r="A42" s="9" t="str">
        <f>TRIM(IF(R_input!$A42="","",R_input!$A42))</f>
        <v/>
      </c>
      <c r="B42" s="8" t="str">
        <f>IFERROR(R_convert!$B42,"")</f>
        <v/>
      </c>
    </row>
    <row r="43" spans="1:2" x14ac:dyDescent="0.3">
      <c r="A43" s="9" t="str">
        <f>TRIM(IF(R_input!$A43="","",R_input!$A43))</f>
        <v/>
      </c>
      <c r="B43" s="8" t="str">
        <f>IFERROR(R_convert!$B43,"")</f>
        <v/>
      </c>
    </row>
    <row r="44" spans="1:2" x14ac:dyDescent="0.3">
      <c r="A44" s="9" t="str">
        <f>TRIM(IF(R_input!$A44="","",R_input!$A44))</f>
        <v/>
      </c>
      <c r="B44" s="8" t="str">
        <f>IFERROR(R_convert!$B44,"")</f>
        <v/>
      </c>
    </row>
    <row r="45" spans="1:2" x14ac:dyDescent="0.3">
      <c r="A45" s="9" t="str">
        <f>TRIM(IF(R_input!$A45="","",R_input!$A45))</f>
        <v/>
      </c>
      <c r="B45" s="8" t="str">
        <f>IFERROR(R_convert!$B45,"")</f>
        <v/>
      </c>
    </row>
    <row r="46" spans="1:2" x14ac:dyDescent="0.3">
      <c r="A46" s="9" t="str">
        <f>TRIM(IF(R_input!$A46="","",R_input!$A46))</f>
        <v/>
      </c>
      <c r="B46" s="8" t="str">
        <f>IFERROR(R_convert!$B46,"")</f>
        <v/>
      </c>
    </row>
    <row r="47" spans="1:2" x14ac:dyDescent="0.3">
      <c r="A47" s="9" t="str">
        <f>TRIM(IF(R_input!$A47="","",R_input!$A47))</f>
        <v/>
      </c>
      <c r="B47" s="8" t="str">
        <f>IFERROR(R_convert!$B47,"")</f>
        <v/>
      </c>
    </row>
    <row r="48" spans="1:2" x14ac:dyDescent="0.3">
      <c r="A48" s="9" t="str">
        <f>TRIM(IF(R_input!$A48="","",R_input!$A48))</f>
        <v/>
      </c>
      <c r="B48" s="8" t="str">
        <f>IFERROR(R_convert!$B48,"")</f>
        <v/>
      </c>
    </row>
    <row r="49" spans="1:2" x14ac:dyDescent="0.3">
      <c r="A49" s="9" t="str">
        <f>TRIM(IF(R_input!$A49="","",R_input!$A49))</f>
        <v/>
      </c>
      <c r="B49" s="8" t="str">
        <f>IFERROR(R_convert!$B49,"")</f>
        <v/>
      </c>
    </row>
    <row r="50" spans="1:2" x14ac:dyDescent="0.3">
      <c r="A50" s="9" t="str">
        <f>TRIM(IF(R_input!$A50="","",R_input!$A50))</f>
        <v/>
      </c>
      <c r="B50" s="8" t="str">
        <f>IFERROR(R_convert!$B50,"")</f>
        <v/>
      </c>
    </row>
    <row r="51" spans="1:2" x14ac:dyDescent="0.3">
      <c r="A51" s="9" t="str">
        <f>TRIM(IF(R_input!$A51="","",R_input!$A51))</f>
        <v/>
      </c>
      <c r="B51" s="8" t="str">
        <f>IFERROR(R_convert!$B51,"")</f>
        <v/>
      </c>
    </row>
    <row r="52" spans="1:2" x14ac:dyDescent="0.3">
      <c r="A52" s="9" t="str">
        <f>TRIM(IF(R_input!$A52="","",R_input!$A52))</f>
        <v/>
      </c>
      <c r="B52" s="8" t="str">
        <f>IFERROR(R_convert!$B52,"")</f>
        <v/>
      </c>
    </row>
    <row r="53" spans="1:2" x14ac:dyDescent="0.3">
      <c r="A53" s="9" t="str">
        <f>TRIM(IF(R_input!$A53="","",R_input!$A53))</f>
        <v/>
      </c>
      <c r="B53" s="8" t="str">
        <f>IFERROR(R_convert!$B53,"")</f>
        <v/>
      </c>
    </row>
    <row r="54" spans="1:2" x14ac:dyDescent="0.3">
      <c r="A54" s="9" t="str">
        <f>TRIM(IF(R_input!$A54="","",R_input!$A54))</f>
        <v/>
      </c>
      <c r="B54" s="8" t="str">
        <f>IFERROR(R_convert!$B54,"")</f>
        <v/>
      </c>
    </row>
    <row r="55" spans="1:2" x14ac:dyDescent="0.3">
      <c r="A55" s="9" t="str">
        <f>TRIM(IF(R_input!$A55="","",R_input!$A55))</f>
        <v/>
      </c>
      <c r="B55" s="8" t="str">
        <f>IFERROR(R_convert!$B55,"")</f>
        <v/>
      </c>
    </row>
    <row r="56" spans="1:2" x14ac:dyDescent="0.3">
      <c r="A56" s="9" t="str">
        <f>TRIM(IF(R_input!$A56="","",R_input!$A56))</f>
        <v/>
      </c>
      <c r="B56" s="8" t="str">
        <f>IFERROR(R_convert!$B56,"")</f>
        <v/>
      </c>
    </row>
    <row r="57" spans="1:2" x14ac:dyDescent="0.3">
      <c r="A57" s="9" t="str">
        <f>TRIM(IF(R_input!$A57="","",R_input!$A57))</f>
        <v/>
      </c>
      <c r="B57" s="8" t="str">
        <f>IFERROR(R_convert!$B57,"")</f>
        <v/>
      </c>
    </row>
    <row r="58" spans="1:2" x14ac:dyDescent="0.3">
      <c r="A58" s="9" t="str">
        <f>TRIM(IF(R_input!$A58="","",R_input!$A58))</f>
        <v/>
      </c>
      <c r="B58" s="8" t="str">
        <f>IFERROR(R_convert!$B58,"")</f>
        <v/>
      </c>
    </row>
    <row r="59" spans="1:2" x14ac:dyDescent="0.3">
      <c r="A59" s="9" t="str">
        <f>TRIM(IF(R_input!$A59="","",R_input!$A59))</f>
        <v/>
      </c>
      <c r="B59" s="8" t="str">
        <f>IFERROR(R_convert!$B59,"")</f>
        <v/>
      </c>
    </row>
    <row r="60" spans="1:2" x14ac:dyDescent="0.3">
      <c r="A60" s="9" t="str">
        <f>TRIM(IF(R_input!$A60="","",R_input!$A60))</f>
        <v/>
      </c>
      <c r="B60" s="8" t="str">
        <f>IFERROR(R_convert!$B60,"")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2839-9705-49AC-A3CF-9134995D8542}">
  <dimension ref="A1:D60"/>
  <sheetViews>
    <sheetView zoomScale="190" zoomScaleNormal="190" workbookViewId="0">
      <selection activeCell="B8" sqref="B8"/>
    </sheetView>
  </sheetViews>
  <sheetFormatPr defaultRowHeight="14.4" x14ac:dyDescent="0.3"/>
  <cols>
    <col min="1" max="1" width="8.88671875" style="1"/>
    <col min="2" max="2" width="34.6640625" style="1" bestFit="1" customWidth="1"/>
  </cols>
  <sheetData>
    <row r="1" spans="1:4" x14ac:dyDescent="0.3">
      <c r="A1" s="7" t="str">
        <f>IFERROR(M_convert!$B1,"")</f>
        <v>Hin</v>
      </c>
      <c r="B1" s="8" t="str">
        <f>IFERROR(M_convert!$D1,"")</f>
        <v>-Hint + -R1 + R4 - R5 - R6 + R7 - R8 - R11</v>
      </c>
      <c r="C1" s="5" t="s">
        <v>1</v>
      </c>
      <c r="D1" s="6">
        <v>0</v>
      </c>
    </row>
    <row r="2" spans="1:4" x14ac:dyDescent="0.3">
      <c r="A2" s="7" t="str">
        <f>IFERROR(M_convert!$B2,"")</f>
        <v>DH</v>
      </c>
      <c r="B2" s="8" t="str">
        <f>IFERROR(M_convert!$D2,"")</f>
        <v>-DHt + -R1</v>
      </c>
      <c r="C2" s="5" t="s">
        <v>3</v>
      </c>
      <c r="D2" s="6">
        <v>0</v>
      </c>
    </row>
    <row r="3" spans="1:4" x14ac:dyDescent="0.3">
      <c r="A3" s="7" t="str">
        <f>IFERROR(M_convert!$B3,"")</f>
        <v>Hin_m</v>
      </c>
      <c r="B3" s="8" t="str">
        <f>IFERROR(M_convert!$D3,"")</f>
        <v>-Hin_mt + R1 - R2</v>
      </c>
      <c r="C3" s="5">
        <v>0</v>
      </c>
      <c r="D3" s="6">
        <v>0</v>
      </c>
    </row>
    <row r="4" spans="1:4" x14ac:dyDescent="0.3">
      <c r="A4" s="7" t="str">
        <f>IFERROR(M_convert!$B4,"")</f>
        <v>DH_p</v>
      </c>
      <c r="B4" s="8" t="str">
        <f>IFERROR(M_convert!$D4,"")</f>
        <v>-DH_pt + R1 - R2</v>
      </c>
      <c r="C4" s="5">
        <v>0</v>
      </c>
      <c r="D4" s="6">
        <v>0</v>
      </c>
    </row>
    <row r="5" spans="1:4" x14ac:dyDescent="0.3">
      <c r="A5" s="7" t="str">
        <f>IFERROR(M_convert!$B5,"")</f>
        <v>HinH</v>
      </c>
      <c r="B5" s="8" t="str">
        <f>IFERROR(M_convert!$D5,"")</f>
        <v>-HinHt + R2 - R3 - 2*R4 + 2*R5 + R6</v>
      </c>
      <c r="C5" s="5">
        <v>0</v>
      </c>
      <c r="D5" s="6">
        <v>0</v>
      </c>
    </row>
    <row r="6" spans="1:4" x14ac:dyDescent="0.3">
      <c r="A6" s="7" t="str">
        <f>IFERROR(M_convert!$B6,"")</f>
        <v>D</v>
      </c>
      <c r="B6" s="8" t="str">
        <f>IFERROR(M_convert!$D6,"")</f>
        <v>-Dt + R2 - R3 + R7 - R8 - 2*R10</v>
      </c>
      <c r="C6" s="5">
        <v>0</v>
      </c>
      <c r="D6" s="6">
        <v>0</v>
      </c>
    </row>
    <row r="7" spans="1:4" x14ac:dyDescent="0.3">
      <c r="A7" s="7" t="str">
        <f>IFERROR(M_convert!$B7,"")</f>
        <v>HinHD</v>
      </c>
      <c r="B7" s="8" t="str">
        <f>IFERROR(M_convert!$D7,"")</f>
        <v>-HinHDt + R3 - R6 - R9</v>
      </c>
      <c r="C7" s="5">
        <v>0</v>
      </c>
      <c r="D7" s="6">
        <v>0</v>
      </c>
    </row>
    <row r="8" spans="1:4" x14ac:dyDescent="0.3">
      <c r="A8" s="7" t="str">
        <f>IFERROR(M_convert!$B8,"")</f>
        <v>Pyr</v>
      </c>
      <c r="B8" s="8" t="str">
        <f>IFERROR(M_convert!$D8,"")</f>
        <v>-Pyrt + R4 - R5 + R9</v>
      </c>
      <c r="C8" s="5" t="s">
        <v>10</v>
      </c>
      <c r="D8" s="6">
        <v>0</v>
      </c>
    </row>
    <row r="9" spans="1:4" x14ac:dyDescent="0.3">
      <c r="A9" s="7" t="str">
        <f>IFERROR(M_convert!$B9,"")</f>
        <v>HinD</v>
      </c>
      <c r="B9" s="8" t="str">
        <f>IFERROR(M_convert!$D9,"")</f>
        <v>-HinDt + R6 - R7 + R8</v>
      </c>
      <c r="C9" s="5">
        <v>0</v>
      </c>
      <c r="D9" s="6">
        <v>0</v>
      </c>
    </row>
    <row r="10" spans="1:4" x14ac:dyDescent="0.3">
      <c r="A10" s="7" t="str">
        <f>IFERROR(M_convert!$B10,"")</f>
        <v>WTF</v>
      </c>
      <c r="B10" s="8" t="str">
        <f>IFERROR(M_convert!$D10,"")</f>
        <v>-WTFt + R9 + R10 + R11</v>
      </c>
      <c r="C10" s="5">
        <v>0</v>
      </c>
      <c r="D10" s="6">
        <v>0</v>
      </c>
    </row>
    <row r="11" spans="1:4" x14ac:dyDescent="0.3">
      <c r="A11" s="7" t="str">
        <f>IFERROR(M_convert!$B11,"")</f>
        <v/>
      </c>
      <c r="B11" s="8" t="str">
        <f>IFERROR(M_convert!$D11,"")</f>
        <v/>
      </c>
      <c r="C11" s="5"/>
      <c r="D11" s="6"/>
    </row>
    <row r="12" spans="1:4" x14ac:dyDescent="0.3">
      <c r="A12" s="7" t="str">
        <f>IFERROR(M_convert!$B12,"")</f>
        <v/>
      </c>
      <c r="B12" s="8" t="str">
        <f>IFERROR(M_convert!$D12,"")</f>
        <v/>
      </c>
      <c r="C12" s="5"/>
      <c r="D12" s="6"/>
    </row>
    <row r="13" spans="1:4" x14ac:dyDescent="0.3">
      <c r="A13" s="7" t="str">
        <f>IFERROR(M_convert!$B13,"")</f>
        <v/>
      </c>
      <c r="B13" s="8" t="str">
        <f>IFERROR(M_convert!$D13,"")</f>
        <v/>
      </c>
      <c r="C13" s="5"/>
      <c r="D13" s="6"/>
    </row>
    <row r="14" spans="1:4" x14ac:dyDescent="0.3">
      <c r="A14" s="7" t="str">
        <f>IFERROR(M_convert!$B14,"")</f>
        <v/>
      </c>
      <c r="B14" s="8" t="str">
        <f>IFERROR(M_convert!$D14,"")</f>
        <v/>
      </c>
      <c r="C14" s="5"/>
      <c r="D14" s="6"/>
    </row>
    <row r="15" spans="1:4" x14ac:dyDescent="0.3">
      <c r="A15" s="7" t="str">
        <f>IFERROR(M_convert!$B15,"")</f>
        <v/>
      </c>
      <c r="B15" s="8" t="str">
        <f>IFERROR(M_convert!$D15,"")</f>
        <v/>
      </c>
      <c r="C15" s="5"/>
      <c r="D15" s="6"/>
    </row>
    <row r="16" spans="1:4" x14ac:dyDescent="0.3">
      <c r="A16" s="7" t="str">
        <f>IFERROR(M_convert!$B16,"")</f>
        <v/>
      </c>
      <c r="B16" s="8" t="str">
        <f>IFERROR(M_convert!$D16,"")</f>
        <v/>
      </c>
      <c r="C16" s="5"/>
      <c r="D16" s="6"/>
    </row>
    <row r="17" spans="1:4" x14ac:dyDescent="0.3">
      <c r="A17" s="7" t="str">
        <f>IFERROR(M_convert!$B17,"")</f>
        <v/>
      </c>
      <c r="B17" s="8" t="str">
        <f>IFERROR(M_convert!$D17,"")</f>
        <v/>
      </c>
      <c r="C17" s="5"/>
      <c r="D17" s="6"/>
    </row>
    <row r="18" spans="1:4" x14ac:dyDescent="0.3">
      <c r="A18" s="7" t="str">
        <f>IFERROR(M_convert!$B18,"")</f>
        <v/>
      </c>
      <c r="B18" s="8" t="str">
        <f>IFERROR(M_convert!$D18,"")</f>
        <v/>
      </c>
      <c r="C18" s="5"/>
      <c r="D18" s="6"/>
    </row>
    <row r="19" spans="1:4" x14ac:dyDescent="0.3">
      <c r="A19" s="7" t="str">
        <f>IFERROR(M_convert!$B19,"")</f>
        <v/>
      </c>
      <c r="B19" s="8" t="str">
        <f>IFERROR(M_convert!$D19,"")</f>
        <v/>
      </c>
      <c r="C19" s="5"/>
      <c r="D19" s="6"/>
    </row>
    <row r="20" spans="1:4" x14ac:dyDescent="0.3">
      <c r="A20" s="7" t="str">
        <f>IFERROR(M_convert!$B20,"")</f>
        <v/>
      </c>
      <c r="B20" s="8" t="str">
        <f>IFERROR(M_convert!$D20,"")</f>
        <v/>
      </c>
      <c r="C20" s="5"/>
      <c r="D20" s="6"/>
    </row>
    <row r="21" spans="1:4" x14ac:dyDescent="0.3">
      <c r="A21" s="7" t="str">
        <f>IFERROR(M_convert!$B21,"")</f>
        <v/>
      </c>
      <c r="B21" s="8" t="str">
        <f>IFERROR(M_convert!$D21,"")</f>
        <v/>
      </c>
      <c r="C21" s="5"/>
      <c r="D21" s="6"/>
    </row>
    <row r="22" spans="1:4" x14ac:dyDescent="0.3">
      <c r="A22" s="7" t="str">
        <f>IFERROR(M_convert!$B22,"")</f>
        <v/>
      </c>
      <c r="B22" s="8" t="str">
        <f>IFERROR(M_convert!$D22,"")</f>
        <v/>
      </c>
      <c r="C22" s="5"/>
      <c r="D22" s="6"/>
    </row>
    <row r="23" spans="1:4" x14ac:dyDescent="0.3">
      <c r="A23" s="7" t="str">
        <f>IFERROR(M_convert!$B23,"")</f>
        <v/>
      </c>
      <c r="B23" s="8" t="str">
        <f>IFERROR(M_convert!$D23,"")</f>
        <v/>
      </c>
      <c r="C23" s="5"/>
      <c r="D23" s="6"/>
    </row>
    <row r="24" spans="1:4" x14ac:dyDescent="0.3">
      <c r="A24" s="7" t="str">
        <f>IFERROR(M_convert!$B24,"")</f>
        <v/>
      </c>
      <c r="B24" s="8" t="str">
        <f>IFERROR(M_convert!$D24,"")</f>
        <v/>
      </c>
      <c r="C24" s="5"/>
      <c r="D24" s="6"/>
    </row>
    <row r="25" spans="1:4" x14ac:dyDescent="0.3">
      <c r="A25" s="7" t="str">
        <f>IFERROR(M_convert!$B25,"")</f>
        <v/>
      </c>
      <c r="B25" s="8" t="str">
        <f>IFERROR(M_convert!$D25,"")</f>
        <v/>
      </c>
      <c r="C25" s="5"/>
      <c r="D25" s="6"/>
    </row>
    <row r="26" spans="1:4" x14ac:dyDescent="0.3">
      <c r="A26" s="7" t="str">
        <f>IFERROR(M_convert!$B26,"")</f>
        <v/>
      </c>
      <c r="B26" s="8" t="str">
        <f>IFERROR(M_convert!$D26,"")</f>
        <v/>
      </c>
      <c r="C26" s="5"/>
      <c r="D26" s="6"/>
    </row>
    <row r="27" spans="1:4" x14ac:dyDescent="0.3">
      <c r="A27" s="7" t="str">
        <f>IFERROR(M_convert!$B27,"")</f>
        <v/>
      </c>
      <c r="B27" s="8" t="str">
        <f>IFERROR(M_convert!$D27,"")</f>
        <v/>
      </c>
      <c r="C27" s="5"/>
      <c r="D27" s="6"/>
    </row>
    <row r="28" spans="1:4" x14ac:dyDescent="0.3">
      <c r="A28" s="7" t="str">
        <f>IFERROR(M_convert!$B28,"")</f>
        <v/>
      </c>
      <c r="B28" s="8" t="str">
        <f>IFERROR(M_convert!$D28,"")</f>
        <v/>
      </c>
      <c r="C28" s="5"/>
      <c r="D28" s="6"/>
    </row>
    <row r="29" spans="1:4" x14ac:dyDescent="0.3">
      <c r="A29" s="7" t="str">
        <f>IFERROR(M_convert!$B29,"")</f>
        <v/>
      </c>
      <c r="B29" s="8" t="str">
        <f>IFERROR(M_convert!$D29,"")</f>
        <v/>
      </c>
      <c r="C29" s="5"/>
      <c r="D29" s="6"/>
    </row>
    <row r="30" spans="1:4" x14ac:dyDescent="0.3">
      <c r="A30" s="7" t="str">
        <f>IFERROR(M_convert!$B30,"")</f>
        <v/>
      </c>
      <c r="B30" s="8" t="str">
        <f>IFERROR(M_convert!$D30,"")</f>
        <v/>
      </c>
      <c r="C30" s="5"/>
      <c r="D30" s="6"/>
    </row>
    <row r="31" spans="1:4" x14ac:dyDescent="0.3">
      <c r="A31" s="7" t="str">
        <f>IFERROR(M_convert!$B31,"")</f>
        <v/>
      </c>
      <c r="B31" s="8" t="str">
        <f>IFERROR(M_convert!$D31,"")</f>
        <v/>
      </c>
      <c r="C31" s="5"/>
      <c r="D31" s="6"/>
    </row>
    <row r="32" spans="1:4" x14ac:dyDescent="0.3">
      <c r="A32" s="7" t="str">
        <f>IFERROR(M_convert!$B32,"")</f>
        <v/>
      </c>
      <c r="B32" s="8" t="str">
        <f>IFERROR(M_convert!$D32,"")</f>
        <v/>
      </c>
      <c r="C32" s="5"/>
      <c r="D32" s="6"/>
    </row>
    <row r="33" spans="1:4" x14ac:dyDescent="0.3">
      <c r="A33" s="7" t="str">
        <f>IFERROR(M_convert!$B33,"")</f>
        <v/>
      </c>
      <c r="B33" s="8" t="str">
        <f>IFERROR(M_convert!$D33,"")</f>
        <v/>
      </c>
      <c r="C33" s="5"/>
      <c r="D33" s="6"/>
    </row>
    <row r="34" spans="1:4" x14ac:dyDescent="0.3">
      <c r="A34" s="7" t="str">
        <f>IFERROR(M_convert!$B34,"")</f>
        <v/>
      </c>
      <c r="B34" s="8" t="str">
        <f>IFERROR(M_convert!$D34,"")</f>
        <v/>
      </c>
      <c r="C34" s="5"/>
      <c r="D34" s="6"/>
    </row>
    <row r="35" spans="1:4" x14ac:dyDescent="0.3">
      <c r="A35" s="7" t="str">
        <f>IFERROR(M_convert!$B35,"")</f>
        <v/>
      </c>
      <c r="B35" s="8" t="str">
        <f>IFERROR(M_convert!$D35,"")</f>
        <v/>
      </c>
      <c r="C35" s="5"/>
      <c r="D35" s="6"/>
    </row>
    <row r="36" spans="1:4" x14ac:dyDescent="0.3">
      <c r="A36" s="7" t="str">
        <f>IFERROR(M_convert!$B36,"")</f>
        <v/>
      </c>
      <c r="B36" s="8" t="str">
        <f>IFERROR(M_convert!$D36,"")</f>
        <v/>
      </c>
      <c r="C36" s="5"/>
      <c r="D36" s="6"/>
    </row>
    <row r="37" spans="1:4" x14ac:dyDescent="0.3">
      <c r="A37" s="7" t="str">
        <f>IFERROR(M_convert!$B37,"")</f>
        <v/>
      </c>
      <c r="B37" s="8" t="str">
        <f>IFERROR(M_convert!$D37,"")</f>
        <v/>
      </c>
      <c r="C37" s="5"/>
      <c r="D37" s="6"/>
    </row>
    <row r="38" spans="1:4" x14ac:dyDescent="0.3">
      <c r="A38" s="7" t="str">
        <f>IFERROR(M_convert!$B38,"")</f>
        <v/>
      </c>
      <c r="B38" s="8" t="str">
        <f>IFERROR(M_convert!$D38,"")</f>
        <v/>
      </c>
      <c r="C38" s="5"/>
      <c r="D38" s="6"/>
    </row>
    <row r="39" spans="1:4" x14ac:dyDescent="0.3">
      <c r="A39" s="7" t="str">
        <f>IFERROR(M_convert!$B39,"")</f>
        <v/>
      </c>
      <c r="B39" s="8" t="str">
        <f>IFERROR(M_convert!$D39,"")</f>
        <v/>
      </c>
      <c r="C39" s="5"/>
      <c r="D39" s="6"/>
    </row>
    <row r="40" spans="1:4" x14ac:dyDescent="0.3">
      <c r="A40" s="7" t="str">
        <f>IFERROR(M_convert!$B40,"")</f>
        <v/>
      </c>
      <c r="B40" s="8" t="str">
        <f>IFERROR(M_convert!$D40,"")</f>
        <v/>
      </c>
      <c r="C40" s="5"/>
      <c r="D40" s="6"/>
    </row>
    <row r="41" spans="1:4" x14ac:dyDescent="0.3">
      <c r="A41" s="7" t="str">
        <f>IFERROR(M_convert!$B41,"")</f>
        <v/>
      </c>
      <c r="B41" s="8" t="str">
        <f>IFERROR(M_convert!$D41,"")</f>
        <v/>
      </c>
      <c r="C41" s="5"/>
      <c r="D41" s="6"/>
    </row>
    <row r="42" spans="1:4" x14ac:dyDescent="0.3">
      <c r="A42" s="7" t="str">
        <f>IFERROR(M_convert!$B42,"")</f>
        <v/>
      </c>
      <c r="B42" s="8" t="str">
        <f>IFERROR(M_convert!$D42,"")</f>
        <v/>
      </c>
      <c r="C42" s="5"/>
      <c r="D42" s="6"/>
    </row>
    <row r="43" spans="1:4" x14ac:dyDescent="0.3">
      <c r="A43" s="7" t="str">
        <f>IFERROR(M_convert!$B43,"")</f>
        <v/>
      </c>
      <c r="B43" s="8" t="str">
        <f>IFERROR(M_convert!$D43,"")</f>
        <v/>
      </c>
      <c r="C43" s="5"/>
      <c r="D43" s="6"/>
    </row>
    <row r="44" spans="1:4" x14ac:dyDescent="0.3">
      <c r="A44" s="7" t="str">
        <f>IFERROR(M_convert!$B44,"")</f>
        <v/>
      </c>
      <c r="B44" s="8" t="str">
        <f>IFERROR(M_convert!$D44,"")</f>
        <v/>
      </c>
      <c r="C44" s="5"/>
      <c r="D44" s="6"/>
    </row>
    <row r="45" spans="1:4" x14ac:dyDescent="0.3">
      <c r="A45" s="7" t="str">
        <f>IFERROR(M_convert!$B45,"")</f>
        <v/>
      </c>
      <c r="B45" s="8" t="str">
        <f>IFERROR(M_convert!$D45,"")</f>
        <v/>
      </c>
      <c r="C45" s="5"/>
      <c r="D45" s="6"/>
    </row>
    <row r="46" spans="1:4" x14ac:dyDescent="0.3">
      <c r="A46" s="7" t="str">
        <f>IFERROR(M_convert!$B46,"")</f>
        <v/>
      </c>
      <c r="B46" s="8" t="str">
        <f>IFERROR(M_convert!$D46,"")</f>
        <v/>
      </c>
      <c r="C46" s="5"/>
      <c r="D46" s="6"/>
    </row>
    <row r="47" spans="1:4" x14ac:dyDescent="0.3">
      <c r="A47" s="7" t="str">
        <f>IFERROR(M_convert!$B47,"")</f>
        <v/>
      </c>
      <c r="B47" s="8" t="str">
        <f>IFERROR(M_convert!$D47,"")</f>
        <v/>
      </c>
      <c r="C47" s="5"/>
      <c r="D47" s="6"/>
    </row>
    <row r="48" spans="1:4" x14ac:dyDescent="0.3">
      <c r="A48" s="7" t="str">
        <f>IFERROR(M_convert!$B48,"")</f>
        <v/>
      </c>
      <c r="B48" s="8" t="str">
        <f>IFERROR(M_convert!$D48,"")</f>
        <v/>
      </c>
      <c r="C48" s="5"/>
      <c r="D48" s="6"/>
    </row>
    <row r="49" spans="1:4" x14ac:dyDescent="0.3">
      <c r="A49" s="7" t="str">
        <f>IFERROR(M_convert!$B49,"")</f>
        <v/>
      </c>
      <c r="B49" s="8" t="str">
        <f>IFERROR(M_convert!$D49,"")</f>
        <v/>
      </c>
      <c r="C49" s="5"/>
      <c r="D49" s="6"/>
    </row>
    <row r="50" spans="1:4" x14ac:dyDescent="0.3">
      <c r="A50" s="7" t="str">
        <f>IFERROR(M_convert!$B50,"")</f>
        <v/>
      </c>
      <c r="B50" s="8" t="str">
        <f>IFERROR(M_convert!$D50,"")</f>
        <v/>
      </c>
      <c r="C50" s="5"/>
      <c r="D50" s="6"/>
    </row>
    <row r="51" spans="1:4" x14ac:dyDescent="0.3">
      <c r="A51" s="7" t="str">
        <f>IFERROR(M_convert!$B51,"")</f>
        <v/>
      </c>
      <c r="B51" s="8" t="str">
        <f>IFERROR(M_convert!$D51,"")</f>
        <v/>
      </c>
      <c r="C51" s="5"/>
      <c r="D51" s="6"/>
    </row>
    <row r="52" spans="1:4" x14ac:dyDescent="0.3">
      <c r="A52" s="7" t="str">
        <f>IFERROR(M_convert!$B52,"")</f>
        <v/>
      </c>
      <c r="B52" s="8" t="str">
        <f>IFERROR(M_convert!$D52,"")</f>
        <v/>
      </c>
      <c r="C52" s="5"/>
      <c r="D52" s="6"/>
    </row>
    <row r="53" spans="1:4" x14ac:dyDescent="0.3">
      <c r="A53" s="7" t="str">
        <f>IFERROR(M_convert!$B53,"")</f>
        <v/>
      </c>
      <c r="B53" s="8" t="str">
        <f>IFERROR(M_convert!$D53,"")</f>
        <v/>
      </c>
      <c r="C53" s="5"/>
      <c r="D53" s="6"/>
    </row>
    <row r="54" spans="1:4" x14ac:dyDescent="0.3">
      <c r="A54" s="7" t="str">
        <f>IFERROR(M_convert!$B54,"")</f>
        <v/>
      </c>
      <c r="B54" s="8" t="str">
        <f>IFERROR(M_convert!$D54,"")</f>
        <v/>
      </c>
      <c r="C54" s="5"/>
      <c r="D54" s="6"/>
    </row>
    <row r="55" spans="1:4" x14ac:dyDescent="0.3">
      <c r="A55" s="7" t="str">
        <f>IFERROR(M_convert!$B55,"")</f>
        <v/>
      </c>
      <c r="B55" s="8" t="str">
        <f>IFERROR(M_convert!$D55,"")</f>
        <v/>
      </c>
      <c r="C55" s="5"/>
      <c r="D55" s="6"/>
    </row>
    <row r="56" spans="1:4" x14ac:dyDescent="0.3">
      <c r="A56" s="7" t="str">
        <f>IFERROR(M_convert!$B56,"")</f>
        <v/>
      </c>
      <c r="B56" s="8" t="str">
        <f>IFERROR(M_convert!$D56,"")</f>
        <v/>
      </c>
      <c r="C56" s="5"/>
      <c r="D56" s="6"/>
    </row>
    <row r="57" spans="1:4" x14ac:dyDescent="0.3">
      <c r="A57" s="7" t="str">
        <f>IFERROR(M_convert!$B57,"")</f>
        <v/>
      </c>
      <c r="B57" s="8" t="str">
        <f>IFERROR(M_convert!$D57,"")</f>
        <v/>
      </c>
      <c r="C57" s="5"/>
      <c r="D57" s="6"/>
    </row>
    <row r="58" spans="1:4" x14ac:dyDescent="0.3">
      <c r="A58" s="7" t="str">
        <f>IFERROR(M_convert!$B58,"")</f>
        <v/>
      </c>
      <c r="B58" s="8" t="str">
        <f>IFERROR(M_convert!$D58,"")</f>
        <v/>
      </c>
      <c r="C58" s="5"/>
      <c r="D58" s="6"/>
    </row>
    <row r="59" spans="1:4" x14ac:dyDescent="0.3">
      <c r="A59" s="7" t="str">
        <f>IFERROR(M_convert!$B59,"")</f>
        <v/>
      </c>
      <c r="B59" s="8" t="str">
        <f>IFERROR(M_convert!$D59,"")</f>
        <v/>
      </c>
      <c r="C59" s="5"/>
      <c r="D59" s="6"/>
    </row>
    <row r="60" spans="1:4" x14ac:dyDescent="0.3">
      <c r="A60" s="7" t="str">
        <f>IFERROR(M_convert!$B60,"")</f>
        <v/>
      </c>
      <c r="B60" s="8" t="str">
        <f>IFERROR(M_convert!$D60,"")</f>
        <v/>
      </c>
      <c r="C60" s="5"/>
      <c r="D60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76F6-D976-4C65-9E25-20E6AF24FFD6}">
  <dimension ref="A1:C60"/>
  <sheetViews>
    <sheetView zoomScale="220" zoomScaleNormal="220" workbookViewId="0">
      <selection activeCell="A18" sqref="A18"/>
    </sheetView>
  </sheetViews>
  <sheetFormatPr defaultRowHeight="14.4" x14ac:dyDescent="0.3"/>
  <cols>
    <col min="2" max="2" width="9.88671875" bestFit="1" customWidth="1"/>
  </cols>
  <sheetData>
    <row r="1" spans="1:3" x14ac:dyDescent="0.3">
      <c r="A1" s="6" t="str">
        <f>IFERROR(LEFT(R_input!$B1,FIND("*",R_input!$B1)-1),"")</f>
        <v xml:space="preserve"> k1</v>
      </c>
      <c r="B1" s="4">
        <f>IF(R_input!$C1=0,"",R_input!$C1)</f>
        <v>10000</v>
      </c>
    </row>
    <row r="2" spans="1:3" x14ac:dyDescent="0.3">
      <c r="A2" s="6" t="str">
        <f>IFERROR(LEFT(R_input!$B2,FIND("*",R_input!$B2)-1),"")</f>
        <v xml:space="preserve"> k2</v>
      </c>
      <c r="B2" s="4">
        <f>IF(R_input!$C2=0,"",R_input!$C2)</f>
        <v>10000</v>
      </c>
    </row>
    <row r="3" spans="1:3" x14ac:dyDescent="0.3">
      <c r="A3" s="6" t="str">
        <f>IFERROR(LEFT(R_input!$B3,FIND("*",R_input!$B3)-1),"")</f>
        <v xml:space="preserve"> k3</v>
      </c>
      <c r="B3" s="4">
        <f>IF(R_input!$C3=0,"",R_input!$C3)</f>
        <v>100</v>
      </c>
    </row>
    <row r="4" spans="1:3" x14ac:dyDescent="0.3">
      <c r="A4" s="6" t="str">
        <f>IFERROR(LEFT(R_input!$B4,FIND("*",R_input!$B4)-1),"")</f>
        <v xml:space="preserve"> k4</v>
      </c>
      <c r="B4" s="4" t="str">
        <f>IF(R_input!$C4=0,"",R_input!$C4)</f>
        <v>K2*k5</v>
      </c>
    </row>
    <row r="5" spans="1:3" x14ac:dyDescent="0.3">
      <c r="A5" s="6" t="str">
        <f>IFERROR(LEFT(R_input!$B5,FIND("*",R_input!$B5)-1),"")</f>
        <v xml:space="preserve"> k5</v>
      </c>
      <c r="B5" s="4">
        <f>IF(R_input!$C5=0,"",R_input!$C5)</f>
        <v>1E-4</v>
      </c>
    </row>
    <row r="6" spans="1:3" x14ac:dyDescent="0.3">
      <c r="A6" s="6" t="str">
        <f>IFERROR(LEFT(R_input!$B6,FIND("*",R_input!$B6)-1),"")</f>
        <v xml:space="preserve"> k6</v>
      </c>
      <c r="B6" s="4">
        <f>IF(R_input!$C6=0,"",R_input!$C6)</f>
        <v>2</v>
      </c>
    </row>
    <row r="7" spans="1:3" x14ac:dyDescent="0.3">
      <c r="A7" s="6" t="str">
        <f>IFERROR(LEFT(R_input!$B7,FIND("*",R_input!$B7)-1),"")</f>
        <v xml:space="preserve"> k7</v>
      </c>
      <c r="B7" s="4" t="str">
        <f>IF(R_input!$C7=0,"",R_input!$C7)</f>
        <v>K4*k8</v>
      </c>
    </row>
    <row r="8" spans="1:3" x14ac:dyDescent="0.3">
      <c r="A8" s="6" t="str">
        <f>IFERROR(LEFT(R_input!$B8,FIND("*",R_input!$B8)-1),"")</f>
        <v xml:space="preserve"> k8</v>
      </c>
      <c r="B8" s="4">
        <f>IF(R_input!$C8=0,"",R_input!$C8)</f>
        <v>1</v>
      </c>
      <c r="C8" s="10"/>
    </row>
    <row r="9" spans="1:3" x14ac:dyDescent="0.3">
      <c r="A9" s="6" t="str">
        <f>IFERROR(LEFT(R_input!$B9,FIND("*",R_input!$B9)-1),"")</f>
        <v xml:space="preserve"> k9</v>
      </c>
      <c r="B9" s="4">
        <f>IF(R_input!$C9=0,"",R_input!$C9)</f>
        <v>1</v>
      </c>
    </row>
    <row r="10" spans="1:3" x14ac:dyDescent="0.3">
      <c r="A10" s="6" t="str">
        <f>IFERROR(LEFT(R_input!$B10,FIND("*",R_input!$B10)-1),"")</f>
        <v xml:space="preserve"> k10</v>
      </c>
      <c r="B10" s="4">
        <f>IF(R_input!$C10=0,"",R_input!$C10)</f>
        <v>10</v>
      </c>
    </row>
    <row r="11" spans="1:3" x14ac:dyDescent="0.3">
      <c r="A11" s="6" t="str">
        <f>IFERROR(LEFT(R_input!$B11,FIND("*",R_input!$B11)-1),"")</f>
        <v xml:space="preserve"> k11</v>
      </c>
      <c r="B11" s="4">
        <f>IF(R_input!$C11=0,"",R_input!$C11)</f>
        <v>1</v>
      </c>
    </row>
    <row r="12" spans="1:3" x14ac:dyDescent="0.3">
      <c r="A12" s="6" t="str">
        <f>IFERROR(LEFT(R_input!$B12,FIND("*",R_input!$B12)-1),"")</f>
        <v>K2</v>
      </c>
      <c r="B12" s="4">
        <f>IF(R_input!$C12=0,"",R_input!$C12)</f>
        <v>100000</v>
      </c>
    </row>
    <row r="13" spans="1:3" x14ac:dyDescent="0.3">
      <c r="A13" s="6" t="str">
        <f>IFERROR(LEFT(R_input!$B13,FIND("*",R_input!$B13)-1),"")</f>
        <v>K4</v>
      </c>
      <c r="B13" s="4">
        <f>IF(R_input!$C13=0,"",R_input!$C13)</f>
        <v>0.05</v>
      </c>
    </row>
    <row r="14" spans="1:3" x14ac:dyDescent="0.3">
      <c r="A14" s="6" t="str">
        <f>IFERROR(LEFT(R_input!$B14,FIND("*",R_input!$B14)-1),"")</f>
        <v/>
      </c>
      <c r="B14" s="4" t="str">
        <f>IF(R_input!$C14=0,"",R_input!$C14)</f>
        <v/>
      </c>
    </row>
    <row r="15" spans="1:3" x14ac:dyDescent="0.3">
      <c r="A15" s="6" t="str">
        <f>IFERROR(LEFT(R_input!$B15,FIND("*",R_input!$B15)-1),"")</f>
        <v/>
      </c>
      <c r="B15" s="4" t="str">
        <f>IF(R_input!$C15=0,"",R_input!$C15)</f>
        <v/>
      </c>
    </row>
    <row r="16" spans="1:3" x14ac:dyDescent="0.3">
      <c r="A16" s="6" t="str">
        <f>IFERROR(LEFT(R_input!$B16,FIND("*",R_input!$B16)-1),"")</f>
        <v/>
      </c>
      <c r="B16" s="4" t="str">
        <f>IF(R_input!$C16=0,"",R_input!$C16)</f>
        <v/>
      </c>
    </row>
    <row r="17" spans="1:2" x14ac:dyDescent="0.3">
      <c r="A17" s="6" t="str">
        <f>IFERROR(LEFT(R_input!$B17,FIND("*",R_input!$B17)-1),"")</f>
        <v/>
      </c>
      <c r="B17" s="4" t="str">
        <f>IF(R_input!$C17=0,"",R_input!$C17)</f>
        <v/>
      </c>
    </row>
    <row r="18" spans="1:2" x14ac:dyDescent="0.3">
      <c r="A18" s="6" t="str">
        <f>IFERROR(LEFT(R_input!$B18,FIND("*",R_input!$B18)-1),"")</f>
        <v/>
      </c>
      <c r="B18" s="4" t="str">
        <f>IF(R_input!$C18=0,"",R_input!$C18)</f>
        <v/>
      </c>
    </row>
    <row r="19" spans="1:2" x14ac:dyDescent="0.3">
      <c r="A19" s="6" t="str">
        <f>IFERROR(LEFT(R_input!$B19,FIND("*",R_input!$B19)-1),"")</f>
        <v/>
      </c>
      <c r="B19" s="4" t="str">
        <f>IF(R_input!$C19=0,"",R_input!$C19)</f>
        <v/>
      </c>
    </row>
    <row r="20" spans="1:2" x14ac:dyDescent="0.3">
      <c r="A20" s="6" t="str">
        <f>IFERROR(LEFT(R_input!$B20,FIND("*",R_input!$B20)-1),"")</f>
        <v/>
      </c>
      <c r="B20" s="4" t="str">
        <f>IF(R_input!$C20=0,"",R_input!$C20)</f>
        <v/>
      </c>
    </row>
    <row r="21" spans="1:2" x14ac:dyDescent="0.3">
      <c r="A21" s="6" t="str">
        <f>IFERROR(LEFT(R_input!$B21,FIND("*",R_input!$B21)-1),"")</f>
        <v/>
      </c>
      <c r="B21" s="4" t="str">
        <f>IF(R_input!$C21=0,"",R_input!$C21)</f>
        <v/>
      </c>
    </row>
    <row r="22" spans="1:2" x14ac:dyDescent="0.3">
      <c r="A22" s="6" t="str">
        <f>IFERROR(LEFT(R_input!$B22,FIND("*",R_input!$B22)-1),"")</f>
        <v/>
      </c>
      <c r="B22" s="4" t="str">
        <f>IF(R_input!$C22=0,"",R_input!$C22)</f>
        <v/>
      </c>
    </row>
    <row r="23" spans="1:2" x14ac:dyDescent="0.3">
      <c r="A23" s="6" t="str">
        <f>IFERROR(LEFT(R_input!$B23,FIND("*",R_input!$B23)-1),"")</f>
        <v/>
      </c>
      <c r="B23" s="4" t="str">
        <f>IF(R_input!$C23=0,"",R_input!$C23)</f>
        <v/>
      </c>
    </row>
    <row r="24" spans="1:2" x14ac:dyDescent="0.3">
      <c r="A24" s="6" t="str">
        <f>IFERROR(LEFT(R_input!$B24,FIND("*",R_input!$B24)-1),"")</f>
        <v/>
      </c>
      <c r="B24" s="4" t="str">
        <f>IF(R_input!$C24=0,"",R_input!$C24)</f>
        <v/>
      </c>
    </row>
    <row r="25" spans="1:2" x14ac:dyDescent="0.3">
      <c r="A25" s="6" t="str">
        <f>IFERROR(LEFT(R_input!$B25,FIND("*",R_input!$B25)-1),"")</f>
        <v/>
      </c>
      <c r="B25" s="4" t="str">
        <f>IF(R_input!$C25=0,"",R_input!$C25)</f>
        <v/>
      </c>
    </row>
    <row r="26" spans="1:2" x14ac:dyDescent="0.3">
      <c r="A26" s="6" t="str">
        <f>IFERROR(LEFT(R_input!$B26,FIND("*",R_input!$B26)-1),"")</f>
        <v/>
      </c>
      <c r="B26" s="4" t="str">
        <f>IF(R_input!$C26=0,"",R_input!$C26)</f>
        <v/>
      </c>
    </row>
    <row r="27" spans="1:2" x14ac:dyDescent="0.3">
      <c r="A27" s="6" t="str">
        <f>IFERROR(LEFT(R_input!$B27,FIND("*",R_input!$B27)-1),"")</f>
        <v/>
      </c>
      <c r="B27" s="4" t="str">
        <f>IF(R_input!$C27=0,"",R_input!$C27)</f>
        <v/>
      </c>
    </row>
    <row r="28" spans="1:2" x14ac:dyDescent="0.3">
      <c r="A28" s="6" t="str">
        <f>IFERROR(LEFT(R_input!$B28,FIND("*",R_input!$B28)-1),"")</f>
        <v/>
      </c>
      <c r="B28" s="4" t="str">
        <f>IF(R_input!$C28=0,"",R_input!$C28)</f>
        <v/>
      </c>
    </row>
    <row r="29" spans="1:2" x14ac:dyDescent="0.3">
      <c r="A29" s="6" t="str">
        <f>IFERROR(LEFT(R_input!$B29,FIND("*",R_input!$B29)-1),"")</f>
        <v/>
      </c>
      <c r="B29" s="4" t="str">
        <f>IF(R_input!$C29=0,"",R_input!$C29)</f>
        <v/>
      </c>
    </row>
    <row r="30" spans="1:2" x14ac:dyDescent="0.3">
      <c r="A30" s="6" t="str">
        <f>IFERROR(LEFT(R_input!$B30,FIND("*",R_input!$B30)-1),"")</f>
        <v/>
      </c>
      <c r="B30" s="4" t="str">
        <f>IF(R_input!$C30=0,"",R_input!$C30)</f>
        <v/>
      </c>
    </row>
    <row r="31" spans="1:2" x14ac:dyDescent="0.3">
      <c r="A31" s="6" t="str">
        <f>IFERROR(LEFT(R_input!$B31,FIND("*",R_input!$B31)-1),"")</f>
        <v/>
      </c>
      <c r="B31" s="4" t="str">
        <f>IF(R_input!$C31=0,"",R_input!$C31)</f>
        <v/>
      </c>
    </row>
    <row r="32" spans="1:2" x14ac:dyDescent="0.3">
      <c r="A32" s="6" t="str">
        <f>IFERROR(LEFT(R_input!$B32,FIND("*",R_input!$B32)-1),"")</f>
        <v/>
      </c>
      <c r="B32" s="4" t="str">
        <f>IF(R_input!$C32=0,"",R_input!$C32)</f>
        <v/>
      </c>
    </row>
    <row r="33" spans="1:2" x14ac:dyDescent="0.3">
      <c r="A33" s="6" t="str">
        <f>IFERROR(LEFT(R_input!$B33,FIND("*",R_input!$B33)-1),"")</f>
        <v/>
      </c>
      <c r="B33" s="4" t="str">
        <f>IF(R_input!$C33=0,"",R_input!$C33)</f>
        <v/>
      </c>
    </row>
    <row r="34" spans="1:2" x14ac:dyDescent="0.3">
      <c r="A34" s="6" t="str">
        <f>IFERROR(LEFT(R_input!$B34,FIND("*",R_input!$B34)-1),"")</f>
        <v/>
      </c>
      <c r="B34" s="4" t="str">
        <f>IF(R_input!$C34=0,"",R_input!$C34)</f>
        <v/>
      </c>
    </row>
    <row r="35" spans="1:2" x14ac:dyDescent="0.3">
      <c r="A35" s="6" t="str">
        <f>IFERROR(LEFT(R_input!$B35,FIND("*",R_input!$B35)-1),"")</f>
        <v/>
      </c>
      <c r="B35" s="4" t="str">
        <f>IF(R_input!$C35=0,"",R_input!$C35)</f>
        <v/>
      </c>
    </row>
    <row r="36" spans="1:2" x14ac:dyDescent="0.3">
      <c r="A36" s="6" t="str">
        <f>IFERROR(LEFT(R_input!$B36,FIND("*",R_input!$B36)-1),"")</f>
        <v/>
      </c>
      <c r="B36" s="4" t="str">
        <f>IF(R_input!$C36=0,"",R_input!$C36)</f>
        <v/>
      </c>
    </row>
    <row r="37" spans="1:2" x14ac:dyDescent="0.3">
      <c r="A37" s="6" t="str">
        <f>IFERROR(LEFT(R_input!$B37,FIND("*",R_input!$B37)-1),"")</f>
        <v/>
      </c>
      <c r="B37" s="4" t="str">
        <f>IF(R_input!$C37=0,"",R_input!$C37)</f>
        <v/>
      </c>
    </row>
    <row r="38" spans="1:2" x14ac:dyDescent="0.3">
      <c r="A38" s="6" t="str">
        <f>IFERROR(LEFT(R_input!$B38,FIND("*",R_input!$B38)-1),"")</f>
        <v/>
      </c>
      <c r="B38" s="4" t="str">
        <f>IF(R_input!$C38=0,"",R_input!$C38)</f>
        <v/>
      </c>
    </row>
    <row r="39" spans="1:2" x14ac:dyDescent="0.3">
      <c r="A39" s="6" t="str">
        <f>IFERROR(LEFT(R_input!$B39,FIND("*",R_input!$B39)-1),"")</f>
        <v/>
      </c>
      <c r="B39" s="4" t="str">
        <f>IF(R_input!$C39=0,"",R_input!$C39)</f>
        <v/>
      </c>
    </row>
    <row r="40" spans="1:2" x14ac:dyDescent="0.3">
      <c r="A40" s="6" t="str">
        <f>IFERROR(LEFT(R_input!$B40,FIND("*",R_input!$B40)-1),"")</f>
        <v/>
      </c>
      <c r="B40" s="4" t="str">
        <f>IF(R_input!$C40=0,"",R_input!$C40)</f>
        <v/>
      </c>
    </row>
    <row r="41" spans="1:2" x14ac:dyDescent="0.3">
      <c r="A41" s="6" t="str">
        <f>IFERROR(LEFT(R_input!$B41,FIND("*",R_input!$B41)-1),"")</f>
        <v/>
      </c>
      <c r="B41" s="4" t="str">
        <f>IF(R_input!$C41=0,"",R_input!$C41)</f>
        <v/>
      </c>
    </row>
    <row r="42" spans="1:2" x14ac:dyDescent="0.3">
      <c r="A42" s="6" t="str">
        <f>IFERROR(LEFT(R_input!$B42,FIND("*",R_input!$B42)-1),"")</f>
        <v/>
      </c>
      <c r="B42" s="4" t="str">
        <f>IF(R_input!$C42=0,"",R_input!$C42)</f>
        <v/>
      </c>
    </row>
    <row r="43" spans="1:2" x14ac:dyDescent="0.3">
      <c r="A43" s="6" t="str">
        <f>IFERROR(LEFT(R_input!$B43,FIND("*",R_input!$B43)-1),"")</f>
        <v/>
      </c>
      <c r="B43" s="4" t="str">
        <f>IF(R_input!$C43=0,"",R_input!$C43)</f>
        <v/>
      </c>
    </row>
    <row r="44" spans="1:2" x14ac:dyDescent="0.3">
      <c r="A44" s="6" t="str">
        <f>IFERROR(LEFT(R_input!$B44,FIND("*",R_input!$B44)-1),"")</f>
        <v/>
      </c>
      <c r="B44" s="4" t="str">
        <f>IF(R_input!$C44=0,"",R_input!$C44)</f>
        <v/>
      </c>
    </row>
    <row r="45" spans="1:2" x14ac:dyDescent="0.3">
      <c r="A45" s="6" t="str">
        <f>IFERROR(LEFT(R_input!$B45,FIND("*",R_input!$B45)-1),"")</f>
        <v/>
      </c>
      <c r="B45" s="4" t="str">
        <f>IF(R_input!$C45=0,"",R_input!$C45)</f>
        <v/>
      </c>
    </row>
    <row r="46" spans="1:2" x14ac:dyDescent="0.3">
      <c r="A46" s="6" t="str">
        <f>IFERROR(LEFT(R_input!$B46,FIND("*",R_input!$B46)-1),"")</f>
        <v/>
      </c>
      <c r="B46" s="4" t="str">
        <f>IF(R_input!$C46=0,"",R_input!$C46)</f>
        <v/>
      </c>
    </row>
    <row r="47" spans="1:2" x14ac:dyDescent="0.3">
      <c r="A47" s="6" t="str">
        <f>IFERROR(LEFT(R_input!$B47,FIND("*",R_input!$B47)-1),"")</f>
        <v/>
      </c>
      <c r="B47" s="4" t="str">
        <f>IF(R_input!$C47=0,"",R_input!$C47)</f>
        <v/>
      </c>
    </row>
    <row r="48" spans="1:2" x14ac:dyDescent="0.3">
      <c r="A48" s="6" t="str">
        <f>IFERROR(LEFT(R_input!$B48,FIND("*",R_input!$B48)-1),"")</f>
        <v/>
      </c>
      <c r="B48" s="4" t="str">
        <f>IF(R_input!$C48=0,"",R_input!$C48)</f>
        <v/>
      </c>
    </row>
    <row r="49" spans="1:2" x14ac:dyDescent="0.3">
      <c r="A49" s="6" t="str">
        <f>IFERROR(LEFT(R_input!$B49,FIND("*",R_input!$B49)-1),"")</f>
        <v/>
      </c>
      <c r="B49" s="4" t="str">
        <f>IF(R_input!$C49=0,"",R_input!$C49)</f>
        <v/>
      </c>
    </row>
    <row r="50" spans="1:2" x14ac:dyDescent="0.3">
      <c r="A50" s="6" t="str">
        <f>IFERROR(LEFT(R_input!$B50,FIND("*",R_input!$B50)-1),"")</f>
        <v/>
      </c>
      <c r="B50" s="4" t="str">
        <f>IF(R_input!$C50=0,"",R_input!$C50)</f>
        <v/>
      </c>
    </row>
    <row r="51" spans="1:2" x14ac:dyDescent="0.3">
      <c r="A51" s="6" t="str">
        <f>IFERROR(LEFT(R_input!$B51,FIND("*",R_input!$B51)-1),"")</f>
        <v/>
      </c>
      <c r="B51" s="4" t="str">
        <f>IF(R_input!$C51=0,"",R_input!$C51)</f>
        <v/>
      </c>
    </row>
    <row r="52" spans="1:2" x14ac:dyDescent="0.3">
      <c r="A52" s="6" t="str">
        <f>IFERROR(LEFT(R_input!$B52,FIND("*",R_input!$B52)-1),"")</f>
        <v/>
      </c>
      <c r="B52" s="4" t="str">
        <f>IF(R_input!$C52=0,"",R_input!$C52)</f>
        <v/>
      </c>
    </row>
    <row r="53" spans="1:2" x14ac:dyDescent="0.3">
      <c r="A53" s="6" t="str">
        <f>IFERROR(LEFT(R_input!$B53,FIND("*",R_input!$B53)-1),"")</f>
        <v/>
      </c>
      <c r="B53" s="4" t="str">
        <f>IF(R_input!$C53=0,"",R_input!$C53)</f>
        <v/>
      </c>
    </row>
    <row r="54" spans="1:2" x14ac:dyDescent="0.3">
      <c r="A54" s="6" t="str">
        <f>IFERROR(LEFT(R_input!$B54,FIND("*",R_input!$B54)-1),"")</f>
        <v/>
      </c>
      <c r="B54" s="4" t="str">
        <f>IF(R_input!$C54=0,"",R_input!$C54)</f>
        <v/>
      </c>
    </row>
    <row r="55" spans="1:2" x14ac:dyDescent="0.3">
      <c r="A55" s="6" t="str">
        <f>IFERROR(LEFT(R_input!$B55,FIND("*",R_input!$B55)-1),"")</f>
        <v/>
      </c>
      <c r="B55" s="4" t="str">
        <f>IF(R_input!$C55=0,"",R_input!$C55)</f>
        <v/>
      </c>
    </row>
    <row r="56" spans="1:2" x14ac:dyDescent="0.3">
      <c r="A56" s="6" t="str">
        <f>IFERROR(LEFT(R_input!$B56,FIND("*",R_input!$B56)-1),"")</f>
        <v/>
      </c>
      <c r="B56" s="4" t="str">
        <f>IF(R_input!$C56=0,"",R_input!$C56)</f>
        <v/>
      </c>
    </row>
    <row r="57" spans="1:2" x14ac:dyDescent="0.3">
      <c r="A57" s="6" t="str">
        <f>IFERROR(LEFT(R_input!$B57,FIND("*",R_input!$B57)-1),"")</f>
        <v/>
      </c>
      <c r="B57" s="4" t="str">
        <f>IF(R_input!$C57=0,"",R_input!$C57)</f>
        <v/>
      </c>
    </row>
    <row r="58" spans="1:2" x14ac:dyDescent="0.3">
      <c r="A58" s="6" t="str">
        <f>IFERROR(LEFT(R_input!$B58,FIND("*",R_input!$B58)-1),"")</f>
        <v/>
      </c>
      <c r="B58" s="4" t="str">
        <f>IF(R_input!$C58=0,"",R_input!$C58)</f>
        <v/>
      </c>
    </row>
    <row r="59" spans="1:2" x14ac:dyDescent="0.3">
      <c r="A59" s="6" t="str">
        <f>IFERROR(LEFT(R_input!$B59,FIND("*",R_input!$B59)-1),"")</f>
        <v/>
      </c>
      <c r="B59" s="4" t="str">
        <f>IF(R_input!$C59=0,"",R_input!$C59)</f>
        <v/>
      </c>
    </row>
    <row r="60" spans="1:2" x14ac:dyDescent="0.3">
      <c r="A60" s="6" t="str">
        <f>IFERROR(LEFT(R_input!$B60,FIND("*",R_input!$B60)-1),"")</f>
        <v/>
      </c>
      <c r="B60" s="4" t="str">
        <f>IF(R_input!$C60=0,"",R_input!$C60)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030F-4A04-41DD-98F7-FEB81E926FE7}">
  <dimension ref="A1:B60"/>
  <sheetViews>
    <sheetView zoomScale="145" zoomScaleNormal="145" workbookViewId="0">
      <selection activeCell="E6" sqref="E6"/>
    </sheetView>
  </sheetViews>
  <sheetFormatPr defaultRowHeight="14.4" x14ac:dyDescent="0.3"/>
  <sheetData>
    <row r="1" spans="1:2" x14ac:dyDescent="0.3">
      <c r="A1" s="3" t="str">
        <f>IF('C'!$A1="","",'C'!$A1&amp;"init")</f>
        <v xml:space="preserve"> k1init</v>
      </c>
      <c r="B1" s="4">
        <f>'C'!$B1</f>
        <v>10000</v>
      </c>
    </row>
    <row r="2" spans="1:2" x14ac:dyDescent="0.3">
      <c r="A2" s="3" t="str">
        <f>IF('C'!$A2="","",'C'!$A2&amp;"init")</f>
        <v xml:space="preserve"> k2init</v>
      </c>
      <c r="B2" s="4">
        <f>'C'!$B2</f>
        <v>10000</v>
      </c>
    </row>
    <row r="3" spans="1:2" x14ac:dyDescent="0.3">
      <c r="A3" s="3" t="str">
        <f>IF('C'!$A3="","",'C'!$A3&amp;"init")</f>
        <v xml:space="preserve"> k3init</v>
      </c>
      <c r="B3" s="4">
        <f>'C'!$B3</f>
        <v>100</v>
      </c>
    </row>
    <row r="4" spans="1:2" x14ac:dyDescent="0.3">
      <c r="A4" s="3" t="str">
        <f>IF('C'!$A4="","",'C'!$A4&amp;"init")</f>
        <v xml:space="preserve"> k4init</v>
      </c>
      <c r="B4" s="4" t="str">
        <f>'C'!$B4</f>
        <v>K2*k5</v>
      </c>
    </row>
    <row r="5" spans="1:2" x14ac:dyDescent="0.3">
      <c r="A5" s="3" t="str">
        <f>IF('C'!$A5="","",'C'!$A5&amp;"init")</f>
        <v xml:space="preserve"> k5init</v>
      </c>
      <c r="B5" s="4">
        <f>'C'!$B5</f>
        <v>1E-4</v>
      </c>
    </row>
    <row r="6" spans="1:2" x14ac:dyDescent="0.3">
      <c r="A6" s="3" t="str">
        <f>IF('C'!$A6="","",'C'!$A6&amp;"init")</f>
        <v xml:space="preserve"> k6init</v>
      </c>
      <c r="B6" s="4">
        <f>'C'!$B6</f>
        <v>2</v>
      </c>
    </row>
    <row r="7" spans="1:2" x14ac:dyDescent="0.3">
      <c r="A7" s="3" t="str">
        <f>IF('C'!$A7="","",'C'!$A7&amp;"init")</f>
        <v xml:space="preserve"> k7init</v>
      </c>
      <c r="B7" s="4" t="str">
        <f>'C'!$B7</f>
        <v>K4*k8</v>
      </c>
    </row>
    <row r="8" spans="1:2" x14ac:dyDescent="0.3">
      <c r="A8" s="3" t="str">
        <f>IF('C'!$A8="","",'C'!$A8&amp;"init")</f>
        <v xml:space="preserve"> k8init</v>
      </c>
      <c r="B8" s="4">
        <f>'C'!$B8</f>
        <v>1</v>
      </c>
    </row>
    <row r="9" spans="1:2" x14ac:dyDescent="0.3">
      <c r="A9" s="3" t="str">
        <f>IF('C'!$A9="","",'C'!$A9&amp;"init")</f>
        <v xml:space="preserve"> k9init</v>
      </c>
      <c r="B9" s="4">
        <f>'C'!$B9</f>
        <v>1</v>
      </c>
    </row>
    <row r="10" spans="1:2" x14ac:dyDescent="0.3">
      <c r="A10" s="3" t="str">
        <f>IF('C'!$A10="","",'C'!$A10&amp;"init")</f>
        <v xml:space="preserve"> k10init</v>
      </c>
      <c r="B10" s="4">
        <f>'C'!$B10</f>
        <v>10</v>
      </c>
    </row>
    <row r="11" spans="1:2" x14ac:dyDescent="0.3">
      <c r="A11" s="3" t="str">
        <f>IF('C'!$A11="","",'C'!$A11&amp;"init")</f>
        <v xml:space="preserve"> k11init</v>
      </c>
      <c r="B11" s="4">
        <f>'C'!$B11</f>
        <v>1</v>
      </c>
    </row>
    <row r="12" spans="1:2" x14ac:dyDescent="0.3">
      <c r="A12" s="3" t="str">
        <f>IF('C'!$A12="","",'C'!$A12&amp;"init")</f>
        <v>K2init</v>
      </c>
      <c r="B12" s="4">
        <f>'C'!$B12</f>
        <v>100000</v>
      </c>
    </row>
    <row r="13" spans="1:2" x14ac:dyDescent="0.3">
      <c r="A13" s="3" t="str">
        <f>IF('C'!$A13="","",'C'!$A13&amp;"init")</f>
        <v>K4init</v>
      </c>
      <c r="B13" s="4">
        <f>'C'!$B13</f>
        <v>0.05</v>
      </c>
    </row>
    <row r="14" spans="1:2" x14ac:dyDescent="0.3">
      <c r="A14" s="3" t="str">
        <f>IF('C'!$A14="","",'C'!$A14&amp;"init")</f>
        <v/>
      </c>
      <c r="B14" s="4" t="str">
        <f>'C'!$B14</f>
        <v/>
      </c>
    </row>
    <row r="15" spans="1:2" x14ac:dyDescent="0.3">
      <c r="A15" s="3" t="str">
        <f>IF('C'!$A15="","",'C'!$A15&amp;"init")</f>
        <v/>
      </c>
      <c r="B15" s="4" t="str">
        <f>'C'!$B15</f>
        <v/>
      </c>
    </row>
    <row r="16" spans="1:2" x14ac:dyDescent="0.3">
      <c r="A16" s="3" t="str">
        <f>IF('C'!$A16="","",'C'!$A16&amp;"init")</f>
        <v/>
      </c>
      <c r="B16" s="4" t="str">
        <f>'C'!$B16</f>
        <v/>
      </c>
    </row>
    <row r="17" spans="1:2" x14ac:dyDescent="0.3">
      <c r="A17" s="3" t="str">
        <f>IF('C'!$A17="","",'C'!$A17&amp;"init")</f>
        <v/>
      </c>
      <c r="B17" s="4" t="str">
        <f>'C'!$B17</f>
        <v/>
      </c>
    </row>
    <row r="18" spans="1:2" x14ac:dyDescent="0.3">
      <c r="A18" s="3" t="str">
        <f>IF('C'!$A18="","",'C'!$A18&amp;"init")</f>
        <v/>
      </c>
      <c r="B18" s="4" t="str">
        <f>'C'!$B18</f>
        <v/>
      </c>
    </row>
    <row r="19" spans="1:2" x14ac:dyDescent="0.3">
      <c r="A19" s="3" t="str">
        <f>IF('C'!$A19="","",'C'!$A19&amp;"init")</f>
        <v/>
      </c>
      <c r="B19" s="4" t="str">
        <f>'C'!$B19</f>
        <v/>
      </c>
    </row>
    <row r="20" spans="1:2" x14ac:dyDescent="0.3">
      <c r="A20" s="3" t="str">
        <f>IF('C'!$A20="","",'C'!$A20&amp;"init")</f>
        <v/>
      </c>
      <c r="B20" s="4" t="str">
        <f>'C'!$B20</f>
        <v/>
      </c>
    </row>
    <row r="21" spans="1:2" x14ac:dyDescent="0.3">
      <c r="A21" s="3" t="str">
        <f>IF('C'!$A21="","",'C'!$A21&amp;"init")</f>
        <v/>
      </c>
      <c r="B21" s="4" t="str">
        <f>'C'!$B21</f>
        <v/>
      </c>
    </row>
    <row r="22" spans="1:2" x14ac:dyDescent="0.3">
      <c r="A22" s="3" t="str">
        <f>IF('C'!$A22="","",'C'!$A22&amp;"init")</f>
        <v/>
      </c>
      <c r="B22" s="4" t="str">
        <f>'C'!$B22</f>
        <v/>
      </c>
    </row>
    <row r="23" spans="1:2" x14ac:dyDescent="0.3">
      <c r="A23" s="3" t="str">
        <f>IF('C'!$A23="","",'C'!$A23&amp;"init")</f>
        <v/>
      </c>
      <c r="B23" s="4" t="str">
        <f>'C'!$B23</f>
        <v/>
      </c>
    </row>
    <row r="24" spans="1:2" x14ac:dyDescent="0.3">
      <c r="A24" s="3" t="str">
        <f>IF('C'!$A24="","",'C'!$A24&amp;"init")</f>
        <v/>
      </c>
      <c r="B24" s="4" t="str">
        <f>'C'!$B24</f>
        <v/>
      </c>
    </row>
    <row r="25" spans="1:2" x14ac:dyDescent="0.3">
      <c r="A25" s="3" t="str">
        <f>IF('C'!$A25="","",'C'!$A25&amp;"init")</f>
        <v/>
      </c>
      <c r="B25" s="4" t="str">
        <f>'C'!$B25</f>
        <v/>
      </c>
    </row>
    <row r="26" spans="1:2" x14ac:dyDescent="0.3">
      <c r="A26" s="3" t="str">
        <f>IF('C'!$A26="","",'C'!$A26&amp;"init")</f>
        <v/>
      </c>
      <c r="B26" s="4" t="str">
        <f>'C'!$B26</f>
        <v/>
      </c>
    </row>
    <row r="27" spans="1:2" x14ac:dyDescent="0.3">
      <c r="A27" s="3" t="str">
        <f>IF('C'!$A27="","",'C'!$A27&amp;"init")</f>
        <v/>
      </c>
      <c r="B27" s="4" t="str">
        <f>'C'!$B27</f>
        <v/>
      </c>
    </row>
    <row r="28" spans="1:2" x14ac:dyDescent="0.3">
      <c r="A28" s="3" t="str">
        <f>IF('C'!$A28="","",'C'!$A28&amp;"init")</f>
        <v/>
      </c>
      <c r="B28" s="4" t="str">
        <f>'C'!$B28</f>
        <v/>
      </c>
    </row>
    <row r="29" spans="1:2" x14ac:dyDescent="0.3">
      <c r="A29" s="3" t="str">
        <f>IF('C'!$A29="","",'C'!$A29&amp;"init")</f>
        <v/>
      </c>
      <c r="B29" s="4" t="str">
        <f>'C'!$B29</f>
        <v/>
      </c>
    </row>
    <row r="30" spans="1:2" x14ac:dyDescent="0.3">
      <c r="A30" s="3" t="str">
        <f>IF('C'!$A30="","",'C'!$A30&amp;"init")</f>
        <v/>
      </c>
      <c r="B30" s="4" t="str">
        <f>'C'!$B30</f>
        <v/>
      </c>
    </row>
    <row r="31" spans="1:2" x14ac:dyDescent="0.3">
      <c r="A31" s="3" t="str">
        <f>IF('C'!$A31="","",'C'!$A31&amp;"init")</f>
        <v/>
      </c>
      <c r="B31" s="4" t="str">
        <f>'C'!$B31</f>
        <v/>
      </c>
    </row>
    <row r="32" spans="1:2" x14ac:dyDescent="0.3">
      <c r="A32" s="3" t="str">
        <f>IF('C'!$A32="","",'C'!$A32&amp;"init")</f>
        <v/>
      </c>
      <c r="B32" s="4" t="str">
        <f>'C'!$B32</f>
        <v/>
      </c>
    </row>
    <row r="33" spans="1:2" x14ac:dyDescent="0.3">
      <c r="A33" s="3" t="str">
        <f>IF('C'!$A33="","",'C'!$A33&amp;"init")</f>
        <v/>
      </c>
      <c r="B33" s="4" t="str">
        <f>'C'!$B33</f>
        <v/>
      </c>
    </row>
    <row r="34" spans="1:2" x14ac:dyDescent="0.3">
      <c r="A34" s="3" t="str">
        <f>IF('C'!$A34="","",'C'!$A34&amp;"init")</f>
        <v/>
      </c>
      <c r="B34" s="4" t="str">
        <f>'C'!$B34</f>
        <v/>
      </c>
    </row>
    <row r="35" spans="1:2" x14ac:dyDescent="0.3">
      <c r="A35" s="3" t="str">
        <f>IF('C'!$A35="","",'C'!$A35&amp;"init")</f>
        <v/>
      </c>
      <c r="B35" s="4" t="str">
        <f>'C'!$B35</f>
        <v/>
      </c>
    </row>
    <row r="36" spans="1:2" x14ac:dyDescent="0.3">
      <c r="A36" s="3" t="str">
        <f>IF('C'!$A36="","",'C'!$A36&amp;"init")</f>
        <v/>
      </c>
      <c r="B36" s="4" t="str">
        <f>'C'!$B36</f>
        <v/>
      </c>
    </row>
    <row r="37" spans="1:2" x14ac:dyDescent="0.3">
      <c r="A37" s="3" t="str">
        <f>IF('C'!$A37="","",'C'!$A37&amp;"init")</f>
        <v/>
      </c>
      <c r="B37" s="4" t="str">
        <f>'C'!$B37</f>
        <v/>
      </c>
    </row>
    <row r="38" spans="1:2" x14ac:dyDescent="0.3">
      <c r="A38" s="3" t="str">
        <f>IF('C'!$A38="","",'C'!$A38&amp;"init")</f>
        <v/>
      </c>
      <c r="B38" s="4" t="str">
        <f>'C'!$B38</f>
        <v/>
      </c>
    </row>
    <row r="39" spans="1:2" x14ac:dyDescent="0.3">
      <c r="A39" s="3" t="str">
        <f>IF('C'!$A39="","",'C'!$A39&amp;"init")</f>
        <v/>
      </c>
      <c r="B39" s="4" t="str">
        <f>'C'!$B39</f>
        <v/>
      </c>
    </row>
    <row r="40" spans="1:2" x14ac:dyDescent="0.3">
      <c r="A40" s="3" t="str">
        <f>IF('C'!$A40="","",'C'!$A40&amp;"init")</f>
        <v/>
      </c>
      <c r="B40" s="4" t="str">
        <f>'C'!$B40</f>
        <v/>
      </c>
    </row>
    <row r="41" spans="1:2" x14ac:dyDescent="0.3">
      <c r="A41" s="3" t="str">
        <f>IF('C'!$A41="","",'C'!$A41&amp;"init")</f>
        <v/>
      </c>
      <c r="B41" s="4" t="str">
        <f>'C'!$B41</f>
        <v/>
      </c>
    </row>
    <row r="42" spans="1:2" x14ac:dyDescent="0.3">
      <c r="A42" s="3" t="str">
        <f>IF('C'!$A42="","",'C'!$A42&amp;"init")</f>
        <v/>
      </c>
      <c r="B42" s="4" t="str">
        <f>'C'!$B42</f>
        <v/>
      </c>
    </row>
    <row r="43" spans="1:2" x14ac:dyDescent="0.3">
      <c r="A43" s="3" t="str">
        <f>IF('C'!$A43="","",'C'!$A43&amp;"init")</f>
        <v/>
      </c>
      <c r="B43" s="4" t="str">
        <f>'C'!$B43</f>
        <v/>
      </c>
    </row>
    <row r="44" spans="1:2" x14ac:dyDescent="0.3">
      <c r="A44" s="3" t="str">
        <f>IF('C'!$A44="","",'C'!$A44&amp;"init")</f>
        <v/>
      </c>
      <c r="B44" s="4" t="str">
        <f>'C'!$B44</f>
        <v/>
      </c>
    </row>
    <row r="45" spans="1:2" x14ac:dyDescent="0.3">
      <c r="A45" s="3" t="str">
        <f>IF('C'!$A45="","",'C'!$A45&amp;"init")</f>
        <v/>
      </c>
      <c r="B45" s="4" t="str">
        <f>'C'!$B45</f>
        <v/>
      </c>
    </row>
    <row r="46" spans="1:2" x14ac:dyDescent="0.3">
      <c r="A46" s="3" t="str">
        <f>IF('C'!$A46="","",'C'!$A46&amp;"init")</f>
        <v/>
      </c>
      <c r="B46" s="4" t="str">
        <f>'C'!$B46</f>
        <v/>
      </c>
    </row>
    <row r="47" spans="1:2" x14ac:dyDescent="0.3">
      <c r="A47" s="3" t="str">
        <f>IF('C'!$A47="","",'C'!$A47&amp;"init")</f>
        <v/>
      </c>
      <c r="B47" s="4" t="str">
        <f>'C'!$B47</f>
        <v/>
      </c>
    </row>
    <row r="48" spans="1:2" x14ac:dyDescent="0.3">
      <c r="A48" s="3" t="str">
        <f>IF('C'!$A48="","",'C'!$A48&amp;"init")</f>
        <v/>
      </c>
      <c r="B48" s="4" t="str">
        <f>'C'!$B48</f>
        <v/>
      </c>
    </row>
    <row r="49" spans="1:2" x14ac:dyDescent="0.3">
      <c r="A49" s="3" t="str">
        <f>IF('C'!$A49="","",'C'!$A49&amp;"init")</f>
        <v/>
      </c>
      <c r="B49" s="4" t="str">
        <f>'C'!$B49</f>
        <v/>
      </c>
    </row>
    <row r="50" spans="1:2" x14ac:dyDescent="0.3">
      <c r="A50" s="3" t="str">
        <f>IF('C'!$A50="","",'C'!$A50&amp;"init")</f>
        <v/>
      </c>
      <c r="B50" s="4" t="str">
        <f>'C'!$B50</f>
        <v/>
      </c>
    </row>
    <row r="51" spans="1:2" x14ac:dyDescent="0.3">
      <c r="A51" s="3" t="str">
        <f>IF('C'!$A51="","",'C'!$A51&amp;"init")</f>
        <v/>
      </c>
      <c r="B51" s="4" t="str">
        <f>'C'!$B51</f>
        <v/>
      </c>
    </row>
    <row r="52" spans="1:2" x14ac:dyDescent="0.3">
      <c r="A52" s="3" t="str">
        <f>IF('C'!$A52="","",'C'!$A52&amp;"init")</f>
        <v/>
      </c>
      <c r="B52" s="4" t="str">
        <f>'C'!$B52</f>
        <v/>
      </c>
    </row>
    <row r="53" spans="1:2" x14ac:dyDescent="0.3">
      <c r="A53" s="3" t="str">
        <f>IF('C'!$A53="","",'C'!$A53&amp;"init")</f>
        <v/>
      </c>
      <c r="B53" s="4" t="str">
        <f>'C'!$B53</f>
        <v/>
      </c>
    </row>
    <row r="54" spans="1:2" x14ac:dyDescent="0.3">
      <c r="A54" s="3" t="str">
        <f>IF('C'!$A54="","",'C'!$A54&amp;"init")</f>
        <v/>
      </c>
      <c r="B54" s="4" t="str">
        <f>'C'!$B54</f>
        <v/>
      </c>
    </row>
    <row r="55" spans="1:2" x14ac:dyDescent="0.3">
      <c r="A55" s="3" t="str">
        <f>IF('C'!$A55="","",'C'!$A55&amp;"init")</f>
        <v/>
      </c>
      <c r="B55" s="4" t="str">
        <f>'C'!$B55</f>
        <v/>
      </c>
    </row>
    <row r="56" spans="1:2" x14ac:dyDescent="0.3">
      <c r="A56" s="3" t="str">
        <f>IF('C'!$A56="","",'C'!$A56&amp;"init")</f>
        <v/>
      </c>
      <c r="B56" s="4" t="str">
        <f>'C'!$B56</f>
        <v/>
      </c>
    </row>
    <row r="57" spans="1:2" x14ac:dyDescent="0.3">
      <c r="A57" s="3" t="str">
        <f>IF('C'!$A57="","",'C'!$A57&amp;"init")</f>
        <v/>
      </c>
      <c r="B57" s="4" t="str">
        <f>'C'!$B57</f>
        <v/>
      </c>
    </row>
    <row r="58" spans="1:2" x14ac:dyDescent="0.3">
      <c r="A58" s="3" t="str">
        <f>IF('C'!$A58="","",'C'!$A58&amp;"init")</f>
        <v/>
      </c>
      <c r="B58" s="4" t="str">
        <f>'C'!$B58</f>
        <v/>
      </c>
    </row>
    <row r="59" spans="1:2" x14ac:dyDescent="0.3">
      <c r="A59" s="3" t="str">
        <f>IF('C'!$A59="","",'C'!$A59&amp;"init")</f>
        <v/>
      </c>
      <c r="B59" s="4" t="str">
        <f>'C'!$B59</f>
        <v/>
      </c>
    </row>
    <row r="60" spans="1:2" x14ac:dyDescent="0.3">
      <c r="A60" s="3" t="str">
        <f>IF('C'!$A60="","",'C'!$A60&amp;"init")</f>
        <v/>
      </c>
      <c r="B60" s="4" t="str">
        <f>'C'!$B60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9E18-15DC-4C51-BCEA-84BF6897BCE2}">
  <dimension ref="A1:B60"/>
  <sheetViews>
    <sheetView zoomScale="175" zoomScaleNormal="175" workbookViewId="0">
      <selection activeCell="E11" sqref="E11"/>
    </sheetView>
  </sheetViews>
  <sheetFormatPr defaultRowHeight="14.4" x14ac:dyDescent="0.3"/>
  <cols>
    <col min="1" max="1" width="16.44140625" bestFit="1" customWidth="1"/>
    <col min="2" max="2" width="15.33203125" bestFit="1" customWidth="1"/>
  </cols>
  <sheetData>
    <row r="1" spans="1:2" x14ac:dyDescent="0.3">
      <c r="A1" s="3" t="str">
        <f>IF(R_input!$A1="","",SUBSTITUTE(R_input!$B1,"[",""))</f>
        <v xml:space="preserve"> k1*Hin]*DH]</v>
      </c>
      <c r="B1" s="4" t="str">
        <f>SUBSTITUTE($A1,"]","")</f>
        <v xml:space="preserve"> k1*Hin*DH</v>
      </c>
    </row>
    <row r="2" spans="1:2" x14ac:dyDescent="0.3">
      <c r="A2" s="3" t="str">
        <f>IF(R_input!$A2="","",SUBSTITUTE(R_input!$B2,"[",""))</f>
        <v xml:space="preserve"> k2*Hin_m]*DH_p]</v>
      </c>
      <c r="B2" s="4" t="str">
        <f t="shared" ref="B2:B60" si="0">SUBSTITUTE($A2,"]","")</f>
        <v xml:space="preserve"> k2*Hin_m*DH_p</v>
      </c>
    </row>
    <row r="3" spans="1:2" x14ac:dyDescent="0.3">
      <c r="A3" s="3" t="str">
        <f>IF(R_input!$A3="","",SUBSTITUTE(R_input!$B3,"[",""))</f>
        <v xml:space="preserve"> k3*HinH]*D]</v>
      </c>
      <c r="B3" s="4" t="str">
        <f t="shared" si="0"/>
        <v xml:space="preserve"> k3*HinH*D</v>
      </c>
    </row>
    <row r="4" spans="1:2" x14ac:dyDescent="0.3">
      <c r="A4" s="3" t="str">
        <f>IF(R_input!$A4="","",SUBSTITUTE(R_input!$B4,"[",""))</f>
        <v xml:space="preserve"> k4*HinH]*HinH]</v>
      </c>
      <c r="B4" s="4" t="str">
        <f t="shared" si="0"/>
        <v xml:space="preserve"> k4*HinH*HinH</v>
      </c>
    </row>
    <row r="5" spans="1:2" x14ac:dyDescent="0.3">
      <c r="A5" s="3" t="str">
        <f>IF(R_input!$A5="","",SUBSTITUTE(R_input!$B5,"[",""))</f>
        <v xml:space="preserve"> k5*Hin]*Pyr]</v>
      </c>
      <c r="B5" s="4" t="str">
        <f t="shared" si="0"/>
        <v xml:space="preserve"> k5*Hin*Pyr</v>
      </c>
    </row>
    <row r="6" spans="1:2" x14ac:dyDescent="0.3">
      <c r="A6" s="3" t="str">
        <f>IF(R_input!$A6="","",SUBSTITUTE(R_input!$B6,"[",""))</f>
        <v xml:space="preserve"> k6*Hin]*HinHD]</v>
      </c>
      <c r="B6" s="4" t="str">
        <f t="shared" si="0"/>
        <v xml:space="preserve"> k6*Hin*HinHD</v>
      </c>
    </row>
    <row r="7" spans="1:2" x14ac:dyDescent="0.3">
      <c r="A7" s="3" t="str">
        <f>IF(R_input!$A7="","",SUBSTITUTE(R_input!$B7,"[",""))</f>
        <v xml:space="preserve"> k7*HinD]</v>
      </c>
      <c r="B7" s="4" t="str">
        <f t="shared" si="0"/>
        <v xml:space="preserve"> k7*HinD</v>
      </c>
    </row>
    <row r="8" spans="1:2" x14ac:dyDescent="0.3">
      <c r="A8" s="3" t="str">
        <f>IF(R_input!$A8="","",SUBSTITUTE(R_input!$B8,"[",""))</f>
        <v xml:space="preserve"> k8*Hin]*D]</v>
      </c>
      <c r="B8" s="4" t="str">
        <f t="shared" si="0"/>
        <v xml:space="preserve"> k8*Hin*D</v>
      </c>
    </row>
    <row r="9" spans="1:2" x14ac:dyDescent="0.3">
      <c r="A9" s="3" t="str">
        <f>IF(R_input!$A9="","",SUBSTITUTE(R_input!$B9,"[",""))</f>
        <v xml:space="preserve"> k9*HinHD]</v>
      </c>
      <c r="B9" s="4" t="str">
        <f t="shared" si="0"/>
        <v xml:space="preserve"> k9*HinHD</v>
      </c>
    </row>
    <row r="10" spans="1:2" x14ac:dyDescent="0.3">
      <c r="A10" s="3" t="str">
        <f>IF(R_input!$A10="","",SUBSTITUTE(R_input!$B10,"[",""))</f>
        <v xml:space="preserve"> k10*D]*D]</v>
      </c>
      <c r="B10" s="4" t="str">
        <f t="shared" si="0"/>
        <v xml:space="preserve"> k10*D*D</v>
      </c>
    </row>
    <row r="11" spans="1:2" x14ac:dyDescent="0.3">
      <c r="A11" s="3" t="str">
        <f>IF(R_input!$A11="","",SUBSTITUTE(R_input!$B11,"[",""))</f>
        <v xml:space="preserve"> k11*Hin]</v>
      </c>
      <c r="B11" s="4" t="str">
        <f t="shared" si="0"/>
        <v xml:space="preserve"> k11*Hin</v>
      </c>
    </row>
    <row r="12" spans="1:2" x14ac:dyDescent="0.3">
      <c r="A12" s="3" t="str">
        <f>IF(R_input!$A12="","",SUBSTITUTE(R_input!$B12,"[",""))</f>
        <v/>
      </c>
      <c r="B12" s="4" t="str">
        <f t="shared" si="0"/>
        <v/>
      </c>
    </row>
    <row r="13" spans="1:2" x14ac:dyDescent="0.3">
      <c r="A13" s="3" t="str">
        <f>IF(R_input!$A13="","",SUBSTITUTE(R_input!$B13,"[",""))</f>
        <v/>
      </c>
      <c r="B13" s="4" t="str">
        <f t="shared" si="0"/>
        <v/>
      </c>
    </row>
    <row r="14" spans="1:2" x14ac:dyDescent="0.3">
      <c r="A14" s="3" t="str">
        <f>IF(R_input!$A14="","",SUBSTITUTE(R_input!$B14,"[",""))</f>
        <v/>
      </c>
      <c r="B14" s="4" t="str">
        <f t="shared" si="0"/>
        <v/>
      </c>
    </row>
    <row r="15" spans="1:2" x14ac:dyDescent="0.3">
      <c r="A15" s="3" t="str">
        <f>IF(R_input!$A15="","",SUBSTITUTE(R_input!$B15,"[",""))</f>
        <v/>
      </c>
      <c r="B15" s="4" t="str">
        <f t="shared" si="0"/>
        <v/>
      </c>
    </row>
    <row r="16" spans="1:2" x14ac:dyDescent="0.3">
      <c r="A16" s="3" t="str">
        <f>IF(R_input!$A16="","",SUBSTITUTE(R_input!$B16,"[",""))</f>
        <v/>
      </c>
      <c r="B16" s="4" t="str">
        <f t="shared" si="0"/>
        <v/>
      </c>
    </row>
    <row r="17" spans="1:2" x14ac:dyDescent="0.3">
      <c r="A17" s="3" t="str">
        <f>IF(R_input!$A17="","",SUBSTITUTE(R_input!$B17,"[",""))</f>
        <v/>
      </c>
      <c r="B17" s="4" t="str">
        <f t="shared" si="0"/>
        <v/>
      </c>
    </row>
    <row r="18" spans="1:2" x14ac:dyDescent="0.3">
      <c r="A18" s="3" t="str">
        <f>IF(R_input!$A18="","",SUBSTITUTE(R_input!$B18,"[",""))</f>
        <v/>
      </c>
      <c r="B18" s="4" t="str">
        <f t="shared" si="0"/>
        <v/>
      </c>
    </row>
    <row r="19" spans="1:2" x14ac:dyDescent="0.3">
      <c r="A19" s="3" t="str">
        <f>IF(R_input!$A19="","",SUBSTITUTE(R_input!$B19,"[",""))</f>
        <v/>
      </c>
      <c r="B19" s="4" t="str">
        <f t="shared" si="0"/>
        <v/>
      </c>
    </row>
    <row r="20" spans="1:2" x14ac:dyDescent="0.3">
      <c r="A20" s="3" t="str">
        <f>IF(R_input!$A20="","",SUBSTITUTE(R_input!$B20,"[",""))</f>
        <v/>
      </c>
      <c r="B20" s="4" t="str">
        <f t="shared" si="0"/>
        <v/>
      </c>
    </row>
    <row r="21" spans="1:2" x14ac:dyDescent="0.3">
      <c r="A21" s="3" t="str">
        <f>IF(R_input!$A21="","",SUBSTITUTE(R_input!$B21,"[",""))</f>
        <v/>
      </c>
      <c r="B21" s="4" t="str">
        <f t="shared" si="0"/>
        <v/>
      </c>
    </row>
    <row r="22" spans="1:2" x14ac:dyDescent="0.3">
      <c r="A22" s="3" t="str">
        <f>IF(R_input!$A22="","",SUBSTITUTE(R_input!$B22,"[",""))</f>
        <v/>
      </c>
      <c r="B22" s="4" t="str">
        <f t="shared" si="0"/>
        <v/>
      </c>
    </row>
    <row r="23" spans="1:2" x14ac:dyDescent="0.3">
      <c r="A23" s="3" t="str">
        <f>IF(R_input!$A23="","",SUBSTITUTE(R_input!$B23,"[",""))</f>
        <v/>
      </c>
      <c r="B23" s="4" t="str">
        <f t="shared" si="0"/>
        <v/>
      </c>
    </row>
    <row r="24" spans="1:2" x14ac:dyDescent="0.3">
      <c r="A24" s="3" t="str">
        <f>IF(R_input!$A24="","",SUBSTITUTE(R_input!$B24,"[",""))</f>
        <v/>
      </c>
      <c r="B24" s="4" t="str">
        <f t="shared" si="0"/>
        <v/>
      </c>
    </row>
    <row r="25" spans="1:2" x14ac:dyDescent="0.3">
      <c r="A25" s="3" t="str">
        <f>IF(R_input!$A25="","",SUBSTITUTE(R_input!$B25,"[",""))</f>
        <v/>
      </c>
      <c r="B25" s="4" t="str">
        <f t="shared" si="0"/>
        <v/>
      </c>
    </row>
    <row r="26" spans="1:2" x14ac:dyDescent="0.3">
      <c r="A26" s="3" t="str">
        <f>IF(R_input!$A26="","",SUBSTITUTE(R_input!$B26,"[",""))</f>
        <v/>
      </c>
      <c r="B26" s="4" t="str">
        <f t="shared" si="0"/>
        <v/>
      </c>
    </row>
    <row r="27" spans="1:2" x14ac:dyDescent="0.3">
      <c r="A27" s="3" t="str">
        <f>IF(R_input!$A27="","",SUBSTITUTE(R_input!$B27,"[",""))</f>
        <v/>
      </c>
      <c r="B27" s="4" t="str">
        <f t="shared" si="0"/>
        <v/>
      </c>
    </row>
    <row r="28" spans="1:2" x14ac:dyDescent="0.3">
      <c r="A28" s="3" t="str">
        <f>IF(R_input!$A28="","",SUBSTITUTE(R_input!$B28,"[",""))</f>
        <v/>
      </c>
      <c r="B28" s="4" t="str">
        <f t="shared" si="0"/>
        <v/>
      </c>
    </row>
    <row r="29" spans="1:2" x14ac:dyDescent="0.3">
      <c r="A29" s="3" t="str">
        <f>IF(R_input!$A29="","",SUBSTITUTE(R_input!$B29,"[",""))</f>
        <v/>
      </c>
      <c r="B29" s="4" t="str">
        <f t="shared" si="0"/>
        <v/>
      </c>
    </row>
    <row r="30" spans="1:2" x14ac:dyDescent="0.3">
      <c r="A30" s="3" t="str">
        <f>IF(R_input!$A30="","",SUBSTITUTE(R_input!$B30,"[",""))</f>
        <v/>
      </c>
      <c r="B30" s="4" t="str">
        <f t="shared" si="0"/>
        <v/>
      </c>
    </row>
    <row r="31" spans="1:2" x14ac:dyDescent="0.3">
      <c r="A31" s="3" t="str">
        <f>IF(R_input!$A31="","",SUBSTITUTE(R_input!$B31,"[",""))</f>
        <v/>
      </c>
      <c r="B31" s="4" t="str">
        <f t="shared" si="0"/>
        <v/>
      </c>
    </row>
    <row r="32" spans="1:2" x14ac:dyDescent="0.3">
      <c r="A32" s="3" t="str">
        <f>IF(R_input!$A32="","",SUBSTITUTE(R_input!$B32,"[",""))</f>
        <v/>
      </c>
      <c r="B32" s="4" t="str">
        <f t="shared" si="0"/>
        <v/>
      </c>
    </row>
    <row r="33" spans="1:2" x14ac:dyDescent="0.3">
      <c r="A33" s="3" t="str">
        <f>IF(R_input!$A33="","",SUBSTITUTE(R_input!$B33,"[",""))</f>
        <v/>
      </c>
      <c r="B33" s="4" t="str">
        <f t="shared" si="0"/>
        <v/>
      </c>
    </row>
    <row r="34" spans="1:2" x14ac:dyDescent="0.3">
      <c r="A34" s="3" t="str">
        <f>IF(R_input!$A34="","",SUBSTITUTE(R_input!$B34,"[",""))</f>
        <v/>
      </c>
      <c r="B34" s="4" t="str">
        <f t="shared" si="0"/>
        <v/>
      </c>
    </row>
    <row r="35" spans="1:2" x14ac:dyDescent="0.3">
      <c r="A35" s="3" t="str">
        <f>IF(R_input!$A35="","",SUBSTITUTE(R_input!$B35,"[",""))</f>
        <v/>
      </c>
      <c r="B35" s="4" t="str">
        <f t="shared" si="0"/>
        <v/>
      </c>
    </row>
    <row r="36" spans="1:2" x14ac:dyDescent="0.3">
      <c r="A36" s="3" t="str">
        <f>IF(R_input!$A36="","",SUBSTITUTE(R_input!$B36,"[",""))</f>
        <v/>
      </c>
      <c r="B36" s="4" t="str">
        <f t="shared" si="0"/>
        <v/>
      </c>
    </row>
    <row r="37" spans="1:2" x14ac:dyDescent="0.3">
      <c r="A37" s="3" t="str">
        <f>IF(R_input!$A37="","",SUBSTITUTE(R_input!$B37,"[",""))</f>
        <v/>
      </c>
      <c r="B37" s="4" t="str">
        <f t="shared" si="0"/>
        <v/>
      </c>
    </row>
    <row r="38" spans="1:2" x14ac:dyDescent="0.3">
      <c r="A38" s="3" t="str">
        <f>IF(R_input!$A38="","",SUBSTITUTE(R_input!$B38,"[",""))</f>
        <v/>
      </c>
      <c r="B38" s="4" t="str">
        <f t="shared" si="0"/>
        <v/>
      </c>
    </row>
    <row r="39" spans="1:2" x14ac:dyDescent="0.3">
      <c r="A39" s="3" t="str">
        <f>IF(R_input!$A39="","",SUBSTITUTE(R_input!$B39,"[",""))</f>
        <v/>
      </c>
      <c r="B39" s="4" t="str">
        <f t="shared" si="0"/>
        <v/>
      </c>
    </row>
    <row r="40" spans="1:2" x14ac:dyDescent="0.3">
      <c r="A40" s="3" t="str">
        <f>IF(R_input!$A40="","",SUBSTITUTE(R_input!$B40,"[",""))</f>
        <v/>
      </c>
      <c r="B40" s="4" t="str">
        <f t="shared" si="0"/>
        <v/>
      </c>
    </row>
    <row r="41" spans="1:2" x14ac:dyDescent="0.3">
      <c r="A41" s="3" t="str">
        <f>IF(R_input!$A41="","",SUBSTITUTE(R_input!$B41,"[",""))</f>
        <v/>
      </c>
      <c r="B41" s="4" t="str">
        <f t="shared" si="0"/>
        <v/>
      </c>
    </row>
    <row r="42" spans="1:2" x14ac:dyDescent="0.3">
      <c r="A42" s="3" t="str">
        <f>IF(R_input!$A42="","",SUBSTITUTE(R_input!$B42,"[",""))</f>
        <v/>
      </c>
      <c r="B42" s="4" t="str">
        <f t="shared" si="0"/>
        <v/>
      </c>
    </row>
    <row r="43" spans="1:2" x14ac:dyDescent="0.3">
      <c r="A43" s="3" t="str">
        <f>IF(R_input!$A43="","",SUBSTITUTE(R_input!$B43,"[",""))</f>
        <v/>
      </c>
      <c r="B43" s="4" t="str">
        <f t="shared" si="0"/>
        <v/>
      </c>
    </row>
    <row r="44" spans="1:2" x14ac:dyDescent="0.3">
      <c r="A44" s="3" t="str">
        <f>IF(R_input!$A44="","",SUBSTITUTE(R_input!$B44,"[",""))</f>
        <v/>
      </c>
      <c r="B44" s="4" t="str">
        <f t="shared" si="0"/>
        <v/>
      </c>
    </row>
    <row r="45" spans="1:2" x14ac:dyDescent="0.3">
      <c r="A45" s="3" t="str">
        <f>IF(R_input!$A45="","",SUBSTITUTE(R_input!$B45,"[",""))</f>
        <v/>
      </c>
      <c r="B45" s="4" t="str">
        <f t="shared" si="0"/>
        <v/>
      </c>
    </row>
    <row r="46" spans="1:2" x14ac:dyDescent="0.3">
      <c r="A46" s="3" t="str">
        <f>IF(R_input!$A46="","",SUBSTITUTE(R_input!$B46,"[",""))</f>
        <v/>
      </c>
      <c r="B46" s="4" t="str">
        <f t="shared" si="0"/>
        <v/>
      </c>
    </row>
    <row r="47" spans="1:2" x14ac:dyDescent="0.3">
      <c r="A47" s="3" t="str">
        <f>IF(R_input!$A47="","",SUBSTITUTE(R_input!$B47,"[",""))</f>
        <v/>
      </c>
      <c r="B47" s="4" t="str">
        <f t="shared" si="0"/>
        <v/>
      </c>
    </row>
    <row r="48" spans="1:2" x14ac:dyDescent="0.3">
      <c r="A48" s="3" t="str">
        <f>IF(R_input!$A48="","",SUBSTITUTE(R_input!$B48,"[",""))</f>
        <v/>
      </c>
      <c r="B48" s="4" t="str">
        <f t="shared" si="0"/>
        <v/>
      </c>
    </row>
    <row r="49" spans="1:2" x14ac:dyDescent="0.3">
      <c r="A49" s="3" t="str">
        <f>IF(R_input!$A49="","",SUBSTITUTE(R_input!$B49,"[",""))</f>
        <v/>
      </c>
      <c r="B49" s="4" t="str">
        <f t="shared" si="0"/>
        <v/>
      </c>
    </row>
    <row r="50" spans="1:2" x14ac:dyDescent="0.3">
      <c r="A50" s="3" t="str">
        <f>IF(R_input!$A50="","",SUBSTITUTE(R_input!$B50,"[",""))</f>
        <v/>
      </c>
      <c r="B50" s="4" t="str">
        <f t="shared" si="0"/>
        <v/>
      </c>
    </row>
    <row r="51" spans="1:2" x14ac:dyDescent="0.3">
      <c r="A51" s="3" t="str">
        <f>IF(R_input!$A51="","",SUBSTITUTE(R_input!$B51,"[",""))</f>
        <v/>
      </c>
      <c r="B51" s="4" t="str">
        <f t="shared" si="0"/>
        <v/>
      </c>
    </row>
    <row r="52" spans="1:2" x14ac:dyDescent="0.3">
      <c r="A52" s="3" t="str">
        <f>IF(R_input!$A52="","",SUBSTITUTE(R_input!$B52,"[",""))</f>
        <v/>
      </c>
      <c r="B52" s="4" t="str">
        <f t="shared" si="0"/>
        <v/>
      </c>
    </row>
    <row r="53" spans="1:2" x14ac:dyDescent="0.3">
      <c r="A53" s="3" t="str">
        <f>IF(R_input!$A53="","",SUBSTITUTE(R_input!$B53,"[",""))</f>
        <v/>
      </c>
      <c r="B53" s="4" t="str">
        <f t="shared" si="0"/>
        <v/>
      </c>
    </row>
    <row r="54" spans="1:2" x14ac:dyDescent="0.3">
      <c r="A54" s="3" t="str">
        <f>IF(R_input!$A54="","",SUBSTITUTE(R_input!$B54,"[",""))</f>
        <v/>
      </c>
      <c r="B54" s="4" t="str">
        <f t="shared" si="0"/>
        <v/>
      </c>
    </row>
    <row r="55" spans="1:2" x14ac:dyDescent="0.3">
      <c r="A55" s="3" t="str">
        <f>IF(R_input!$A55="","",SUBSTITUTE(R_input!$B55,"[",""))</f>
        <v/>
      </c>
      <c r="B55" s="4" t="str">
        <f t="shared" si="0"/>
        <v/>
      </c>
    </row>
    <row r="56" spans="1:2" x14ac:dyDescent="0.3">
      <c r="A56" s="3" t="str">
        <f>IF(R_input!$A56="","",SUBSTITUTE(R_input!$B56,"[",""))</f>
        <v/>
      </c>
      <c r="B56" s="4" t="str">
        <f t="shared" si="0"/>
        <v/>
      </c>
    </row>
    <row r="57" spans="1:2" x14ac:dyDescent="0.3">
      <c r="A57" s="3" t="str">
        <f>IF(R_input!$A57="","",SUBSTITUTE(R_input!$B57,"[",""))</f>
        <v/>
      </c>
      <c r="B57" s="4" t="str">
        <f t="shared" si="0"/>
        <v/>
      </c>
    </row>
    <row r="58" spans="1:2" x14ac:dyDescent="0.3">
      <c r="A58" s="3" t="str">
        <f>IF(R_input!$A58="","",SUBSTITUTE(R_input!$B58,"[",""))</f>
        <v/>
      </c>
      <c r="B58" s="4" t="str">
        <f t="shared" si="0"/>
        <v/>
      </c>
    </row>
    <row r="59" spans="1:2" x14ac:dyDescent="0.3">
      <c r="A59" s="3" t="str">
        <f>IF(R_input!$A59="","",SUBSTITUTE(R_input!$B59,"[",""))</f>
        <v/>
      </c>
      <c r="B59" s="4" t="str">
        <f t="shared" si="0"/>
        <v/>
      </c>
    </row>
    <row r="60" spans="1:2" x14ac:dyDescent="0.3">
      <c r="A60" s="3" t="str">
        <f>IF(R_input!$A60="","",SUBSTITUTE(R_input!$B60,"[",""))</f>
        <v/>
      </c>
      <c r="B60" s="4" t="str">
        <f t="shared" si="0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9E153-38FC-438C-92F0-9BD726862A0D}">
  <dimension ref="A1:D60"/>
  <sheetViews>
    <sheetView zoomScale="175" zoomScaleNormal="175" workbookViewId="0">
      <selection activeCell="F5" sqref="F5"/>
    </sheetView>
  </sheetViews>
  <sheetFormatPr defaultRowHeight="14.4" x14ac:dyDescent="0.3"/>
  <cols>
    <col min="1" max="1" width="10.5546875" bestFit="1" customWidth="1"/>
    <col min="2" max="3" width="10.88671875" customWidth="1"/>
    <col min="4" max="4" width="34.21875" bestFit="1" customWidth="1"/>
  </cols>
  <sheetData>
    <row r="1" spans="1:4" x14ac:dyDescent="0.3">
      <c r="A1" t="str">
        <f>REPLACE(M_input!$A1,FIND("d[",M_input!$A1),2,"")</f>
        <v xml:space="preserve">Hin]/dt </v>
      </c>
      <c r="B1" t="str">
        <f>TRIM(REPLACE($A1,FIND("]/dt",$A1),4,""))</f>
        <v>Hin</v>
      </c>
      <c r="C1" t="str">
        <f>"-"&amp;REPLACE($A1,FIND("]/dt",$A1),4,"t")&amp;"+"</f>
        <v>-Hint +</v>
      </c>
      <c r="D1" t="str">
        <f>$C1&amp;M_input!$B1</f>
        <v>-Hint + -R1 + R4 - R5 - R6 + R7 - R8 - R11</v>
      </c>
    </row>
    <row r="2" spans="1:4" x14ac:dyDescent="0.3">
      <c r="A2" t="str">
        <f>REPLACE(M_input!$A2,FIND("d[",M_input!$A2),2,"")</f>
        <v xml:space="preserve">DH]/dt </v>
      </c>
      <c r="B2" t="str">
        <f t="shared" ref="B2:B60" si="0">TRIM(REPLACE($A2,FIND("]/dt",$A2),4,""))</f>
        <v>DH</v>
      </c>
      <c r="C2" t="str">
        <f t="shared" ref="C2:C60" si="1">"-"&amp;REPLACE($A2,FIND("]/dt",$A2),4,"t")&amp;"+"</f>
        <v>-DHt +</v>
      </c>
      <c r="D2" t="str">
        <f>$C2&amp;M_input!$B2</f>
        <v>-DHt + -R1</v>
      </c>
    </row>
    <row r="3" spans="1:4" x14ac:dyDescent="0.3">
      <c r="A3" t="str">
        <f>REPLACE(M_input!$A3,FIND("d[",M_input!$A3),2,"")</f>
        <v xml:space="preserve">Hin_m]/dt </v>
      </c>
      <c r="B3" t="str">
        <f t="shared" si="0"/>
        <v>Hin_m</v>
      </c>
      <c r="C3" t="str">
        <f t="shared" si="1"/>
        <v>-Hin_mt +</v>
      </c>
      <c r="D3" t="str">
        <f>$C3&amp;M_input!$B3</f>
        <v>-Hin_mt + R1 - R2</v>
      </c>
    </row>
    <row r="4" spans="1:4" x14ac:dyDescent="0.3">
      <c r="A4" t="str">
        <f>REPLACE(M_input!$A4,FIND("d[",M_input!$A4),2,"")</f>
        <v xml:space="preserve">DH_p]/dt </v>
      </c>
      <c r="B4" t="str">
        <f t="shared" si="0"/>
        <v>DH_p</v>
      </c>
      <c r="C4" t="str">
        <f t="shared" si="1"/>
        <v>-DH_pt +</v>
      </c>
      <c r="D4" t="str">
        <f>$C4&amp;M_input!$B4</f>
        <v>-DH_pt + R1 - R2</v>
      </c>
    </row>
    <row r="5" spans="1:4" x14ac:dyDescent="0.3">
      <c r="A5" t="str">
        <f>REPLACE(M_input!$A5,FIND("d[",M_input!$A5),2,"")</f>
        <v xml:space="preserve">HinH]/dt </v>
      </c>
      <c r="B5" t="str">
        <f t="shared" si="0"/>
        <v>HinH</v>
      </c>
      <c r="C5" t="str">
        <f t="shared" si="1"/>
        <v>-HinHt +</v>
      </c>
      <c r="D5" t="str">
        <f>$C5&amp;M_input!$B5</f>
        <v>-HinHt + R2 - R3 - 2*R4 + 2*R5 + R6</v>
      </c>
    </row>
    <row r="6" spans="1:4" x14ac:dyDescent="0.3">
      <c r="A6" t="str">
        <f>REPLACE(M_input!$A6,FIND("d[",M_input!$A6),2,"")</f>
        <v xml:space="preserve">D]/dt </v>
      </c>
      <c r="B6" t="str">
        <f t="shared" si="0"/>
        <v>D</v>
      </c>
      <c r="C6" t="str">
        <f t="shared" si="1"/>
        <v>-Dt +</v>
      </c>
      <c r="D6" t="str">
        <f>$C6&amp;M_input!$B6</f>
        <v>-Dt + R2 - R3 + R7 - R8 - 2*R10</v>
      </c>
    </row>
    <row r="7" spans="1:4" x14ac:dyDescent="0.3">
      <c r="A7" t="str">
        <f>REPLACE(M_input!$A7,FIND("d[",M_input!$A7),2,"")</f>
        <v xml:space="preserve">HinHD]/dt </v>
      </c>
      <c r="B7" t="str">
        <f t="shared" si="0"/>
        <v>HinHD</v>
      </c>
      <c r="C7" t="str">
        <f t="shared" si="1"/>
        <v>-HinHDt +</v>
      </c>
      <c r="D7" t="str">
        <f>$C7&amp;M_input!$B7</f>
        <v>-HinHDt + R3 - R6 - R9</v>
      </c>
    </row>
    <row r="8" spans="1:4" x14ac:dyDescent="0.3">
      <c r="A8" t="str">
        <f>REPLACE(M_input!$A8,FIND("d[",M_input!$A8),2,"")</f>
        <v xml:space="preserve">Pyr]/dt </v>
      </c>
      <c r="B8" t="str">
        <f t="shared" si="0"/>
        <v>Pyr</v>
      </c>
      <c r="C8" t="str">
        <f t="shared" si="1"/>
        <v>-Pyrt +</v>
      </c>
      <c r="D8" t="str">
        <f>$C8&amp;M_input!$B8</f>
        <v>-Pyrt + R4 - R5 + R9</v>
      </c>
    </row>
    <row r="9" spans="1:4" x14ac:dyDescent="0.3">
      <c r="A9" t="str">
        <f>REPLACE(M_input!$A9,FIND("d[",M_input!$A9),2,"")</f>
        <v xml:space="preserve">HinD]/dt </v>
      </c>
      <c r="B9" t="str">
        <f t="shared" si="0"/>
        <v>HinD</v>
      </c>
      <c r="C9" t="str">
        <f t="shared" si="1"/>
        <v>-HinDt +</v>
      </c>
      <c r="D9" t="str">
        <f>$C9&amp;M_input!$B9</f>
        <v>-HinDt + R6 - R7 + R8</v>
      </c>
    </row>
    <row r="10" spans="1:4" x14ac:dyDescent="0.3">
      <c r="A10" t="str">
        <f>REPLACE(M_input!$A10,FIND("d[",M_input!$A10),2,"")</f>
        <v xml:space="preserve">WTF]/dt </v>
      </c>
      <c r="B10" t="str">
        <f t="shared" si="0"/>
        <v>WTF</v>
      </c>
      <c r="C10" t="str">
        <f t="shared" si="1"/>
        <v>-WTFt +</v>
      </c>
      <c r="D10" t="str">
        <f>$C10&amp;M_input!$B10</f>
        <v>-WTFt + R9 + R10 + R11</v>
      </c>
    </row>
    <row r="11" spans="1:4" x14ac:dyDescent="0.3">
      <c r="A11" t="e">
        <f>REPLACE(M_input!$A11,FIND("d[",M_input!$A11),2,"")</f>
        <v>#VALUE!</v>
      </c>
      <c r="B11" t="e">
        <f t="shared" si="0"/>
        <v>#VALUE!</v>
      </c>
      <c r="C11" t="e">
        <f t="shared" si="1"/>
        <v>#VALUE!</v>
      </c>
      <c r="D11" t="e">
        <f>$C11&amp;M_input!$B11</f>
        <v>#VALUE!</v>
      </c>
    </row>
    <row r="12" spans="1:4" x14ac:dyDescent="0.3">
      <c r="A12" t="e">
        <f>REPLACE(M_input!$A12,FIND("d[",M_input!$A12),2,"")</f>
        <v>#VALUE!</v>
      </c>
      <c r="B12" t="e">
        <f t="shared" si="0"/>
        <v>#VALUE!</v>
      </c>
      <c r="C12" t="e">
        <f t="shared" si="1"/>
        <v>#VALUE!</v>
      </c>
      <c r="D12" t="e">
        <f>$C12&amp;M_input!$B12</f>
        <v>#VALUE!</v>
      </c>
    </row>
    <row r="13" spans="1:4" x14ac:dyDescent="0.3">
      <c r="A13" t="e">
        <f>REPLACE(M_input!$A13,FIND("d[",M_input!$A13),2,"")</f>
        <v>#VALUE!</v>
      </c>
      <c r="B13" t="e">
        <f t="shared" si="0"/>
        <v>#VALUE!</v>
      </c>
      <c r="C13" t="e">
        <f t="shared" si="1"/>
        <v>#VALUE!</v>
      </c>
      <c r="D13" t="e">
        <f>$C13&amp;M_input!$B13</f>
        <v>#VALUE!</v>
      </c>
    </row>
    <row r="14" spans="1:4" x14ac:dyDescent="0.3">
      <c r="A14" t="e">
        <f>REPLACE(M_input!$A14,FIND("d[",M_input!$A14),2,"")</f>
        <v>#VALUE!</v>
      </c>
      <c r="B14" t="e">
        <f t="shared" si="0"/>
        <v>#VALUE!</v>
      </c>
      <c r="C14" t="e">
        <f t="shared" si="1"/>
        <v>#VALUE!</v>
      </c>
      <c r="D14" t="e">
        <f>$C14&amp;M_input!$B14</f>
        <v>#VALUE!</v>
      </c>
    </row>
    <row r="15" spans="1:4" x14ac:dyDescent="0.3">
      <c r="A15" t="e">
        <f>REPLACE(M_input!$A15,FIND("d[",M_input!$A15),2,"")</f>
        <v>#VALUE!</v>
      </c>
      <c r="B15" t="e">
        <f t="shared" si="0"/>
        <v>#VALUE!</v>
      </c>
      <c r="C15" t="e">
        <f t="shared" si="1"/>
        <v>#VALUE!</v>
      </c>
      <c r="D15" t="e">
        <f>$C15&amp;M_input!$B15</f>
        <v>#VALUE!</v>
      </c>
    </row>
    <row r="16" spans="1:4" x14ac:dyDescent="0.3">
      <c r="A16" t="e">
        <f>REPLACE(M_input!$A16,FIND("d[",M_input!$A16),2,"")</f>
        <v>#VALUE!</v>
      </c>
      <c r="B16" t="e">
        <f t="shared" si="0"/>
        <v>#VALUE!</v>
      </c>
      <c r="C16" t="e">
        <f t="shared" si="1"/>
        <v>#VALUE!</v>
      </c>
      <c r="D16" t="e">
        <f>$C16&amp;M_input!$B16</f>
        <v>#VALUE!</v>
      </c>
    </row>
    <row r="17" spans="1:4" x14ac:dyDescent="0.3">
      <c r="A17" t="e">
        <f>REPLACE(M_input!$A17,FIND("d[",M_input!$A17),2,"")</f>
        <v>#VALUE!</v>
      </c>
      <c r="B17" t="e">
        <f t="shared" si="0"/>
        <v>#VALUE!</v>
      </c>
      <c r="C17" t="e">
        <f t="shared" si="1"/>
        <v>#VALUE!</v>
      </c>
      <c r="D17" t="e">
        <f>$C17&amp;M_input!$B17</f>
        <v>#VALUE!</v>
      </c>
    </row>
    <row r="18" spans="1:4" x14ac:dyDescent="0.3">
      <c r="A18" t="e">
        <f>REPLACE(M_input!$A18,FIND("d[",M_input!$A18),2,"")</f>
        <v>#VALUE!</v>
      </c>
      <c r="B18" t="e">
        <f t="shared" si="0"/>
        <v>#VALUE!</v>
      </c>
      <c r="C18" t="e">
        <f t="shared" si="1"/>
        <v>#VALUE!</v>
      </c>
      <c r="D18" t="e">
        <f>$C18&amp;M_input!$B18</f>
        <v>#VALUE!</v>
      </c>
    </row>
    <row r="19" spans="1:4" x14ac:dyDescent="0.3">
      <c r="A19" t="e">
        <f>REPLACE(M_input!$A19,FIND("d[",M_input!$A19),2,"")</f>
        <v>#VALUE!</v>
      </c>
      <c r="B19" t="e">
        <f t="shared" si="0"/>
        <v>#VALUE!</v>
      </c>
      <c r="C19" t="e">
        <f t="shared" si="1"/>
        <v>#VALUE!</v>
      </c>
      <c r="D19" t="e">
        <f>$C19&amp;M_input!$B19</f>
        <v>#VALUE!</v>
      </c>
    </row>
    <row r="20" spans="1:4" x14ac:dyDescent="0.3">
      <c r="A20" t="e">
        <f>REPLACE(M_input!$A20,FIND("d[",M_input!$A20),2,"")</f>
        <v>#VALUE!</v>
      </c>
      <c r="B20" t="e">
        <f t="shared" si="0"/>
        <v>#VALUE!</v>
      </c>
      <c r="C20" t="e">
        <f t="shared" si="1"/>
        <v>#VALUE!</v>
      </c>
      <c r="D20" t="e">
        <f>$C20&amp;M_input!$B20</f>
        <v>#VALUE!</v>
      </c>
    </row>
    <row r="21" spans="1:4" x14ac:dyDescent="0.3">
      <c r="A21" t="e">
        <f>REPLACE(M_input!$A21,FIND("d[",M_input!$A21),2,"")</f>
        <v>#VALUE!</v>
      </c>
      <c r="B21" t="e">
        <f t="shared" si="0"/>
        <v>#VALUE!</v>
      </c>
      <c r="C21" t="e">
        <f t="shared" si="1"/>
        <v>#VALUE!</v>
      </c>
      <c r="D21" t="e">
        <f>$C21&amp;M_input!$B21</f>
        <v>#VALUE!</v>
      </c>
    </row>
    <row r="22" spans="1:4" x14ac:dyDescent="0.3">
      <c r="A22" t="e">
        <f>REPLACE(M_input!$A22,FIND("d[",M_input!$A22),2,"")</f>
        <v>#VALUE!</v>
      </c>
      <c r="B22" t="e">
        <f t="shared" si="0"/>
        <v>#VALUE!</v>
      </c>
      <c r="C22" t="e">
        <f t="shared" si="1"/>
        <v>#VALUE!</v>
      </c>
      <c r="D22" t="e">
        <f>$C22&amp;M_input!$B22</f>
        <v>#VALUE!</v>
      </c>
    </row>
    <row r="23" spans="1:4" x14ac:dyDescent="0.3">
      <c r="A23" t="e">
        <f>REPLACE(M_input!$A23,FIND("d[",M_input!$A23),2,"")</f>
        <v>#VALUE!</v>
      </c>
      <c r="B23" t="e">
        <f t="shared" si="0"/>
        <v>#VALUE!</v>
      </c>
      <c r="C23" t="e">
        <f t="shared" si="1"/>
        <v>#VALUE!</v>
      </c>
      <c r="D23" t="e">
        <f>$C23&amp;M_input!$B23</f>
        <v>#VALUE!</v>
      </c>
    </row>
    <row r="24" spans="1:4" x14ac:dyDescent="0.3">
      <c r="A24" t="e">
        <f>REPLACE(M_input!$A24,FIND("d[",M_input!$A24),2,"")</f>
        <v>#VALUE!</v>
      </c>
      <c r="B24" t="e">
        <f t="shared" si="0"/>
        <v>#VALUE!</v>
      </c>
      <c r="C24" t="e">
        <f t="shared" si="1"/>
        <v>#VALUE!</v>
      </c>
      <c r="D24" t="e">
        <f>$C24&amp;M_input!$B24</f>
        <v>#VALUE!</v>
      </c>
    </row>
    <row r="25" spans="1:4" x14ac:dyDescent="0.3">
      <c r="A25" t="e">
        <f>REPLACE(M_input!$A25,FIND("d[",M_input!$A25),2,"")</f>
        <v>#VALUE!</v>
      </c>
      <c r="B25" t="e">
        <f t="shared" si="0"/>
        <v>#VALUE!</v>
      </c>
      <c r="C25" t="e">
        <f t="shared" si="1"/>
        <v>#VALUE!</v>
      </c>
      <c r="D25" t="e">
        <f>$C25&amp;M_input!$B25</f>
        <v>#VALUE!</v>
      </c>
    </row>
    <row r="26" spans="1:4" x14ac:dyDescent="0.3">
      <c r="A26" t="e">
        <f>REPLACE(M_input!$A26,FIND("d[",M_input!$A26),2,"")</f>
        <v>#VALUE!</v>
      </c>
      <c r="B26" t="e">
        <f t="shared" si="0"/>
        <v>#VALUE!</v>
      </c>
      <c r="C26" t="e">
        <f t="shared" si="1"/>
        <v>#VALUE!</v>
      </c>
      <c r="D26" t="e">
        <f>$C26&amp;M_input!$B26</f>
        <v>#VALUE!</v>
      </c>
    </row>
    <row r="27" spans="1:4" x14ac:dyDescent="0.3">
      <c r="A27" t="e">
        <f>REPLACE(M_input!$A27,FIND("d[",M_input!$A27),2,"")</f>
        <v>#VALUE!</v>
      </c>
      <c r="B27" t="e">
        <f t="shared" si="0"/>
        <v>#VALUE!</v>
      </c>
      <c r="C27" t="e">
        <f t="shared" si="1"/>
        <v>#VALUE!</v>
      </c>
      <c r="D27" t="e">
        <f>$C27&amp;M_input!$B27</f>
        <v>#VALUE!</v>
      </c>
    </row>
    <row r="28" spans="1:4" x14ac:dyDescent="0.3">
      <c r="A28" t="e">
        <f>REPLACE(M_input!$A28,FIND("d[",M_input!$A28),2,"")</f>
        <v>#VALUE!</v>
      </c>
      <c r="B28" t="e">
        <f t="shared" si="0"/>
        <v>#VALUE!</v>
      </c>
      <c r="C28" t="e">
        <f t="shared" si="1"/>
        <v>#VALUE!</v>
      </c>
      <c r="D28" t="e">
        <f>$C28&amp;M_input!$B28</f>
        <v>#VALUE!</v>
      </c>
    </row>
    <row r="29" spans="1:4" x14ac:dyDescent="0.3">
      <c r="A29" t="e">
        <f>REPLACE(M_input!$A29,FIND("d[",M_input!$A29),2,"")</f>
        <v>#VALUE!</v>
      </c>
      <c r="B29" t="e">
        <f t="shared" si="0"/>
        <v>#VALUE!</v>
      </c>
      <c r="C29" t="e">
        <f t="shared" si="1"/>
        <v>#VALUE!</v>
      </c>
      <c r="D29" t="e">
        <f>$C29&amp;M_input!$B29</f>
        <v>#VALUE!</v>
      </c>
    </row>
    <row r="30" spans="1:4" x14ac:dyDescent="0.3">
      <c r="A30" t="e">
        <f>REPLACE(M_input!$A30,FIND("d[",M_input!$A30),2,"")</f>
        <v>#VALUE!</v>
      </c>
      <c r="B30" t="e">
        <f t="shared" si="0"/>
        <v>#VALUE!</v>
      </c>
      <c r="C30" t="e">
        <f t="shared" si="1"/>
        <v>#VALUE!</v>
      </c>
      <c r="D30" t="e">
        <f>$C30&amp;M_input!$B30</f>
        <v>#VALUE!</v>
      </c>
    </row>
    <row r="31" spans="1:4" x14ac:dyDescent="0.3">
      <c r="A31" t="e">
        <f>REPLACE(M_input!$A31,FIND("d[",M_input!$A31),2,"")</f>
        <v>#VALUE!</v>
      </c>
      <c r="B31" t="e">
        <f t="shared" si="0"/>
        <v>#VALUE!</v>
      </c>
      <c r="C31" t="e">
        <f t="shared" si="1"/>
        <v>#VALUE!</v>
      </c>
      <c r="D31" t="e">
        <f>$C31&amp;M_input!$B31</f>
        <v>#VALUE!</v>
      </c>
    </row>
    <row r="32" spans="1:4" x14ac:dyDescent="0.3">
      <c r="A32" t="e">
        <f>REPLACE(M_input!$A32,FIND("d[",M_input!$A32),2,"")</f>
        <v>#VALUE!</v>
      </c>
      <c r="B32" t="e">
        <f t="shared" si="0"/>
        <v>#VALUE!</v>
      </c>
      <c r="C32" t="e">
        <f t="shared" si="1"/>
        <v>#VALUE!</v>
      </c>
      <c r="D32" t="e">
        <f>$C32&amp;M_input!$B32</f>
        <v>#VALUE!</v>
      </c>
    </row>
    <row r="33" spans="1:4" x14ac:dyDescent="0.3">
      <c r="A33" t="e">
        <f>REPLACE(M_input!$A33,FIND("d[",M_input!$A33),2,"")</f>
        <v>#VALUE!</v>
      </c>
      <c r="B33" t="e">
        <f t="shared" si="0"/>
        <v>#VALUE!</v>
      </c>
      <c r="C33" t="e">
        <f t="shared" si="1"/>
        <v>#VALUE!</v>
      </c>
      <c r="D33" t="e">
        <f>$C33&amp;M_input!$B33</f>
        <v>#VALUE!</v>
      </c>
    </row>
    <row r="34" spans="1:4" x14ac:dyDescent="0.3">
      <c r="A34" t="e">
        <f>REPLACE(M_input!$A34,FIND("d[",M_input!$A34),2,"")</f>
        <v>#VALUE!</v>
      </c>
      <c r="B34" t="e">
        <f t="shared" si="0"/>
        <v>#VALUE!</v>
      </c>
      <c r="C34" t="e">
        <f t="shared" si="1"/>
        <v>#VALUE!</v>
      </c>
      <c r="D34" t="e">
        <f>$C34&amp;M_input!$B34</f>
        <v>#VALUE!</v>
      </c>
    </row>
    <row r="35" spans="1:4" x14ac:dyDescent="0.3">
      <c r="A35" t="e">
        <f>REPLACE(M_input!$A35,FIND("d[",M_input!$A35),2,"")</f>
        <v>#VALUE!</v>
      </c>
      <c r="B35" t="e">
        <f t="shared" si="0"/>
        <v>#VALUE!</v>
      </c>
      <c r="C35" t="e">
        <f t="shared" si="1"/>
        <v>#VALUE!</v>
      </c>
      <c r="D35" t="e">
        <f>$C35&amp;M_input!$B35</f>
        <v>#VALUE!</v>
      </c>
    </row>
    <row r="36" spans="1:4" x14ac:dyDescent="0.3">
      <c r="A36" t="e">
        <f>REPLACE(M_input!$A36,FIND("d[",M_input!$A36),2,"")</f>
        <v>#VALUE!</v>
      </c>
      <c r="B36" t="e">
        <f t="shared" si="0"/>
        <v>#VALUE!</v>
      </c>
      <c r="C36" t="e">
        <f t="shared" si="1"/>
        <v>#VALUE!</v>
      </c>
      <c r="D36" t="e">
        <f>$C36&amp;M_input!$B36</f>
        <v>#VALUE!</v>
      </c>
    </row>
    <row r="37" spans="1:4" x14ac:dyDescent="0.3">
      <c r="A37" t="e">
        <f>REPLACE(M_input!$A37,FIND("d[",M_input!$A37),2,"")</f>
        <v>#VALUE!</v>
      </c>
      <c r="B37" t="e">
        <f t="shared" si="0"/>
        <v>#VALUE!</v>
      </c>
      <c r="C37" t="e">
        <f t="shared" si="1"/>
        <v>#VALUE!</v>
      </c>
      <c r="D37" t="e">
        <f>$C37&amp;M_input!$B37</f>
        <v>#VALUE!</v>
      </c>
    </row>
    <row r="38" spans="1:4" x14ac:dyDescent="0.3">
      <c r="A38" t="e">
        <f>REPLACE(M_input!$A38,FIND("d[",M_input!$A38),2,"")</f>
        <v>#VALUE!</v>
      </c>
      <c r="B38" t="e">
        <f t="shared" si="0"/>
        <v>#VALUE!</v>
      </c>
      <c r="C38" t="e">
        <f t="shared" si="1"/>
        <v>#VALUE!</v>
      </c>
      <c r="D38" t="e">
        <f>$C38&amp;M_input!$B38</f>
        <v>#VALUE!</v>
      </c>
    </row>
    <row r="39" spans="1:4" x14ac:dyDescent="0.3">
      <c r="A39" t="e">
        <f>REPLACE(M_input!$A39,FIND("d[",M_input!$A39),2,"")</f>
        <v>#VALUE!</v>
      </c>
      <c r="B39" t="e">
        <f t="shared" si="0"/>
        <v>#VALUE!</v>
      </c>
      <c r="C39" t="e">
        <f t="shared" si="1"/>
        <v>#VALUE!</v>
      </c>
      <c r="D39" t="e">
        <f>$C39&amp;M_input!$B39</f>
        <v>#VALUE!</v>
      </c>
    </row>
    <row r="40" spans="1:4" x14ac:dyDescent="0.3">
      <c r="A40" t="e">
        <f>REPLACE(M_input!$A40,FIND("d[",M_input!$A40),2,"")</f>
        <v>#VALUE!</v>
      </c>
      <c r="B40" t="e">
        <f t="shared" si="0"/>
        <v>#VALUE!</v>
      </c>
      <c r="C40" t="e">
        <f t="shared" si="1"/>
        <v>#VALUE!</v>
      </c>
      <c r="D40" t="e">
        <f>$C40&amp;M_input!$B40</f>
        <v>#VALUE!</v>
      </c>
    </row>
    <row r="41" spans="1:4" x14ac:dyDescent="0.3">
      <c r="A41" t="e">
        <f>REPLACE(M_input!$A41,FIND("d[",M_input!$A41),2,"")</f>
        <v>#VALUE!</v>
      </c>
      <c r="B41" t="e">
        <f t="shared" si="0"/>
        <v>#VALUE!</v>
      </c>
      <c r="C41" t="e">
        <f t="shared" si="1"/>
        <v>#VALUE!</v>
      </c>
      <c r="D41" t="e">
        <f>$C41&amp;M_input!$B41</f>
        <v>#VALUE!</v>
      </c>
    </row>
    <row r="42" spans="1:4" x14ac:dyDescent="0.3">
      <c r="A42" t="e">
        <f>REPLACE(M_input!$A42,FIND("d[",M_input!$A42),2,"")</f>
        <v>#VALUE!</v>
      </c>
      <c r="B42" t="e">
        <f t="shared" si="0"/>
        <v>#VALUE!</v>
      </c>
      <c r="C42" t="e">
        <f t="shared" si="1"/>
        <v>#VALUE!</v>
      </c>
      <c r="D42" t="e">
        <f>$C42&amp;M_input!$B42</f>
        <v>#VALUE!</v>
      </c>
    </row>
    <row r="43" spans="1:4" x14ac:dyDescent="0.3">
      <c r="A43" t="e">
        <f>REPLACE(M_input!$A43,FIND("d[",M_input!$A43),2,"")</f>
        <v>#VALUE!</v>
      </c>
      <c r="B43" t="e">
        <f t="shared" si="0"/>
        <v>#VALUE!</v>
      </c>
      <c r="C43" t="e">
        <f t="shared" si="1"/>
        <v>#VALUE!</v>
      </c>
      <c r="D43" t="e">
        <f>$C43&amp;M_input!$B43</f>
        <v>#VALUE!</v>
      </c>
    </row>
    <row r="44" spans="1:4" x14ac:dyDescent="0.3">
      <c r="A44" t="e">
        <f>REPLACE(M_input!$A44,FIND("d[",M_input!$A44),2,"")</f>
        <v>#VALUE!</v>
      </c>
      <c r="B44" t="e">
        <f t="shared" si="0"/>
        <v>#VALUE!</v>
      </c>
      <c r="C44" t="e">
        <f t="shared" si="1"/>
        <v>#VALUE!</v>
      </c>
      <c r="D44" t="e">
        <f>$C44&amp;M_input!$B44</f>
        <v>#VALUE!</v>
      </c>
    </row>
    <row r="45" spans="1:4" x14ac:dyDescent="0.3">
      <c r="A45" t="e">
        <f>REPLACE(M_input!$A45,FIND("d[",M_input!$A45),2,"")</f>
        <v>#VALUE!</v>
      </c>
      <c r="B45" t="e">
        <f t="shared" si="0"/>
        <v>#VALUE!</v>
      </c>
      <c r="C45" t="e">
        <f t="shared" si="1"/>
        <v>#VALUE!</v>
      </c>
      <c r="D45" t="e">
        <f>$C45&amp;M_input!$B45</f>
        <v>#VALUE!</v>
      </c>
    </row>
    <row r="46" spans="1:4" x14ac:dyDescent="0.3">
      <c r="A46" t="e">
        <f>REPLACE(M_input!$A46,FIND("d[",M_input!$A46),2,"")</f>
        <v>#VALUE!</v>
      </c>
      <c r="B46" t="e">
        <f t="shared" si="0"/>
        <v>#VALUE!</v>
      </c>
      <c r="C46" t="e">
        <f t="shared" si="1"/>
        <v>#VALUE!</v>
      </c>
      <c r="D46" t="e">
        <f>$C46&amp;M_input!$B46</f>
        <v>#VALUE!</v>
      </c>
    </row>
    <row r="47" spans="1:4" x14ac:dyDescent="0.3">
      <c r="A47" t="e">
        <f>REPLACE(M_input!$A47,FIND("d[",M_input!$A47),2,"")</f>
        <v>#VALUE!</v>
      </c>
      <c r="B47" t="e">
        <f t="shared" si="0"/>
        <v>#VALUE!</v>
      </c>
      <c r="C47" t="e">
        <f t="shared" si="1"/>
        <v>#VALUE!</v>
      </c>
      <c r="D47" t="e">
        <f>$C47&amp;M_input!$B47</f>
        <v>#VALUE!</v>
      </c>
    </row>
    <row r="48" spans="1:4" x14ac:dyDescent="0.3">
      <c r="A48" t="e">
        <f>REPLACE(M_input!$A48,FIND("d[",M_input!$A48),2,"")</f>
        <v>#VALUE!</v>
      </c>
      <c r="B48" t="e">
        <f t="shared" si="0"/>
        <v>#VALUE!</v>
      </c>
      <c r="C48" t="e">
        <f t="shared" si="1"/>
        <v>#VALUE!</v>
      </c>
      <c r="D48" t="e">
        <f>$C48&amp;M_input!$B48</f>
        <v>#VALUE!</v>
      </c>
    </row>
    <row r="49" spans="1:4" x14ac:dyDescent="0.3">
      <c r="A49" t="e">
        <f>REPLACE(M_input!$A49,FIND("d[",M_input!$A49),2,"")</f>
        <v>#VALUE!</v>
      </c>
      <c r="B49" t="e">
        <f t="shared" si="0"/>
        <v>#VALUE!</v>
      </c>
      <c r="C49" t="e">
        <f t="shared" si="1"/>
        <v>#VALUE!</v>
      </c>
      <c r="D49" t="e">
        <f>$C49&amp;M_input!$B49</f>
        <v>#VALUE!</v>
      </c>
    </row>
    <row r="50" spans="1:4" x14ac:dyDescent="0.3">
      <c r="A50" t="e">
        <f>REPLACE(M_input!$A50,FIND("d[",M_input!$A50),2,"")</f>
        <v>#VALUE!</v>
      </c>
      <c r="B50" t="e">
        <f t="shared" si="0"/>
        <v>#VALUE!</v>
      </c>
      <c r="C50" t="e">
        <f t="shared" si="1"/>
        <v>#VALUE!</v>
      </c>
      <c r="D50" t="e">
        <f>$C50&amp;M_input!$B50</f>
        <v>#VALUE!</v>
      </c>
    </row>
    <row r="51" spans="1:4" x14ac:dyDescent="0.3">
      <c r="A51" t="e">
        <f>REPLACE(M_input!$A51,FIND("d[",M_input!$A51),2,"")</f>
        <v>#VALUE!</v>
      </c>
      <c r="B51" t="e">
        <f t="shared" si="0"/>
        <v>#VALUE!</v>
      </c>
      <c r="C51" t="e">
        <f t="shared" si="1"/>
        <v>#VALUE!</v>
      </c>
      <c r="D51" t="e">
        <f>$C51&amp;M_input!$B51</f>
        <v>#VALUE!</v>
      </c>
    </row>
    <row r="52" spans="1:4" x14ac:dyDescent="0.3">
      <c r="A52" t="e">
        <f>REPLACE(M_input!$A52,FIND("d[",M_input!$A52),2,"")</f>
        <v>#VALUE!</v>
      </c>
      <c r="B52" t="e">
        <f t="shared" si="0"/>
        <v>#VALUE!</v>
      </c>
      <c r="C52" t="e">
        <f t="shared" si="1"/>
        <v>#VALUE!</v>
      </c>
      <c r="D52" t="e">
        <f>$C52&amp;M_input!$B52</f>
        <v>#VALUE!</v>
      </c>
    </row>
    <row r="53" spans="1:4" x14ac:dyDescent="0.3">
      <c r="A53" t="e">
        <f>REPLACE(M_input!$A53,FIND("d[",M_input!$A53),2,"")</f>
        <v>#VALUE!</v>
      </c>
      <c r="B53" t="e">
        <f t="shared" si="0"/>
        <v>#VALUE!</v>
      </c>
      <c r="C53" t="e">
        <f t="shared" si="1"/>
        <v>#VALUE!</v>
      </c>
      <c r="D53" t="e">
        <f>$C53&amp;M_input!$B53</f>
        <v>#VALUE!</v>
      </c>
    </row>
    <row r="54" spans="1:4" x14ac:dyDescent="0.3">
      <c r="A54" t="e">
        <f>REPLACE(M_input!$A54,FIND("d[",M_input!$A54),2,"")</f>
        <v>#VALUE!</v>
      </c>
      <c r="B54" t="e">
        <f t="shared" si="0"/>
        <v>#VALUE!</v>
      </c>
      <c r="C54" t="e">
        <f t="shared" si="1"/>
        <v>#VALUE!</v>
      </c>
      <c r="D54" t="e">
        <f>$C54&amp;M_input!$B54</f>
        <v>#VALUE!</v>
      </c>
    </row>
    <row r="55" spans="1:4" x14ac:dyDescent="0.3">
      <c r="A55" t="e">
        <f>REPLACE(M_input!$A55,FIND("d[",M_input!$A55),2,"")</f>
        <v>#VALUE!</v>
      </c>
      <c r="B55" t="e">
        <f t="shared" si="0"/>
        <v>#VALUE!</v>
      </c>
      <c r="C55" t="e">
        <f t="shared" si="1"/>
        <v>#VALUE!</v>
      </c>
      <c r="D55" t="e">
        <f>$C55&amp;M_input!$B55</f>
        <v>#VALUE!</v>
      </c>
    </row>
    <row r="56" spans="1:4" x14ac:dyDescent="0.3">
      <c r="A56" t="e">
        <f>REPLACE(M_input!$A56,FIND("d[",M_input!$A56),2,"")</f>
        <v>#VALUE!</v>
      </c>
      <c r="B56" t="e">
        <f t="shared" si="0"/>
        <v>#VALUE!</v>
      </c>
      <c r="C56" t="e">
        <f t="shared" si="1"/>
        <v>#VALUE!</v>
      </c>
      <c r="D56" t="e">
        <f>$C56&amp;M_input!$B56</f>
        <v>#VALUE!</v>
      </c>
    </row>
    <row r="57" spans="1:4" x14ac:dyDescent="0.3">
      <c r="A57" t="e">
        <f>REPLACE(M_input!$A57,FIND("d[",M_input!$A57),2,"")</f>
        <v>#VALUE!</v>
      </c>
      <c r="B57" t="e">
        <f t="shared" si="0"/>
        <v>#VALUE!</v>
      </c>
      <c r="C57" t="e">
        <f t="shared" si="1"/>
        <v>#VALUE!</v>
      </c>
      <c r="D57" t="e">
        <f>$C57&amp;M_input!$B57</f>
        <v>#VALUE!</v>
      </c>
    </row>
    <row r="58" spans="1:4" x14ac:dyDescent="0.3">
      <c r="A58" t="e">
        <f>REPLACE(M_input!$A58,FIND("d[",M_input!$A58),2,"")</f>
        <v>#VALUE!</v>
      </c>
      <c r="B58" t="e">
        <f t="shared" si="0"/>
        <v>#VALUE!</v>
      </c>
      <c r="C58" t="e">
        <f t="shared" si="1"/>
        <v>#VALUE!</v>
      </c>
      <c r="D58" t="e">
        <f>$C58&amp;M_input!$B58</f>
        <v>#VALUE!</v>
      </c>
    </row>
    <row r="59" spans="1:4" x14ac:dyDescent="0.3">
      <c r="A59" t="e">
        <f>REPLACE(M_input!$A59,FIND("d[",M_input!$A59),2,"")</f>
        <v>#VALUE!</v>
      </c>
      <c r="B59" t="e">
        <f t="shared" si="0"/>
        <v>#VALUE!</v>
      </c>
      <c r="C59" t="e">
        <f t="shared" si="1"/>
        <v>#VALUE!</v>
      </c>
      <c r="D59" t="e">
        <f>$C59&amp;M_input!$B59</f>
        <v>#VALUE!</v>
      </c>
    </row>
    <row r="60" spans="1:4" x14ac:dyDescent="0.3">
      <c r="A60" t="e">
        <f>REPLACE(M_input!$A60,FIND("d[",M_input!$A60),2,"")</f>
        <v>#VALUE!</v>
      </c>
      <c r="B60" t="e">
        <f t="shared" si="0"/>
        <v>#VALUE!</v>
      </c>
      <c r="C60" t="e">
        <f t="shared" si="1"/>
        <v>#VALUE!</v>
      </c>
      <c r="D60" t="e">
        <f>$C60&amp;M_input!$B60</f>
        <v>#VALUE!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FD72-14C4-4459-A3B9-407C9F72C5B3}">
  <dimension ref="A1:F60"/>
  <sheetViews>
    <sheetView zoomScale="145" zoomScaleNormal="145" workbookViewId="0">
      <selection activeCell="C14" sqref="C14"/>
    </sheetView>
  </sheetViews>
  <sheetFormatPr defaultRowHeight="14.4" x14ac:dyDescent="0.3"/>
  <cols>
    <col min="4" max="4" width="35.88671875" bestFit="1" customWidth="1"/>
  </cols>
  <sheetData>
    <row r="1" spans="1:6" x14ac:dyDescent="0.3">
      <c r="A1" s="3" t="str">
        <f>IF('C'!$A1="","",'C'!$A1&amp;"init")</f>
        <v xml:space="preserve"> k1init</v>
      </c>
      <c r="B1" s="4">
        <f>'C'!$B1</f>
        <v>10000</v>
      </c>
      <c r="D1" t="str">
        <f>IF(NOT(AND(F1,E1)),"",'C'!$A1&amp;"init")</f>
        <v xml:space="preserve"> k1init</v>
      </c>
      <c r="E1">
        <f>IFERROR(VALUE('C'!$B1),FALSE())</f>
        <v>10000</v>
      </c>
      <c r="F1" s="12" t="b">
        <f>NOT('C'!$A1="")</f>
        <v>1</v>
      </c>
    </row>
    <row r="2" spans="1:6" x14ac:dyDescent="0.3">
      <c r="A2" s="3" t="str">
        <f>IF('C'!$A2="","",'C'!$A2&amp;"init")</f>
        <v xml:space="preserve"> k2init</v>
      </c>
      <c r="B2" s="4">
        <f>'C'!$B2</f>
        <v>10000</v>
      </c>
      <c r="D2" t="str">
        <f>IF(NOT(AND(F2,E2)),"",'C'!$A2&amp;"init")</f>
        <v xml:space="preserve"> k2init</v>
      </c>
      <c r="E2">
        <f>IFERROR(VALUE('C'!$B2),FALSE())</f>
        <v>10000</v>
      </c>
      <c r="F2" s="12" t="b">
        <f>NOT('C'!$A2="")</f>
        <v>1</v>
      </c>
    </row>
    <row r="3" spans="1:6" x14ac:dyDescent="0.3">
      <c r="A3" s="3" t="str">
        <f>IF('C'!$A3="","",'C'!$A3&amp;"init")</f>
        <v xml:space="preserve"> k3init</v>
      </c>
      <c r="B3" s="4">
        <f>'C'!$B3</f>
        <v>100</v>
      </c>
      <c r="D3" t="str">
        <f>IF(NOT(AND(F3,E3)),"",'C'!$A3&amp;"init")</f>
        <v xml:space="preserve"> k3init</v>
      </c>
      <c r="E3">
        <f>IFERROR(VALUE('C'!$B3),FALSE())</f>
        <v>100</v>
      </c>
      <c r="F3" s="12" t="b">
        <f>NOT('C'!$A3="")</f>
        <v>1</v>
      </c>
    </row>
    <row r="4" spans="1:6" x14ac:dyDescent="0.3">
      <c r="A4" s="3" t="str">
        <f>IF('C'!$A4="","",'C'!$A4&amp;"init")</f>
        <v xml:space="preserve"> k4init</v>
      </c>
      <c r="B4" s="4" t="str">
        <f>'C'!$B4</f>
        <v>K2*k5</v>
      </c>
      <c r="D4" t="str">
        <f>IF(NOT(AND(F4,E4)),"",'C'!$A4&amp;"init")</f>
        <v/>
      </c>
      <c r="E4" t="b">
        <f>IFERROR(VALUE('C'!$B4),FALSE())</f>
        <v>0</v>
      </c>
      <c r="F4" s="12" t="b">
        <f>NOT('C'!$A4="")</f>
        <v>1</v>
      </c>
    </row>
    <row r="5" spans="1:6" x14ac:dyDescent="0.3">
      <c r="A5" s="3" t="str">
        <f>IF('C'!$A5="","",'C'!$A5&amp;"init")</f>
        <v xml:space="preserve"> k5init</v>
      </c>
      <c r="B5" s="4">
        <f>'C'!$B5</f>
        <v>1E-4</v>
      </c>
      <c r="D5" t="str">
        <f>IF(NOT(AND(F5,E5)),"",'C'!$A5&amp;"init")</f>
        <v xml:space="preserve"> k5init</v>
      </c>
      <c r="E5">
        <f>IFERROR(VALUE('C'!$B5),FALSE())</f>
        <v>1E-4</v>
      </c>
      <c r="F5" s="12" t="b">
        <f>NOT('C'!$A5="")</f>
        <v>1</v>
      </c>
    </row>
    <row r="6" spans="1:6" x14ac:dyDescent="0.3">
      <c r="A6" s="3" t="str">
        <f>IF('C'!$A6="","",'C'!$A6&amp;"init")</f>
        <v xml:space="preserve"> k6init</v>
      </c>
      <c r="B6" s="4">
        <f>'C'!$B6</f>
        <v>2</v>
      </c>
      <c r="D6" t="str">
        <f>IF(NOT(AND(F6,E6)),"",'C'!$A6&amp;"init")</f>
        <v xml:space="preserve"> k6init</v>
      </c>
      <c r="E6">
        <f>IFERROR(VALUE('C'!$B6),FALSE())</f>
        <v>2</v>
      </c>
      <c r="F6" s="12" t="b">
        <f>NOT('C'!$A6="")</f>
        <v>1</v>
      </c>
    </row>
    <row r="7" spans="1:6" x14ac:dyDescent="0.3">
      <c r="A7" s="3" t="str">
        <f>IF('C'!$A7="","",'C'!$A7&amp;"init")</f>
        <v xml:space="preserve"> k7init</v>
      </c>
      <c r="B7" s="4" t="str">
        <f>'C'!$B7</f>
        <v>K4*k8</v>
      </c>
      <c r="D7" t="str">
        <f>IF(NOT(AND(F7,E7)),"",'C'!$A7&amp;"init")</f>
        <v/>
      </c>
      <c r="E7" t="b">
        <f>IFERROR(VALUE('C'!$B7),FALSE())</f>
        <v>0</v>
      </c>
      <c r="F7" s="12" t="b">
        <f>NOT('C'!$A7="")</f>
        <v>1</v>
      </c>
    </row>
    <row r="8" spans="1:6" x14ac:dyDescent="0.3">
      <c r="A8" s="3" t="str">
        <f>IF('C'!$A8="","",'C'!$A8&amp;"init")</f>
        <v xml:space="preserve"> k8init</v>
      </c>
      <c r="B8" s="4">
        <f>'C'!$B8</f>
        <v>1</v>
      </c>
      <c r="D8" t="str">
        <f>IF(NOT(AND(F8,E8)),"",'C'!$A8&amp;"init")</f>
        <v xml:space="preserve"> k8init</v>
      </c>
      <c r="E8">
        <f>IFERROR(VALUE('C'!$B8),FALSE())</f>
        <v>1</v>
      </c>
      <c r="F8" s="12" t="b">
        <f>NOT('C'!$A8="")</f>
        <v>1</v>
      </c>
    </row>
    <row r="9" spans="1:6" x14ac:dyDescent="0.3">
      <c r="A9" s="3" t="str">
        <f>IF('C'!$A9="","",'C'!$A9&amp;"init")</f>
        <v xml:space="preserve"> k9init</v>
      </c>
      <c r="B9" s="4">
        <f>'C'!$B9</f>
        <v>1</v>
      </c>
      <c r="D9" t="str">
        <f>IF(NOT(AND(F9,E9)),"",'C'!$A9&amp;"init")</f>
        <v xml:space="preserve"> k9init</v>
      </c>
      <c r="E9">
        <f>IFERROR(VALUE('C'!$B9),FALSE())</f>
        <v>1</v>
      </c>
      <c r="F9" s="12" t="b">
        <f>NOT('C'!$A9="")</f>
        <v>1</v>
      </c>
    </row>
    <row r="10" spans="1:6" x14ac:dyDescent="0.3">
      <c r="A10" s="3" t="str">
        <f>IF('C'!$A10="","",'C'!$A10&amp;"init")</f>
        <v xml:space="preserve"> k10init</v>
      </c>
      <c r="B10" s="4">
        <f>'C'!$B10</f>
        <v>10</v>
      </c>
      <c r="D10" t="str">
        <f>IF(NOT(AND(F10,E10)),"",'C'!$A10&amp;"init")</f>
        <v xml:space="preserve"> k10init</v>
      </c>
      <c r="E10">
        <f>IFERROR(VALUE('C'!$B10),FALSE())</f>
        <v>10</v>
      </c>
      <c r="F10" s="12" t="b">
        <f>NOT('C'!$A10="")</f>
        <v>1</v>
      </c>
    </row>
    <row r="11" spans="1:6" x14ac:dyDescent="0.3">
      <c r="A11" s="3" t="str">
        <f>IF('C'!$A11="","",'C'!$A11&amp;"init")</f>
        <v xml:space="preserve"> k11init</v>
      </c>
      <c r="B11" s="4">
        <f>'C'!$B11</f>
        <v>1</v>
      </c>
      <c r="D11" t="str">
        <f>IF(NOT(AND(F11,E11)),"",'C'!$A11&amp;"init")</f>
        <v xml:space="preserve"> k11init</v>
      </c>
      <c r="E11">
        <f>IFERROR(VALUE('C'!$B11),FALSE())</f>
        <v>1</v>
      </c>
      <c r="F11" s="12" t="b">
        <f>NOT('C'!$A11="")</f>
        <v>1</v>
      </c>
    </row>
    <row r="12" spans="1:6" x14ac:dyDescent="0.3">
      <c r="A12" s="3" t="str">
        <f>IF('C'!$A12="","",'C'!$A12&amp;"init")</f>
        <v>K2init</v>
      </c>
      <c r="B12" s="4">
        <f>'C'!$B12</f>
        <v>100000</v>
      </c>
      <c r="D12" t="str">
        <f>IF(NOT(AND(F12,E12)),"",'C'!$A12&amp;"init")</f>
        <v>K2init</v>
      </c>
      <c r="E12">
        <f>IFERROR(VALUE('C'!$B12),FALSE())</f>
        <v>100000</v>
      </c>
      <c r="F12" s="12" t="b">
        <f>NOT('C'!$A12="")</f>
        <v>1</v>
      </c>
    </row>
    <row r="13" spans="1:6" x14ac:dyDescent="0.3">
      <c r="A13" s="3" t="str">
        <f>IF('C'!$A13="","",'C'!$A13&amp;"init")</f>
        <v>K4init</v>
      </c>
      <c r="B13" s="4">
        <f>'C'!$B13</f>
        <v>0.05</v>
      </c>
      <c r="D13" t="str">
        <f>IF(NOT(AND(F13,E13)),"",'C'!$A13&amp;"init")</f>
        <v>K4init</v>
      </c>
      <c r="E13">
        <f>IFERROR(VALUE('C'!$B13),FALSE())</f>
        <v>0.05</v>
      </c>
      <c r="F13" s="12" t="b">
        <f>NOT('C'!$A13="")</f>
        <v>1</v>
      </c>
    </row>
    <row r="14" spans="1:6" x14ac:dyDescent="0.3">
      <c r="A14" s="3" t="str">
        <f>IF('C'!$A14="","",'C'!$A14&amp;"init")</f>
        <v/>
      </c>
      <c r="B14" s="4" t="str">
        <f>'C'!$B14</f>
        <v/>
      </c>
      <c r="D14" t="str">
        <f>IF(NOT(AND(F14,E14)),"",'C'!$A14&amp;"init")</f>
        <v/>
      </c>
      <c r="E14" t="b">
        <f>IFERROR(VALUE('C'!$B14),FALSE())</f>
        <v>0</v>
      </c>
      <c r="F14" s="12" t="b">
        <f>NOT('C'!$A14="")</f>
        <v>0</v>
      </c>
    </row>
    <row r="15" spans="1:6" x14ac:dyDescent="0.3">
      <c r="A15" s="3" t="str">
        <f>IF('C'!$A15="","",'C'!$A15&amp;"init")</f>
        <v/>
      </c>
      <c r="B15" s="4" t="str">
        <f>'C'!$B15</f>
        <v/>
      </c>
      <c r="D15" t="str">
        <f>IF(NOT(AND(F15,E15)),"",'C'!$A15&amp;"init")</f>
        <v/>
      </c>
      <c r="E15" t="b">
        <f>IFERROR(VALUE('C'!$B15),FALSE())</f>
        <v>0</v>
      </c>
      <c r="F15" s="12" t="b">
        <f>NOT('C'!$A15="")</f>
        <v>0</v>
      </c>
    </row>
    <row r="16" spans="1:6" x14ac:dyDescent="0.3">
      <c r="A16" s="3" t="str">
        <f>IF('C'!$A16="","",'C'!$A16&amp;"init")</f>
        <v/>
      </c>
      <c r="B16" s="4" t="str">
        <f>'C'!$B16</f>
        <v/>
      </c>
      <c r="D16" t="str">
        <f>IF(NOT(AND(F16,E16)),"",'C'!$A16&amp;"init")</f>
        <v/>
      </c>
      <c r="E16" t="b">
        <f>IFERROR(VALUE('C'!$B16),FALSE())</f>
        <v>0</v>
      </c>
      <c r="F16" s="12" t="b">
        <f>NOT('C'!$A16="")</f>
        <v>0</v>
      </c>
    </row>
    <row r="17" spans="1:2" x14ac:dyDescent="0.3">
      <c r="A17" s="3" t="str">
        <f>IF('C'!$A17="","",'C'!$A17&amp;"init")</f>
        <v/>
      </c>
      <c r="B17" s="4" t="str">
        <f>'C'!$B17</f>
        <v/>
      </c>
    </row>
    <row r="18" spans="1:2" x14ac:dyDescent="0.3">
      <c r="A18" s="3" t="str">
        <f>IF('C'!$A18="","",'C'!$A18&amp;"init")</f>
        <v/>
      </c>
      <c r="B18" s="4" t="str">
        <f>'C'!$B18</f>
        <v/>
      </c>
    </row>
    <row r="19" spans="1:2" x14ac:dyDescent="0.3">
      <c r="A19" s="3" t="str">
        <f>IF('C'!$A19="","",'C'!$A19&amp;"init")</f>
        <v/>
      </c>
      <c r="B19" s="4" t="str">
        <f>'C'!$B19</f>
        <v/>
      </c>
    </row>
    <row r="20" spans="1:2" x14ac:dyDescent="0.3">
      <c r="A20" s="3" t="str">
        <f>IF('C'!$A20="","",'C'!$A20&amp;"init")</f>
        <v/>
      </c>
      <c r="B20" s="4" t="str">
        <f>'C'!$B20</f>
        <v/>
      </c>
    </row>
    <row r="21" spans="1:2" x14ac:dyDescent="0.3">
      <c r="A21" s="3" t="str">
        <f>IF('C'!$A21="","",'C'!$A21&amp;"init")</f>
        <v/>
      </c>
      <c r="B21" s="4" t="str">
        <f>'C'!$B21</f>
        <v/>
      </c>
    </row>
    <row r="22" spans="1:2" x14ac:dyDescent="0.3">
      <c r="A22" s="3" t="str">
        <f>IF('C'!$A22="","",'C'!$A22&amp;"init")</f>
        <v/>
      </c>
      <c r="B22" s="4" t="str">
        <f>'C'!$B22</f>
        <v/>
      </c>
    </row>
    <row r="23" spans="1:2" x14ac:dyDescent="0.3">
      <c r="A23" s="3" t="str">
        <f>IF('C'!$A23="","",'C'!$A23&amp;"init")</f>
        <v/>
      </c>
      <c r="B23" s="4" t="str">
        <f>'C'!$B23</f>
        <v/>
      </c>
    </row>
    <row r="24" spans="1:2" x14ac:dyDescent="0.3">
      <c r="A24" s="3" t="str">
        <f>IF('C'!$A24="","",'C'!$A24&amp;"init")</f>
        <v/>
      </c>
      <c r="B24" s="4" t="str">
        <f>'C'!$B24</f>
        <v/>
      </c>
    </row>
    <row r="25" spans="1:2" x14ac:dyDescent="0.3">
      <c r="A25" s="3" t="str">
        <f>IF('C'!$A25="","",'C'!$A25&amp;"init")</f>
        <v/>
      </c>
      <c r="B25" s="4" t="str">
        <f>'C'!$B25</f>
        <v/>
      </c>
    </row>
    <row r="26" spans="1:2" x14ac:dyDescent="0.3">
      <c r="A26" s="3" t="str">
        <f>IF('C'!$A26="","",'C'!$A26&amp;"init")</f>
        <v/>
      </c>
      <c r="B26" s="4" t="str">
        <f>'C'!$B26</f>
        <v/>
      </c>
    </row>
    <row r="27" spans="1:2" x14ac:dyDescent="0.3">
      <c r="A27" s="3" t="str">
        <f>IF('C'!$A27="","",'C'!$A27&amp;"init")</f>
        <v/>
      </c>
      <c r="B27" s="4" t="str">
        <f>'C'!$B27</f>
        <v/>
      </c>
    </row>
    <row r="28" spans="1:2" x14ac:dyDescent="0.3">
      <c r="A28" s="3" t="str">
        <f>IF('C'!$A28="","",'C'!$A28&amp;"init")</f>
        <v/>
      </c>
      <c r="B28" s="4" t="str">
        <f>'C'!$B28</f>
        <v/>
      </c>
    </row>
    <row r="29" spans="1:2" x14ac:dyDescent="0.3">
      <c r="A29" s="3" t="str">
        <f>IF('C'!$A29="","",'C'!$A29&amp;"init")</f>
        <v/>
      </c>
      <c r="B29" s="4" t="str">
        <f>'C'!$B29</f>
        <v/>
      </c>
    </row>
    <row r="30" spans="1:2" x14ac:dyDescent="0.3">
      <c r="A30" s="3" t="str">
        <f>IF('C'!$A30="","",'C'!$A30&amp;"init")</f>
        <v/>
      </c>
      <c r="B30" s="4" t="str">
        <f>'C'!$B30</f>
        <v/>
      </c>
    </row>
    <row r="31" spans="1:2" x14ac:dyDescent="0.3">
      <c r="A31" s="3" t="str">
        <f>IF('C'!$A31="","",'C'!$A31&amp;"init")</f>
        <v/>
      </c>
      <c r="B31" s="4" t="str">
        <f>'C'!$B31</f>
        <v/>
      </c>
    </row>
    <row r="32" spans="1:2" x14ac:dyDescent="0.3">
      <c r="A32" s="3" t="str">
        <f>IF('C'!$A32="","",'C'!$A32&amp;"init")</f>
        <v/>
      </c>
      <c r="B32" s="4" t="str">
        <f>'C'!$B32</f>
        <v/>
      </c>
    </row>
    <row r="33" spans="1:2" x14ac:dyDescent="0.3">
      <c r="A33" s="3" t="str">
        <f>IF('C'!$A33="","",'C'!$A33&amp;"init")</f>
        <v/>
      </c>
      <c r="B33" s="4" t="str">
        <f>'C'!$B33</f>
        <v/>
      </c>
    </row>
    <row r="34" spans="1:2" x14ac:dyDescent="0.3">
      <c r="A34" s="3" t="str">
        <f>IF('C'!$A34="","",'C'!$A34&amp;"init")</f>
        <v/>
      </c>
      <c r="B34" s="4" t="str">
        <f>'C'!$B34</f>
        <v/>
      </c>
    </row>
    <row r="35" spans="1:2" x14ac:dyDescent="0.3">
      <c r="A35" s="3" t="str">
        <f>IF('C'!$A35="","",'C'!$A35&amp;"init")</f>
        <v/>
      </c>
      <c r="B35" s="4" t="str">
        <f>'C'!$B35</f>
        <v/>
      </c>
    </row>
    <row r="36" spans="1:2" x14ac:dyDescent="0.3">
      <c r="A36" s="3" t="str">
        <f>IF('C'!$A36="","",'C'!$A36&amp;"init")</f>
        <v/>
      </c>
      <c r="B36" s="4" t="str">
        <f>'C'!$B36</f>
        <v/>
      </c>
    </row>
    <row r="37" spans="1:2" x14ac:dyDescent="0.3">
      <c r="A37" s="3" t="str">
        <f>IF('C'!$A37="","",'C'!$A37&amp;"init")</f>
        <v/>
      </c>
      <c r="B37" s="4" t="str">
        <f>'C'!$B37</f>
        <v/>
      </c>
    </row>
    <row r="38" spans="1:2" x14ac:dyDescent="0.3">
      <c r="A38" s="3" t="str">
        <f>IF('C'!$A38="","",'C'!$A38&amp;"init")</f>
        <v/>
      </c>
      <c r="B38" s="4" t="str">
        <f>'C'!$B38</f>
        <v/>
      </c>
    </row>
    <row r="39" spans="1:2" x14ac:dyDescent="0.3">
      <c r="A39" s="3" t="str">
        <f>IF('C'!$A39="","",'C'!$A39&amp;"init")</f>
        <v/>
      </c>
      <c r="B39" s="4" t="str">
        <f>'C'!$B39</f>
        <v/>
      </c>
    </row>
    <row r="40" spans="1:2" x14ac:dyDescent="0.3">
      <c r="A40" s="3" t="str">
        <f>IF('C'!$A40="","",'C'!$A40&amp;"init")</f>
        <v/>
      </c>
      <c r="B40" s="4" t="str">
        <f>'C'!$B40</f>
        <v/>
      </c>
    </row>
    <row r="41" spans="1:2" x14ac:dyDescent="0.3">
      <c r="A41" s="3" t="str">
        <f>IF('C'!$A41="","",'C'!$A41&amp;"init")</f>
        <v/>
      </c>
      <c r="B41" s="4" t="str">
        <f>'C'!$B41</f>
        <v/>
      </c>
    </row>
    <row r="42" spans="1:2" x14ac:dyDescent="0.3">
      <c r="A42" s="3" t="str">
        <f>IF('C'!$A42="","",'C'!$A42&amp;"init")</f>
        <v/>
      </c>
      <c r="B42" s="4" t="str">
        <f>'C'!$B42</f>
        <v/>
      </c>
    </row>
    <row r="43" spans="1:2" x14ac:dyDescent="0.3">
      <c r="A43" s="3" t="str">
        <f>IF('C'!$A43="","",'C'!$A43&amp;"init")</f>
        <v/>
      </c>
      <c r="B43" s="4" t="str">
        <f>'C'!$B43</f>
        <v/>
      </c>
    </row>
    <row r="44" spans="1:2" x14ac:dyDescent="0.3">
      <c r="A44" s="3" t="str">
        <f>IF('C'!$A44="","",'C'!$A44&amp;"init")</f>
        <v/>
      </c>
      <c r="B44" s="4" t="str">
        <f>'C'!$B44</f>
        <v/>
      </c>
    </row>
    <row r="45" spans="1:2" x14ac:dyDescent="0.3">
      <c r="A45" s="3" t="str">
        <f>IF('C'!$A45="","",'C'!$A45&amp;"init")</f>
        <v/>
      </c>
      <c r="B45" s="4" t="str">
        <f>'C'!$B45</f>
        <v/>
      </c>
    </row>
    <row r="46" spans="1:2" x14ac:dyDescent="0.3">
      <c r="A46" s="3" t="str">
        <f>IF('C'!$A46="","",'C'!$A46&amp;"init")</f>
        <v/>
      </c>
      <c r="B46" s="4" t="str">
        <f>'C'!$B46</f>
        <v/>
      </c>
    </row>
    <row r="47" spans="1:2" x14ac:dyDescent="0.3">
      <c r="A47" s="3" t="str">
        <f>IF('C'!$A47="","",'C'!$A47&amp;"init")</f>
        <v/>
      </c>
      <c r="B47" s="4" t="str">
        <f>'C'!$B47</f>
        <v/>
      </c>
    </row>
    <row r="48" spans="1:2" x14ac:dyDescent="0.3">
      <c r="A48" s="3" t="str">
        <f>IF('C'!$A48="","",'C'!$A48&amp;"init")</f>
        <v/>
      </c>
      <c r="B48" s="4" t="str">
        <f>'C'!$B48</f>
        <v/>
      </c>
    </row>
    <row r="49" spans="1:2" x14ac:dyDescent="0.3">
      <c r="A49" s="3" t="str">
        <f>IF('C'!$A49="","",'C'!$A49&amp;"init")</f>
        <v/>
      </c>
      <c r="B49" s="4" t="str">
        <f>'C'!$B49</f>
        <v/>
      </c>
    </row>
    <row r="50" spans="1:2" x14ac:dyDescent="0.3">
      <c r="A50" s="3" t="str">
        <f>IF('C'!$A50="","",'C'!$A50&amp;"init")</f>
        <v/>
      </c>
      <c r="B50" s="4" t="str">
        <f>'C'!$B50</f>
        <v/>
      </c>
    </row>
    <row r="51" spans="1:2" x14ac:dyDescent="0.3">
      <c r="A51" s="3" t="str">
        <f>IF('C'!$A51="","",'C'!$A51&amp;"init")</f>
        <v/>
      </c>
      <c r="B51" s="4" t="str">
        <f>'C'!$B51</f>
        <v/>
      </c>
    </row>
    <row r="52" spans="1:2" x14ac:dyDescent="0.3">
      <c r="A52" s="3" t="str">
        <f>IF('C'!$A52="","",'C'!$A52&amp;"init")</f>
        <v/>
      </c>
      <c r="B52" s="4" t="str">
        <f>'C'!$B52</f>
        <v/>
      </c>
    </row>
    <row r="53" spans="1:2" x14ac:dyDescent="0.3">
      <c r="A53" s="3" t="str">
        <f>IF('C'!$A53="","",'C'!$A53&amp;"init")</f>
        <v/>
      </c>
      <c r="B53" s="4" t="str">
        <f>'C'!$B53</f>
        <v/>
      </c>
    </row>
    <row r="54" spans="1:2" x14ac:dyDescent="0.3">
      <c r="A54" s="3" t="str">
        <f>IF('C'!$A54="","",'C'!$A54&amp;"init")</f>
        <v/>
      </c>
      <c r="B54" s="4" t="str">
        <f>'C'!$B54</f>
        <v/>
      </c>
    </row>
    <row r="55" spans="1:2" x14ac:dyDescent="0.3">
      <c r="A55" s="3" t="str">
        <f>IF('C'!$A55="","",'C'!$A55&amp;"init")</f>
        <v/>
      </c>
      <c r="B55" s="4" t="str">
        <f>'C'!$B55</f>
        <v/>
      </c>
    </row>
    <row r="56" spans="1:2" x14ac:dyDescent="0.3">
      <c r="A56" s="3" t="str">
        <f>IF('C'!$A56="","",'C'!$A56&amp;"init")</f>
        <v/>
      </c>
      <c r="B56" s="4" t="str">
        <f>'C'!$B56</f>
        <v/>
      </c>
    </row>
    <row r="57" spans="1:2" x14ac:dyDescent="0.3">
      <c r="A57" s="3" t="str">
        <f>IF('C'!$A57="","",'C'!$A57&amp;"init")</f>
        <v/>
      </c>
      <c r="B57" s="4" t="str">
        <f>'C'!$B57</f>
        <v/>
      </c>
    </row>
    <row r="58" spans="1:2" x14ac:dyDescent="0.3">
      <c r="A58" s="3" t="str">
        <f>IF('C'!$A58="","",'C'!$A58&amp;"init")</f>
        <v/>
      </c>
      <c r="B58" s="4" t="str">
        <f>'C'!$B58</f>
        <v/>
      </c>
    </row>
    <row r="59" spans="1:2" x14ac:dyDescent="0.3">
      <c r="A59" s="3" t="str">
        <f>IF('C'!$A59="","",'C'!$A59&amp;"init")</f>
        <v/>
      </c>
      <c r="B59" s="4" t="str">
        <f>'C'!$B59</f>
        <v/>
      </c>
    </row>
    <row r="60" spans="1:2" x14ac:dyDescent="0.3">
      <c r="A60" s="3" t="str">
        <f>IF('C'!$A60="","",'C'!$A60&amp;"init")</f>
        <v/>
      </c>
      <c r="B60" s="4" t="str">
        <f>'C'!$B60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R_input</vt:lpstr>
      <vt:lpstr>M_input</vt:lpstr>
      <vt:lpstr>R</vt:lpstr>
      <vt:lpstr>M</vt:lpstr>
      <vt:lpstr>C</vt:lpstr>
      <vt:lpstr>C0</vt:lpstr>
      <vt:lpstr>R_convert</vt:lpstr>
      <vt:lpstr>M_convert</vt:lpstr>
      <vt:lpstr>C0 (test)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2023-02-23T19:56:33Z</dcterms:created>
  <dcterms:modified xsi:type="dcterms:W3CDTF">2023-04-09T08:43:08Z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b9b71119-e78b-4285-b2d2-e1681db01990</vt:lpwstr>
  </property>
</Properties>
</file>