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Projects\ProjectEvaluation\"/>
    </mc:Choice>
  </mc:AlternateContent>
  <xr:revisionPtr revIDLastSave="0" documentId="13_ncr:1_{10BB1A39-91E8-4B02-895F-B1AD228C95B8}" xr6:coauthVersionLast="46" xr6:coauthVersionMax="46" xr10:uidLastSave="{00000000-0000-0000-0000-000000000000}"/>
  <bookViews>
    <workbookView xWindow="-120" yWindow="-120" windowWidth="29040" windowHeight="15990" activeTab="5" xr2:uid="{0302BE19-1FF7-41F7-880F-6539212B9FEB}"/>
  </bookViews>
  <sheets>
    <sheet name="Values" sheetId="2" r:id="rId1"/>
    <sheet name="ALL" sheetId="4" r:id="rId2"/>
    <sheet name="FLUID" sheetId="5" r:id="rId3"/>
    <sheet name="SOLID" sheetId="6" r:id="rId4"/>
    <sheet name="EVALUATION" sheetId="8" r:id="rId5"/>
    <sheet name="data" sheetId="7" r:id="rId6"/>
  </sheets>
  <definedNames>
    <definedName name="H.Ar" localSheetId="1">ALL!$F$17:$AL$17</definedName>
    <definedName name="H.Ar" localSheetId="2">FLUID!$F$17:$AL$17</definedName>
    <definedName name="H.Ar" localSheetId="3">SOLID!$F$17:$AL$17</definedName>
    <definedName name="H.Ga" localSheetId="1">ALL!$F$18:$AL$18</definedName>
    <definedName name="H.Ga" localSheetId="2">FLUID!$F$18:$AL$18</definedName>
    <definedName name="H.Ga" localSheetId="3">SOLID!$F$18:$AL$18</definedName>
    <definedName name="H.Ge" localSheetId="1">ALL!$F$19:$AL$19</definedName>
    <definedName name="H.Ge" localSheetId="2">FLUID!$F$19:$AL$19</definedName>
    <definedName name="H.Ge" localSheetId="3">SOLID!$F$19:$AL$19</definedName>
    <definedName name="H.Se" localSheetId="1">ALL!$F$16:$AL$16</definedName>
    <definedName name="H.Se" localSheetId="2">FLUID!$F$16:$AL$16</definedName>
    <definedName name="H.Se" localSheetId="3">SOLID!$F$16:$AL$16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7" i="8" l="1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I66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3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2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I34" i="8"/>
  <c r="F142" i="6" l="1"/>
  <c r="F143" i="6" s="1"/>
  <c r="E142" i="6"/>
  <c r="E143" i="6" s="1"/>
  <c r="D142" i="6"/>
  <c r="D143" i="6" s="1"/>
  <c r="C142" i="6"/>
  <c r="C143" i="6" s="1"/>
  <c r="C115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AL46" i="6"/>
  <c r="AH34" i="8" s="1"/>
  <c r="AK46" i="6"/>
  <c r="AG34" i="8" s="1"/>
  <c r="AJ46" i="6"/>
  <c r="AF34" i="8" s="1"/>
  <c r="AI46" i="6"/>
  <c r="AE34" i="8" s="1"/>
  <c r="AH46" i="6"/>
  <c r="AD34" i="8" s="1"/>
  <c r="AG46" i="6"/>
  <c r="AC34" i="8" s="1"/>
  <c r="AF46" i="6"/>
  <c r="AB34" i="8" s="1"/>
  <c r="AE46" i="6"/>
  <c r="AA34" i="8" s="1"/>
  <c r="AD46" i="6"/>
  <c r="Z34" i="8" s="1"/>
  <c r="AC46" i="6"/>
  <c r="Y34" i="8" s="1"/>
  <c r="AB46" i="6"/>
  <c r="X34" i="8" s="1"/>
  <c r="AA46" i="6"/>
  <c r="W34" i="8" s="1"/>
  <c r="Z46" i="6"/>
  <c r="V34" i="8" s="1"/>
  <c r="Y46" i="6"/>
  <c r="U34" i="8" s="1"/>
  <c r="X46" i="6"/>
  <c r="T34" i="8" s="1"/>
  <c r="W46" i="6"/>
  <c r="S34" i="8" s="1"/>
  <c r="V46" i="6"/>
  <c r="R34" i="8" s="1"/>
  <c r="U46" i="6"/>
  <c r="Q34" i="8" s="1"/>
  <c r="T46" i="6"/>
  <c r="P34" i="8" s="1"/>
  <c r="S46" i="6"/>
  <c r="O34" i="8" s="1"/>
  <c r="R46" i="6"/>
  <c r="N34" i="8" s="1"/>
  <c r="Q46" i="6"/>
  <c r="M34" i="8" s="1"/>
  <c r="P46" i="6"/>
  <c r="L34" i="8" s="1"/>
  <c r="O46" i="6"/>
  <c r="K34" i="8" s="1"/>
  <c r="N46" i="6"/>
  <c r="J34" i="8" s="1"/>
  <c r="M46" i="6"/>
  <c r="I34" i="8" s="1"/>
  <c r="L46" i="6"/>
  <c r="H34" i="8" s="1"/>
  <c r="K46" i="6"/>
  <c r="G34" i="8" s="1"/>
  <c r="J46" i="6"/>
  <c r="F34" i="8" s="1"/>
  <c r="I46" i="6"/>
  <c r="E34" i="8" s="1"/>
  <c r="H46" i="6"/>
  <c r="D34" i="8" s="1"/>
  <c r="G46" i="6"/>
  <c r="C34" i="8" s="1"/>
  <c r="F46" i="6"/>
  <c r="B34" i="8" s="1"/>
  <c r="E46" i="6"/>
  <c r="A42" i="6" a="1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F35" i="6"/>
  <c r="F34" i="6"/>
  <c r="D33" i="6"/>
  <c r="D76" i="6" s="1"/>
  <c r="D110" i="6" s="1"/>
  <c r="C33" i="6"/>
  <c r="C76" i="6" s="1"/>
  <c r="C110" i="6" s="1"/>
  <c r="B33" i="6"/>
  <c r="B76" i="6" s="1"/>
  <c r="B110" i="6" s="1"/>
  <c r="A33" i="6"/>
  <c r="A76" i="6" s="1"/>
  <c r="A110" i="6" s="1"/>
  <c r="D32" i="6"/>
  <c r="D75" i="6" s="1"/>
  <c r="D109" i="6" s="1"/>
  <c r="C32" i="6"/>
  <c r="C75" i="6" s="1"/>
  <c r="C109" i="6" s="1"/>
  <c r="B32" i="6"/>
  <c r="B75" i="6" s="1"/>
  <c r="B109" i="6" s="1"/>
  <c r="A32" i="6"/>
  <c r="A75" i="6" s="1"/>
  <c r="D31" i="6"/>
  <c r="D74" i="6" s="1"/>
  <c r="D108" i="6" s="1"/>
  <c r="C31" i="6"/>
  <c r="C74" i="6" s="1"/>
  <c r="C108" i="6" s="1"/>
  <c r="B31" i="6"/>
  <c r="B74" i="6" s="1"/>
  <c r="B108" i="6" s="1"/>
  <c r="A31" i="6"/>
  <c r="A74" i="6" s="1"/>
  <c r="D30" i="6"/>
  <c r="D73" i="6" s="1"/>
  <c r="D107" i="6" s="1"/>
  <c r="C30" i="6"/>
  <c r="C73" i="6" s="1"/>
  <c r="C107" i="6" s="1"/>
  <c r="B30" i="6"/>
  <c r="B73" i="6" s="1"/>
  <c r="B107" i="6" s="1"/>
  <c r="A30" i="6"/>
  <c r="A73" i="6" s="1"/>
  <c r="D29" i="6"/>
  <c r="D72" i="6" s="1"/>
  <c r="D106" i="6" s="1"/>
  <c r="C29" i="6"/>
  <c r="C72" i="6" s="1"/>
  <c r="C106" i="6" s="1"/>
  <c r="B29" i="6"/>
  <c r="B72" i="6" s="1"/>
  <c r="B106" i="6" s="1"/>
  <c r="A29" i="6"/>
  <c r="A72" i="6" s="1"/>
  <c r="D28" i="6"/>
  <c r="D71" i="6" s="1"/>
  <c r="D105" i="6" s="1"/>
  <c r="C28" i="6"/>
  <c r="C71" i="6" s="1"/>
  <c r="C105" i="6" s="1"/>
  <c r="B28" i="6"/>
  <c r="B71" i="6" s="1"/>
  <c r="B105" i="6" s="1"/>
  <c r="A28" i="6"/>
  <c r="A71" i="6" s="1"/>
  <c r="D27" i="6"/>
  <c r="D70" i="6" s="1"/>
  <c r="D104" i="6" s="1"/>
  <c r="C27" i="6"/>
  <c r="C70" i="6" s="1"/>
  <c r="C104" i="6" s="1"/>
  <c r="B27" i="6"/>
  <c r="B70" i="6" s="1"/>
  <c r="B104" i="6" s="1"/>
  <c r="A27" i="6"/>
  <c r="A70" i="6" s="1"/>
  <c r="D26" i="6"/>
  <c r="D69" i="6" s="1"/>
  <c r="D103" i="6" s="1"/>
  <c r="C26" i="6"/>
  <c r="C69" i="6" s="1"/>
  <c r="C103" i="6" s="1"/>
  <c r="B26" i="6"/>
  <c r="B69" i="6" s="1"/>
  <c r="B103" i="6" s="1"/>
  <c r="A26" i="6"/>
  <c r="A69" i="6" s="1"/>
  <c r="D25" i="6"/>
  <c r="D68" i="6" s="1"/>
  <c r="D102" i="6" s="1"/>
  <c r="C25" i="6"/>
  <c r="C68" i="6" s="1"/>
  <c r="C102" i="6" s="1"/>
  <c r="B25" i="6"/>
  <c r="B68" i="6" s="1"/>
  <c r="B102" i="6" s="1"/>
  <c r="A25" i="6"/>
  <c r="A68" i="6" s="1"/>
  <c r="D24" i="6"/>
  <c r="D67" i="6" s="1"/>
  <c r="D101" i="6" s="1"/>
  <c r="C24" i="6"/>
  <c r="C67" i="6" s="1"/>
  <c r="C101" i="6" s="1"/>
  <c r="B24" i="6"/>
  <c r="B67" i="6" s="1"/>
  <c r="B101" i="6" s="1"/>
  <c r="A24" i="6"/>
  <c r="A67" i="6" s="1"/>
  <c r="D23" i="6"/>
  <c r="D66" i="6" s="1"/>
  <c r="D100" i="6" s="1"/>
  <c r="C23" i="6"/>
  <c r="C66" i="6" s="1"/>
  <c r="C100" i="6" s="1"/>
  <c r="B23" i="6"/>
  <c r="B66" i="6" s="1"/>
  <c r="B100" i="6" s="1"/>
  <c r="A23" i="6"/>
  <c r="A66" i="6" s="1"/>
  <c r="D22" i="6"/>
  <c r="D65" i="6" s="1"/>
  <c r="D99" i="6" s="1"/>
  <c r="C22" i="6"/>
  <c r="C65" i="6" s="1"/>
  <c r="C99" i="6" s="1"/>
  <c r="B22" i="6"/>
  <c r="B65" i="6" s="1"/>
  <c r="B99" i="6" s="1"/>
  <c r="A22" i="6"/>
  <c r="A65" i="6" s="1"/>
  <c r="D21" i="6"/>
  <c r="D64" i="6" s="1"/>
  <c r="D98" i="6" s="1"/>
  <c r="C21" i="6"/>
  <c r="C64" i="6" s="1"/>
  <c r="C98" i="6" s="1"/>
  <c r="B21" i="6"/>
  <c r="B64" i="6" s="1"/>
  <c r="B98" i="6" s="1"/>
  <c r="A21" i="6"/>
  <c r="A64" i="6" s="1"/>
  <c r="D20" i="6"/>
  <c r="D63" i="6" s="1"/>
  <c r="D97" i="6" s="1"/>
  <c r="C20" i="6"/>
  <c r="C63" i="6" s="1"/>
  <c r="C97" i="6" s="1"/>
  <c r="B20" i="6"/>
  <c r="B63" i="6" s="1"/>
  <c r="B97" i="6" s="1"/>
  <c r="A20" i="6"/>
  <c r="A63" i="6" s="1"/>
  <c r="D19" i="6"/>
  <c r="D62" i="6" s="1"/>
  <c r="D96" i="6" s="1"/>
  <c r="C19" i="6"/>
  <c r="C62" i="6" s="1"/>
  <c r="C96" i="6" s="1"/>
  <c r="B19" i="6"/>
  <c r="B62" i="6" s="1"/>
  <c r="B96" i="6" s="1"/>
  <c r="A19" i="6"/>
  <c r="A62" i="6" s="1"/>
  <c r="D18" i="6"/>
  <c r="D61" i="6" s="1"/>
  <c r="D95" i="6" s="1"/>
  <c r="C18" i="6"/>
  <c r="C61" i="6" s="1"/>
  <c r="C95" i="6" s="1"/>
  <c r="B18" i="6"/>
  <c r="B61" i="6" s="1"/>
  <c r="B95" i="6" s="1"/>
  <c r="A18" i="6"/>
  <c r="A61" i="6" s="1"/>
  <c r="D17" i="6"/>
  <c r="D60" i="6" s="1"/>
  <c r="D94" i="6" s="1"/>
  <c r="C17" i="6"/>
  <c r="C60" i="6" s="1"/>
  <c r="C94" i="6" s="1"/>
  <c r="B17" i="6"/>
  <c r="B60" i="6" s="1"/>
  <c r="B94" i="6" s="1"/>
  <c r="A17" i="6"/>
  <c r="A60" i="6" s="1"/>
  <c r="D16" i="6"/>
  <c r="D59" i="6" s="1"/>
  <c r="D93" i="6" s="1"/>
  <c r="C16" i="6"/>
  <c r="C59" i="6" s="1"/>
  <c r="C93" i="6" s="1"/>
  <c r="B16" i="6"/>
  <c r="B59" i="6" s="1"/>
  <c r="B93" i="6" s="1"/>
  <c r="A16" i="6"/>
  <c r="A59" i="6" s="1"/>
  <c r="D15" i="6"/>
  <c r="D58" i="6" s="1"/>
  <c r="D92" i="6" s="1"/>
  <c r="C15" i="6"/>
  <c r="C58" i="6" s="1"/>
  <c r="C92" i="6" s="1"/>
  <c r="B15" i="6"/>
  <c r="B58" i="6" s="1"/>
  <c r="B92" i="6" s="1"/>
  <c r="A15" i="6"/>
  <c r="A58" i="6" s="1"/>
  <c r="D14" i="6"/>
  <c r="D57" i="6" s="1"/>
  <c r="D91" i="6" s="1"/>
  <c r="C14" i="6"/>
  <c r="C57" i="6" s="1"/>
  <c r="C91" i="6" s="1"/>
  <c r="B14" i="6"/>
  <c r="B57" i="6" s="1"/>
  <c r="B91" i="6" s="1"/>
  <c r="A14" i="6"/>
  <c r="A57" i="6" s="1"/>
  <c r="D13" i="6"/>
  <c r="D56" i="6" s="1"/>
  <c r="D90" i="6" s="1"/>
  <c r="C13" i="6"/>
  <c r="C56" i="6" s="1"/>
  <c r="C90" i="6" s="1"/>
  <c r="B13" i="6"/>
  <c r="B56" i="6" s="1"/>
  <c r="B90" i="6" s="1"/>
  <c r="A13" i="6"/>
  <c r="A56" i="6" s="1"/>
  <c r="D12" i="6"/>
  <c r="D55" i="6" s="1"/>
  <c r="D89" i="6" s="1"/>
  <c r="C12" i="6"/>
  <c r="C55" i="6" s="1"/>
  <c r="C89" i="6" s="1"/>
  <c r="B12" i="6"/>
  <c r="B55" i="6" s="1"/>
  <c r="B89" i="6" s="1"/>
  <c r="A12" i="6"/>
  <c r="A55" i="6" s="1"/>
  <c r="D11" i="6"/>
  <c r="D54" i="6" s="1"/>
  <c r="D88" i="6" s="1"/>
  <c r="C11" i="6"/>
  <c r="C54" i="6" s="1"/>
  <c r="C88" i="6" s="1"/>
  <c r="B11" i="6"/>
  <c r="B54" i="6" s="1"/>
  <c r="B88" i="6" s="1"/>
  <c r="A11" i="6"/>
  <c r="A54" i="6" s="1"/>
  <c r="D10" i="6"/>
  <c r="D53" i="6" s="1"/>
  <c r="D87" i="6" s="1"/>
  <c r="C10" i="6"/>
  <c r="C53" i="6" s="1"/>
  <c r="C87" i="6" s="1"/>
  <c r="B10" i="6"/>
  <c r="B53" i="6" s="1"/>
  <c r="B87" i="6" s="1"/>
  <c r="A10" i="6"/>
  <c r="A53" i="6" s="1"/>
  <c r="D9" i="6"/>
  <c r="D52" i="6" s="1"/>
  <c r="D86" i="6" s="1"/>
  <c r="C9" i="6"/>
  <c r="C52" i="6" s="1"/>
  <c r="B9" i="6"/>
  <c r="B52" i="6" s="1"/>
  <c r="B86" i="6" s="1"/>
  <c r="A9" i="6"/>
  <c r="A52" i="6" s="1"/>
  <c r="D8" i="6"/>
  <c r="D51" i="6" s="1"/>
  <c r="D85" i="6" s="1"/>
  <c r="C8" i="6"/>
  <c r="C51" i="6" s="1"/>
  <c r="C85" i="6" s="1"/>
  <c r="B8" i="6"/>
  <c r="B51" i="6" s="1"/>
  <c r="B85" i="6" s="1"/>
  <c r="A8" i="6"/>
  <c r="A51" i="6" s="1"/>
  <c r="D7" i="6"/>
  <c r="D50" i="6" s="1"/>
  <c r="D84" i="6" s="1"/>
  <c r="C7" i="6"/>
  <c r="C50" i="6" s="1"/>
  <c r="C84" i="6" s="1"/>
  <c r="B7" i="6"/>
  <c r="B50" i="6" s="1"/>
  <c r="A7" i="6"/>
  <c r="A50" i="6" s="1"/>
  <c r="D6" i="6"/>
  <c r="D49" i="6" s="1"/>
  <c r="D83" i="6" s="1"/>
  <c r="C6" i="6"/>
  <c r="C49" i="6" s="1"/>
  <c r="C83" i="6" s="1"/>
  <c r="B6" i="6"/>
  <c r="B49" i="6" s="1"/>
  <c r="B83" i="6" s="1"/>
  <c r="A6" i="6"/>
  <c r="A49" i="6" s="1"/>
  <c r="D5" i="6"/>
  <c r="D48" i="6" s="1"/>
  <c r="D82" i="6" s="1"/>
  <c r="C5" i="6"/>
  <c r="C48" i="6" s="1"/>
  <c r="C82" i="6" s="1"/>
  <c r="B5" i="6"/>
  <c r="B48" i="6" s="1"/>
  <c r="B82" i="6" s="1"/>
  <c r="A5" i="6"/>
  <c r="A48" i="6" s="1"/>
  <c r="D4" i="6"/>
  <c r="D47" i="6" s="1"/>
  <c r="D81" i="6" s="1"/>
  <c r="C4" i="6"/>
  <c r="C47" i="6" s="1"/>
  <c r="C81" i="6" s="1"/>
  <c r="B4" i="6"/>
  <c r="B47" i="6" s="1"/>
  <c r="B81" i="6" s="1"/>
  <c r="A4" i="6"/>
  <c r="A47" i="6" s="1"/>
  <c r="A2" i="6"/>
  <c r="F142" i="5"/>
  <c r="F143" i="5" s="1"/>
  <c r="E142" i="5"/>
  <c r="E143" i="5" s="1"/>
  <c r="D142" i="5"/>
  <c r="D143" i="5" s="1"/>
  <c r="C142" i="5"/>
  <c r="C143" i="5" s="1"/>
  <c r="C115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AL46" i="5"/>
  <c r="AH2" i="8" s="1"/>
  <c r="AK46" i="5"/>
  <c r="AG2" i="8" s="1"/>
  <c r="AJ46" i="5"/>
  <c r="AF2" i="8" s="1"/>
  <c r="AI46" i="5"/>
  <c r="AE2" i="8" s="1"/>
  <c r="AH46" i="5"/>
  <c r="AD2" i="8" s="1"/>
  <c r="AG46" i="5"/>
  <c r="AC2" i="8" s="1"/>
  <c r="AF46" i="5"/>
  <c r="AB2" i="8" s="1"/>
  <c r="AE46" i="5"/>
  <c r="AA2" i="8" s="1"/>
  <c r="AD46" i="5"/>
  <c r="Z2" i="8" s="1"/>
  <c r="AC46" i="5"/>
  <c r="Y2" i="8" s="1"/>
  <c r="AB46" i="5"/>
  <c r="X2" i="8" s="1"/>
  <c r="AA46" i="5"/>
  <c r="W2" i="8" s="1"/>
  <c r="Z46" i="5"/>
  <c r="V2" i="8" s="1"/>
  <c r="Y46" i="5"/>
  <c r="U2" i="8" s="1"/>
  <c r="X46" i="5"/>
  <c r="T2" i="8" s="1"/>
  <c r="W46" i="5"/>
  <c r="S2" i="8" s="1"/>
  <c r="V46" i="5"/>
  <c r="R2" i="8" s="1"/>
  <c r="U46" i="5"/>
  <c r="Q2" i="8" s="1"/>
  <c r="T46" i="5"/>
  <c r="P2" i="8" s="1"/>
  <c r="S46" i="5"/>
  <c r="O2" i="8" s="1"/>
  <c r="R46" i="5"/>
  <c r="N2" i="8" s="1"/>
  <c r="Q46" i="5"/>
  <c r="M2" i="8" s="1"/>
  <c r="P46" i="5"/>
  <c r="L2" i="8" s="1"/>
  <c r="O46" i="5"/>
  <c r="K2" i="8" s="1"/>
  <c r="N46" i="5"/>
  <c r="J2" i="8" s="1"/>
  <c r="M46" i="5"/>
  <c r="I2" i="8" s="1"/>
  <c r="L46" i="5"/>
  <c r="H2" i="8" s="1"/>
  <c r="K46" i="5"/>
  <c r="G2" i="8" s="1"/>
  <c r="J46" i="5"/>
  <c r="F2" i="8" s="1"/>
  <c r="I46" i="5"/>
  <c r="E2" i="8" s="1"/>
  <c r="H46" i="5"/>
  <c r="D2" i="8" s="1"/>
  <c r="G46" i="5"/>
  <c r="C2" i="8" s="1"/>
  <c r="F46" i="5"/>
  <c r="B2" i="8" s="1"/>
  <c r="E46" i="5"/>
  <c r="D42" i="5"/>
  <c r="C42" i="5"/>
  <c r="B42" i="5"/>
  <c r="B38" i="5" s="1"/>
  <c r="A42" i="5"/>
  <c r="A38" i="5" s="1"/>
  <c r="A42" i="5" a="1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F35" i="5"/>
  <c r="F34" i="5"/>
  <c r="D33" i="5"/>
  <c r="D76" i="5" s="1"/>
  <c r="D110" i="5" s="1"/>
  <c r="C33" i="5"/>
  <c r="C76" i="5" s="1"/>
  <c r="C110" i="5" s="1"/>
  <c r="B33" i="5"/>
  <c r="B76" i="5" s="1"/>
  <c r="B110" i="5" s="1"/>
  <c r="A33" i="5"/>
  <c r="A76" i="5" s="1"/>
  <c r="A110" i="5" s="1"/>
  <c r="D32" i="5"/>
  <c r="D75" i="5" s="1"/>
  <c r="D109" i="5" s="1"/>
  <c r="C32" i="5"/>
  <c r="C75" i="5" s="1"/>
  <c r="C109" i="5" s="1"/>
  <c r="B32" i="5"/>
  <c r="B75" i="5" s="1"/>
  <c r="B109" i="5" s="1"/>
  <c r="A32" i="5"/>
  <c r="A75" i="5" s="1"/>
  <c r="D31" i="5"/>
  <c r="D74" i="5" s="1"/>
  <c r="D108" i="5" s="1"/>
  <c r="C31" i="5"/>
  <c r="C74" i="5" s="1"/>
  <c r="C108" i="5" s="1"/>
  <c r="B31" i="5"/>
  <c r="B74" i="5" s="1"/>
  <c r="B108" i="5" s="1"/>
  <c r="A31" i="5"/>
  <c r="A74" i="5" s="1"/>
  <c r="D30" i="5"/>
  <c r="D73" i="5" s="1"/>
  <c r="D107" i="5" s="1"/>
  <c r="C30" i="5"/>
  <c r="C73" i="5" s="1"/>
  <c r="C107" i="5" s="1"/>
  <c r="B30" i="5"/>
  <c r="B73" i="5" s="1"/>
  <c r="B107" i="5" s="1"/>
  <c r="A30" i="5"/>
  <c r="A73" i="5" s="1"/>
  <c r="D29" i="5"/>
  <c r="D72" i="5" s="1"/>
  <c r="D106" i="5" s="1"/>
  <c r="C29" i="5"/>
  <c r="C72" i="5" s="1"/>
  <c r="C106" i="5" s="1"/>
  <c r="B29" i="5"/>
  <c r="B72" i="5" s="1"/>
  <c r="B106" i="5" s="1"/>
  <c r="A29" i="5"/>
  <c r="A72" i="5" s="1"/>
  <c r="D28" i="5"/>
  <c r="D71" i="5" s="1"/>
  <c r="D105" i="5" s="1"/>
  <c r="C28" i="5"/>
  <c r="C71" i="5" s="1"/>
  <c r="C105" i="5" s="1"/>
  <c r="B28" i="5"/>
  <c r="B71" i="5" s="1"/>
  <c r="B105" i="5" s="1"/>
  <c r="A28" i="5"/>
  <c r="A71" i="5" s="1"/>
  <c r="D27" i="5"/>
  <c r="D70" i="5" s="1"/>
  <c r="D104" i="5" s="1"/>
  <c r="C27" i="5"/>
  <c r="C70" i="5" s="1"/>
  <c r="C104" i="5" s="1"/>
  <c r="B27" i="5"/>
  <c r="B70" i="5" s="1"/>
  <c r="B104" i="5" s="1"/>
  <c r="A27" i="5"/>
  <c r="A70" i="5" s="1"/>
  <c r="D26" i="5"/>
  <c r="D69" i="5" s="1"/>
  <c r="D103" i="5" s="1"/>
  <c r="C26" i="5"/>
  <c r="C69" i="5" s="1"/>
  <c r="C103" i="5" s="1"/>
  <c r="B26" i="5"/>
  <c r="B69" i="5" s="1"/>
  <c r="B103" i="5" s="1"/>
  <c r="A26" i="5"/>
  <c r="A69" i="5" s="1"/>
  <c r="D25" i="5"/>
  <c r="D68" i="5" s="1"/>
  <c r="D102" i="5" s="1"/>
  <c r="C25" i="5"/>
  <c r="C68" i="5" s="1"/>
  <c r="C102" i="5" s="1"/>
  <c r="B25" i="5"/>
  <c r="B68" i="5" s="1"/>
  <c r="B102" i="5" s="1"/>
  <c r="A25" i="5"/>
  <c r="A68" i="5" s="1"/>
  <c r="D24" i="5"/>
  <c r="D67" i="5" s="1"/>
  <c r="D101" i="5" s="1"/>
  <c r="C24" i="5"/>
  <c r="C67" i="5" s="1"/>
  <c r="C101" i="5" s="1"/>
  <c r="B24" i="5"/>
  <c r="B67" i="5" s="1"/>
  <c r="B101" i="5" s="1"/>
  <c r="A24" i="5"/>
  <c r="A67" i="5" s="1"/>
  <c r="D23" i="5"/>
  <c r="D66" i="5" s="1"/>
  <c r="D100" i="5" s="1"/>
  <c r="C23" i="5"/>
  <c r="C66" i="5" s="1"/>
  <c r="C100" i="5" s="1"/>
  <c r="B23" i="5"/>
  <c r="B66" i="5" s="1"/>
  <c r="B100" i="5" s="1"/>
  <c r="A23" i="5"/>
  <c r="A66" i="5" s="1"/>
  <c r="D22" i="5"/>
  <c r="D65" i="5" s="1"/>
  <c r="D99" i="5" s="1"/>
  <c r="C22" i="5"/>
  <c r="C65" i="5" s="1"/>
  <c r="C99" i="5" s="1"/>
  <c r="B22" i="5"/>
  <c r="B65" i="5" s="1"/>
  <c r="B99" i="5" s="1"/>
  <c r="A22" i="5"/>
  <c r="A65" i="5" s="1"/>
  <c r="D21" i="5"/>
  <c r="D64" i="5" s="1"/>
  <c r="D98" i="5" s="1"/>
  <c r="C21" i="5"/>
  <c r="C64" i="5" s="1"/>
  <c r="C98" i="5" s="1"/>
  <c r="B21" i="5"/>
  <c r="B64" i="5" s="1"/>
  <c r="B98" i="5" s="1"/>
  <c r="A21" i="5"/>
  <c r="A64" i="5" s="1"/>
  <c r="D20" i="5"/>
  <c r="D63" i="5" s="1"/>
  <c r="D97" i="5" s="1"/>
  <c r="C20" i="5"/>
  <c r="C63" i="5" s="1"/>
  <c r="C97" i="5" s="1"/>
  <c r="B20" i="5"/>
  <c r="B63" i="5" s="1"/>
  <c r="B97" i="5" s="1"/>
  <c r="A20" i="5"/>
  <c r="A63" i="5" s="1"/>
  <c r="D19" i="5"/>
  <c r="D62" i="5" s="1"/>
  <c r="D96" i="5" s="1"/>
  <c r="C19" i="5"/>
  <c r="C62" i="5" s="1"/>
  <c r="C96" i="5" s="1"/>
  <c r="B19" i="5"/>
  <c r="B62" i="5" s="1"/>
  <c r="B96" i="5" s="1"/>
  <c r="A19" i="5"/>
  <c r="A62" i="5" s="1"/>
  <c r="D18" i="5"/>
  <c r="D61" i="5" s="1"/>
  <c r="D95" i="5" s="1"/>
  <c r="C18" i="5"/>
  <c r="C61" i="5" s="1"/>
  <c r="C95" i="5" s="1"/>
  <c r="B18" i="5"/>
  <c r="B61" i="5" s="1"/>
  <c r="B95" i="5" s="1"/>
  <c r="A18" i="5"/>
  <c r="A61" i="5" s="1"/>
  <c r="D17" i="5"/>
  <c r="D60" i="5" s="1"/>
  <c r="D94" i="5" s="1"/>
  <c r="C17" i="5"/>
  <c r="C60" i="5" s="1"/>
  <c r="C94" i="5" s="1"/>
  <c r="B17" i="5"/>
  <c r="B60" i="5" s="1"/>
  <c r="B94" i="5" s="1"/>
  <c r="A17" i="5"/>
  <c r="A60" i="5" s="1"/>
  <c r="D16" i="5"/>
  <c r="D59" i="5" s="1"/>
  <c r="D93" i="5" s="1"/>
  <c r="C16" i="5"/>
  <c r="C59" i="5" s="1"/>
  <c r="C93" i="5" s="1"/>
  <c r="B16" i="5"/>
  <c r="B59" i="5" s="1"/>
  <c r="B93" i="5" s="1"/>
  <c r="A16" i="5"/>
  <c r="A59" i="5" s="1"/>
  <c r="D15" i="5"/>
  <c r="D58" i="5" s="1"/>
  <c r="D92" i="5" s="1"/>
  <c r="C15" i="5"/>
  <c r="C58" i="5" s="1"/>
  <c r="C92" i="5" s="1"/>
  <c r="B15" i="5"/>
  <c r="B58" i="5" s="1"/>
  <c r="B92" i="5" s="1"/>
  <c r="A15" i="5"/>
  <c r="A58" i="5" s="1"/>
  <c r="D14" i="5"/>
  <c r="D57" i="5" s="1"/>
  <c r="D91" i="5" s="1"/>
  <c r="C14" i="5"/>
  <c r="C57" i="5" s="1"/>
  <c r="C91" i="5" s="1"/>
  <c r="B14" i="5"/>
  <c r="B57" i="5" s="1"/>
  <c r="B91" i="5" s="1"/>
  <c r="A14" i="5"/>
  <c r="A57" i="5" s="1"/>
  <c r="D13" i="5"/>
  <c r="D56" i="5" s="1"/>
  <c r="D90" i="5" s="1"/>
  <c r="C13" i="5"/>
  <c r="C56" i="5" s="1"/>
  <c r="C90" i="5" s="1"/>
  <c r="B13" i="5"/>
  <c r="B56" i="5" s="1"/>
  <c r="B90" i="5" s="1"/>
  <c r="A13" i="5"/>
  <c r="A56" i="5" s="1"/>
  <c r="D12" i="5"/>
  <c r="D55" i="5" s="1"/>
  <c r="D89" i="5" s="1"/>
  <c r="C12" i="5"/>
  <c r="C55" i="5" s="1"/>
  <c r="C89" i="5" s="1"/>
  <c r="B12" i="5"/>
  <c r="B55" i="5" s="1"/>
  <c r="B89" i="5" s="1"/>
  <c r="A12" i="5"/>
  <c r="A55" i="5" s="1"/>
  <c r="D11" i="5"/>
  <c r="D54" i="5" s="1"/>
  <c r="D88" i="5" s="1"/>
  <c r="C11" i="5"/>
  <c r="C54" i="5" s="1"/>
  <c r="C88" i="5" s="1"/>
  <c r="B11" i="5"/>
  <c r="B54" i="5" s="1"/>
  <c r="B88" i="5" s="1"/>
  <c r="A11" i="5"/>
  <c r="A54" i="5" s="1"/>
  <c r="D10" i="5"/>
  <c r="D53" i="5" s="1"/>
  <c r="D87" i="5" s="1"/>
  <c r="C10" i="5"/>
  <c r="C53" i="5" s="1"/>
  <c r="C87" i="5" s="1"/>
  <c r="B10" i="5"/>
  <c r="B53" i="5" s="1"/>
  <c r="B87" i="5" s="1"/>
  <c r="A10" i="5"/>
  <c r="A53" i="5" s="1"/>
  <c r="D9" i="5"/>
  <c r="D52" i="5" s="1"/>
  <c r="D86" i="5" s="1"/>
  <c r="C9" i="5"/>
  <c r="C52" i="5" s="1"/>
  <c r="C86" i="5" s="1"/>
  <c r="B9" i="5"/>
  <c r="B52" i="5" s="1"/>
  <c r="B86" i="5" s="1"/>
  <c r="A9" i="5"/>
  <c r="A52" i="5" s="1"/>
  <c r="D8" i="5"/>
  <c r="D51" i="5" s="1"/>
  <c r="D85" i="5" s="1"/>
  <c r="C8" i="5"/>
  <c r="C51" i="5" s="1"/>
  <c r="C85" i="5" s="1"/>
  <c r="B8" i="5"/>
  <c r="B51" i="5" s="1"/>
  <c r="A8" i="5"/>
  <c r="A51" i="5" s="1"/>
  <c r="D7" i="5"/>
  <c r="D50" i="5" s="1"/>
  <c r="D84" i="5" s="1"/>
  <c r="C7" i="5"/>
  <c r="C50" i="5" s="1"/>
  <c r="C84" i="5" s="1"/>
  <c r="B7" i="5"/>
  <c r="B50" i="5" s="1"/>
  <c r="B84" i="5" s="1"/>
  <c r="A7" i="5"/>
  <c r="A50" i="5" s="1"/>
  <c r="D6" i="5"/>
  <c r="D49" i="5" s="1"/>
  <c r="D83" i="5" s="1"/>
  <c r="C6" i="5"/>
  <c r="C49" i="5" s="1"/>
  <c r="C83" i="5" s="1"/>
  <c r="B6" i="5"/>
  <c r="B49" i="5" s="1"/>
  <c r="B83" i="5" s="1"/>
  <c r="A6" i="5"/>
  <c r="A49" i="5" s="1"/>
  <c r="D5" i="5"/>
  <c r="D48" i="5" s="1"/>
  <c r="D82" i="5" s="1"/>
  <c r="C5" i="5"/>
  <c r="C48" i="5" s="1"/>
  <c r="C82" i="5" s="1"/>
  <c r="B5" i="5"/>
  <c r="B48" i="5" s="1"/>
  <c r="B82" i="5" s="1"/>
  <c r="A5" i="5"/>
  <c r="A48" i="5" s="1"/>
  <c r="D4" i="5"/>
  <c r="D47" i="5" s="1"/>
  <c r="D81" i="5" s="1"/>
  <c r="C4" i="5"/>
  <c r="C47" i="5" s="1"/>
  <c r="C81" i="5" s="1"/>
  <c r="B4" i="5"/>
  <c r="B47" i="5" s="1"/>
  <c r="A4" i="5"/>
  <c r="A47" i="5" s="1"/>
  <c r="A2" i="5"/>
  <c r="A42" i="4" a="1"/>
  <c r="A42" i="4" s="1"/>
  <c r="A2" i="4"/>
  <c r="E35" i="4" s="1"/>
  <c r="F142" i="4"/>
  <c r="F143" i="4" s="1"/>
  <c r="E142" i="4"/>
  <c r="E143" i="4" s="1"/>
  <c r="D142" i="4"/>
  <c r="D143" i="4" s="1"/>
  <c r="C142" i="4"/>
  <c r="C143" i="4" s="1"/>
  <c r="C115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AL46" i="4"/>
  <c r="AH66" i="8" s="1"/>
  <c r="AK46" i="4"/>
  <c r="AG66" i="8" s="1"/>
  <c r="AJ46" i="4"/>
  <c r="AF66" i="8" s="1"/>
  <c r="AI46" i="4"/>
  <c r="AE66" i="8" s="1"/>
  <c r="AH46" i="4"/>
  <c r="AD66" i="8" s="1"/>
  <c r="AG46" i="4"/>
  <c r="AC66" i="8" s="1"/>
  <c r="AF46" i="4"/>
  <c r="AB66" i="8" s="1"/>
  <c r="AE46" i="4"/>
  <c r="AA66" i="8" s="1"/>
  <c r="AD46" i="4"/>
  <c r="Z66" i="8" s="1"/>
  <c r="AC46" i="4"/>
  <c r="Y66" i="8" s="1"/>
  <c r="AB46" i="4"/>
  <c r="X66" i="8" s="1"/>
  <c r="AA46" i="4"/>
  <c r="W66" i="8" s="1"/>
  <c r="Z46" i="4"/>
  <c r="V66" i="8" s="1"/>
  <c r="Y46" i="4"/>
  <c r="U66" i="8" s="1"/>
  <c r="X46" i="4"/>
  <c r="T66" i="8" s="1"/>
  <c r="W46" i="4"/>
  <c r="S66" i="8" s="1"/>
  <c r="V46" i="4"/>
  <c r="R66" i="8" s="1"/>
  <c r="U46" i="4"/>
  <c r="Q66" i="8" s="1"/>
  <c r="T46" i="4"/>
  <c r="P66" i="8" s="1"/>
  <c r="S46" i="4"/>
  <c r="O66" i="8" s="1"/>
  <c r="R46" i="4"/>
  <c r="N66" i="8" s="1"/>
  <c r="Q46" i="4"/>
  <c r="M66" i="8" s="1"/>
  <c r="P46" i="4"/>
  <c r="L66" i="8" s="1"/>
  <c r="O46" i="4"/>
  <c r="K66" i="8" s="1"/>
  <c r="N46" i="4"/>
  <c r="J66" i="8" s="1"/>
  <c r="M46" i="4"/>
  <c r="I66" i="8" s="1"/>
  <c r="L46" i="4"/>
  <c r="H66" i="8" s="1"/>
  <c r="K46" i="4"/>
  <c r="G66" i="8" s="1"/>
  <c r="J46" i="4"/>
  <c r="F66" i="8" s="1"/>
  <c r="I46" i="4"/>
  <c r="E66" i="8" s="1"/>
  <c r="H46" i="4"/>
  <c r="D66" i="8" s="1"/>
  <c r="G46" i="4"/>
  <c r="C66" i="8" s="1"/>
  <c r="F46" i="4"/>
  <c r="B66" i="8" s="1"/>
  <c r="E46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F35" i="4"/>
  <c r="F34" i="4"/>
  <c r="E34" i="4"/>
  <c r="D33" i="4"/>
  <c r="D76" i="4" s="1"/>
  <c r="D110" i="4" s="1"/>
  <c r="C33" i="4"/>
  <c r="C76" i="4" s="1"/>
  <c r="C110" i="4" s="1"/>
  <c r="B33" i="4"/>
  <c r="B76" i="4" s="1"/>
  <c r="B110" i="4" s="1"/>
  <c r="A33" i="4"/>
  <c r="A76" i="4" s="1"/>
  <c r="A110" i="4" s="1"/>
  <c r="D32" i="4"/>
  <c r="D75" i="4" s="1"/>
  <c r="D109" i="4" s="1"/>
  <c r="C32" i="4"/>
  <c r="C75" i="4" s="1"/>
  <c r="C109" i="4" s="1"/>
  <c r="B32" i="4"/>
  <c r="B75" i="4" s="1"/>
  <c r="B109" i="4" s="1"/>
  <c r="A32" i="4"/>
  <c r="A75" i="4" s="1"/>
  <c r="D31" i="4"/>
  <c r="D74" i="4" s="1"/>
  <c r="D108" i="4" s="1"/>
  <c r="C31" i="4"/>
  <c r="C74" i="4" s="1"/>
  <c r="C108" i="4" s="1"/>
  <c r="B31" i="4"/>
  <c r="B74" i="4" s="1"/>
  <c r="B108" i="4" s="1"/>
  <c r="A31" i="4"/>
  <c r="A74" i="4" s="1"/>
  <c r="D30" i="4"/>
  <c r="D73" i="4" s="1"/>
  <c r="D107" i="4" s="1"/>
  <c r="C30" i="4"/>
  <c r="C73" i="4" s="1"/>
  <c r="C107" i="4" s="1"/>
  <c r="B30" i="4"/>
  <c r="B73" i="4" s="1"/>
  <c r="B107" i="4" s="1"/>
  <c r="A30" i="4"/>
  <c r="A73" i="4" s="1"/>
  <c r="D29" i="4"/>
  <c r="D72" i="4" s="1"/>
  <c r="D106" i="4" s="1"/>
  <c r="C29" i="4"/>
  <c r="C72" i="4" s="1"/>
  <c r="C106" i="4" s="1"/>
  <c r="B29" i="4"/>
  <c r="B72" i="4" s="1"/>
  <c r="B106" i="4" s="1"/>
  <c r="A29" i="4"/>
  <c r="A72" i="4" s="1"/>
  <c r="D28" i="4"/>
  <c r="D71" i="4" s="1"/>
  <c r="D105" i="4" s="1"/>
  <c r="C28" i="4"/>
  <c r="C71" i="4" s="1"/>
  <c r="C105" i="4" s="1"/>
  <c r="B28" i="4"/>
  <c r="B71" i="4" s="1"/>
  <c r="B105" i="4" s="1"/>
  <c r="A28" i="4"/>
  <c r="A71" i="4" s="1"/>
  <c r="D27" i="4"/>
  <c r="D70" i="4" s="1"/>
  <c r="D104" i="4" s="1"/>
  <c r="C27" i="4"/>
  <c r="C70" i="4" s="1"/>
  <c r="C104" i="4" s="1"/>
  <c r="B27" i="4"/>
  <c r="B70" i="4" s="1"/>
  <c r="B104" i="4" s="1"/>
  <c r="A27" i="4"/>
  <c r="A70" i="4" s="1"/>
  <c r="D26" i="4"/>
  <c r="D69" i="4" s="1"/>
  <c r="D103" i="4" s="1"/>
  <c r="C26" i="4"/>
  <c r="C69" i="4" s="1"/>
  <c r="C103" i="4" s="1"/>
  <c r="B26" i="4"/>
  <c r="B69" i="4" s="1"/>
  <c r="B103" i="4" s="1"/>
  <c r="A26" i="4"/>
  <c r="A69" i="4" s="1"/>
  <c r="D25" i="4"/>
  <c r="D68" i="4" s="1"/>
  <c r="D102" i="4" s="1"/>
  <c r="C25" i="4"/>
  <c r="C68" i="4" s="1"/>
  <c r="C102" i="4" s="1"/>
  <c r="B25" i="4"/>
  <c r="B68" i="4" s="1"/>
  <c r="B102" i="4" s="1"/>
  <c r="A25" i="4"/>
  <c r="A68" i="4" s="1"/>
  <c r="D24" i="4"/>
  <c r="D67" i="4" s="1"/>
  <c r="D101" i="4" s="1"/>
  <c r="C24" i="4"/>
  <c r="C67" i="4" s="1"/>
  <c r="C101" i="4" s="1"/>
  <c r="B24" i="4"/>
  <c r="B67" i="4" s="1"/>
  <c r="B101" i="4" s="1"/>
  <c r="A24" i="4"/>
  <c r="A67" i="4" s="1"/>
  <c r="D23" i="4"/>
  <c r="D66" i="4" s="1"/>
  <c r="D100" i="4" s="1"/>
  <c r="C23" i="4"/>
  <c r="C66" i="4" s="1"/>
  <c r="C100" i="4" s="1"/>
  <c r="B23" i="4"/>
  <c r="B66" i="4" s="1"/>
  <c r="B100" i="4" s="1"/>
  <c r="A23" i="4"/>
  <c r="A66" i="4" s="1"/>
  <c r="D22" i="4"/>
  <c r="D65" i="4" s="1"/>
  <c r="D99" i="4" s="1"/>
  <c r="C22" i="4"/>
  <c r="C65" i="4" s="1"/>
  <c r="C99" i="4" s="1"/>
  <c r="B22" i="4"/>
  <c r="B65" i="4" s="1"/>
  <c r="B99" i="4" s="1"/>
  <c r="A22" i="4"/>
  <c r="A65" i="4" s="1"/>
  <c r="D21" i="4"/>
  <c r="D64" i="4" s="1"/>
  <c r="D98" i="4" s="1"/>
  <c r="C21" i="4"/>
  <c r="C64" i="4" s="1"/>
  <c r="C98" i="4" s="1"/>
  <c r="B21" i="4"/>
  <c r="B64" i="4" s="1"/>
  <c r="B98" i="4" s="1"/>
  <c r="A21" i="4"/>
  <c r="A64" i="4" s="1"/>
  <c r="D20" i="4"/>
  <c r="D63" i="4" s="1"/>
  <c r="D97" i="4" s="1"/>
  <c r="C20" i="4"/>
  <c r="C63" i="4" s="1"/>
  <c r="C97" i="4" s="1"/>
  <c r="B20" i="4"/>
  <c r="B63" i="4" s="1"/>
  <c r="B97" i="4" s="1"/>
  <c r="A20" i="4"/>
  <c r="A63" i="4" s="1"/>
  <c r="D19" i="4"/>
  <c r="D62" i="4" s="1"/>
  <c r="D96" i="4" s="1"/>
  <c r="C19" i="4"/>
  <c r="C62" i="4" s="1"/>
  <c r="C96" i="4" s="1"/>
  <c r="B19" i="4"/>
  <c r="B62" i="4" s="1"/>
  <c r="B96" i="4" s="1"/>
  <c r="A19" i="4"/>
  <c r="A62" i="4" s="1"/>
  <c r="D18" i="4"/>
  <c r="D61" i="4" s="1"/>
  <c r="D95" i="4" s="1"/>
  <c r="C18" i="4"/>
  <c r="C61" i="4" s="1"/>
  <c r="C95" i="4" s="1"/>
  <c r="B18" i="4"/>
  <c r="B61" i="4" s="1"/>
  <c r="B95" i="4" s="1"/>
  <c r="A18" i="4"/>
  <c r="A61" i="4" s="1"/>
  <c r="D17" i="4"/>
  <c r="D60" i="4" s="1"/>
  <c r="D94" i="4" s="1"/>
  <c r="C17" i="4"/>
  <c r="C60" i="4" s="1"/>
  <c r="C94" i="4" s="1"/>
  <c r="B17" i="4"/>
  <c r="B60" i="4" s="1"/>
  <c r="B94" i="4" s="1"/>
  <c r="A17" i="4"/>
  <c r="A60" i="4" s="1"/>
  <c r="D16" i="4"/>
  <c r="D59" i="4" s="1"/>
  <c r="D93" i="4" s="1"/>
  <c r="C16" i="4"/>
  <c r="C59" i="4" s="1"/>
  <c r="C93" i="4" s="1"/>
  <c r="B16" i="4"/>
  <c r="B59" i="4" s="1"/>
  <c r="B93" i="4" s="1"/>
  <c r="A16" i="4"/>
  <c r="A59" i="4" s="1"/>
  <c r="D15" i="4"/>
  <c r="D58" i="4" s="1"/>
  <c r="D92" i="4" s="1"/>
  <c r="C15" i="4"/>
  <c r="C58" i="4" s="1"/>
  <c r="C92" i="4" s="1"/>
  <c r="B15" i="4"/>
  <c r="B58" i="4" s="1"/>
  <c r="B92" i="4" s="1"/>
  <c r="A15" i="4"/>
  <c r="A58" i="4" s="1"/>
  <c r="D14" i="4"/>
  <c r="D57" i="4" s="1"/>
  <c r="D91" i="4" s="1"/>
  <c r="C14" i="4"/>
  <c r="C57" i="4" s="1"/>
  <c r="C91" i="4" s="1"/>
  <c r="B14" i="4"/>
  <c r="B57" i="4" s="1"/>
  <c r="B91" i="4" s="1"/>
  <c r="A14" i="4"/>
  <c r="A57" i="4" s="1"/>
  <c r="D13" i="4"/>
  <c r="D56" i="4" s="1"/>
  <c r="D90" i="4" s="1"/>
  <c r="C13" i="4"/>
  <c r="C56" i="4" s="1"/>
  <c r="C90" i="4" s="1"/>
  <c r="B13" i="4"/>
  <c r="B56" i="4" s="1"/>
  <c r="B90" i="4" s="1"/>
  <c r="A13" i="4"/>
  <c r="A56" i="4" s="1"/>
  <c r="AJ56" i="4" s="1"/>
  <c r="AF76" i="8" s="1"/>
  <c r="D12" i="4"/>
  <c r="D55" i="4" s="1"/>
  <c r="D89" i="4" s="1"/>
  <c r="C12" i="4"/>
  <c r="C55" i="4" s="1"/>
  <c r="C89" i="4" s="1"/>
  <c r="B12" i="4"/>
  <c r="B55" i="4" s="1"/>
  <c r="B89" i="4" s="1"/>
  <c r="A12" i="4"/>
  <c r="A55" i="4" s="1"/>
  <c r="D11" i="4"/>
  <c r="D54" i="4" s="1"/>
  <c r="D88" i="4" s="1"/>
  <c r="C11" i="4"/>
  <c r="C54" i="4" s="1"/>
  <c r="C88" i="4" s="1"/>
  <c r="B11" i="4"/>
  <c r="B54" i="4" s="1"/>
  <c r="B88" i="4" s="1"/>
  <c r="A11" i="4"/>
  <c r="A54" i="4" s="1"/>
  <c r="D10" i="4"/>
  <c r="D53" i="4" s="1"/>
  <c r="D87" i="4" s="1"/>
  <c r="C10" i="4"/>
  <c r="C53" i="4" s="1"/>
  <c r="C87" i="4" s="1"/>
  <c r="B10" i="4"/>
  <c r="B53" i="4" s="1"/>
  <c r="B87" i="4" s="1"/>
  <c r="A10" i="4"/>
  <c r="A53" i="4" s="1"/>
  <c r="D9" i="4"/>
  <c r="D52" i="4" s="1"/>
  <c r="D86" i="4" s="1"/>
  <c r="C9" i="4"/>
  <c r="C52" i="4" s="1"/>
  <c r="C86" i="4" s="1"/>
  <c r="B9" i="4"/>
  <c r="B52" i="4" s="1"/>
  <c r="B86" i="4" s="1"/>
  <c r="A9" i="4"/>
  <c r="A52" i="4" s="1"/>
  <c r="D8" i="4"/>
  <c r="D51" i="4" s="1"/>
  <c r="D85" i="4" s="1"/>
  <c r="C8" i="4"/>
  <c r="C51" i="4" s="1"/>
  <c r="C85" i="4" s="1"/>
  <c r="B8" i="4"/>
  <c r="B51" i="4" s="1"/>
  <c r="B85" i="4" s="1"/>
  <c r="A8" i="4"/>
  <c r="A51" i="4" s="1"/>
  <c r="D7" i="4"/>
  <c r="D50" i="4" s="1"/>
  <c r="D84" i="4" s="1"/>
  <c r="C7" i="4"/>
  <c r="C50" i="4" s="1"/>
  <c r="C84" i="4" s="1"/>
  <c r="B7" i="4"/>
  <c r="B50" i="4" s="1"/>
  <c r="B84" i="4" s="1"/>
  <c r="A7" i="4"/>
  <c r="A50" i="4" s="1"/>
  <c r="D6" i="4"/>
  <c r="D49" i="4" s="1"/>
  <c r="D83" i="4" s="1"/>
  <c r="C6" i="4"/>
  <c r="C49" i="4" s="1"/>
  <c r="C83" i="4" s="1"/>
  <c r="B6" i="4"/>
  <c r="B49" i="4" s="1"/>
  <c r="B83" i="4" s="1"/>
  <c r="A6" i="4"/>
  <c r="A49" i="4" s="1"/>
  <c r="D5" i="4"/>
  <c r="D48" i="4" s="1"/>
  <c r="D82" i="4" s="1"/>
  <c r="C5" i="4"/>
  <c r="C48" i="4" s="1"/>
  <c r="C82" i="4" s="1"/>
  <c r="B5" i="4"/>
  <c r="B48" i="4" s="1"/>
  <c r="B82" i="4" s="1"/>
  <c r="A5" i="4"/>
  <c r="A48" i="4" s="1"/>
  <c r="D4" i="4"/>
  <c r="D47" i="4" s="1"/>
  <c r="D81" i="4" s="1"/>
  <c r="C4" i="4"/>
  <c r="C47" i="4" s="1"/>
  <c r="C81" i="4" s="1"/>
  <c r="B4" i="4"/>
  <c r="B47" i="4" s="1"/>
  <c r="B81" i="4" s="1"/>
  <c r="A4" i="4"/>
  <c r="A47" i="4" s="1"/>
  <c r="E109" i="4" l="1"/>
  <c r="A95" i="8"/>
  <c r="E86" i="4"/>
  <c r="A72" i="8"/>
  <c r="E94" i="4"/>
  <c r="A80" i="8"/>
  <c r="E102" i="4"/>
  <c r="A88" i="8"/>
  <c r="E110" i="4"/>
  <c r="A96" i="8"/>
  <c r="E93" i="4"/>
  <c r="A79" i="8"/>
  <c r="E80" i="4"/>
  <c r="A66" i="8"/>
  <c r="E87" i="4"/>
  <c r="A73" i="8"/>
  <c r="E95" i="4"/>
  <c r="A81" i="8"/>
  <c r="E103" i="4"/>
  <c r="A89" i="8"/>
  <c r="E88" i="4"/>
  <c r="A74" i="8"/>
  <c r="E96" i="4"/>
  <c r="A82" i="8"/>
  <c r="E104" i="4"/>
  <c r="A90" i="8"/>
  <c r="E81" i="4"/>
  <c r="A67" i="8"/>
  <c r="E89" i="4"/>
  <c r="A75" i="8"/>
  <c r="E97" i="4"/>
  <c r="A83" i="8"/>
  <c r="E105" i="4"/>
  <c r="A91" i="8"/>
  <c r="E85" i="4"/>
  <c r="A71" i="8"/>
  <c r="E82" i="4"/>
  <c r="A68" i="8"/>
  <c r="E90" i="4"/>
  <c r="A76" i="8"/>
  <c r="E98" i="4"/>
  <c r="A84" i="8"/>
  <c r="E106" i="4"/>
  <c r="A92" i="8"/>
  <c r="E101" i="4"/>
  <c r="A87" i="8"/>
  <c r="E83" i="4"/>
  <c r="A69" i="8"/>
  <c r="E91" i="4"/>
  <c r="A77" i="8"/>
  <c r="E99" i="4"/>
  <c r="A85" i="8"/>
  <c r="E107" i="4"/>
  <c r="A93" i="8"/>
  <c r="E84" i="4"/>
  <c r="A70" i="8"/>
  <c r="E92" i="4"/>
  <c r="A78" i="8"/>
  <c r="E100" i="4"/>
  <c r="A86" i="8"/>
  <c r="E108" i="4"/>
  <c r="A94" i="8"/>
  <c r="E84" i="5"/>
  <c r="A6" i="8"/>
  <c r="E92" i="5"/>
  <c r="A14" i="8"/>
  <c r="E100" i="5"/>
  <c r="A22" i="8"/>
  <c r="E108" i="5"/>
  <c r="A30" i="8"/>
  <c r="E85" i="5"/>
  <c r="A7" i="8"/>
  <c r="E93" i="5"/>
  <c r="A15" i="8"/>
  <c r="E101" i="5"/>
  <c r="A23" i="8"/>
  <c r="E109" i="5"/>
  <c r="A31" i="8"/>
  <c r="E86" i="5"/>
  <c r="A8" i="8"/>
  <c r="E94" i="5"/>
  <c r="A16" i="8"/>
  <c r="E102" i="5"/>
  <c r="A24" i="8"/>
  <c r="E110" i="5"/>
  <c r="A32" i="8"/>
  <c r="E87" i="5"/>
  <c r="A9" i="8"/>
  <c r="E95" i="5"/>
  <c r="A17" i="8"/>
  <c r="E103" i="5"/>
  <c r="A25" i="8"/>
  <c r="AI47" i="5"/>
  <c r="AE3" i="8" s="1"/>
  <c r="AD51" i="5"/>
  <c r="Z7" i="8" s="1"/>
  <c r="AB55" i="5"/>
  <c r="X11" i="8" s="1"/>
  <c r="E80" i="5"/>
  <c r="A2" i="8"/>
  <c r="E88" i="5"/>
  <c r="A10" i="8"/>
  <c r="E96" i="5"/>
  <c r="A18" i="8"/>
  <c r="E104" i="5"/>
  <c r="A26" i="8"/>
  <c r="E89" i="5"/>
  <c r="A11" i="8"/>
  <c r="E97" i="5"/>
  <c r="A19" i="8"/>
  <c r="E105" i="5"/>
  <c r="A27" i="8"/>
  <c r="E82" i="5"/>
  <c r="A4" i="8"/>
  <c r="E90" i="5"/>
  <c r="A12" i="8"/>
  <c r="E98" i="5"/>
  <c r="A20" i="8"/>
  <c r="E106" i="5"/>
  <c r="A28" i="8"/>
  <c r="E83" i="5"/>
  <c r="A5" i="8"/>
  <c r="E91" i="5"/>
  <c r="A13" i="8"/>
  <c r="E99" i="5"/>
  <c r="A21" i="8"/>
  <c r="E107" i="5"/>
  <c r="A29" i="8"/>
  <c r="E90" i="6"/>
  <c r="A44" i="8"/>
  <c r="E98" i="6"/>
  <c r="A52" i="8"/>
  <c r="E106" i="6"/>
  <c r="A60" i="8"/>
  <c r="E83" i="6"/>
  <c r="A37" i="8"/>
  <c r="E91" i="6"/>
  <c r="A45" i="8"/>
  <c r="E99" i="6"/>
  <c r="A53" i="8"/>
  <c r="E107" i="6"/>
  <c r="A61" i="8"/>
  <c r="E84" i="6"/>
  <c r="A38" i="8"/>
  <c r="E92" i="6"/>
  <c r="A46" i="8"/>
  <c r="E100" i="6"/>
  <c r="A54" i="8"/>
  <c r="E108" i="6"/>
  <c r="A62" i="8"/>
  <c r="E85" i="6"/>
  <c r="A39" i="8"/>
  <c r="E93" i="6"/>
  <c r="A47" i="8"/>
  <c r="E101" i="6"/>
  <c r="A55" i="8"/>
  <c r="E109" i="6"/>
  <c r="A63" i="8"/>
  <c r="E80" i="6"/>
  <c r="A34" i="8"/>
  <c r="E86" i="6"/>
  <c r="A40" i="8"/>
  <c r="E94" i="6"/>
  <c r="A48" i="8"/>
  <c r="E102" i="6"/>
  <c r="A56" i="8"/>
  <c r="E110" i="6"/>
  <c r="A64" i="8"/>
  <c r="E87" i="6"/>
  <c r="A41" i="8"/>
  <c r="E95" i="6"/>
  <c r="A49" i="8"/>
  <c r="E103" i="6"/>
  <c r="A57" i="8"/>
  <c r="E81" i="6"/>
  <c r="A35" i="8"/>
  <c r="E88" i="6"/>
  <c r="A42" i="8"/>
  <c r="E96" i="6"/>
  <c r="A50" i="8"/>
  <c r="E104" i="6"/>
  <c r="A58" i="8"/>
  <c r="E82" i="6"/>
  <c r="A36" i="8"/>
  <c r="E89" i="6"/>
  <c r="A43" i="8"/>
  <c r="E97" i="6"/>
  <c r="A51" i="8"/>
  <c r="E105" i="6"/>
  <c r="A59" i="8"/>
  <c r="E41" i="6"/>
  <c r="E41" i="5"/>
  <c r="C116" i="5"/>
  <c r="E81" i="5"/>
  <c r="A81" i="6"/>
  <c r="AK47" i="6"/>
  <c r="AG35" i="8" s="1"/>
  <c r="AC47" i="6"/>
  <c r="Y35" i="8" s="1"/>
  <c r="U47" i="6"/>
  <c r="Q35" i="8" s="1"/>
  <c r="M47" i="6"/>
  <c r="I35" i="8" s="1"/>
  <c r="AI47" i="6"/>
  <c r="AE35" i="8" s="1"/>
  <c r="AA47" i="6"/>
  <c r="W35" i="8" s="1"/>
  <c r="S47" i="6"/>
  <c r="O35" i="8" s="1"/>
  <c r="K47" i="6"/>
  <c r="G35" i="8" s="1"/>
  <c r="AH47" i="6"/>
  <c r="AD35" i="8" s="1"/>
  <c r="Z47" i="6"/>
  <c r="V35" i="8" s="1"/>
  <c r="R47" i="6"/>
  <c r="N35" i="8" s="1"/>
  <c r="J47" i="6"/>
  <c r="F35" i="8" s="1"/>
  <c r="AF47" i="6"/>
  <c r="AB35" i="8" s="1"/>
  <c r="X47" i="6"/>
  <c r="T35" i="8" s="1"/>
  <c r="P47" i="6"/>
  <c r="L35" i="8" s="1"/>
  <c r="H47" i="6"/>
  <c r="D35" i="8" s="1"/>
  <c r="AE47" i="6"/>
  <c r="AA35" i="8" s="1"/>
  <c r="W47" i="6"/>
  <c r="S35" i="8" s="1"/>
  <c r="O47" i="6"/>
  <c r="K35" i="8" s="1"/>
  <c r="G47" i="6"/>
  <c r="C35" i="8" s="1"/>
  <c r="AJ47" i="6"/>
  <c r="AF35" i="8" s="1"/>
  <c r="N47" i="6"/>
  <c r="J35" i="8" s="1"/>
  <c r="AG47" i="6"/>
  <c r="AC35" i="8" s="1"/>
  <c r="L47" i="6"/>
  <c r="H35" i="8" s="1"/>
  <c r="AD47" i="6"/>
  <c r="Z35" i="8" s="1"/>
  <c r="I47" i="6"/>
  <c r="E35" i="8" s="1"/>
  <c r="AB47" i="6"/>
  <c r="X35" i="8" s="1"/>
  <c r="F47" i="6"/>
  <c r="B35" i="8" s="1"/>
  <c r="Y47" i="6"/>
  <c r="U35" i="8" s="1"/>
  <c r="V47" i="6"/>
  <c r="R35" i="8" s="1"/>
  <c r="T47" i="6"/>
  <c r="P35" i="8" s="1"/>
  <c r="AL47" i="6"/>
  <c r="AH35" i="8" s="1"/>
  <c r="Q47" i="6"/>
  <c r="M35" i="8" s="1"/>
  <c r="A85" i="6"/>
  <c r="AK51" i="6"/>
  <c r="AG39" i="8" s="1"/>
  <c r="AC51" i="6"/>
  <c r="Y39" i="8" s="1"/>
  <c r="U51" i="6"/>
  <c r="Q39" i="8" s="1"/>
  <c r="M51" i="6"/>
  <c r="I39" i="8" s="1"/>
  <c r="AI51" i="6"/>
  <c r="AE39" i="8" s="1"/>
  <c r="AA51" i="6"/>
  <c r="W39" i="8" s="1"/>
  <c r="S51" i="6"/>
  <c r="O39" i="8" s="1"/>
  <c r="K51" i="6"/>
  <c r="G39" i="8" s="1"/>
  <c r="AH51" i="6"/>
  <c r="AD39" i="8" s="1"/>
  <c r="Z51" i="6"/>
  <c r="V39" i="8" s="1"/>
  <c r="R51" i="6"/>
  <c r="N39" i="8" s="1"/>
  <c r="J51" i="6"/>
  <c r="F39" i="8" s="1"/>
  <c r="AF51" i="6"/>
  <c r="AB39" i="8" s="1"/>
  <c r="X51" i="6"/>
  <c r="T39" i="8" s="1"/>
  <c r="P51" i="6"/>
  <c r="L39" i="8" s="1"/>
  <c r="H51" i="6"/>
  <c r="D39" i="8" s="1"/>
  <c r="AE51" i="6"/>
  <c r="AA39" i="8" s="1"/>
  <c r="W51" i="6"/>
  <c r="S39" i="8" s="1"/>
  <c r="O51" i="6"/>
  <c r="K39" i="8" s="1"/>
  <c r="G51" i="6"/>
  <c r="C39" i="8" s="1"/>
  <c r="Y51" i="6"/>
  <c r="U39" i="8" s="1"/>
  <c r="V51" i="6"/>
  <c r="R39" i="8" s="1"/>
  <c r="T51" i="6"/>
  <c r="P39" i="8" s="1"/>
  <c r="AL51" i="6"/>
  <c r="AH39" i="8" s="1"/>
  <c r="Q51" i="6"/>
  <c r="M39" i="8" s="1"/>
  <c r="AJ51" i="6"/>
  <c r="AF39" i="8" s="1"/>
  <c r="N51" i="6"/>
  <c r="J39" i="8" s="1"/>
  <c r="AG51" i="6"/>
  <c r="AC39" i="8" s="1"/>
  <c r="L51" i="6"/>
  <c r="H39" i="8" s="1"/>
  <c r="F51" i="6"/>
  <c r="B39" i="8" s="1"/>
  <c r="AD51" i="6"/>
  <c r="Z39" i="8" s="1"/>
  <c r="I51" i="6"/>
  <c r="E39" i="8" s="1"/>
  <c r="AB51" i="6"/>
  <c r="X39" i="8" s="1"/>
  <c r="AD48" i="6"/>
  <c r="Z36" i="8" s="1"/>
  <c r="AJ50" i="6"/>
  <c r="AF38" i="8" s="1"/>
  <c r="S52" i="6"/>
  <c r="O40" i="8" s="1"/>
  <c r="B84" i="6"/>
  <c r="Z50" i="6"/>
  <c r="V38" i="8" s="1"/>
  <c r="C86" i="6"/>
  <c r="AF52" i="6"/>
  <c r="AB40" i="8" s="1"/>
  <c r="H52" i="6"/>
  <c r="D40" i="8" s="1"/>
  <c r="S48" i="6"/>
  <c r="O36" i="8" s="1"/>
  <c r="X49" i="6"/>
  <c r="T37" i="8" s="1"/>
  <c r="A83" i="6"/>
  <c r="AG49" i="6"/>
  <c r="AC37" i="8" s="1"/>
  <c r="Y49" i="6"/>
  <c r="U37" i="8" s="1"/>
  <c r="Q49" i="6"/>
  <c r="M37" i="8" s="1"/>
  <c r="I49" i="6"/>
  <c r="E37" i="8" s="1"/>
  <c r="AE49" i="6"/>
  <c r="AA37" i="8" s="1"/>
  <c r="W49" i="6"/>
  <c r="S37" i="8" s="1"/>
  <c r="O49" i="6"/>
  <c r="K37" i="8" s="1"/>
  <c r="G49" i="6"/>
  <c r="C37" i="8" s="1"/>
  <c r="AL49" i="6"/>
  <c r="AH37" i="8" s="1"/>
  <c r="AD49" i="6"/>
  <c r="Z37" i="8" s="1"/>
  <c r="V49" i="6"/>
  <c r="R37" i="8" s="1"/>
  <c r="N49" i="6"/>
  <c r="J37" i="8" s="1"/>
  <c r="F49" i="6"/>
  <c r="B37" i="8" s="1"/>
  <c r="AJ49" i="6"/>
  <c r="AF37" i="8" s="1"/>
  <c r="AB49" i="6"/>
  <c r="X37" i="8" s="1"/>
  <c r="T49" i="6"/>
  <c r="P37" i="8" s="1"/>
  <c r="L49" i="6"/>
  <c r="H37" i="8" s="1"/>
  <c r="AI49" i="6"/>
  <c r="AE37" i="8" s="1"/>
  <c r="AA49" i="6"/>
  <c r="W37" i="8" s="1"/>
  <c r="S49" i="6"/>
  <c r="O37" i="8" s="1"/>
  <c r="K49" i="6"/>
  <c r="G37" i="8" s="1"/>
  <c r="A87" i="6"/>
  <c r="AJ53" i="6"/>
  <c r="AF41" i="8" s="1"/>
  <c r="AG53" i="6"/>
  <c r="AC41" i="8" s="1"/>
  <c r="Y53" i="6"/>
  <c r="U41" i="8" s="1"/>
  <c r="Q53" i="6"/>
  <c r="M41" i="8" s="1"/>
  <c r="I53" i="6"/>
  <c r="E41" i="8" s="1"/>
  <c r="AF53" i="6"/>
  <c r="AB41" i="8" s="1"/>
  <c r="X53" i="6"/>
  <c r="T41" i="8" s="1"/>
  <c r="P53" i="6"/>
  <c r="L41" i="8" s="1"/>
  <c r="H53" i="6"/>
  <c r="D41" i="8" s="1"/>
  <c r="AE53" i="6"/>
  <c r="AA41" i="8" s="1"/>
  <c r="W53" i="6"/>
  <c r="S41" i="8" s="1"/>
  <c r="O53" i="6"/>
  <c r="K41" i="8" s="1"/>
  <c r="G53" i="6"/>
  <c r="C41" i="8" s="1"/>
  <c r="AD53" i="6"/>
  <c r="Z41" i="8" s="1"/>
  <c r="V53" i="6"/>
  <c r="R41" i="8" s="1"/>
  <c r="N53" i="6"/>
  <c r="J41" i="8" s="1"/>
  <c r="F53" i="6"/>
  <c r="B41" i="8" s="1"/>
  <c r="AL53" i="6"/>
  <c r="AH41" i="8" s="1"/>
  <c r="AC53" i="6"/>
  <c r="Y41" i="8" s="1"/>
  <c r="U53" i="6"/>
  <c r="Q41" i="8" s="1"/>
  <c r="M53" i="6"/>
  <c r="I41" i="8" s="1"/>
  <c r="AK53" i="6"/>
  <c r="AG41" i="8" s="1"/>
  <c r="AB53" i="6"/>
  <c r="X41" i="8" s="1"/>
  <c r="T53" i="6"/>
  <c r="P41" i="8" s="1"/>
  <c r="L53" i="6"/>
  <c r="H41" i="8" s="1"/>
  <c r="AI53" i="6"/>
  <c r="AE41" i="8" s="1"/>
  <c r="AA53" i="6"/>
  <c r="W41" i="8" s="1"/>
  <c r="S53" i="6"/>
  <c r="O41" i="8" s="1"/>
  <c r="K53" i="6"/>
  <c r="G41" i="8" s="1"/>
  <c r="A89" i="6"/>
  <c r="AF55" i="6"/>
  <c r="AB43" i="8" s="1"/>
  <c r="X55" i="6"/>
  <c r="T43" i="8" s="1"/>
  <c r="P55" i="6"/>
  <c r="L43" i="8" s="1"/>
  <c r="H55" i="6"/>
  <c r="D43" i="8" s="1"/>
  <c r="AD55" i="6"/>
  <c r="Z43" i="8" s="1"/>
  <c r="U55" i="6"/>
  <c r="Q43" i="8" s="1"/>
  <c r="L55" i="6"/>
  <c r="H43" i="8" s="1"/>
  <c r="AL55" i="6"/>
  <c r="AH43" i="8" s="1"/>
  <c r="AC55" i="6"/>
  <c r="Y43" i="8" s="1"/>
  <c r="T55" i="6"/>
  <c r="P43" i="8" s="1"/>
  <c r="K55" i="6"/>
  <c r="G43" i="8" s="1"/>
  <c r="AK55" i="6"/>
  <c r="AG43" i="8" s="1"/>
  <c r="AB55" i="6"/>
  <c r="X43" i="8" s="1"/>
  <c r="S55" i="6"/>
  <c r="O43" i="8" s="1"/>
  <c r="J55" i="6"/>
  <c r="F43" i="8" s="1"/>
  <c r="AJ55" i="6"/>
  <c r="AF43" i="8" s="1"/>
  <c r="AA55" i="6"/>
  <c r="W43" i="8" s="1"/>
  <c r="R55" i="6"/>
  <c r="N43" i="8" s="1"/>
  <c r="I55" i="6"/>
  <c r="E43" i="8" s="1"/>
  <c r="AI55" i="6"/>
  <c r="AE43" i="8" s="1"/>
  <c r="Z55" i="6"/>
  <c r="V43" i="8" s="1"/>
  <c r="Q55" i="6"/>
  <c r="M43" i="8" s="1"/>
  <c r="G55" i="6"/>
  <c r="C43" i="8" s="1"/>
  <c r="AH55" i="6"/>
  <c r="AD43" i="8" s="1"/>
  <c r="Y55" i="6"/>
  <c r="U43" i="8" s="1"/>
  <c r="O55" i="6"/>
  <c r="K43" i="8" s="1"/>
  <c r="F55" i="6"/>
  <c r="B43" i="8" s="1"/>
  <c r="AG55" i="6"/>
  <c r="AC43" i="8" s="1"/>
  <c r="W55" i="6"/>
  <c r="S43" i="8" s="1"/>
  <c r="N55" i="6"/>
  <c r="J43" i="8" s="1"/>
  <c r="AE55" i="6"/>
  <c r="AA43" i="8" s="1"/>
  <c r="V55" i="6"/>
  <c r="R43" i="8" s="1"/>
  <c r="M55" i="6"/>
  <c r="I43" i="8" s="1"/>
  <c r="A91" i="6"/>
  <c r="AJ57" i="6"/>
  <c r="AF45" i="8" s="1"/>
  <c r="AB57" i="6"/>
  <c r="X45" i="8" s="1"/>
  <c r="T57" i="6"/>
  <c r="P45" i="8" s="1"/>
  <c r="L57" i="6"/>
  <c r="H45" i="8" s="1"/>
  <c r="AF57" i="6"/>
  <c r="AB45" i="8" s="1"/>
  <c r="X57" i="6"/>
  <c r="T45" i="8" s="1"/>
  <c r="P57" i="6"/>
  <c r="L45" i="8" s="1"/>
  <c r="H57" i="6"/>
  <c r="D45" i="8" s="1"/>
  <c r="AE57" i="6"/>
  <c r="AA45" i="8" s="1"/>
  <c r="W57" i="6"/>
  <c r="S45" i="8" s="1"/>
  <c r="O57" i="6"/>
  <c r="K45" i="8" s="1"/>
  <c r="G57" i="6"/>
  <c r="C45" i="8" s="1"/>
  <c r="AK57" i="6"/>
  <c r="AG45" i="8" s="1"/>
  <c r="Y57" i="6"/>
  <c r="U45" i="8" s="1"/>
  <c r="K57" i="6"/>
  <c r="G45" i="8" s="1"/>
  <c r="AI57" i="6"/>
  <c r="AE45" i="8" s="1"/>
  <c r="V57" i="6"/>
  <c r="R45" i="8" s="1"/>
  <c r="J57" i="6"/>
  <c r="F45" i="8" s="1"/>
  <c r="AH57" i="6"/>
  <c r="AD45" i="8" s="1"/>
  <c r="U57" i="6"/>
  <c r="Q45" i="8" s="1"/>
  <c r="I57" i="6"/>
  <c r="E45" i="8" s="1"/>
  <c r="AG57" i="6"/>
  <c r="AC45" i="8" s="1"/>
  <c r="S57" i="6"/>
  <c r="O45" i="8" s="1"/>
  <c r="F57" i="6"/>
  <c r="B45" i="8" s="1"/>
  <c r="AD57" i="6"/>
  <c r="Z45" i="8" s="1"/>
  <c r="R57" i="6"/>
  <c r="N45" i="8" s="1"/>
  <c r="AC57" i="6"/>
  <c r="Y45" i="8" s="1"/>
  <c r="Q57" i="6"/>
  <c r="M45" i="8" s="1"/>
  <c r="AA57" i="6"/>
  <c r="W45" i="8" s="1"/>
  <c r="N57" i="6"/>
  <c r="J45" i="8" s="1"/>
  <c r="AL57" i="6"/>
  <c r="AH45" i="8" s="1"/>
  <c r="Z57" i="6"/>
  <c r="V45" i="8" s="1"/>
  <c r="M57" i="6"/>
  <c r="I45" i="8" s="1"/>
  <c r="A93" i="6"/>
  <c r="AF59" i="6"/>
  <c r="AB47" i="8" s="1"/>
  <c r="X59" i="6"/>
  <c r="T47" i="8" s="1"/>
  <c r="P59" i="6"/>
  <c r="L47" i="8" s="1"/>
  <c r="H59" i="6"/>
  <c r="D47" i="8" s="1"/>
  <c r="AK59" i="6"/>
  <c r="AG47" i="8" s="1"/>
  <c r="AC59" i="6"/>
  <c r="Y47" i="8" s="1"/>
  <c r="U59" i="6"/>
  <c r="Q47" i="8" s="1"/>
  <c r="AJ59" i="6"/>
  <c r="AF47" i="8" s="1"/>
  <c r="AB59" i="6"/>
  <c r="X47" i="8" s="1"/>
  <c r="T59" i="6"/>
  <c r="P47" i="8" s="1"/>
  <c r="L59" i="6"/>
  <c r="H47" i="8" s="1"/>
  <c r="AI59" i="6"/>
  <c r="AE47" i="8" s="1"/>
  <c r="AA59" i="6"/>
  <c r="W47" i="8" s="1"/>
  <c r="S59" i="6"/>
  <c r="O47" i="8" s="1"/>
  <c r="K59" i="6"/>
  <c r="G47" i="8" s="1"/>
  <c r="Z59" i="6"/>
  <c r="V47" i="8" s="1"/>
  <c r="M59" i="6"/>
  <c r="I47" i="8" s="1"/>
  <c r="Y59" i="6"/>
  <c r="U47" i="8" s="1"/>
  <c r="J59" i="6"/>
  <c r="F47" i="8" s="1"/>
  <c r="W59" i="6"/>
  <c r="S47" i="8" s="1"/>
  <c r="I59" i="6"/>
  <c r="E47" i="8" s="1"/>
  <c r="AL59" i="6"/>
  <c r="AH47" i="8" s="1"/>
  <c r="V59" i="6"/>
  <c r="R47" i="8" s="1"/>
  <c r="G59" i="6"/>
  <c r="C47" i="8" s="1"/>
  <c r="AH59" i="6"/>
  <c r="AD47" i="8" s="1"/>
  <c r="R59" i="6"/>
  <c r="N47" i="8" s="1"/>
  <c r="F59" i="6"/>
  <c r="B47" i="8" s="1"/>
  <c r="AG59" i="6"/>
  <c r="AC47" i="8" s="1"/>
  <c r="Q59" i="6"/>
  <c r="M47" i="8" s="1"/>
  <c r="AE59" i="6"/>
  <c r="AA47" i="8" s="1"/>
  <c r="O59" i="6"/>
  <c r="K47" i="8" s="1"/>
  <c r="AD59" i="6"/>
  <c r="Z47" i="8" s="1"/>
  <c r="N59" i="6"/>
  <c r="J47" i="8" s="1"/>
  <c r="A95" i="6"/>
  <c r="AJ61" i="6"/>
  <c r="AF49" i="8" s="1"/>
  <c r="AB61" i="6"/>
  <c r="X49" i="8" s="1"/>
  <c r="T61" i="6"/>
  <c r="P49" i="8" s="1"/>
  <c r="L61" i="6"/>
  <c r="H49" i="8" s="1"/>
  <c r="AG61" i="6"/>
  <c r="AC49" i="8" s="1"/>
  <c r="Y61" i="6"/>
  <c r="U49" i="8" s="1"/>
  <c r="Q61" i="6"/>
  <c r="M49" i="8" s="1"/>
  <c r="I61" i="6"/>
  <c r="E49" i="8" s="1"/>
  <c r="AF61" i="6"/>
  <c r="AB49" i="8" s="1"/>
  <c r="X61" i="6"/>
  <c r="T49" i="8" s="1"/>
  <c r="P61" i="6"/>
  <c r="L49" i="8" s="1"/>
  <c r="H61" i="6"/>
  <c r="D49" i="8" s="1"/>
  <c r="AE61" i="6"/>
  <c r="AA49" i="8" s="1"/>
  <c r="W61" i="6"/>
  <c r="S49" i="8" s="1"/>
  <c r="O61" i="6"/>
  <c r="K49" i="8" s="1"/>
  <c r="G61" i="6"/>
  <c r="C49" i="8" s="1"/>
  <c r="AC61" i="6"/>
  <c r="Y49" i="8" s="1"/>
  <c r="M61" i="6"/>
  <c r="I49" i="8" s="1"/>
  <c r="AA61" i="6"/>
  <c r="W49" i="8" s="1"/>
  <c r="K61" i="6"/>
  <c r="G49" i="8" s="1"/>
  <c r="Z61" i="6"/>
  <c r="V49" i="8" s="1"/>
  <c r="J61" i="6"/>
  <c r="F49" i="8" s="1"/>
  <c r="AL61" i="6"/>
  <c r="AH49" i="8" s="1"/>
  <c r="V61" i="6"/>
  <c r="R49" i="8" s="1"/>
  <c r="F61" i="6"/>
  <c r="B49" i="8" s="1"/>
  <c r="AK61" i="6"/>
  <c r="AG49" i="8" s="1"/>
  <c r="U61" i="6"/>
  <c r="Q49" i="8" s="1"/>
  <c r="AI61" i="6"/>
  <c r="AE49" i="8" s="1"/>
  <c r="S61" i="6"/>
  <c r="O49" i="8" s="1"/>
  <c r="AH61" i="6"/>
  <c r="AD49" i="8" s="1"/>
  <c r="R61" i="6"/>
  <c r="N49" i="8" s="1"/>
  <c r="AD61" i="6"/>
  <c r="Z49" i="8" s="1"/>
  <c r="N61" i="6"/>
  <c r="J49" i="8" s="1"/>
  <c r="A97" i="6"/>
  <c r="AH63" i="6"/>
  <c r="AD51" i="8" s="1"/>
  <c r="AF63" i="6"/>
  <c r="AB51" i="8" s="1"/>
  <c r="X63" i="6"/>
  <c r="T51" i="8" s="1"/>
  <c r="P63" i="6"/>
  <c r="L51" i="8" s="1"/>
  <c r="H63" i="6"/>
  <c r="D51" i="8" s="1"/>
  <c r="AE63" i="6"/>
  <c r="AA51" i="8" s="1"/>
  <c r="W63" i="6"/>
  <c r="S51" i="8" s="1"/>
  <c r="O63" i="6"/>
  <c r="K51" i="8" s="1"/>
  <c r="AK63" i="6"/>
  <c r="AG51" i="8" s="1"/>
  <c r="AC63" i="6"/>
  <c r="Y51" i="8" s="1"/>
  <c r="U63" i="6"/>
  <c r="Q51" i="8" s="1"/>
  <c r="M63" i="6"/>
  <c r="I51" i="8" s="1"/>
  <c r="AJ63" i="6"/>
  <c r="AF51" i="8" s="1"/>
  <c r="AB63" i="6"/>
  <c r="X51" i="8" s="1"/>
  <c r="T63" i="6"/>
  <c r="P51" i="8" s="1"/>
  <c r="L63" i="6"/>
  <c r="H51" i="8" s="1"/>
  <c r="AI63" i="6"/>
  <c r="AE51" i="8" s="1"/>
  <c r="AA63" i="6"/>
  <c r="W51" i="8" s="1"/>
  <c r="S63" i="6"/>
  <c r="O51" i="8" s="1"/>
  <c r="K63" i="6"/>
  <c r="G51" i="8" s="1"/>
  <c r="Q63" i="6"/>
  <c r="M51" i="8" s="1"/>
  <c r="AL63" i="6"/>
  <c r="AH51" i="8" s="1"/>
  <c r="N63" i="6"/>
  <c r="J51" i="8" s="1"/>
  <c r="AG63" i="6"/>
  <c r="AC51" i="8" s="1"/>
  <c r="J63" i="6"/>
  <c r="F51" i="8" s="1"/>
  <c r="AD63" i="6"/>
  <c r="Z51" i="8" s="1"/>
  <c r="I63" i="6"/>
  <c r="E51" i="8" s="1"/>
  <c r="Z63" i="6"/>
  <c r="V51" i="8" s="1"/>
  <c r="G63" i="6"/>
  <c r="C51" i="8" s="1"/>
  <c r="Y63" i="6"/>
  <c r="U51" i="8" s="1"/>
  <c r="F63" i="6"/>
  <c r="B51" i="8" s="1"/>
  <c r="V63" i="6"/>
  <c r="R51" i="8" s="1"/>
  <c r="R63" i="6"/>
  <c r="N51" i="8" s="1"/>
  <c r="A99" i="6"/>
  <c r="AE65" i="6"/>
  <c r="AA53" i="8" s="1"/>
  <c r="AK65" i="6"/>
  <c r="AG53" i="8" s="1"/>
  <c r="AD65" i="6"/>
  <c r="Z53" i="8" s="1"/>
  <c r="V65" i="6"/>
  <c r="R53" i="8" s="1"/>
  <c r="N65" i="6"/>
  <c r="J53" i="8" s="1"/>
  <c r="F65" i="6"/>
  <c r="B53" i="8" s="1"/>
  <c r="AL65" i="6"/>
  <c r="AH53" i="8" s="1"/>
  <c r="AB65" i="6"/>
  <c r="X53" i="8" s="1"/>
  <c r="T65" i="6"/>
  <c r="P53" i="8" s="1"/>
  <c r="L65" i="6"/>
  <c r="H53" i="8" s="1"/>
  <c r="AJ65" i="6"/>
  <c r="AF53" i="8" s="1"/>
  <c r="AA65" i="6"/>
  <c r="W53" i="8" s="1"/>
  <c r="S65" i="6"/>
  <c r="O53" i="8" s="1"/>
  <c r="K65" i="6"/>
  <c r="G53" i="8" s="1"/>
  <c r="AH65" i="6"/>
  <c r="AD53" i="8" s="1"/>
  <c r="Y65" i="6"/>
  <c r="U53" i="8" s="1"/>
  <c r="Q65" i="6"/>
  <c r="M53" i="8" s="1"/>
  <c r="I65" i="6"/>
  <c r="E53" i="8" s="1"/>
  <c r="AG65" i="6"/>
  <c r="AC53" i="8" s="1"/>
  <c r="X65" i="6"/>
  <c r="T53" i="8" s="1"/>
  <c r="P65" i="6"/>
  <c r="L53" i="8" s="1"/>
  <c r="H65" i="6"/>
  <c r="D53" i="8" s="1"/>
  <c r="AF65" i="6"/>
  <c r="AB53" i="8" s="1"/>
  <c r="W65" i="6"/>
  <c r="S53" i="8" s="1"/>
  <c r="O65" i="6"/>
  <c r="K53" i="8" s="1"/>
  <c r="G65" i="6"/>
  <c r="C53" i="8" s="1"/>
  <c r="Z65" i="6"/>
  <c r="V53" i="8" s="1"/>
  <c r="U65" i="6"/>
  <c r="Q53" i="8" s="1"/>
  <c r="R65" i="6"/>
  <c r="N53" i="8" s="1"/>
  <c r="M65" i="6"/>
  <c r="I53" i="8" s="1"/>
  <c r="J65" i="6"/>
  <c r="F53" i="8" s="1"/>
  <c r="AI65" i="6"/>
  <c r="AE53" i="8" s="1"/>
  <c r="AC65" i="6"/>
  <c r="Y53" i="8" s="1"/>
  <c r="A101" i="6"/>
  <c r="AI67" i="6"/>
  <c r="AE55" i="8" s="1"/>
  <c r="AA67" i="6"/>
  <c r="W55" i="8" s="1"/>
  <c r="S67" i="6"/>
  <c r="O55" i="8" s="1"/>
  <c r="K67" i="6"/>
  <c r="G55" i="8" s="1"/>
  <c r="AG67" i="6"/>
  <c r="AC55" i="8" s="1"/>
  <c r="Y67" i="6"/>
  <c r="U55" i="8" s="1"/>
  <c r="Q67" i="6"/>
  <c r="M55" i="8" s="1"/>
  <c r="I67" i="6"/>
  <c r="E55" i="8" s="1"/>
  <c r="AC67" i="6"/>
  <c r="Y55" i="8" s="1"/>
  <c r="R67" i="6"/>
  <c r="N55" i="8" s="1"/>
  <c r="G67" i="6"/>
  <c r="C55" i="8" s="1"/>
  <c r="AK67" i="6"/>
  <c r="AG55" i="8" s="1"/>
  <c r="Z67" i="6"/>
  <c r="V55" i="8" s="1"/>
  <c r="O67" i="6"/>
  <c r="K55" i="8" s="1"/>
  <c r="AJ67" i="6"/>
  <c r="AF55" i="8" s="1"/>
  <c r="X67" i="6"/>
  <c r="T55" i="8" s="1"/>
  <c r="N67" i="6"/>
  <c r="J55" i="8" s="1"/>
  <c r="AF67" i="6"/>
  <c r="AB55" i="8" s="1"/>
  <c r="V67" i="6"/>
  <c r="R55" i="8" s="1"/>
  <c r="L67" i="6"/>
  <c r="H55" i="8" s="1"/>
  <c r="AE67" i="6"/>
  <c r="AA55" i="8" s="1"/>
  <c r="U67" i="6"/>
  <c r="Q55" i="8" s="1"/>
  <c r="J67" i="6"/>
  <c r="F55" i="8" s="1"/>
  <c r="AD67" i="6"/>
  <c r="Z55" i="8" s="1"/>
  <c r="T67" i="6"/>
  <c r="P55" i="8" s="1"/>
  <c r="H67" i="6"/>
  <c r="D55" i="8" s="1"/>
  <c r="W67" i="6"/>
  <c r="S55" i="8" s="1"/>
  <c r="P67" i="6"/>
  <c r="L55" i="8" s="1"/>
  <c r="M67" i="6"/>
  <c r="I55" i="8" s="1"/>
  <c r="F67" i="6"/>
  <c r="B55" i="8" s="1"/>
  <c r="AL67" i="6"/>
  <c r="AH55" i="8" s="1"/>
  <c r="AH67" i="6"/>
  <c r="AD55" i="8" s="1"/>
  <c r="AB67" i="6"/>
  <c r="X55" i="8" s="1"/>
  <c r="A103" i="6"/>
  <c r="AE69" i="6"/>
  <c r="AA57" i="8" s="1"/>
  <c r="W69" i="6"/>
  <c r="S57" i="8" s="1"/>
  <c r="O69" i="6"/>
  <c r="K57" i="8" s="1"/>
  <c r="G69" i="6"/>
  <c r="C57" i="8" s="1"/>
  <c r="AK69" i="6"/>
  <c r="AG57" i="8" s="1"/>
  <c r="AC69" i="6"/>
  <c r="Y57" i="8" s="1"/>
  <c r="U69" i="6"/>
  <c r="Q57" i="8" s="1"/>
  <c r="M69" i="6"/>
  <c r="I57" i="8" s="1"/>
  <c r="AJ69" i="6"/>
  <c r="AF57" i="8" s="1"/>
  <c r="AB69" i="6"/>
  <c r="X57" i="8" s="1"/>
  <c r="T69" i="6"/>
  <c r="P57" i="8" s="1"/>
  <c r="L69" i="6"/>
  <c r="H57" i="8" s="1"/>
  <c r="AI69" i="6"/>
  <c r="AE57" i="8" s="1"/>
  <c r="X69" i="6"/>
  <c r="T57" i="8" s="1"/>
  <c r="J69" i="6"/>
  <c r="F57" i="8" s="1"/>
  <c r="AG69" i="6"/>
  <c r="AC57" i="8" s="1"/>
  <c r="S69" i="6"/>
  <c r="O57" i="8" s="1"/>
  <c r="H69" i="6"/>
  <c r="D57" i="8" s="1"/>
  <c r="AF69" i="6"/>
  <c r="AB57" i="8" s="1"/>
  <c r="R69" i="6"/>
  <c r="N57" i="8" s="1"/>
  <c r="F69" i="6"/>
  <c r="B57" i="8" s="1"/>
  <c r="AA69" i="6"/>
  <c r="W57" i="8" s="1"/>
  <c r="P69" i="6"/>
  <c r="L57" i="8" s="1"/>
  <c r="Z69" i="6"/>
  <c r="V57" i="8" s="1"/>
  <c r="N69" i="6"/>
  <c r="J57" i="8" s="1"/>
  <c r="AL69" i="6"/>
  <c r="AH57" i="8" s="1"/>
  <c r="Y69" i="6"/>
  <c r="U57" i="8" s="1"/>
  <c r="K69" i="6"/>
  <c r="G57" i="8" s="1"/>
  <c r="AH69" i="6"/>
  <c r="AD57" i="8" s="1"/>
  <c r="AD69" i="6"/>
  <c r="Z57" i="8" s="1"/>
  <c r="V69" i="6"/>
  <c r="R57" i="8" s="1"/>
  <c r="Q69" i="6"/>
  <c r="M57" i="8" s="1"/>
  <c r="I69" i="6"/>
  <c r="E57" i="8" s="1"/>
  <c r="A105" i="6"/>
  <c r="AL71" i="6"/>
  <c r="AH59" i="8" s="1"/>
  <c r="AI71" i="6"/>
  <c r="AE59" i="8" s="1"/>
  <c r="AA71" i="6"/>
  <c r="W59" i="8" s="1"/>
  <c r="S71" i="6"/>
  <c r="O59" i="8" s="1"/>
  <c r="K71" i="6"/>
  <c r="G59" i="8" s="1"/>
  <c r="AG71" i="6"/>
  <c r="AC59" i="8" s="1"/>
  <c r="Y71" i="6"/>
  <c r="U59" i="8" s="1"/>
  <c r="Q71" i="6"/>
  <c r="M59" i="8" s="1"/>
  <c r="I71" i="6"/>
  <c r="E59" i="8" s="1"/>
  <c r="AF71" i="6"/>
  <c r="AB59" i="8" s="1"/>
  <c r="X71" i="6"/>
  <c r="T59" i="8" s="1"/>
  <c r="P71" i="6"/>
  <c r="L59" i="8" s="1"/>
  <c r="H71" i="6"/>
  <c r="D59" i="8" s="1"/>
  <c r="AK71" i="6"/>
  <c r="AG59" i="8" s="1"/>
  <c r="W71" i="6"/>
  <c r="S59" i="8" s="1"/>
  <c r="L71" i="6"/>
  <c r="H59" i="8" s="1"/>
  <c r="AH71" i="6"/>
  <c r="AD59" i="8" s="1"/>
  <c r="U71" i="6"/>
  <c r="Q59" i="8" s="1"/>
  <c r="G71" i="6"/>
  <c r="C59" i="8" s="1"/>
  <c r="AE71" i="6"/>
  <c r="AA59" i="8" s="1"/>
  <c r="T71" i="6"/>
  <c r="P59" i="8" s="1"/>
  <c r="F71" i="6"/>
  <c r="B59" i="8" s="1"/>
  <c r="AC71" i="6"/>
  <c r="Y59" i="8" s="1"/>
  <c r="O71" i="6"/>
  <c r="K59" i="8" s="1"/>
  <c r="AB71" i="6"/>
  <c r="X59" i="8" s="1"/>
  <c r="N71" i="6"/>
  <c r="J59" i="8" s="1"/>
  <c r="Z71" i="6"/>
  <c r="V59" i="8" s="1"/>
  <c r="M71" i="6"/>
  <c r="I59" i="8" s="1"/>
  <c r="AJ71" i="6"/>
  <c r="AF59" i="8" s="1"/>
  <c r="AD71" i="6"/>
  <c r="Z59" i="8" s="1"/>
  <c r="V71" i="6"/>
  <c r="R59" i="8" s="1"/>
  <c r="R71" i="6"/>
  <c r="N59" i="8" s="1"/>
  <c r="J71" i="6"/>
  <c r="F59" i="8" s="1"/>
  <c r="A107" i="6"/>
  <c r="AH73" i="6"/>
  <c r="AD61" i="8" s="1"/>
  <c r="Z73" i="6"/>
  <c r="V61" i="8" s="1"/>
  <c r="R73" i="6"/>
  <c r="N61" i="8" s="1"/>
  <c r="J73" i="6"/>
  <c r="F61" i="8" s="1"/>
  <c r="AF73" i="6"/>
  <c r="AB61" i="8" s="1"/>
  <c r="X73" i="6"/>
  <c r="T61" i="8" s="1"/>
  <c r="P73" i="6"/>
  <c r="L61" i="8" s="1"/>
  <c r="H73" i="6"/>
  <c r="D61" i="8" s="1"/>
  <c r="AE73" i="6"/>
  <c r="AA61" i="8" s="1"/>
  <c r="W73" i="6"/>
  <c r="S61" i="8" s="1"/>
  <c r="O73" i="6"/>
  <c r="K61" i="8" s="1"/>
  <c r="G73" i="6"/>
  <c r="C61" i="8" s="1"/>
  <c r="AK73" i="6"/>
  <c r="AG61" i="8" s="1"/>
  <c r="AC73" i="6"/>
  <c r="Y61" i="8" s="1"/>
  <c r="U73" i="6"/>
  <c r="Q61" i="8" s="1"/>
  <c r="M73" i="6"/>
  <c r="I61" i="8" s="1"/>
  <c r="AJ73" i="6"/>
  <c r="AF61" i="8" s="1"/>
  <c r="AB73" i="6"/>
  <c r="X61" i="8" s="1"/>
  <c r="T73" i="6"/>
  <c r="P61" i="8" s="1"/>
  <c r="L73" i="6"/>
  <c r="H61" i="8" s="1"/>
  <c r="AI73" i="6"/>
  <c r="AE61" i="8" s="1"/>
  <c r="AA73" i="6"/>
  <c r="W61" i="8" s="1"/>
  <c r="S73" i="6"/>
  <c r="O61" i="8" s="1"/>
  <c r="AL73" i="6"/>
  <c r="AH61" i="8" s="1"/>
  <c r="I73" i="6"/>
  <c r="E61" i="8" s="1"/>
  <c r="AD73" i="6"/>
  <c r="Z61" i="8" s="1"/>
  <c r="Y73" i="6"/>
  <c r="U61" i="8" s="1"/>
  <c r="Q73" i="6"/>
  <c r="M61" i="8" s="1"/>
  <c r="N73" i="6"/>
  <c r="J61" i="8" s="1"/>
  <c r="K73" i="6"/>
  <c r="G61" i="8" s="1"/>
  <c r="AG73" i="6"/>
  <c r="AC61" i="8" s="1"/>
  <c r="V73" i="6"/>
  <c r="R61" i="8" s="1"/>
  <c r="F73" i="6"/>
  <c r="B61" i="8" s="1"/>
  <c r="A109" i="6"/>
  <c r="AH75" i="6"/>
  <c r="AD63" i="8" s="1"/>
  <c r="Z75" i="6"/>
  <c r="V63" i="8" s="1"/>
  <c r="R75" i="6"/>
  <c r="N63" i="8" s="1"/>
  <c r="AF75" i="6"/>
  <c r="AB63" i="8" s="1"/>
  <c r="W75" i="6"/>
  <c r="S63" i="8" s="1"/>
  <c r="N75" i="6"/>
  <c r="J63" i="8" s="1"/>
  <c r="F75" i="6"/>
  <c r="B63" i="8" s="1"/>
  <c r="AD75" i="6"/>
  <c r="Z63" i="8" s="1"/>
  <c r="U75" i="6"/>
  <c r="Q63" i="8" s="1"/>
  <c r="L75" i="6"/>
  <c r="H63" i="8" s="1"/>
  <c r="AL75" i="6"/>
  <c r="AH63" i="8" s="1"/>
  <c r="AC75" i="6"/>
  <c r="Y63" i="8" s="1"/>
  <c r="T75" i="6"/>
  <c r="P63" i="8" s="1"/>
  <c r="K75" i="6"/>
  <c r="G63" i="8" s="1"/>
  <c r="AJ75" i="6"/>
  <c r="AF63" i="8" s="1"/>
  <c r="AA75" i="6"/>
  <c r="W63" i="8" s="1"/>
  <c r="Q75" i="6"/>
  <c r="M63" i="8" s="1"/>
  <c r="I75" i="6"/>
  <c r="E63" i="8" s="1"/>
  <c r="AI75" i="6"/>
  <c r="AE63" i="8" s="1"/>
  <c r="Y75" i="6"/>
  <c r="U63" i="8" s="1"/>
  <c r="P75" i="6"/>
  <c r="L63" i="8" s="1"/>
  <c r="H75" i="6"/>
  <c r="D63" i="8" s="1"/>
  <c r="AG75" i="6"/>
  <c r="AC63" i="8" s="1"/>
  <c r="X75" i="6"/>
  <c r="T63" i="8" s="1"/>
  <c r="O75" i="6"/>
  <c r="K63" i="8" s="1"/>
  <c r="G75" i="6"/>
  <c r="C63" i="8" s="1"/>
  <c r="V75" i="6"/>
  <c r="R63" i="8" s="1"/>
  <c r="M75" i="6"/>
  <c r="I63" i="8" s="1"/>
  <c r="J75" i="6"/>
  <c r="F63" i="8" s="1"/>
  <c r="AK75" i="6"/>
  <c r="AG63" i="8" s="1"/>
  <c r="AE75" i="6"/>
  <c r="AA63" i="8" s="1"/>
  <c r="AB75" i="6"/>
  <c r="X63" i="8" s="1"/>
  <c r="S75" i="6"/>
  <c r="O63" i="8" s="1"/>
  <c r="V48" i="6"/>
  <c r="R36" i="8" s="1"/>
  <c r="Z49" i="6"/>
  <c r="V37" i="8" s="1"/>
  <c r="G50" i="6"/>
  <c r="C38" i="8" s="1"/>
  <c r="AB50" i="6"/>
  <c r="X38" i="8" s="1"/>
  <c r="K52" i="6"/>
  <c r="G40" i="8" s="1"/>
  <c r="AI52" i="6"/>
  <c r="AE40" i="8" s="1"/>
  <c r="X48" i="6"/>
  <c r="T36" i="8" s="1"/>
  <c r="H49" i="6"/>
  <c r="D37" i="8" s="1"/>
  <c r="AC49" i="6"/>
  <c r="Y37" i="8" s="1"/>
  <c r="J50" i="6"/>
  <c r="F38" i="8" s="1"/>
  <c r="AE50" i="6"/>
  <c r="AA38" i="8" s="1"/>
  <c r="N52" i="6"/>
  <c r="J40" i="8" s="1"/>
  <c r="F48" i="6"/>
  <c r="B36" i="8" s="1"/>
  <c r="AA48" i="6"/>
  <c r="W36" i="8" s="1"/>
  <c r="J49" i="6"/>
  <c r="F37" i="8" s="1"/>
  <c r="AF49" i="6"/>
  <c r="AB37" i="8" s="1"/>
  <c r="L50" i="6"/>
  <c r="H38" i="8" s="1"/>
  <c r="AH50" i="6"/>
  <c r="AD38" i="8" s="1"/>
  <c r="P52" i="6"/>
  <c r="L40" i="8" s="1"/>
  <c r="D42" i="6"/>
  <c r="D38" i="6" s="1"/>
  <c r="B42" i="6"/>
  <c r="B38" i="6" s="1"/>
  <c r="A42" i="6"/>
  <c r="A38" i="6" s="1"/>
  <c r="H48" i="6"/>
  <c r="D36" i="8" s="1"/>
  <c r="M49" i="6"/>
  <c r="I37" i="8" s="1"/>
  <c r="AH49" i="6"/>
  <c r="AD37" i="8" s="1"/>
  <c r="O50" i="6"/>
  <c r="K38" i="8" s="1"/>
  <c r="J53" i="6"/>
  <c r="F41" i="8" s="1"/>
  <c r="A82" i="6"/>
  <c r="AE48" i="6"/>
  <c r="AA36" i="8" s="1"/>
  <c r="W48" i="6"/>
  <c r="S36" i="8" s="1"/>
  <c r="O48" i="6"/>
  <c r="K36" i="8" s="1"/>
  <c r="G48" i="6"/>
  <c r="C36" i="8" s="1"/>
  <c r="AK48" i="6"/>
  <c r="AG36" i="8" s="1"/>
  <c r="AC48" i="6"/>
  <c r="Y36" i="8" s="1"/>
  <c r="U48" i="6"/>
  <c r="Q36" i="8" s="1"/>
  <c r="M48" i="6"/>
  <c r="I36" i="8" s="1"/>
  <c r="AJ48" i="6"/>
  <c r="AF36" i="8" s="1"/>
  <c r="AB48" i="6"/>
  <c r="X36" i="8" s="1"/>
  <c r="T48" i="6"/>
  <c r="P36" i="8" s="1"/>
  <c r="L48" i="6"/>
  <c r="H36" i="8" s="1"/>
  <c r="AH48" i="6"/>
  <c r="AD36" i="8" s="1"/>
  <c r="Z48" i="6"/>
  <c r="V36" i="8" s="1"/>
  <c r="R48" i="6"/>
  <c r="N36" i="8" s="1"/>
  <c r="J48" i="6"/>
  <c r="F36" i="8" s="1"/>
  <c r="AG48" i="6"/>
  <c r="AC36" i="8" s="1"/>
  <c r="Y48" i="6"/>
  <c r="U36" i="8" s="1"/>
  <c r="Q48" i="6"/>
  <c r="M36" i="8" s="1"/>
  <c r="I48" i="6"/>
  <c r="E36" i="8" s="1"/>
  <c r="A84" i="6"/>
  <c r="AI50" i="6"/>
  <c r="AE38" i="8" s="1"/>
  <c r="AA50" i="6"/>
  <c r="W38" i="8" s="1"/>
  <c r="S50" i="6"/>
  <c r="O38" i="8" s="1"/>
  <c r="K50" i="6"/>
  <c r="G38" i="8" s="1"/>
  <c r="AG50" i="6"/>
  <c r="AC38" i="8" s="1"/>
  <c r="Y50" i="6"/>
  <c r="U38" i="8" s="1"/>
  <c r="Q50" i="6"/>
  <c r="M38" i="8" s="1"/>
  <c r="I50" i="6"/>
  <c r="E38" i="8" s="1"/>
  <c r="AF50" i="6"/>
  <c r="AB38" i="8" s="1"/>
  <c r="X50" i="6"/>
  <c r="T38" i="8" s="1"/>
  <c r="P50" i="6"/>
  <c r="L38" i="8" s="1"/>
  <c r="H50" i="6"/>
  <c r="D38" i="8" s="1"/>
  <c r="AL50" i="6"/>
  <c r="AH38" i="8" s="1"/>
  <c r="AD50" i="6"/>
  <c r="Z38" i="8" s="1"/>
  <c r="V50" i="6"/>
  <c r="R38" i="8" s="1"/>
  <c r="N50" i="6"/>
  <c r="J38" i="8" s="1"/>
  <c r="F50" i="6"/>
  <c r="B38" i="8" s="1"/>
  <c r="AK50" i="6"/>
  <c r="AG38" i="8" s="1"/>
  <c r="AC50" i="6"/>
  <c r="Y38" i="8" s="1"/>
  <c r="U50" i="6"/>
  <c r="Q38" i="8" s="1"/>
  <c r="M50" i="6"/>
  <c r="I38" i="8" s="1"/>
  <c r="A86" i="6"/>
  <c r="AE52" i="6"/>
  <c r="AA40" i="8" s="1"/>
  <c r="W52" i="6"/>
  <c r="S40" i="8" s="1"/>
  <c r="O52" i="6"/>
  <c r="K40" i="8" s="1"/>
  <c r="G52" i="6"/>
  <c r="C40" i="8" s="1"/>
  <c r="AL52" i="6"/>
  <c r="AH40" i="8" s="1"/>
  <c r="AD52" i="6"/>
  <c r="Z40" i="8" s="1"/>
  <c r="AK52" i="6"/>
  <c r="AG40" i="8" s="1"/>
  <c r="AC52" i="6"/>
  <c r="Y40" i="8" s="1"/>
  <c r="U52" i="6"/>
  <c r="Q40" i="8" s="1"/>
  <c r="M52" i="6"/>
  <c r="I40" i="8" s="1"/>
  <c r="AJ52" i="6"/>
  <c r="AF40" i="8" s="1"/>
  <c r="AB52" i="6"/>
  <c r="X40" i="8" s="1"/>
  <c r="T52" i="6"/>
  <c r="P40" i="8" s="1"/>
  <c r="L52" i="6"/>
  <c r="H40" i="8" s="1"/>
  <c r="AH52" i="6"/>
  <c r="AD40" i="8" s="1"/>
  <c r="Z52" i="6"/>
  <c r="V40" i="8" s="1"/>
  <c r="R52" i="6"/>
  <c r="N40" i="8" s="1"/>
  <c r="J52" i="6"/>
  <c r="F40" i="8" s="1"/>
  <c r="AG52" i="6"/>
  <c r="AC40" i="8" s="1"/>
  <c r="Y52" i="6"/>
  <c r="U40" i="8" s="1"/>
  <c r="Q52" i="6"/>
  <c r="M40" i="8" s="1"/>
  <c r="I52" i="6"/>
  <c r="E40" i="8" s="1"/>
  <c r="A88" i="6"/>
  <c r="AL54" i="6"/>
  <c r="AH42" i="8" s="1"/>
  <c r="AD54" i="6"/>
  <c r="Z42" i="8" s="1"/>
  <c r="V54" i="6"/>
  <c r="R42" i="8" s="1"/>
  <c r="N54" i="6"/>
  <c r="J42" i="8" s="1"/>
  <c r="F54" i="6"/>
  <c r="B42" i="8" s="1"/>
  <c r="AF54" i="6"/>
  <c r="AB42" i="8" s="1"/>
  <c r="W54" i="6"/>
  <c r="S42" i="8" s="1"/>
  <c r="M54" i="6"/>
  <c r="I42" i="8" s="1"/>
  <c r="AE54" i="6"/>
  <c r="AA42" i="8" s="1"/>
  <c r="U54" i="6"/>
  <c r="Q42" i="8" s="1"/>
  <c r="L54" i="6"/>
  <c r="H42" i="8" s="1"/>
  <c r="AC54" i="6"/>
  <c r="Y42" i="8" s="1"/>
  <c r="T54" i="6"/>
  <c r="P42" i="8" s="1"/>
  <c r="K54" i="6"/>
  <c r="G42" i="8" s="1"/>
  <c r="AK54" i="6"/>
  <c r="AG42" i="8" s="1"/>
  <c r="AB54" i="6"/>
  <c r="X42" i="8" s="1"/>
  <c r="S54" i="6"/>
  <c r="O42" i="8" s="1"/>
  <c r="J54" i="6"/>
  <c r="F42" i="8" s="1"/>
  <c r="AJ54" i="6"/>
  <c r="AF42" i="8" s="1"/>
  <c r="AA54" i="6"/>
  <c r="W42" i="8" s="1"/>
  <c r="R54" i="6"/>
  <c r="N42" i="8" s="1"/>
  <c r="I54" i="6"/>
  <c r="E42" i="8" s="1"/>
  <c r="AI54" i="6"/>
  <c r="AE42" i="8" s="1"/>
  <c r="Z54" i="6"/>
  <c r="V42" i="8" s="1"/>
  <c r="Q54" i="6"/>
  <c r="M42" i="8" s="1"/>
  <c r="H54" i="6"/>
  <c r="D42" i="8" s="1"/>
  <c r="AH54" i="6"/>
  <c r="AD42" i="8" s="1"/>
  <c r="Y54" i="6"/>
  <c r="U42" i="8" s="1"/>
  <c r="P54" i="6"/>
  <c r="L42" i="8" s="1"/>
  <c r="G54" i="6"/>
  <c r="C42" i="8" s="1"/>
  <c r="AG54" i="6"/>
  <c r="AC42" i="8" s="1"/>
  <c r="X54" i="6"/>
  <c r="T42" i="8" s="1"/>
  <c r="O54" i="6"/>
  <c r="K42" i="8" s="1"/>
  <c r="A90" i="6"/>
  <c r="AH56" i="6"/>
  <c r="AD44" i="8" s="1"/>
  <c r="Z56" i="6"/>
  <c r="V44" i="8" s="1"/>
  <c r="R56" i="6"/>
  <c r="N44" i="8" s="1"/>
  <c r="J56" i="6"/>
  <c r="F44" i="8" s="1"/>
  <c r="AL56" i="6"/>
  <c r="AH44" i="8" s="1"/>
  <c r="AC56" i="6"/>
  <c r="Y44" i="8" s="1"/>
  <c r="T56" i="6"/>
  <c r="P44" i="8" s="1"/>
  <c r="K56" i="6"/>
  <c r="G44" i="8" s="1"/>
  <c r="AK56" i="6"/>
  <c r="AG44" i="8" s="1"/>
  <c r="AB56" i="6"/>
  <c r="X44" i="8" s="1"/>
  <c r="S56" i="6"/>
  <c r="O44" i="8" s="1"/>
  <c r="I56" i="6"/>
  <c r="E44" i="8" s="1"/>
  <c r="AJ56" i="6"/>
  <c r="AF44" i="8" s="1"/>
  <c r="AA56" i="6"/>
  <c r="W44" i="8" s="1"/>
  <c r="Q56" i="6"/>
  <c r="M44" i="8" s="1"/>
  <c r="H56" i="6"/>
  <c r="D44" i="8" s="1"/>
  <c r="AI56" i="6"/>
  <c r="AE44" i="8" s="1"/>
  <c r="Y56" i="6"/>
  <c r="U44" i="8" s="1"/>
  <c r="P56" i="6"/>
  <c r="L44" i="8" s="1"/>
  <c r="G56" i="6"/>
  <c r="C44" i="8" s="1"/>
  <c r="AG56" i="6"/>
  <c r="AC44" i="8" s="1"/>
  <c r="X56" i="6"/>
  <c r="T44" i="8" s="1"/>
  <c r="O56" i="6"/>
  <c r="K44" i="8" s="1"/>
  <c r="F56" i="6"/>
  <c r="B44" i="8" s="1"/>
  <c r="AF56" i="6"/>
  <c r="AB44" i="8" s="1"/>
  <c r="W56" i="6"/>
  <c r="S44" i="8" s="1"/>
  <c r="N56" i="6"/>
  <c r="J44" i="8" s="1"/>
  <c r="AE56" i="6"/>
  <c r="AA44" i="8" s="1"/>
  <c r="V56" i="6"/>
  <c r="R44" i="8" s="1"/>
  <c r="M56" i="6"/>
  <c r="I44" i="8" s="1"/>
  <c r="AD56" i="6"/>
  <c r="Z44" i="8" s="1"/>
  <c r="U56" i="6"/>
  <c r="Q44" i="8" s="1"/>
  <c r="L56" i="6"/>
  <c r="H44" i="8" s="1"/>
  <c r="A92" i="6"/>
  <c r="AL58" i="6"/>
  <c r="AH46" i="8" s="1"/>
  <c r="AD58" i="6"/>
  <c r="Z46" i="8" s="1"/>
  <c r="V58" i="6"/>
  <c r="R46" i="8" s="1"/>
  <c r="N58" i="6"/>
  <c r="J46" i="8" s="1"/>
  <c r="F58" i="6"/>
  <c r="B46" i="8" s="1"/>
  <c r="AH58" i="6"/>
  <c r="AD46" i="8" s="1"/>
  <c r="Z58" i="6"/>
  <c r="V46" i="8" s="1"/>
  <c r="R58" i="6"/>
  <c r="N46" i="8" s="1"/>
  <c r="J58" i="6"/>
  <c r="F46" i="8" s="1"/>
  <c r="AG58" i="6"/>
  <c r="AC46" i="8" s="1"/>
  <c r="Y58" i="6"/>
  <c r="U46" i="8" s="1"/>
  <c r="Q58" i="6"/>
  <c r="M46" i="8" s="1"/>
  <c r="I58" i="6"/>
  <c r="E46" i="8" s="1"/>
  <c r="AK58" i="6"/>
  <c r="AG46" i="8" s="1"/>
  <c r="X58" i="6"/>
  <c r="T46" i="8" s="1"/>
  <c r="L58" i="6"/>
  <c r="H46" i="8" s="1"/>
  <c r="AJ58" i="6"/>
  <c r="AF46" i="8" s="1"/>
  <c r="W58" i="6"/>
  <c r="S46" i="8" s="1"/>
  <c r="K58" i="6"/>
  <c r="G46" i="8" s="1"/>
  <c r="AI58" i="6"/>
  <c r="AE46" i="8" s="1"/>
  <c r="U58" i="6"/>
  <c r="Q46" i="8" s="1"/>
  <c r="H58" i="6"/>
  <c r="D46" i="8" s="1"/>
  <c r="AF58" i="6"/>
  <c r="AB46" i="8" s="1"/>
  <c r="T58" i="6"/>
  <c r="P46" i="8" s="1"/>
  <c r="G58" i="6"/>
  <c r="C46" i="8" s="1"/>
  <c r="AE58" i="6"/>
  <c r="AA46" i="8" s="1"/>
  <c r="S58" i="6"/>
  <c r="O46" i="8" s="1"/>
  <c r="AC58" i="6"/>
  <c r="Y46" i="8" s="1"/>
  <c r="P58" i="6"/>
  <c r="L46" i="8" s="1"/>
  <c r="AB58" i="6"/>
  <c r="X46" i="8" s="1"/>
  <c r="O58" i="6"/>
  <c r="K46" i="8" s="1"/>
  <c r="AA58" i="6"/>
  <c r="W46" i="8" s="1"/>
  <c r="M58" i="6"/>
  <c r="I46" i="8" s="1"/>
  <c r="A94" i="6"/>
  <c r="AH60" i="6"/>
  <c r="AD48" i="8" s="1"/>
  <c r="Z60" i="6"/>
  <c r="V48" i="8" s="1"/>
  <c r="R60" i="6"/>
  <c r="N48" i="8" s="1"/>
  <c r="J60" i="6"/>
  <c r="F48" i="8" s="1"/>
  <c r="AE60" i="6"/>
  <c r="AA48" i="8" s="1"/>
  <c r="W60" i="6"/>
  <c r="S48" i="8" s="1"/>
  <c r="O60" i="6"/>
  <c r="K48" i="8" s="1"/>
  <c r="G60" i="6"/>
  <c r="C48" i="8" s="1"/>
  <c r="AL60" i="6"/>
  <c r="AH48" i="8" s="1"/>
  <c r="AD60" i="6"/>
  <c r="Z48" i="8" s="1"/>
  <c r="V60" i="6"/>
  <c r="R48" i="8" s="1"/>
  <c r="N60" i="6"/>
  <c r="J48" i="8" s="1"/>
  <c r="F60" i="6"/>
  <c r="B48" i="8" s="1"/>
  <c r="AK60" i="6"/>
  <c r="AG48" i="8" s="1"/>
  <c r="AC60" i="6"/>
  <c r="Y48" i="8" s="1"/>
  <c r="U60" i="6"/>
  <c r="Q48" i="8" s="1"/>
  <c r="M60" i="6"/>
  <c r="I48" i="8" s="1"/>
  <c r="AI60" i="6"/>
  <c r="AE48" i="8" s="1"/>
  <c r="S60" i="6"/>
  <c r="O48" i="8" s="1"/>
  <c r="AG60" i="6"/>
  <c r="AC48" i="8" s="1"/>
  <c r="Q60" i="6"/>
  <c r="M48" i="8" s="1"/>
  <c r="AF60" i="6"/>
  <c r="AB48" i="8" s="1"/>
  <c r="P60" i="6"/>
  <c r="L48" i="8" s="1"/>
  <c r="AB60" i="6"/>
  <c r="X48" i="8" s="1"/>
  <c r="L60" i="6"/>
  <c r="H48" i="8" s="1"/>
  <c r="AA60" i="6"/>
  <c r="W48" i="8" s="1"/>
  <c r="K60" i="6"/>
  <c r="G48" i="8" s="1"/>
  <c r="Y60" i="6"/>
  <c r="U48" i="8" s="1"/>
  <c r="I60" i="6"/>
  <c r="E48" i="8" s="1"/>
  <c r="X60" i="6"/>
  <c r="T48" i="8" s="1"/>
  <c r="H60" i="6"/>
  <c r="D48" i="8" s="1"/>
  <c r="AJ60" i="6"/>
  <c r="AF48" i="8" s="1"/>
  <c r="T60" i="6"/>
  <c r="P48" i="8" s="1"/>
  <c r="A96" i="6"/>
  <c r="AL62" i="6"/>
  <c r="AH50" i="8" s="1"/>
  <c r="AD62" i="6"/>
  <c r="Z50" i="8" s="1"/>
  <c r="V62" i="6"/>
  <c r="R50" i="8" s="1"/>
  <c r="N62" i="6"/>
  <c r="J50" i="8" s="1"/>
  <c r="F62" i="6"/>
  <c r="B50" i="8" s="1"/>
  <c r="AI62" i="6"/>
  <c r="AE50" i="8" s="1"/>
  <c r="AA62" i="6"/>
  <c r="W50" i="8" s="1"/>
  <c r="S62" i="6"/>
  <c r="O50" i="8" s="1"/>
  <c r="K62" i="6"/>
  <c r="G50" i="8" s="1"/>
  <c r="AH62" i="6"/>
  <c r="AD50" i="8" s="1"/>
  <c r="Z62" i="6"/>
  <c r="V50" i="8" s="1"/>
  <c r="R62" i="6"/>
  <c r="N50" i="8" s="1"/>
  <c r="J62" i="6"/>
  <c r="F50" i="8" s="1"/>
  <c r="AG62" i="6"/>
  <c r="AC50" i="8" s="1"/>
  <c r="Y62" i="6"/>
  <c r="U50" i="8" s="1"/>
  <c r="Q62" i="6"/>
  <c r="M50" i="8" s="1"/>
  <c r="I62" i="6"/>
  <c r="E50" i="8" s="1"/>
  <c r="W62" i="6"/>
  <c r="S50" i="8" s="1"/>
  <c r="G62" i="6"/>
  <c r="C50" i="8" s="1"/>
  <c r="AK62" i="6"/>
  <c r="AG50" i="8" s="1"/>
  <c r="U62" i="6"/>
  <c r="Q50" i="8" s="1"/>
  <c r="AJ62" i="6"/>
  <c r="AF50" i="8" s="1"/>
  <c r="T62" i="6"/>
  <c r="P50" i="8" s="1"/>
  <c r="AF62" i="6"/>
  <c r="AB50" i="8" s="1"/>
  <c r="P62" i="6"/>
  <c r="L50" i="8" s="1"/>
  <c r="AE62" i="6"/>
  <c r="AA50" i="8" s="1"/>
  <c r="O62" i="6"/>
  <c r="K50" i="8" s="1"/>
  <c r="AC62" i="6"/>
  <c r="Y50" i="8" s="1"/>
  <c r="M62" i="6"/>
  <c r="I50" i="8" s="1"/>
  <c r="AB62" i="6"/>
  <c r="X50" i="8" s="1"/>
  <c r="L62" i="6"/>
  <c r="H50" i="8" s="1"/>
  <c r="X62" i="6"/>
  <c r="T50" i="8" s="1"/>
  <c r="H62" i="6"/>
  <c r="D50" i="8" s="1"/>
  <c r="A98" i="6"/>
  <c r="AJ64" i="6"/>
  <c r="AF52" i="8" s="1"/>
  <c r="AB64" i="6"/>
  <c r="X52" i="8" s="1"/>
  <c r="T64" i="6"/>
  <c r="P52" i="8" s="1"/>
  <c r="L64" i="6"/>
  <c r="H52" i="8" s="1"/>
  <c r="AH64" i="6"/>
  <c r="AD52" i="8" s="1"/>
  <c r="Z64" i="6"/>
  <c r="V52" i="8" s="1"/>
  <c r="R64" i="6"/>
  <c r="N52" i="8" s="1"/>
  <c r="J64" i="6"/>
  <c r="F52" i="8" s="1"/>
  <c r="AG64" i="6"/>
  <c r="AC52" i="8" s="1"/>
  <c r="Y64" i="6"/>
  <c r="U52" i="8" s="1"/>
  <c r="Q64" i="6"/>
  <c r="M52" i="8" s="1"/>
  <c r="I64" i="6"/>
  <c r="E52" i="8" s="1"/>
  <c r="AE64" i="6"/>
  <c r="AA52" i="8" s="1"/>
  <c r="W64" i="6"/>
  <c r="S52" i="8" s="1"/>
  <c r="O64" i="6"/>
  <c r="K52" i="8" s="1"/>
  <c r="G64" i="6"/>
  <c r="C52" i="8" s="1"/>
  <c r="AL64" i="6"/>
  <c r="AH52" i="8" s="1"/>
  <c r="AD64" i="6"/>
  <c r="Z52" i="8" s="1"/>
  <c r="V64" i="6"/>
  <c r="R52" i="8" s="1"/>
  <c r="N64" i="6"/>
  <c r="J52" i="8" s="1"/>
  <c r="F64" i="6"/>
  <c r="B52" i="8" s="1"/>
  <c r="AK64" i="6"/>
  <c r="AG52" i="8" s="1"/>
  <c r="AC64" i="6"/>
  <c r="Y52" i="8" s="1"/>
  <c r="U64" i="6"/>
  <c r="Q52" i="8" s="1"/>
  <c r="M64" i="6"/>
  <c r="I52" i="8" s="1"/>
  <c r="AF64" i="6"/>
  <c r="AB52" i="8" s="1"/>
  <c r="AA64" i="6"/>
  <c r="W52" i="8" s="1"/>
  <c r="X64" i="6"/>
  <c r="T52" i="8" s="1"/>
  <c r="S64" i="6"/>
  <c r="O52" i="8" s="1"/>
  <c r="P64" i="6"/>
  <c r="L52" i="8" s="1"/>
  <c r="K64" i="6"/>
  <c r="G52" i="8" s="1"/>
  <c r="H64" i="6"/>
  <c r="D52" i="8" s="1"/>
  <c r="AI64" i="6"/>
  <c r="AE52" i="8" s="1"/>
  <c r="A100" i="6"/>
  <c r="AG66" i="6"/>
  <c r="AC54" i="8" s="1"/>
  <c r="Y66" i="6"/>
  <c r="U54" i="8" s="1"/>
  <c r="Q66" i="6"/>
  <c r="M54" i="8" s="1"/>
  <c r="I66" i="6"/>
  <c r="E54" i="8" s="1"/>
  <c r="AE66" i="6"/>
  <c r="AA54" i="8" s="1"/>
  <c r="W66" i="6"/>
  <c r="S54" i="8" s="1"/>
  <c r="O66" i="6"/>
  <c r="K54" i="8" s="1"/>
  <c r="G66" i="6"/>
  <c r="C54" i="8" s="1"/>
  <c r="AI66" i="6"/>
  <c r="AE54" i="8" s="1"/>
  <c r="X66" i="6"/>
  <c r="T54" i="8" s="1"/>
  <c r="M66" i="6"/>
  <c r="I54" i="8" s="1"/>
  <c r="AF66" i="6"/>
  <c r="AB54" i="8" s="1"/>
  <c r="U66" i="6"/>
  <c r="Q54" i="8" s="1"/>
  <c r="K66" i="6"/>
  <c r="G54" i="8" s="1"/>
  <c r="AD66" i="6"/>
  <c r="Z54" i="8" s="1"/>
  <c r="T66" i="6"/>
  <c r="P54" i="8" s="1"/>
  <c r="J66" i="6"/>
  <c r="F54" i="8" s="1"/>
  <c r="AL66" i="6"/>
  <c r="AH54" i="8" s="1"/>
  <c r="AB66" i="6"/>
  <c r="X54" i="8" s="1"/>
  <c r="R66" i="6"/>
  <c r="N54" i="8" s="1"/>
  <c r="F66" i="6"/>
  <c r="B54" i="8" s="1"/>
  <c r="AK66" i="6"/>
  <c r="AG54" i="8" s="1"/>
  <c r="AA66" i="6"/>
  <c r="W54" i="8" s="1"/>
  <c r="P66" i="6"/>
  <c r="L54" i="8" s="1"/>
  <c r="AJ66" i="6"/>
  <c r="AF54" i="8" s="1"/>
  <c r="Z66" i="6"/>
  <c r="V54" i="8" s="1"/>
  <c r="N66" i="6"/>
  <c r="J54" i="8" s="1"/>
  <c r="V66" i="6"/>
  <c r="R54" i="8" s="1"/>
  <c r="S66" i="6"/>
  <c r="O54" i="8" s="1"/>
  <c r="L66" i="6"/>
  <c r="H54" i="8" s="1"/>
  <c r="H66" i="6"/>
  <c r="D54" i="8" s="1"/>
  <c r="AH66" i="6"/>
  <c r="AD54" i="8" s="1"/>
  <c r="AC66" i="6"/>
  <c r="Y54" i="8" s="1"/>
  <c r="A102" i="6"/>
  <c r="AK68" i="6"/>
  <c r="AG56" i="8" s="1"/>
  <c r="AC68" i="6"/>
  <c r="Y56" i="8" s="1"/>
  <c r="U68" i="6"/>
  <c r="Q56" i="8" s="1"/>
  <c r="M68" i="6"/>
  <c r="I56" i="8" s="1"/>
  <c r="AI68" i="6"/>
  <c r="AE56" i="8" s="1"/>
  <c r="AA68" i="6"/>
  <c r="W56" i="8" s="1"/>
  <c r="S68" i="6"/>
  <c r="O56" i="8" s="1"/>
  <c r="K68" i="6"/>
  <c r="G56" i="8" s="1"/>
  <c r="AH68" i="6"/>
  <c r="AD56" i="8" s="1"/>
  <c r="Z68" i="6"/>
  <c r="V56" i="8" s="1"/>
  <c r="R68" i="6"/>
  <c r="N56" i="8" s="1"/>
  <c r="J68" i="6"/>
  <c r="F56" i="8" s="1"/>
  <c r="AL68" i="6"/>
  <c r="AH56" i="8" s="1"/>
  <c r="X68" i="6"/>
  <c r="T56" i="8" s="1"/>
  <c r="L68" i="6"/>
  <c r="H56" i="8" s="1"/>
  <c r="AG68" i="6"/>
  <c r="AC56" i="8" s="1"/>
  <c r="V68" i="6"/>
  <c r="R56" i="8" s="1"/>
  <c r="H68" i="6"/>
  <c r="D56" i="8" s="1"/>
  <c r="AF68" i="6"/>
  <c r="AB56" i="8" s="1"/>
  <c r="T68" i="6"/>
  <c r="P56" i="8" s="1"/>
  <c r="G68" i="6"/>
  <c r="C56" i="8" s="1"/>
  <c r="AD68" i="6"/>
  <c r="Z56" i="8" s="1"/>
  <c r="P68" i="6"/>
  <c r="L56" i="8" s="1"/>
  <c r="AB68" i="6"/>
  <c r="X56" i="8" s="1"/>
  <c r="O68" i="6"/>
  <c r="K56" i="8" s="1"/>
  <c r="Y68" i="6"/>
  <c r="U56" i="8" s="1"/>
  <c r="N68" i="6"/>
  <c r="J56" i="8" s="1"/>
  <c r="W68" i="6"/>
  <c r="S56" i="8" s="1"/>
  <c r="Q68" i="6"/>
  <c r="M56" i="8" s="1"/>
  <c r="I68" i="6"/>
  <c r="E56" i="8" s="1"/>
  <c r="F68" i="6"/>
  <c r="B56" i="8" s="1"/>
  <c r="AJ68" i="6"/>
  <c r="AF56" i="8" s="1"/>
  <c r="AE68" i="6"/>
  <c r="AA56" i="8" s="1"/>
  <c r="A104" i="6"/>
  <c r="AG70" i="6"/>
  <c r="AC58" i="8" s="1"/>
  <c r="Y70" i="6"/>
  <c r="U58" i="8" s="1"/>
  <c r="Q70" i="6"/>
  <c r="M58" i="8" s="1"/>
  <c r="I70" i="6"/>
  <c r="E58" i="8" s="1"/>
  <c r="AE70" i="6"/>
  <c r="AA58" i="8" s="1"/>
  <c r="W70" i="6"/>
  <c r="S58" i="8" s="1"/>
  <c r="O70" i="6"/>
  <c r="K58" i="8" s="1"/>
  <c r="G70" i="6"/>
  <c r="C58" i="8" s="1"/>
  <c r="AL70" i="6"/>
  <c r="AH58" i="8" s="1"/>
  <c r="AD70" i="6"/>
  <c r="Z58" i="8" s="1"/>
  <c r="V70" i="6"/>
  <c r="R58" i="8" s="1"/>
  <c r="N70" i="6"/>
  <c r="J58" i="8" s="1"/>
  <c r="F70" i="6"/>
  <c r="B58" i="8" s="1"/>
  <c r="AJ70" i="6"/>
  <c r="AF58" i="8" s="1"/>
  <c r="X70" i="6"/>
  <c r="T58" i="8" s="1"/>
  <c r="K70" i="6"/>
  <c r="G58" i="8" s="1"/>
  <c r="AH70" i="6"/>
  <c r="AD58" i="8" s="1"/>
  <c r="T70" i="6"/>
  <c r="P58" i="8" s="1"/>
  <c r="H70" i="6"/>
  <c r="D58" i="8" s="1"/>
  <c r="AF70" i="6"/>
  <c r="AB58" i="8" s="1"/>
  <c r="S70" i="6"/>
  <c r="O58" i="8" s="1"/>
  <c r="AB70" i="6"/>
  <c r="X58" i="8" s="1"/>
  <c r="P70" i="6"/>
  <c r="L58" i="8" s="1"/>
  <c r="AA70" i="6"/>
  <c r="W58" i="8" s="1"/>
  <c r="M70" i="6"/>
  <c r="I58" i="8" s="1"/>
  <c r="AK70" i="6"/>
  <c r="AG58" i="8" s="1"/>
  <c r="Z70" i="6"/>
  <c r="V58" i="8" s="1"/>
  <c r="L70" i="6"/>
  <c r="H58" i="8" s="1"/>
  <c r="AI70" i="6"/>
  <c r="AE58" i="8" s="1"/>
  <c r="AC70" i="6"/>
  <c r="Y58" i="8" s="1"/>
  <c r="U70" i="6"/>
  <c r="Q58" i="8" s="1"/>
  <c r="R70" i="6"/>
  <c r="N58" i="8" s="1"/>
  <c r="J70" i="6"/>
  <c r="F58" i="8" s="1"/>
  <c r="A106" i="6"/>
  <c r="AF72" i="6"/>
  <c r="AB60" i="8" s="1"/>
  <c r="X72" i="6"/>
  <c r="T60" i="8" s="1"/>
  <c r="P72" i="6"/>
  <c r="L60" i="8" s="1"/>
  <c r="H72" i="6"/>
  <c r="D60" i="8" s="1"/>
  <c r="AL72" i="6"/>
  <c r="AH60" i="8" s="1"/>
  <c r="AK72" i="6"/>
  <c r="AG60" i="8" s="1"/>
  <c r="AC72" i="6"/>
  <c r="Y60" i="8" s="1"/>
  <c r="U72" i="6"/>
  <c r="Q60" i="8" s="1"/>
  <c r="M72" i="6"/>
  <c r="I60" i="8" s="1"/>
  <c r="AI72" i="6"/>
  <c r="AE60" i="8" s="1"/>
  <c r="AA72" i="6"/>
  <c r="W60" i="8" s="1"/>
  <c r="S72" i="6"/>
  <c r="O60" i="8" s="1"/>
  <c r="K72" i="6"/>
  <c r="G60" i="8" s="1"/>
  <c r="AH72" i="6"/>
  <c r="AD60" i="8" s="1"/>
  <c r="Z72" i="6"/>
  <c r="V60" i="8" s="1"/>
  <c r="R72" i="6"/>
  <c r="N60" i="8" s="1"/>
  <c r="J72" i="6"/>
  <c r="F60" i="8" s="1"/>
  <c r="AD72" i="6"/>
  <c r="Z60" i="8" s="1"/>
  <c r="N72" i="6"/>
  <c r="J60" i="8" s="1"/>
  <c r="Y72" i="6"/>
  <c r="U60" i="8" s="1"/>
  <c r="I72" i="6"/>
  <c r="E60" i="8" s="1"/>
  <c r="W72" i="6"/>
  <c r="S60" i="8" s="1"/>
  <c r="G72" i="6"/>
  <c r="C60" i="8" s="1"/>
  <c r="AJ72" i="6"/>
  <c r="AF60" i="8" s="1"/>
  <c r="T72" i="6"/>
  <c r="P60" i="8" s="1"/>
  <c r="AG72" i="6"/>
  <c r="AC60" i="8" s="1"/>
  <c r="Q72" i="6"/>
  <c r="M60" i="8" s="1"/>
  <c r="AE72" i="6"/>
  <c r="AA60" i="8" s="1"/>
  <c r="O72" i="6"/>
  <c r="K60" i="8" s="1"/>
  <c r="L72" i="6"/>
  <c r="H60" i="8" s="1"/>
  <c r="F72" i="6"/>
  <c r="B60" i="8" s="1"/>
  <c r="AB72" i="6"/>
  <c r="X60" i="8" s="1"/>
  <c r="V72" i="6"/>
  <c r="R60" i="8" s="1"/>
  <c r="A108" i="6"/>
  <c r="AJ74" i="6"/>
  <c r="AF62" i="8" s="1"/>
  <c r="AB74" i="6"/>
  <c r="X62" i="8" s="1"/>
  <c r="T74" i="6"/>
  <c r="P62" i="8" s="1"/>
  <c r="L74" i="6"/>
  <c r="H62" i="8" s="1"/>
  <c r="AH74" i="6"/>
  <c r="AD62" i="8" s="1"/>
  <c r="Z74" i="6"/>
  <c r="V62" i="8" s="1"/>
  <c r="R74" i="6"/>
  <c r="N62" i="8" s="1"/>
  <c r="J74" i="6"/>
  <c r="F62" i="8" s="1"/>
  <c r="AG74" i="6"/>
  <c r="AC62" i="8" s="1"/>
  <c r="Y74" i="6"/>
  <c r="U62" i="8" s="1"/>
  <c r="Q74" i="6"/>
  <c r="M62" i="8" s="1"/>
  <c r="I74" i="6"/>
  <c r="E62" i="8" s="1"/>
  <c r="AE74" i="6"/>
  <c r="AA62" i="8" s="1"/>
  <c r="W74" i="6"/>
  <c r="S62" i="8" s="1"/>
  <c r="O74" i="6"/>
  <c r="K62" i="8" s="1"/>
  <c r="G74" i="6"/>
  <c r="C62" i="8" s="1"/>
  <c r="AL74" i="6"/>
  <c r="AH62" i="8" s="1"/>
  <c r="AD74" i="6"/>
  <c r="Z62" i="8" s="1"/>
  <c r="V74" i="6"/>
  <c r="R62" i="8" s="1"/>
  <c r="N74" i="6"/>
  <c r="J62" i="8" s="1"/>
  <c r="F74" i="6"/>
  <c r="B62" i="8" s="1"/>
  <c r="AK74" i="6"/>
  <c r="AG62" i="8" s="1"/>
  <c r="AC74" i="6"/>
  <c r="Y62" i="8" s="1"/>
  <c r="U74" i="6"/>
  <c r="Q62" i="8" s="1"/>
  <c r="M74" i="6"/>
  <c r="I62" i="8" s="1"/>
  <c r="AA74" i="6"/>
  <c r="W62" i="8" s="1"/>
  <c r="S74" i="6"/>
  <c r="O62" i="8" s="1"/>
  <c r="P74" i="6"/>
  <c r="L62" i="8" s="1"/>
  <c r="H74" i="6"/>
  <c r="D62" i="8" s="1"/>
  <c r="AI74" i="6"/>
  <c r="AE62" i="8" s="1"/>
  <c r="AF74" i="6"/>
  <c r="AB62" i="8" s="1"/>
  <c r="X74" i="6"/>
  <c r="T62" i="8" s="1"/>
  <c r="K74" i="6"/>
  <c r="G62" i="8" s="1"/>
  <c r="C42" i="6"/>
  <c r="C38" i="6" s="1"/>
  <c r="K48" i="6"/>
  <c r="G36" i="8" s="1"/>
  <c r="AF48" i="6"/>
  <c r="AB36" i="8" s="1"/>
  <c r="P49" i="6"/>
  <c r="L37" i="8" s="1"/>
  <c r="AK49" i="6"/>
  <c r="AG37" i="8" s="1"/>
  <c r="R50" i="6"/>
  <c r="N38" i="8" s="1"/>
  <c r="V52" i="6"/>
  <c r="R40" i="8" s="1"/>
  <c r="R53" i="6"/>
  <c r="N41" i="8" s="1"/>
  <c r="N48" i="6"/>
  <c r="J36" i="8" s="1"/>
  <c r="AI48" i="6"/>
  <c r="AE36" i="8" s="1"/>
  <c r="R49" i="6"/>
  <c r="N37" i="8" s="1"/>
  <c r="T50" i="6"/>
  <c r="P38" i="8" s="1"/>
  <c r="X52" i="6"/>
  <c r="T40" i="8" s="1"/>
  <c r="Z53" i="6"/>
  <c r="V41" i="8" s="1"/>
  <c r="A115" i="6"/>
  <c r="A116" i="6" s="1"/>
  <c r="E35" i="6"/>
  <c r="E34" i="6"/>
  <c r="P48" i="6"/>
  <c r="L36" i="8" s="1"/>
  <c r="AL48" i="6"/>
  <c r="AH36" i="8" s="1"/>
  <c r="U49" i="6"/>
  <c r="Q37" i="8" s="1"/>
  <c r="W50" i="6"/>
  <c r="S38" i="8" s="1"/>
  <c r="F52" i="6"/>
  <c r="B40" i="8" s="1"/>
  <c r="AA52" i="6"/>
  <c r="W40" i="8" s="1"/>
  <c r="AH53" i="6"/>
  <c r="AD41" i="8" s="1"/>
  <c r="C116" i="6"/>
  <c r="A91" i="5"/>
  <c r="AH57" i="5"/>
  <c r="AD13" i="8" s="1"/>
  <c r="Z57" i="5"/>
  <c r="V13" i="8" s="1"/>
  <c r="R57" i="5"/>
  <c r="N13" i="8" s="1"/>
  <c r="J57" i="5"/>
  <c r="F13" i="8" s="1"/>
  <c r="AF57" i="5"/>
  <c r="AB13" i="8" s="1"/>
  <c r="X57" i="5"/>
  <c r="T13" i="8" s="1"/>
  <c r="P57" i="5"/>
  <c r="L13" i="8" s="1"/>
  <c r="H57" i="5"/>
  <c r="D13" i="8" s="1"/>
  <c r="AE57" i="5"/>
  <c r="AA13" i="8" s="1"/>
  <c r="AL57" i="5"/>
  <c r="AH13" i="8" s="1"/>
  <c r="AD57" i="5"/>
  <c r="Z13" i="8" s="1"/>
  <c r="V57" i="5"/>
  <c r="R13" i="8" s="1"/>
  <c r="N57" i="5"/>
  <c r="J13" i="8" s="1"/>
  <c r="F57" i="5"/>
  <c r="B13" i="8" s="1"/>
  <c r="AK57" i="5"/>
  <c r="AG13" i="8" s="1"/>
  <c r="AC57" i="5"/>
  <c r="Y13" i="8" s="1"/>
  <c r="U57" i="5"/>
  <c r="Q13" i="8" s="1"/>
  <c r="M57" i="5"/>
  <c r="I13" i="8" s="1"/>
  <c r="AJ57" i="5"/>
  <c r="AF13" i="8" s="1"/>
  <c r="AB57" i="5"/>
  <c r="X13" i="8" s="1"/>
  <c r="T57" i="5"/>
  <c r="P13" i="8" s="1"/>
  <c r="L57" i="5"/>
  <c r="H13" i="8" s="1"/>
  <c r="AA57" i="5"/>
  <c r="W13" i="8" s="1"/>
  <c r="G57" i="5"/>
  <c r="C13" i="8" s="1"/>
  <c r="Y57" i="5"/>
  <c r="U13" i="8" s="1"/>
  <c r="W57" i="5"/>
  <c r="S13" i="8" s="1"/>
  <c r="S57" i="5"/>
  <c r="O13" i="8" s="1"/>
  <c r="Q57" i="5"/>
  <c r="M13" i="8" s="1"/>
  <c r="O57" i="5"/>
  <c r="K13" i="8" s="1"/>
  <c r="AI57" i="5"/>
  <c r="AE13" i="8" s="1"/>
  <c r="K57" i="5"/>
  <c r="G13" i="8" s="1"/>
  <c r="AG57" i="5"/>
  <c r="AC13" i="8" s="1"/>
  <c r="I57" i="5"/>
  <c r="E13" i="8" s="1"/>
  <c r="B85" i="5"/>
  <c r="AI51" i="5"/>
  <c r="AE7" i="8" s="1"/>
  <c r="W51" i="5"/>
  <c r="S7" i="8" s="1"/>
  <c r="M51" i="5"/>
  <c r="I7" i="8" s="1"/>
  <c r="AE51" i="5"/>
  <c r="AA7" i="8" s="1"/>
  <c r="U51" i="5"/>
  <c r="Q7" i="8" s="1"/>
  <c r="K51" i="5"/>
  <c r="G7" i="8" s="1"/>
  <c r="AE53" i="5"/>
  <c r="AA9" i="8" s="1"/>
  <c r="AI48" i="5"/>
  <c r="AE4" i="8" s="1"/>
  <c r="AA48" i="5"/>
  <c r="W4" i="8" s="1"/>
  <c r="S48" i="5"/>
  <c r="O4" i="8" s="1"/>
  <c r="K48" i="5"/>
  <c r="G4" i="8" s="1"/>
  <c r="A82" i="5"/>
  <c r="AH48" i="5"/>
  <c r="AD4" i="8" s="1"/>
  <c r="Z48" i="5"/>
  <c r="V4" i="8" s="1"/>
  <c r="R48" i="5"/>
  <c r="N4" i="8" s="1"/>
  <c r="J48" i="5"/>
  <c r="F4" i="8" s="1"/>
  <c r="AG48" i="5"/>
  <c r="AC4" i="8" s="1"/>
  <c r="W48" i="5"/>
  <c r="S4" i="8" s="1"/>
  <c r="M48" i="5"/>
  <c r="I4" i="8" s="1"/>
  <c r="AF48" i="5"/>
  <c r="AB4" i="8" s="1"/>
  <c r="V48" i="5"/>
  <c r="R4" i="8" s="1"/>
  <c r="L48" i="5"/>
  <c r="H4" i="8" s="1"/>
  <c r="AE48" i="5"/>
  <c r="AA4" i="8" s="1"/>
  <c r="U48" i="5"/>
  <c r="Q4" i="8" s="1"/>
  <c r="I48" i="5"/>
  <c r="E4" i="8" s="1"/>
  <c r="AD48" i="5"/>
  <c r="Z4" i="8" s="1"/>
  <c r="T48" i="5"/>
  <c r="P4" i="8" s="1"/>
  <c r="H48" i="5"/>
  <c r="D4" i="8" s="1"/>
  <c r="AC48" i="5"/>
  <c r="Y4" i="8" s="1"/>
  <c r="Q48" i="5"/>
  <c r="M4" i="8" s="1"/>
  <c r="G48" i="5"/>
  <c r="C4" i="8" s="1"/>
  <c r="AL48" i="5"/>
  <c r="AH4" i="8" s="1"/>
  <c r="AB48" i="5"/>
  <c r="X4" i="8" s="1"/>
  <c r="P48" i="5"/>
  <c r="L4" i="8" s="1"/>
  <c r="F48" i="5"/>
  <c r="B4" i="8" s="1"/>
  <c r="AK48" i="5"/>
  <c r="AG4" i="8" s="1"/>
  <c r="Y48" i="5"/>
  <c r="U4" i="8" s="1"/>
  <c r="O48" i="5"/>
  <c r="K4" i="8" s="1"/>
  <c r="AJ48" i="5"/>
  <c r="AF4" i="8" s="1"/>
  <c r="X48" i="5"/>
  <c r="T4" i="8" s="1"/>
  <c r="N48" i="5"/>
  <c r="J4" i="8" s="1"/>
  <c r="A84" i="5"/>
  <c r="AE50" i="5"/>
  <c r="AA6" i="8" s="1"/>
  <c r="W50" i="5"/>
  <c r="S6" i="8" s="1"/>
  <c r="O50" i="5"/>
  <c r="K6" i="8" s="1"/>
  <c r="G50" i="5"/>
  <c r="C6" i="8" s="1"/>
  <c r="AL50" i="5"/>
  <c r="AH6" i="8" s="1"/>
  <c r="AD50" i="5"/>
  <c r="Z6" i="8" s="1"/>
  <c r="V50" i="5"/>
  <c r="R6" i="8" s="1"/>
  <c r="N50" i="5"/>
  <c r="J6" i="8" s="1"/>
  <c r="F50" i="5"/>
  <c r="B6" i="8" s="1"/>
  <c r="AF50" i="5"/>
  <c r="AB6" i="8" s="1"/>
  <c r="T50" i="5"/>
  <c r="P6" i="8" s="1"/>
  <c r="J50" i="5"/>
  <c r="F6" i="8" s="1"/>
  <c r="AC50" i="5"/>
  <c r="Y6" i="8" s="1"/>
  <c r="S50" i="5"/>
  <c r="O6" i="8" s="1"/>
  <c r="I50" i="5"/>
  <c r="E6" i="8" s="1"/>
  <c r="AB50" i="5"/>
  <c r="X6" i="8" s="1"/>
  <c r="R50" i="5"/>
  <c r="N6" i="8" s="1"/>
  <c r="H50" i="5"/>
  <c r="D6" i="8" s="1"/>
  <c r="AK50" i="5"/>
  <c r="AG6" i="8" s="1"/>
  <c r="AA50" i="5"/>
  <c r="W6" i="8" s="1"/>
  <c r="Q50" i="5"/>
  <c r="M6" i="8" s="1"/>
  <c r="AJ50" i="5"/>
  <c r="AF6" i="8" s="1"/>
  <c r="Z50" i="5"/>
  <c r="V6" i="8" s="1"/>
  <c r="P50" i="5"/>
  <c r="L6" i="8" s="1"/>
  <c r="AI50" i="5"/>
  <c r="AE6" i="8" s="1"/>
  <c r="Y50" i="5"/>
  <c r="U6" i="8" s="1"/>
  <c r="M50" i="5"/>
  <c r="I6" i="8" s="1"/>
  <c r="AH50" i="5"/>
  <c r="AD6" i="8" s="1"/>
  <c r="X50" i="5"/>
  <c r="T6" i="8" s="1"/>
  <c r="L50" i="5"/>
  <c r="H6" i="8" s="1"/>
  <c r="AG50" i="5"/>
  <c r="AC6" i="8" s="1"/>
  <c r="U50" i="5"/>
  <c r="Q6" i="8" s="1"/>
  <c r="K50" i="5"/>
  <c r="G6" i="8" s="1"/>
  <c r="A86" i="5"/>
  <c r="AI52" i="5"/>
  <c r="AE8" i="8" s="1"/>
  <c r="AA52" i="5"/>
  <c r="W8" i="8" s="1"/>
  <c r="S52" i="5"/>
  <c r="O8" i="8" s="1"/>
  <c r="K52" i="5"/>
  <c r="G8" i="8" s="1"/>
  <c r="AH52" i="5"/>
  <c r="AD8" i="8" s="1"/>
  <c r="Z52" i="5"/>
  <c r="V8" i="8" s="1"/>
  <c r="R52" i="5"/>
  <c r="N8" i="8" s="1"/>
  <c r="J52" i="5"/>
  <c r="F8" i="8" s="1"/>
  <c r="AD52" i="5"/>
  <c r="Z8" i="8" s="1"/>
  <c r="T52" i="5"/>
  <c r="P8" i="8" s="1"/>
  <c r="H52" i="5"/>
  <c r="D8" i="8" s="1"/>
  <c r="AC52" i="5"/>
  <c r="Y8" i="8" s="1"/>
  <c r="Q52" i="5"/>
  <c r="M8" i="8" s="1"/>
  <c r="G52" i="5"/>
  <c r="C8" i="8" s="1"/>
  <c r="AL52" i="5"/>
  <c r="AH8" i="8" s="1"/>
  <c r="AB52" i="5"/>
  <c r="X8" i="8" s="1"/>
  <c r="P52" i="5"/>
  <c r="L8" i="8" s="1"/>
  <c r="F52" i="5"/>
  <c r="B8" i="8" s="1"/>
  <c r="AK52" i="5"/>
  <c r="AG8" i="8" s="1"/>
  <c r="Y52" i="5"/>
  <c r="U8" i="8" s="1"/>
  <c r="O52" i="5"/>
  <c r="K8" i="8" s="1"/>
  <c r="AJ52" i="5"/>
  <c r="AF8" i="8" s="1"/>
  <c r="X52" i="5"/>
  <c r="T8" i="8" s="1"/>
  <c r="N52" i="5"/>
  <c r="J8" i="8" s="1"/>
  <c r="AG52" i="5"/>
  <c r="AC8" i="8" s="1"/>
  <c r="W52" i="5"/>
  <c r="S8" i="8" s="1"/>
  <c r="M52" i="5"/>
  <c r="I8" i="8" s="1"/>
  <c r="AF52" i="5"/>
  <c r="AB8" i="8" s="1"/>
  <c r="V52" i="5"/>
  <c r="R8" i="8" s="1"/>
  <c r="L52" i="5"/>
  <c r="H8" i="8" s="1"/>
  <c r="AE52" i="5"/>
  <c r="AA8" i="8" s="1"/>
  <c r="U52" i="5"/>
  <c r="Q8" i="8" s="1"/>
  <c r="I52" i="5"/>
  <c r="E8" i="8" s="1"/>
  <c r="AE54" i="5"/>
  <c r="AA10" i="8" s="1"/>
  <c r="W54" i="5"/>
  <c r="S10" i="8" s="1"/>
  <c r="O54" i="5"/>
  <c r="K10" i="8" s="1"/>
  <c r="G54" i="5"/>
  <c r="C10" i="8" s="1"/>
  <c r="A88" i="5"/>
  <c r="AL54" i="5"/>
  <c r="AH10" i="8" s="1"/>
  <c r="AD54" i="5"/>
  <c r="Z10" i="8" s="1"/>
  <c r="V54" i="5"/>
  <c r="R10" i="8" s="1"/>
  <c r="N54" i="5"/>
  <c r="J10" i="8" s="1"/>
  <c r="F54" i="5"/>
  <c r="B10" i="8" s="1"/>
  <c r="AK54" i="5"/>
  <c r="AG10" i="8" s="1"/>
  <c r="AA54" i="5"/>
  <c r="W10" i="8" s="1"/>
  <c r="Q54" i="5"/>
  <c r="M10" i="8" s="1"/>
  <c r="AJ54" i="5"/>
  <c r="AF10" i="8" s="1"/>
  <c r="Z54" i="5"/>
  <c r="V10" i="8" s="1"/>
  <c r="P54" i="5"/>
  <c r="L10" i="8" s="1"/>
  <c r="AI54" i="5"/>
  <c r="AE10" i="8" s="1"/>
  <c r="Y54" i="5"/>
  <c r="U10" i="8" s="1"/>
  <c r="M54" i="5"/>
  <c r="I10" i="8" s="1"/>
  <c r="AH54" i="5"/>
  <c r="AD10" i="8" s="1"/>
  <c r="X54" i="5"/>
  <c r="T10" i="8" s="1"/>
  <c r="L54" i="5"/>
  <c r="H10" i="8" s="1"/>
  <c r="AG54" i="5"/>
  <c r="AC10" i="8" s="1"/>
  <c r="U54" i="5"/>
  <c r="Q10" i="8" s="1"/>
  <c r="K54" i="5"/>
  <c r="G10" i="8" s="1"/>
  <c r="AF54" i="5"/>
  <c r="AB10" i="8" s="1"/>
  <c r="T54" i="5"/>
  <c r="P10" i="8" s="1"/>
  <c r="J54" i="5"/>
  <c r="F10" i="8" s="1"/>
  <c r="AC54" i="5"/>
  <c r="Y10" i="8" s="1"/>
  <c r="S54" i="5"/>
  <c r="O10" i="8" s="1"/>
  <c r="I54" i="5"/>
  <c r="E10" i="8" s="1"/>
  <c r="AB54" i="5"/>
  <c r="X10" i="8" s="1"/>
  <c r="R54" i="5"/>
  <c r="N10" i="8" s="1"/>
  <c r="H54" i="5"/>
  <c r="D10" i="8" s="1"/>
  <c r="A90" i="5"/>
  <c r="AF56" i="5"/>
  <c r="AB12" i="8" s="1"/>
  <c r="X56" i="5"/>
  <c r="T12" i="8" s="1"/>
  <c r="P56" i="5"/>
  <c r="L12" i="8" s="1"/>
  <c r="H56" i="5"/>
  <c r="D12" i="8" s="1"/>
  <c r="AL56" i="5"/>
  <c r="AH12" i="8" s="1"/>
  <c r="AD56" i="5"/>
  <c r="Z12" i="8" s="1"/>
  <c r="V56" i="5"/>
  <c r="R12" i="8" s="1"/>
  <c r="N56" i="5"/>
  <c r="J12" i="8" s="1"/>
  <c r="F56" i="5"/>
  <c r="B12" i="8" s="1"/>
  <c r="AJ56" i="5"/>
  <c r="AF12" i="8" s="1"/>
  <c r="AB56" i="5"/>
  <c r="X12" i="8" s="1"/>
  <c r="AI56" i="5"/>
  <c r="AE12" i="8" s="1"/>
  <c r="AA56" i="5"/>
  <c r="W12" i="8" s="1"/>
  <c r="S56" i="5"/>
  <c r="O12" i="8" s="1"/>
  <c r="K56" i="5"/>
  <c r="G12" i="8" s="1"/>
  <c r="AH56" i="5"/>
  <c r="AD12" i="8" s="1"/>
  <c r="Z56" i="5"/>
  <c r="V12" i="8" s="1"/>
  <c r="R56" i="5"/>
  <c r="N12" i="8" s="1"/>
  <c r="J56" i="5"/>
  <c r="F12" i="8" s="1"/>
  <c r="Y56" i="5"/>
  <c r="U12" i="8" s="1"/>
  <c r="I56" i="5"/>
  <c r="E12" i="8" s="1"/>
  <c r="W56" i="5"/>
  <c r="S12" i="8" s="1"/>
  <c r="G56" i="5"/>
  <c r="C12" i="8" s="1"/>
  <c r="U56" i="5"/>
  <c r="Q12" i="8" s="1"/>
  <c r="T56" i="5"/>
  <c r="P12" i="8" s="1"/>
  <c r="AK56" i="5"/>
  <c r="AG12" i="8" s="1"/>
  <c r="Q56" i="5"/>
  <c r="M12" i="8" s="1"/>
  <c r="AG56" i="5"/>
  <c r="AC12" i="8" s="1"/>
  <c r="O56" i="5"/>
  <c r="K12" i="8" s="1"/>
  <c r="AE56" i="5"/>
  <c r="AA12" i="8" s="1"/>
  <c r="M56" i="5"/>
  <c r="I12" i="8" s="1"/>
  <c r="AC56" i="5"/>
  <c r="Y12" i="8" s="1"/>
  <c r="L56" i="5"/>
  <c r="H12" i="8" s="1"/>
  <c r="B81" i="5"/>
  <c r="AL47" i="5"/>
  <c r="AH3" i="8" s="1"/>
  <c r="AB47" i="5"/>
  <c r="X3" i="8" s="1"/>
  <c r="R47" i="5"/>
  <c r="N3" i="8" s="1"/>
  <c r="F47" i="5"/>
  <c r="B3" i="8" s="1"/>
  <c r="AJ47" i="5"/>
  <c r="AF3" i="8" s="1"/>
  <c r="Z47" i="5"/>
  <c r="V3" i="8" s="1"/>
  <c r="N47" i="5"/>
  <c r="J3" i="8" s="1"/>
  <c r="A83" i="5"/>
  <c r="AK49" i="5"/>
  <c r="AG5" i="8" s="1"/>
  <c r="AC49" i="5"/>
  <c r="Y5" i="8" s="1"/>
  <c r="U49" i="5"/>
  <c r="Q5" i="8" s="1"/>
  <c r="M49" i="5"/>
  <c r="I5" i="8" s="1"/>
  <c r="AJ49" i="5"/>
  <c r="AF5" i="8" s="1"/>
  <c r="AB49" i="5"/>
  <c r="X5" i="8" s="1"/>
  <c r="T49" i="5"/>
  <c r="P5" i="8" s="1"/>
  <c r="L49" i="5"/>
  <c r="H5" i="8" s="1"/>
  <c r="AL49" i="5"/>
  <c r="AH5" i="8" s="1"/>
  <c r="Z49" i="5"/>
  <c r="V5" i="8" s="1"/>
  <c r="P49" i="5"/>
  <c r="L5" i="8" s="1"/>
  <c r="F49" i="5"/>
  <c r="B5" i="8" s="1"/>
  <c r="AI49" i="5"/>
  <c r="AE5" i="8" s="1"/>
  <c r="Y49" i="5"/>
  <c r="U5" i="8" s="1"/>
  <c r="O49" i="5"/>
  <c r="K5" i="8" s="1"/>
  <c r="AH49" i="5"/>
  <c r="AD5" i="8" s="1"/>
  <c r="X49" i="5"/>
  <c r="T5" i="8" s="1"/>
  <c r="N49" i="5"/>
  <c r="J5" i="8" s="1"/>
  <c r="AG49" i="5"/>
  <c r="AC5" i="8" s="1"/>
  <c r="W49" i="5"/>
  <c r="S5" i="8" s="1"/>
  <c r="K49" i="5"/>
  <c r="G5" i="8" s="1"/>
  <c r="AF49" i="5"/>
  <c r="AB5" i="8" s="1"/>
  <c r="V49" i="5"/>
  <c r="R5" i="8" s="1"/>
  <c r="J49" i="5"/>
  <c r="F5" i="8" s="1"/>
  <c r="AE49" i="5"/>
  <c r="AA5" i="8" s="1"/>
  <c r="S49" i="5"/>
  <c r="O5" i="8" s="1"/>
  <c r="I49" i="5"/>
  <c r="E5" i="8" s="1"/>
  <c r="AD49" i="5"/>
  <c r="Z5" i="8" s="1"/>
  <c r="R49" i="5"/>
  <c r="N5" i="8" s="1"/>
  <c r="H49" i="5"/>
  <c r="D5" i="8" s="1"/>
  <c r="AA49" i="5"/>
  <c r="W5" i="8" s="1"/>
  <c r="Q49" i="5"/>
  <c r="M5" i="8" s="1"/>
  <c r="G49" i="5"/>
  <c r="C5" i="8" s="1"/>
  <c r="J47" i="5"/>
  <c r="F3" i="8" s="1"/>
  <c r="T47" i="5"/>
  <c r="P3" i="8" s="1"/>
  <c r="AD47" i="5"/>
  <c r="Z3" i="8" s="1"/>
  <c r="O51" i="5"/>
  <c r="K7" i="8" s="1"/>
  <c r="AA51" i="5"/>
  <c r="W7" i="8" s="1"/>
  <c r="AK51" i="5"/>
  <c r="AG7" i="8" s="1"/>
  <c r="N53" i="5"/>
  <c r="J9" i="8" s="1"/>
  <c r="X53" i="5"/>
  <c r="T9" i="8" s="1"/>
  <c r="AH53" i="5"/>
  <c r="AD9" i="8" s="1"/>
  <c r="L55" i="5"/>
  <c r="H11" i="8" s="1"/>
  <c r="V55" i="5"/>
  <c r="R11" i="8" s="1"/>
  <c r="AH55" i="5"/>
  <c r="AD11" i="8" s="1"/>
  <c r="A92" i="5"/>
  <c r="AK58" i="5"/>
  <c r="AG14" i="8" s="1"/>
  <c r="AC58" i="5"/>
  <c r="Y14" i="8" s="1"/>
  <c r="U58" i="5"/>
  <c r="Q14" i="8" s="1"/>
  <c r="M58" i="5"/>
  <c r="I14" i="8" s="1"/>
  <c r="AJ58" i="5"/>
  <c r="AF14" i="8" s="1"/>
  <c r="AB58" i="5"/>
  <c r="X14" i="8" s="1"/>
  <c r="T58" i="5"/>
  <c r="P14" i="8" s="1"/>
  <c r="L58" i="5"/>
  <c r="H14" i="8" s="1"/>
  <c r="AI58" i="5"/>
  <c r="AE14" i="8" s="1"/>
  <c r="AA58" i="5"/>
  <c r="W14" i="8" s="1"/>
  <c r="S58" i="5"/>
  <c r="O14" i="8" s="1"/>
  <c r="AH58" i="5"/>
  <c r="AD14" i="8" s="1"/>
  <c r="Z58" i="5"/>
  <c r="V14" i="8" s="1"/>
  <c r="R58" i="5"/>
  <c r="N14" i="8" s="1"/>
  <c r="J58" i="5"/>
  <c r="F14" i="8" s="1"/>
  <c r="AG58" i="5"/>
  <c r="AC14" i="8" s="1"/>
  <c r="Y58" i="5"/>
  <c r="U14" i="8" s="1"/>
  <c r="Q58" i="5"/>
  <c r="M14" i="8" s="1"/>
  <c r="I58" i="5"/>
  <c r="E14" i="8" s="1"/>
  <c r="AF58" i="5"/>
  <c r="AB14" i="8" s="1"/>
  <c r="X58" i="5"/>
  <c r="T14" i="8" s="1"/>
  <c r="P58" i="5"/>
  <c r="L14" i="8" s="1"/>
  <c r="H58" i="5"/>
  <c r="D14" i="8" s="1"/>
  <c r="AE58" i="5"/>
  <c r="AA14" i="8" s="1"/>
  <c r="W58" i="5"/>
  <c r="S14" i="8" s="1"/>
  <c r="O58" i="5"/>
  <c r="K14" i="8" s="1"/>
  <c r="G58" i="5"/>
  <c r="C14" i="8" s="1"/>
  <c r="AL58" i="5"/>
  <c r="AH14" i="8" s="1"/>
  <c r="AD58" i="5"/>
  <c r="Z14" i="8" s="1"/>
  <c r="V58" i="5"/>
  <c r="R14" i="8" s="1"/>
  <c r="N58" i="5"/>
  <c r="J14" i="8" s="1"/>
  <c r="F58" i="5"/>
  <c r="B14" i="8" s="1"/>
  <c r="A94" i="5"/>
  <c r="AG60" i="5"/>
  <c r="AC16" i="8" s="1"/>
  <c r="Y60" i="5"/>
  <c r="U16" i="8" s="1"/>
  <c r="Q60" i="5"/>
  <c r="M16" i="8" s="1"/>
  <c r="I60" i="5"/>
  <c r="E16" i="8" s="1"/>
  <c r="AF60" i="5"/>
  <c r="AB16" i="8" s="1"/>
  <c r="X60" i="5"/>
  <c r="T16" i="8" s="1"/>
  <c r="P60" i="5"/>
  <c r="L16" i="8" s="1"/>
  <c r="H60" i="5"/>
  <c r="D16" i="8" s="1"/>
  <c r="AE60" i="5"/>
  <c r="AA16" i="8" s="1"/>
  <c r="W60" i="5"/>
  <c r="S16" i="8" s="1"/>
  <c r="O60" i="5"/>
  <c r="K16" i="8" s="1"/>
  <c r="G60" i="5"/>
  <c r="C16" i="8" s="1"/>
  <c r="AL60" i="5"/>
  <c r="AH16" i="8" s="1"/>
  <c r="AD60" i="5"/>
  <c r="Z16" i="8" s="1"/>
  <c r="V60" i="5"/>
  <c r="R16" i="8" s="1"/>
  <c r="N60" i="5"/>
  <c r="J16" i="8" s="1"/>
  <c r="F60" i="5"/>
  <c r="B16" i="8" s="1"/>
  <c r="AK60" i="5"/>
  <c r="AG16" i="8" s="1"/>
  <c r="AC60" i="5"/>
  <c r="Y16" i="8" s="1"/>
  <c r="U60" i="5"/>
  <c r="Q16" i="8" s="1"/>
  <c r="M60" i="5"/>
  <c r="I16" i="8" s="1"/>
  <c r="AJ60" i="5"/>
  <c r="AF16" i="8" s="1"/>
  <c r="AB60" i="5"/>
  <c r="X16" i="8" s="1"/>
  <c r="T60" i="5"/>
  <c r="P16" i="8" s="1"/>
  <c r="L60" i="5"/>
  <c r="H16" i="8" s="1"/>
  <c r="AI60" i="5"/>
  <c r="AE16" i="8" s="1"/>
  <c r="AA60" i="5"/>
  <c r="W16" i="8" s="1"/>
  <c r="S60" i="5"/>
  <c r="O16" i="8" s="1"/>
  <c r="K60" i="5"/>
  <c r="G16" i="8" s="1"/>
  <c r="AH60" i="5"/>
  <c r="AD16" i="8" s="1"/>
  <c r="Z60" i="5"/>
  <c r="V16" i="8" s="1"/>
  <c r="R60" i="5"/>
  <c r="N16" i="8" s="1"/>
  <c r="J60" i="5"/>
  <c r="F16" i="8" s="1"/>
  <c r="A96" i="5"/>
  <c r="AK62" i="5"/>
  <c r="AG18" i="8" s="1"/>
  <c r="AC62" i="5"/>
  <c r="Y18" i="8" s="1"/>
  <c r="U62" i="5"/>
  <c r="Q18" i="8" s="1"/>
  <c r="M62" i="5"/>
  <c r="I18" i="8" s="1"/>
  <c r="AJ62" i="5"/>
  <c r="AF18" i="8" s="1"/>
  <c r="AB62" i="5"/>
  <c r="X18" i="8" s="1"/>
  <c r="T62" i="5"/>
  <c r="P18" i="8" s="1"/>
  <c r="L62" i="5"/>
  <c r="H18" i="8" s="1"/>
  <c r="AI62" i="5"/>
  <c r="AE18" i="8" s="1"/>
  <c r="AA62" i="5"/>
  <c r="W18" i="8" s="1"/>
  <c r="S62" i="5"/>
  <c r="O18" i="8" s="1"/>
  <c r="K62" i="5"/>
  <c r="G18" i="8" s="1"/>
  <c r="AH62" i="5"/>
  <c r="AD18" i="8" s="1"/>
  <c r="Z62" i="5"/>
  <c r="V18" i="8" s="1"/>
  <c r="R62" i="5"/>
  <c r="N18" i="8" s="1"/>
  <c r="J62" i="5"/>
  <c r="F18" i="8" s="1"/>
  <c r="AG62" i="5"/>
  <c r="AC18" i="8" s="1"/>
  <c r="Y62" i="5"/>
  <c r="U18" i="8" s="1"/>
  <c r="Q62" i="5"/>
  <c r="M18" i="8" s="1"/>
  <c r="I62" i="5"/>
  <c r="E18" i="8" s="1"/>
  <c r="AF62" i="5"/>
  <c r="AB18" i="8" s="1"/>
  <c r="X62" i="5"/>
  <c r="T18" i="8" s="1"/>
  <c r="P62" i="5"/>
  <c r="L18" i="8" s="1"/>
  <c r="H62" i="5"/>
  <c r="D18" i="8" s="1"/>
  <c r="AE62" i="5"/>
  <c r="AA18" i="8" s="1"/>
  <c r="W62" i="5"/>
  <c r="S18" i="8" s="1"/>
  <c r="O62" i="5"/>
  <c r="K18" i="8" s="1"/>
  <c r="G62" i="5"/>
  <c r="C18" i="8" s="1"/>
  <c r="AL62" i="5"/>
  <c r="AH18" i="8" s="1"/>
  <c r="AD62" i="5"/>
  <c r="Z18" i="8" s="1"/>
  <c r="V62" i="5"/>
  <c r="R18" i="8" s="1"/>
  <c r="N62" i="5"/>
  <c r="J18" i="8" s="1"/>
  <c r="F62" i="5"/>
  <c r="B18" i="8" s="1"/>
  <c r="A98" i="5"/>
  <c r="AJ64" i="5"/>
  <c r="AF20" i="8" s="1"/>
  <c r="AB64" i="5"/>
  <c r="X20" i="8" s="1"/>
  <c r="T64" i="5"/>
  <c r="P20" i="8" s="1"/>
  <c r="L64" i="5"/>
  <c r="H20" i="8" s="1"/>
  <c r="AI64" i="5"/>
  <c r="AE20" i="8" s="1"/>
  <c r="AA64" i="5"/>
  <c r="W20" i="8" s="1"/>
  <c r="S64" i="5"/>
  <c r="O20" i="8" s="1"/>
  <c r="K64" i="5"/>
  <c r="G20" i="8" s="1"/>
  <c r="AD64" i="5"/>
  <c r="Z20" i="8" s="1"/>
  <c r="R64" i="5"/>
  <c r="N20" i="8" s="1"/>
  <c r="H64" i="5"/>
  <c r="D20" i="8" s="1"/>
  <c r="AC64" i="5"/>
  <c r="Y20" i="8" s="1"/>
  <c r="Q64" i="5"/>
  <c r="M20" i="8" s="1"/>
  <c r="G64" i="5"/>
  <c r="C20" i="8" s="1"/>
  <c r="AL64" i="5"/>
  <c r="AH20" i="8" s="1"/>
  <c r="Z64" i="5"/>
  <c r="V20" i="8" s="1"/>
  <c r="P64" i="5"/>
  <c r="L20" i="8" s="1"/>
  <c r="F64" i="5"/>
  <c r="B20" i="8" s="1"/>
  <c r="AK64" i="5"/>
  <c r="AG20" i="8" s="1"/>
  <c r="Y64" i="5"/>
  <c r="U20" i="8" s="1"/>
  <c r="O64" i="5"/>
  <c r="K20" i="8" s="1"/>
  <c r="AH64" i="5"/>
  <c r="AD20" i="8" s="1"/>
  <c r="X64" i="5"/>
  <c r="T20" i="8" s="1"/>
  <c r="N64" i="5"/>
  <c r="J20" i="8" s="1"/>
  <c r="AG64" i="5"/>
  <c r="AC20" i="8" s="1"/>
  <c r="W64" i="5"/>
  <c r="S20" i="8" s="1"/>
  <c r="M64" i="5"/>
  <c r="I20" i="8" s="1"/>
  <c r="AF64" i="5"/>
  <c r="AB20" i="8" s="1"/>
  <c r="V64" i="5"/>
  <c r="R20" i="8" s="1"/>
  <c r="J64" i="5"/>
  <c r="F20" i="8" s="1"/>
  <c r="AE64" i="5"/>
  <c r="AA20" i="8" s="1"/>
  <c r="U64" i="5"/>
  <c r="Q20" i="8" s="1"/>
  <c r="I64" i="5"/>
  <c r="E20" i="8" s="1"/>
  <c r="A100" i="5"/>
  <c r="AF66" i="5"/>
  <c r="AB22" i="8" s="1"/>
  <c r="X66" i="5"/>
  <c r="T22" i="8" s="1"/>
  <c r="P66" i="5"/>
  <c r="L22" i="8" s="1"/>
  <c r="H66" i="5"/>
  <c r="D22" i="8" s="1"/>
  <c r="AE66" i="5"/>
  <c r="AA22" i="8" s="1"/>
  <c r="W66" i="5"/>
  <c r="S22" i="8" s="1"/>
  <c r="O66" i="5"/>
  <c r="K22" i="8" s="1"/>
  <c r="G66" i="5"/>
  <c r="C22" i="8" s="1"/>
  <c r="AK66" i="5"/>
  <c r="AG22" i="8" s="1"/>
  <c r="AA66" i="5"/>
  <c r="W22" i="8" s="1"/>
  <c r="Q66" i="5"/>
  <c r="M22" i="8" s="1"/>
  <c r="AJ66" i="5"/>
  <c r="AF22" i="8" s="1"/>
  <c r="Z66" i="5"/>
  <c r="V22" i="8" s="1"/>
  <c r="N66" i="5"/>
  <c r="J22" i="8" s="1"/>
  <c r="AI66" i="5"/>
  <c r="AE22" i="8" s="1"/>
  <c r="Y66" i="5"/>
  <c r="U22" i="8" s="1"/>
  <c r="M66" i="5"/>
  <c r="I22" i="8" s="1"/>
  <c r="AH66" i="5"/>
  <c r="AD22" i="8" s="1"/>
  <c r="V66" i="5"/>
  <c r="R22" i="8" s="1"/>
  <c r="L66" i="5"/>
  <c r="H22" i="8" s="1"/>
  <c r="AG66" i="5"/>
  <c r="AC22" i="8" s="1"/>
  <c r="U66" i="5"/>
  <c r="Q22" i="8" s="1"/>
  <c r="K66" i="5"/>
  <c r="G22" i="8" s="1"/>
  <c r="AD66" i="5"/>
  <c r="Z22" i="8" s="1"/>
  <c r="T66" i="5"/>
  <c r="P22" i="8" s="1"/>
  <c r="J66" i="5"/>
  <c r="F22" i="8" s="1"/>
  <c r="AC66" i="5"/>
  <c r="Y22" i="8" s="1"/>
  <c r="S66" i="5"/>
  <c r="O22" i="8" s="1"/>
  <c r="I66" i="5"/>
  <c r="E22" i="8" s="1"/>
  <c r="AL66" i="5"/>
  <c r="AH22" i="8" s="1"/>
  <c r="AB66" i="5"/>
  <c r="X22" i="8" s="1"/>
  <c r="R66" i="5"/>
  <c r="N22" i="8" s="1"/>
  <c r="F66" i="5"/>
  <c r="B22" i="8" s="1"/>
  <c r="A102" i="5"/>
  <c r="AJ68" i="5"/>
  <c r="AF24" i="8" s="1"/>
  <c r="AB68" i="5"/>
  <c r="X24" i="8" s="1"/>
  <c r="T68" i="5"/>
  <c r="P24" i="8" s="1"/>
  <c r="L68" i="5"/>
  <c r="H24" i="8" s="1"/>
  <c r="AI68" i="5"/>
  <c r="AE24" i="8" s="1"/>
  <c r="AA68" i="5"/>
  <c r="W24" i="8" s="1"/>
  <c r="S68" i="5"/>
  <c r="O24" i="8" s="1"/>
  <c r="K68" i="5"/>
  <c r="G24" i="8" s="1"/>
  <c r="AK68" i="5"/>
  <c r="AG24" i="8" s="1"/>
  <c r="Y68" i="5"/>
  <c r="U24" i="8" s="1"/>
  <c r="O68" i="5"/>
  <c r="K24" i="8" s="1"/>
  <c r="AH68" i="5"/>
  <c r="AD24" i="8" s="1"/>
  <c r="X68" i="5"/>
  <c r="T24" i="8" s="1"/>
  <c r="N68" i="5"/>
  <c r="J24" i="8" s="1"/>
  <c r="AG68" i="5"/>
  <c r="AC24" i="8" s="1"/>
  <c r="W68" i="5"/>
  <c r="S24" i="8" s="1"/>
  <c r="M68" i="5"/>
  <c r="I24" i="8" s="1"/>
  <c r="AF68" i="5"/>
  <c r="AB24" i="8" s="1"/>
  <c r="V68" i="5"/>
  <c r="R24" i="8" s="1"/>
  <c r="J68" i="5"/>
  <c r="F24" i="8" s="1"/>
  <c r="AE68" i="5"/>
  <c r="AA24" i="8" s="1"/>
  <c r="U68" i="5"/>
  <c r="Q24" i="8" s="1"/>
  <c r="I68" i="5"/>
  <c r="E24" i="8" s="1"/>
  <c r="AD68" i="5"/>
  <c r="Z24" i="8" s="1"/>
  <c r="R68" i="5"/>
  <c r="N24" i="8" s="1"/>
  <c r="H68" i="5"/>
  <c r="D24" i="8" s="1"/>
  <c r="AC68" i="5"/>
  <c r="Y24" i="8" s="1"/>
  <c r="Q68" i="5"/>
  <c r="M24" i="8" s="1"/>
  <c r="G68" i="5"/>
  <c r="C24" i="8" s="1"/>
  <c r="AL68" i="5"/>
  <c r="AH24" i="8" s="1"/>
  <c r="Z68" i="5"/>
  <c r="V24" i="8" s="1"/>
  <c r="P68" i="5"/>
  <c r="L24" i="8" s="1"/>
  <c r="F68" i="5"/>
  <c r="B24" i="8" s="1"/>
  <c r="A104" i="5"/>
  <c r="AE70" i="5"/>
  <c r="AA26" i="8" s="1"/>
  <c r="W70" i="5"/>
  <c r="S26" i="8" s="1"/>
  <c r="O70" i="5"/>
  <c r="K26" i="8" s="1"/>
  <c r="AL70" i="5"/>
  <c r="AH26" i="8" s="1"/>
  <c r="AD70" i="5"/>
  <c r="Z26" i="8" s="1"/>
  <c r="V70" i="5"/>
  <c r="R26" i="8" s="1"/>
  <c r="AK70" i="5"/>
  <c r="AG26" i="8" s="1"/>
  <c r="AA70" i="5"/>
  <c r="W26" i="8" s="1"/>
  <c r="Q70" i="5"/>
  <c r="M26" i="8" s="1"/>
  <c r="H70" i="5"/>
  <c r="D26" i="8" s="1"/>
  <c r="AJ70" i="5"/>
  <c r="AF26" i="8" s="1"/>
  <c r="Z70" i="5"/>
  <c r="V26" i="8" s="1"/>
  <c r="P70" i="5"/>
  <c r="L26" i="8" s="1"/>
  <c r="G70" i="5"/>
  <c r="C26" i="8" s="1"/>
  <c r="Y70" i="5"/>
  <c r="U26" i="8" s="1"/>
  <c r="L70" i="5"/>
  <c r="H26" i="8" s="1"/>
  <c r="X70" i="5"/>
  <c r="T26" i="8" s="1"/>
  <c r="K70" i="5"/>
  <c r="G26" i="8" s="1"/>
  <c r="AI70" i="5"/>
  <c r="AE26" i="8" s="1"/>
  <c r="U70" i="5"/>
  <c r="Q26" i="8" s="1"/>
  <c r="J70" i="5"/>
  <c r="F26" i="8" s="1"/>
  <c r="AH70" i="5"/>
  <c r="AD26" i="8" s="1"/>
  <c r="T70" i="5"/>
  <c r="P26" i="8" s="1"/>
  <c r="I70" i="5"/>
  <c r="E26" i="8" s="1"/>
  <c r="AG70" i="5"/>
  <c r="AC26" i="8" s="1"/>
  <c r="S70" i="5"/>
  <c r="O26" i="8" s="1"/>
  <c r="F70" i="5"/>
  <c r="B26" i="8" s="1"/>
  <c r="AF70" i="5"/>
  <c r="AB26" i="8" s="1"/>
  <c r="R70" i="5"/>
  <c r="N26" i="8" s="1"/>
  <c r="AC70" i="5"/>
  <c r="Y26" i="8" s="1"/>
  <c r="N70" i="5"/>
  <c r="J26" i="8" s="1"/>
  <c r="AB70" i="5"/>
  <c r="X26" i="8" s="1"/>
  <c r="M70" i="5"/>
  <c r="I26" i="8" s="1"/>
  <c r="A106" i="5"/>
  <c r="AI72" i="5"/>
  <c r="AE28" i="8" s="1"/>
  <c r="AA72" i="5"/>
  <c r="W28" i="8" s="1"/>
  <c r="S72" i="5"/>
  <c r="O28" i="8" s="1"/>
  <c r="K72" i="5"/>
  <c r="G28" i="8" s="1"/>
  <c r="AH72" i="5"/>
  <c r="AD28" i="8" s="1"/>
  <c r="Z72" i="5"/>
  <c r="V28" i="8" s="1"/>
  <c r="R72" i="5"/>
  <c r="N28" i="8" s="1"/>
  <c r="J72" i="5"/>
  <c r="F28" i="8" s="1"/>
  <c r="AK72" i="5"/>
  <c r="AG28" i="8" s="1"/>
  <c r="Y72" i="5"/>
  <c r="U28" i="8" s="1"/>
  <c r="O72" i="5"/>
  <c r="K28" i="8" s="1"/>
  <c r="AJ72" i="5"/>
  <c r="AF28" i="8" s="1"/>
  <c r="X72" i="5"/>
  <c r="T28" i="8" s="1"/>
  <c r="N72" i="5"/>
  <c r="J28" i="8" s="1"/>
  <c r="AF72" i="5"/>
  <c r="AB28" i="8" s="1"/>
  <c r="T72" i="5"/>
  <c r="P28" i="8" s="1"/>
  <c r="F72" i="5"/>
  <c r="B28" i="8" s="1"/>
  <c r="AE72" i="5"/>
  <c r="AA28" i="8" s="1"/>
  <c r="Q72" i="5"/>
  <c r="M28" i="8" s="1"/>
  <c r="AD72" i="5"/>
  <c r="Z28" i="8" s="1"/>
  <c r="P72" i="5"/>
  <c r="L28" i="8" s="1"/>
  <c r="AC72" i="5"/>
  <c r="Y28" i="8" s="1"/>
  <c r="M72" i="5"/>
  <c r="I28" i="8" s="1"/>
  <c r="AB72" i="5"/>
  <c r="X28" i="8" s="1"/>
  <c r="L72" i="5"/>
  <c r="H28" i="8" s="1"/>
  <c r="W72" i="5"/>
  <c r="S28" i="8" s="1"/>
  <c r="I72" i="5"/>
  <c r="E28" i="8" s="1"/>
  <c r="AL72" i="5"/>
  <c r="AH28" i="8" s="1"/>
  <c r="V72" i="5"/>
  <c r="R28" i="8" s="1"/>
  <c r="H72" i="5"/>
  <c r="D28" i="8" s="1"/>
  <c r="AG72" i="5"/>
  <c r="AC28" i="8" s="1"/>
  <c r="U72" i="5"/>
  <c r="Q28" i="8" s="1"/>
  <c r="G72" i="5"/>
  <c r="C28" i="8" s="1"/>
  <c r="A108" i="5"/>
  <c r="AE74" i="5"/>
  <c r="AA30" i="8" s="1"/>
  <c r="W74" i="5"/>
  <c r="S30" i="8" s="1"/>
  <c r="O74" i="5"/>
  <c r="K30" i="8" s="1"/>
  <c r="G74" i="5"/>
  <c r="C30" i="8" s="1"/>
  <c r="AL74" i="5"/>
  <c r="AH30" i="8" s="1"/>
  <c r="AD74" i="5"/>
  <c r="Z30" i="8" s="1"/>
  <c r="V74" i="5"/>
  <c r="R30" i="8" s="1"/>
  <c r="N74" i="5"/>
  <c r="J30" i="8" s="1"/>
  <c r="F74" i="5"/>
  <c r="B30" i="8" s="1"/>
  <c r="AH74" i="5"/>
  <c r="AD30" i="8" s="1"/>
  <c r="X74" i="5"/>
  <c r="T30" i="8" s="1"/>
  <c r="L74" i="5"/>
  <c r="H30" i="8" s="1"/>
  <c r="AG74" i="5"/>
  <c r="AC30" i="8" s="1"/>
  <c r="U74" i="5"/>
  <c r="Q30" i="8" s="1"/>
  <c r="K74" i="5"/>
  <c r="G30" i="8" s="1"/>
  <c r="AA74" i="5"/>
  <c r="W30" i="8" s="1"/>
  <c r="M74" i="5"/>
  <c r="I30" i="8" s="1"/>
  <c r="Z74" i="5"/>
  <c r="V30" i="8" s="1"/>
  <c r="J74" i="5"/>
  <c r="F30" i="8" s="1"/>
  <c r="AK74" i="5"/>
  <c r="AG30" i="8" s="1"/>
  <c r="Y74" i="5"/>
  <c r="U30" i="8" s="1"/>
  <c r="I74" i="5"/>
  <c r="E30" i="8" s="1"/>
  <c r="AJ74" i="5"/>
  <c r="AF30" i="8" s="1"/>
  <c r="T74" i="5"/>
  <c r="P30" i="8" s="1"/>
  <c r="H74" i="5"/>
  <c r="D30" i="8" s="1"/>
  <c r="AI74" i="5"/>
  <c r="AE30" i="8" s="1"/>
  <c r="S74" i="5"/>
  <c r="O30" i="8" s="1"/>
  <c r="AF74" i="5"/>
  <c r="AB30" i="8" s="1"/>
  <c r="R74" i="5"/>
  <c r="N30" i="8" s="1"/>
  <c r="AC74" i="5"/>
  <c r="Y30" i="8" s="1"/>
  <c r="Q74" i="5"/>
  <c r="M30" i="8" s="1"/>
  <c r="AB74" i="5"/>
  <c r="X30" i="8" s="1"/>
  <c r="P74" i="5"/>
  <c r="L30" i="8" s="1"/>
  <c r="K47" i="5"/>
  <c r="G3" i="8" s="1"/>
  <c r="U47" i="5"/>
  <c r="Q3" i="8" s="1"/>
  <c r="AE47" i="5"/>
  <c r="AA3" i="8" s="1"/>
  <c r="F51" i="5"/>
  <c r="B7" i="8" s="1"/>
  <c r="R51" i="5"/>
  <c r="N7" i="8" s="1"/>
  <c r="AB51" i="5"/>
  <c r="X7" i="8" s="1"/>
  <c r="AL51" i="5"/>
  <c r="AH7" i="8" s="1"/>
  <c r="O53" i="5"/>
  <c r="K9" i="8" s="1"/>
  <c r="Y53" i="5"/>
  <c r="U9" i="8" s="1"/>
  <c r="AI53" i="5"/>
  <c r="AE9" i="8" s="1"/>
  <c r="M55" i="5"/>
  <c r="I11" i="8" s="1"/>
  <c r="W55" i="5"/>
  <c r="S11" i="8" s="1"/>
  <c r="AI55" i="5"/>
  <c r="AE11" i="8" s="1"/>
  <c r="L47" i="5"/>
  <c r="H3" i="8" s="1"/>
  <c r="V47" i="5"/>
  <c r="R3" i="8" s="1"/>
  <c r="AH47" i="5"/>
  <c r="AD3" i="8" s="1"/>
  <c r="G51" i="5"/>
  <c r="C7" i="8" s="1"/>
  <c r="S51" i="5"/>
  <c r="O7" i="8" s="1"/>
  <c r="AC51" i="5"/>
  <c r="Y7" i="8" s="1"/>
  <c r="F53" i="5"/>
  <c r="B9" i="8" s="1"/>
  <c r="P53" i="5"/>
  <c r="L9" i="8" s="1"/>
  <c r="Z53" i="5"/>
  <c r="V9" i="8" s="1"/>
  <c r="AL53" i="5"/>
  <c r="AH9" i="8" s="1"/>
  <c r="N55" i="5"/>
  <c r="J11" i="8" s="1"/>
  <c r="Z55" i="5"/>
  <c r="V11" i="8" s="1"/>
  <c r="AK55" i="5"/>
  <c r="AG11" i="8" s="1"/>
  <c r="A115" i="5"/>
  <c r="A116" i="5" s="1"/>
  <c r="E34" i="5"/>
  <c r="M47" i="5"/>
  <c r="I3" i="8" s="1"/>
  <c r="W47" i="5"/>
  <c r="S3" i="8" s="1"/>
  <c r="J51" i="5"/>
  <c r="F7" i="8" s="1"/>
  <c r="T51" i="5"/>
  <c r="P7" i="8" s="1"/>
  <c r="G53" i="5"/>
  <c r="C9" i="8" s="1"/>
  <c r="Q53" i="5"/>
  <c r="M9" i="8" s="1"/>
  <c r="AA53" i="5"/>
  <c r="W9" i="8" s="1"/>
  <c r="O55" i="5"/>
  <c r="K11" i="8" s="1"/>
  <c r="AA55" i="5"/>
  <c r="W11" i="8" s="1"/>
  <c r="H53" i="5"/>
  <c r="D9" i="8" s="1"/>
  <c r="R53" i="5"/>
  <c r="N9" i="8" s="1"/>
  <c r="AD53" i="5"/>
  <c r="Z9" i="8" s="1"/>
  <c r="F55" i="5"/>
  <c r="B11" i="8" s="1"/>
  <c r="R55" i="5"/>
  <c r="N11" i="8" s="1"/>
  <c r="K58" i="5"/>
  <c r="G14" i="8" s="1"/>
  <c r="A81" i="5"/>
  <c r="AG47" i="5"/>
  <c r="AC3" i="8" s="1"/>
  <c r="Y47" i="5"/>
  <c r="U3" i="8" s="1"/>
  <c r="Q47" i="5"/>
  <c r="M3" i="8" s="1"/>
  <c r="I47" i="5"/>
  <c r="E3" i="8" s="1"/>
  <c r="AF47" i="5"/>
  <c r="AB3" i="8" s="1"/>
  <c r="X47" i="5"/>
  <c r="T3" i="8" s="1"/>
  <c r="P47" i="5"/>
  <c r="L3" i="8" s="1"/>
  <c r="H47" i="5"/>
  <c r="D3" i="8" s="1"/>
  <c r="A85" i="5"/>
  <c r="AG51" i="5"/>
  <c r="AC7" i="8" s="1"/>
  <c r="Y51" i="5"/>
  <c r="U7" i="8" s="1"/>
  <c r="Q51" i="5"/>
  <c r="M7" i="8" s="1"/>
  <c r="I51" i="5"/>
  <c r="E7" i="8" s="1"/>
  <c r="AF51" i="5"/>
  <c r="AB7" i="8" s="1"/>
  <c r="X51" i="5"/>
  <c r="T7" i="8" s="1"/>
  <c r="P51" i="5"/>
  <c r="L7" i="8" s="1"/>
  <c r="H51" i="5"/>
  <c r="D7" i="8" s="1"/>
  <c r="A89" i="5"/>
  <c r="AL55" i="5"/>
  <c r="AH11" i="8" s="1"/>
  <c r="AJ55" i="5"/>
  <c r="AF11" i="8" s="1"/>
  <c r="AG55" i="5"/>
  <c r="AC11" i="8" s="1"/>
  <c r="Y55" i="5"/>
  <c r="U11" i="8" s="1"/>
  <c r="Q55" i="5"/>
  <c r="M11" i="8" s="1"/>
  <c r="I55" i="5"/>
  <c r="E11" i="8" s="1"/>
  <c r="AF55" i="5"/>
  <c r="AB11" i="8" s="1"/>
  <c r="X55" i="5"/>
  <c r="T11" i="8" s="1"/>
  <c r="P55" i="5"/>
  <c r="L11" i="8" s="1"/>
  <c r="H55" i="5"/>
  <c r="D11" i="8" s="1"/>
  <c r="AE59" i="5"/>
  <c r="AA15" i="8" s="1"/>
  <c r="W59" i="5"/>
  <c r="S15" i="8" s="1"/>
  <c r="O59" i="5"/>
  <c r="K15" i="8" s="1"/>
  <c r="G59" i="5"/>
  <c r="C15" i="8" s="1"/>
  <c r="AL59" i="5"/>
  <c r="AH15" i="8" s="1"/>
  <c r="AD59" i="5"/>
  <c r="Z15" i="8" s="1"/>
  <c r="V59" i="5"/>
  <c r="R15" i="8" s="1"/>
  <c r="N59" i="5"/>
  <c r="J15" i="8" s="1"/>
  <c r="F59" i="5"/>
  <c r="B15" i="8" s="1"/>
  <c r="AK59" i="5"/>
  <c r="AG15" i="8" s="1"/>
  <c r="AC59" i="5"/>
  <c r="Y15" i="8" s="1"/>
  <c r="U59" i="5"/>
  <c r="Q15" i="8" s="1"/>
  <c r="M59" i="5"/>
  <c r="I15" i="8" s="1"/>
  <c r="AJ59" i="5"/>
  <c r="AF15" i="8" s="1"/>
  <c r="AB59" i="5"/>
  <c r="X15" i="8" s="1"/>
  <c r="T59" i="5"/>
  <c r="P15" i="8" s="1"/>
  <c r="L59" i="5"/>
  <c r="H15" i="8" s="1"/>
  <c r="AI59" i="5"/>
  <c r="AE15" i="8" s="1"/>
  <c r="AA59" i="5"/>
  <c r="W15" i="8" s="1"/>
  <c r="S59" i="5"/>
  <c r="O15" i="8" s="1"/>
  <c r="K59" i="5"/>
  <c r="G15" i="8" s="1"/>
  <c r="A93" i="5"/>
  <c r="AH59" i="5"/>
  <c r="AD15" i="8" s="1"/>
  <c r="Z59" i="5"/>
  <c r="V15" i="8" s="1"/>
  <c r="R59" i="5"/>
  <c r="N15" i="8" s="1"/>
  <c r="J59" i="5"/>
  <c r="F15" i="8" s="1"/>
  <c r="AG59" i="5"/>
  <c r="AC15" i="8" s="1"/>
  <c r="Y59" i="5"/>
  <c r="U15" i="8" s="1"/>
  <c r="Q59" i="5"/>
  <c r="M15" i="8" s="1"/>
  <c r="I59" i="5"/>
  <c r="E15" i="8" s="1"/>
  <c r="AF59" i="5"/>
  <c r="AB15" i="8" s="1"/>
  <c r="X59" i="5"/>
  <c r="T15" i="8" s="1"/>
  <c r="P59" i="5"/>
  <c r="L15" i="8" s="1"/>
  <c r="H59" i="5"/>
  <c r="D15" i="8" s="1"/>
  <c r="A95" i="5"/>
  <c r="AI61" i="5"/>
  <c r="AE17" i="8" s="1"/>
  <c r="AA61" i="5"/>
  <c r="W17" i="8" s="1"/>
  <c r="S61" i="5"/>
  <c r="O17" i="8" s="1"/>
  <c r="K61" i="5"/>
  <c r="G17" i="8" s="1"/>
  <c r="AH61" i="5"/>
  <c r="AD17" i="8" s="1"/>
  <c r="Z61" i="5"/>
  <c r="V17" i="8" s="1"/>
  <c r="R61" i="5"/>
  <c r="N17" i="8" s="1"/>
  <c r="J61" i="5"/>
  <c r="F17" i="8" s="1"/>
  <c r="AG61" i="5"/>
  <c r="AC17" i="8" s="1"/>
  <c r="Y61" i="5"/>
  <c r="U17" i="8" s="1"/>
  <c r="Q61" i="5"/>
  <c r="M17" i="8" s="1"/>
  <c r="I61" i="5"/>
  <c r="E17" i="8" s="1"/>
  <c r="AF61" i="5"/>
  <c r="AB17" i="8" s="1"/>
  <c r="X61" i="5"/>
  <c r="T17" i="8" s="1"/>
  <c r="P61" i="5"/>
  <c r="L17" i="8" s="1"/>
  <c r="H61" i="5"/>
  <c r="D17" i="8" s="1"/>
  <c r="AE61" i="5"/>
  <c r="AA17" i="8" s="1"/>
  <c r="W61" i="5"/>
  <c r="S17" i="8" s="1"/>
  <c r="O61" i="5"/>
  <c r="K17" i="8" s="1"/>
  <c r="G61" i="5"/>
  <c r="C17" i="8" s="1"/>
  <c r="AL61" i="5"/>
  <c r="AH17" i="8" s="1"/>
  <c r="AD61" i="5"/>
  <c r="Z17" i="8" s="1"/>
  <c r="V61" i="5"/>
  <c r="R17" i="8" s="1"/>
  <c r="N61" i="5"/>
  <c r="J17" i="8" s="1"/>
  <c r="F61" i="5"/>
  <c r="B17" i="8" s="1"/>
  <c r="AK61" i="5"/>
  <c r="AG17" i="8" s="1"/>
  <c r="AC61" i="5"/>
  <c r="Y17" i="8" s="1"/>
  <c r="U61" i="5"/>
  <c r="Q17" i="8" s="1"/>
  <c r="M61" i="5"/>
  <c r="I17" i="8" s="1"/>
  <c r="AJ61" i="5"/>
  <c r="AF17" i="8" s="1"/>
  <c r="AB61" i="5"/>
  <c r="X17" i="8" s="1"/>
  <c r="T61" i="5"/>
  <c r="P17" i="8" s="1"/>
  <c r="L61" i="5"/>
  <c r="H17" i="8" s="1"/>
  <c r="A97" i="5"/>
  <c r="AH63" i="5"/>
  <c r="AD19" i="8" s="1"/>
  <c r="Z63" i="5"/>
  <c r="V19" i="8" s="1"/>
  <c r="AG63" i="5"/>
  <c r="AC19" i="8" s="1"/>
  <c r="Y63" i="5"/>
  <c r="U19" i="8" s="1"/>
  <c r="Q63" i="5"/>
  <c r="M19" i="8" s="1"/>
  <c r="AJ63" i="5"/>
  <c r="AF19" i="8" s="1"/>
  <c r="X63" i="5"/>
  <c r="T19" i="8" s="1"/>
  <c r="O63" i="5"/>
  <c r="K19" i="8" s="1"/>
  <c r="G63" i="5"/>
  <c r="C19" i="8" s="1"/>
  <c r="AI63" i="5"/>
  <c r="AE19" i="8" s="1"/>
  <c r="W63" i="5"/>
  <c r="S19" i="8" s="1"/>
  <c r="N63" i="5"/>
  <c r="J19" i="8" s="1"/>
  <c r="F63" i="5"/>
  <c r="B19" i="8" s="1"/>
  <c r="AF63" i="5"/>
  <c r="AB19" i="8" s="1"/>
  <c r="V63" i="5"/>
  <c r="R19" i="8" s="1"/>
  <c r="M63" i="5"/>
  <c r="I19" i="8" s="1"/>
  <c r="AE63" i="5"/>
  <c r="AA19" i="8" s="1"/>
  <c r="U63" i="5"/>
  <c r="Q19" i="8" s="1"/>
  <c r="L63" i="5"/>
  <c r="H19" i="8" s="1"/>
  <c r="AD63" i="5"/>
  <c r="Z19" i="8" s="1"/>
  <c r="T63" i="5"/>
  <c r="P19" i="8" s="1"/>
  <c r="K63" i="5"/>
  <c r="G19" i="8" s="1"/>
  <c r="AC63" i="5"/>
  <c r="Y19" i="8" s="1"/>
  <c r="S63" i="5"/>
  <c r="O19" i="8" s="1"/>
  <c r="J63" i="5"/>
  <c r="F19" i="8" s="1"/>
  <c r="AL63" i="5"/>
  <c r="AH19" i="8" s="1"/>
  <c r="AB63" i="5"/>
  <c r="X19" i="8" s="1"/>
  <c r="R63" i="5"/>
  <c r="N19" i="8" s="1"/>
  <c r="I63" i="5"/>
  <c r="E19" i="8" s="1"/>
  <c r="AK63" i="5"/>
  <c r="AG19" i="8" s="1"/>
  <c r="AA63" i="5"/>
  <c r="W19" i="8" s="1"/>
  <c r="P63" i="5"/>
  <c r="L19" i="8" s="1"/>
  <c r="H63" i="5"/>
  <c r="D19" i="8" s="1"/>
  <c r="A99" i="5"/>
  <c r="AL65" i="5"/>
  <c r="AH21" i="8" s="1"/>
  <c r="AD65" i="5"/>
  <c r="Z21" i="8" s="1"/>
  <c r="V65" i="5"/>
  <c r="R21" i="8" s="1"/>
  <c r="N65" i="5"/>
  <c r="J21" i="8" s="1"/>
  <c r="F65" i="5"/>
  <c r="B21" i="8" s="1"/>
  <c r="AK65" i="5"/>
  <c r="AG21" i="8" s="1"/>
  <c r="AC65" i="5"/>
  <c r="Y21" i="8" s="1"/>
  <c r="U65" i="5"/>
  <c r="Q21" i="8" s="1"/>
  <c r="M65" i="5"/>
  <c r="I21" i="8" s="1"/>
  <c r="AG65" i="5"/>
  <c r="AC21" i="8" s="1"/>
  <c r="W65" i="5"/>
  <c r="S21" i="8" s="1"/>
  <c r="K65" i="5"/>
  <c r="G21" i="8" s="1"/>
  <c r="AF65" i="5"/>
  <c r="AB21" i="8" s="1"/>
  <c r="T65" i="5"/>
  <c r="P21" i="8" s="1"/>
  <c r="J65" i="5"/>
  <c r="F21" i="8" s="1"/>
  <c r="AE65" i="5"/>
  <c r="AA21" i="8" s="1"/>
  <c r="S65" i="5"/>
  <c r="O21" i="8" s="1"/>
  <c r="I65" i="5"/>
  <c r="E21" i="8" s="1"/>
  <c r="AB65" i="5"/>
  <c r="X21" i="8" s="1"/>
  <c r="R65" i="5"/>
  <c r="N21" i="8" s="1"/>
  <c r="H65" i="5"/>
  <c r="D21" i="8" s="1"/>
  <c r="AA65" i="5"/>
  <c r="W21" i="8" s="1"/>
  <c r="Q65" i="5"/>
  <c r="M21" i="8" s="1"/>
  <c r="G65" i="5"/>
  <c r="C21" i="8" s="1"/>
  <c r="AJ65" i="5"/>
  <c r="AF21" i="8" s="1"/>
  <c r="Z65" i="5"/>
  <c r="V21" i="8" s="1"/>
  <c r="P65" i="5"/>
  <c r="L21" i="8" s="1"/>
  <c r="AI65" i="5"/>
  <c r="AE21" i="8" s="1"/>
  <c r="Y65" i="5"/>
  <c r="U21" i="8" s="1"/>
  <c r="O65" i="5"/>
  <c r="K21" i="8" s="1"/>
  <c r="AH65" i="5"/>
  <c r="AD21" i="8" s="1"/>
  <c r="X65" i="5"/>
  <c r="T21" i="8" s="1"/>
  <c r="L65" i="5"/>
  <c r="H21" i="8" s="1"/>
  <c r="A101" i="5"/>
  <c r="AH67" i="5"/>
  <c r="AD23" i="8" s="1"/>
  <c r="Z67" i="5"/>
  <c r="V23" i="8" s="1"/>
  <c r="R67" i="5"/>
  <c r="N23" i="8" s="1"/>
  <c r="J67" i="5"/>
  <c r="F23" i="8" s="1"/>
  <c r="AG67" i="5"/>
  <c r="AC23" i="8" s="1"/>
  <c r="Y67" i="5"/>
  <c r="U23" i="8" s="1"/>
  <c r="Q67" i="5"/>
  <c r="M23" i="8" s="1"/>
  <c r="I67" i="5"/>
  <c r="E23" i="8" s="1"/>
  <c r="AE67" i="5"/>
  <c r="AA23" i="8" s="1"/>
  <c r="U67" i="5"/>
  <c r="Q23" i="8" s="1"/>
  <c r="K67" i="5"/>
  <c r="G23" i="8" s="1"/>
  <c r="AD67" i="5"/>
  <c r="Z23" i="8" s="1"/>
  <c r="T67" i="5"/>
  <c r="P23" i="8" s="1"/>
  <c r="H67" i="5"/>
  <c r="D23" i="8" s="1"/>
  <c r="AC67" i="5"/>
  <c r="Y23" i="8" s="1"/>
  <c r="S67" i="5"/>
  <c r="O23" i="8" s="1"/>
  <c r="G67" i="5"/>
  <c r="C23" i="8" s="1"/>
  <c r="AL67" i="5"/>
  <c r="AH23" i="8" s="1"/>
  <c r="AB67" i="5"/>
  <c r="X23" i="8" s="1"/>
  <c r="P67" i="5"/>
  <c r="L23" i="8" s="1"/>
  <c r="F67" i="5"/>
  <c r="B23" i="8" s="1"/>
  <c r="AK67" i="5"/>
  <c r="AG23" i="8" s="1"/>
  <c r="AA67" i="5"/>
  <c r="W23" i="8" s="1"/>
  <c r="O67" i="5"/>
  <c r="K23" i="8" s="1"/>
  <c r="AJ67" i="5"/>
  <c r="AF23" i="8" s="1"/>
  <c r="X67" i="5"/>
  <c r="T23" i="8" s="1"/>
  <c r="N67" i="5"/>
  <c r="J23" i="8" s="1"/>
  <c r="AI67" i="5"/>
  <c r="AE23" i="8" s="1"/>
  <c r="W67" i="5"/>
  <c r="S23" i="8" s="1"/>
  <c r="M67" i="5"/>
  <c r="I23" i="8" s="1"/>
  <c r="AF67" i="5"/>
  <c r="AB23" i="8" s="1"/>
  <c r="V67" i="5"/>
  <c r="R23" i="8" s="1"/>
  <c r="L67" i="5"/>
  <c r="H23" i="8" s="1"/>
  <c r="A103" i="5"/>
  <c r="AL69" i="5"/>
  <c r="AH25" i="8" s="1"/>
  <c r="AD69" i="5"/>
  <c r="Z25" i="8" s="1"/>
  <c r="V69" i="5"/>
  <c r="R25" i="8" s="1"/>
  <c r="N69" i="5"/>
  <c r="J25" i="8" s="1"/>
  <c r="F69" i="5"/>
  <c r="B25" i="8" s="1"/>
  <c r="AK69" i="5"/>
  <c r="AG25" i="8" s="1"/>
  <c r="AC69" i="5"/>
  <c r="Y25" i="8" s="1"/>
  <c r="U69" i="5"/>
  <c r="Q25" i="8" s="1"/>
  <c r="M69" i="5"/>
  <c r="I25" i="8" s="1"/>
  <c r="AB69" i="5"/>
  <c r="X25" i="8" s="1"/>
  <c r="R69" i="5"/>
  <c r="N25" i="8" s="1"/>
  <c r="H69" i="5"/>
  <c r="D25" i="8" s="1"/>
  <c r="AA69" i="5"/>
  <c r="W25" i="8" s="1"/>
  <c r="Q69" i="5"/>
  <c r="M25" i="8" s="1"/>
  <c r="G69" i="5"/>
  <c r="C25" i="8" s="1"/>
  <c r="AJ69" i="5"/>
  <c r="AF25" i="8" s="1"/>
  <c r="Z69" i="5"/>
  <c r="V25" i="8" s="1"/>
  <c r="P69" i="5"/>
  <c r="L25" i="8" s="1"/>
  <c r="AI69" i="5"/>
  <c r="AE25" i="8" s="1"/>
  <c r="Y69" i="5"/>
  <c r="U25" i="8" s="1"/>
  <c r="O69" i="5"/>
  <c r="K25" i="8" s="1"/>
  <c r="AH69" i="5"/>
  <c r="AD25" i="8" s="1"/>
  <c r="X69" i="5"/>
  <c r="T25" i="8" s="1"/>
  <c r="L69" i="5"/>
  <c r="H25" i="8" s="1"/>
  <c r="AG69" i="5"/>
  <c r="AC25" i="8" s="1"/>
  <c r="W69" i="5"/>
  <c r="S25" i="8" s="1"/>
  <c r="K69" i="5"/>
  <c r="G25" i="8" s="1"/>
  <c r="AF69" i="5"/>
  <c r="AB25" i="8" s="1"/>
  <c r="T69" i="5"/>
  <c r="P25" i="8" s="1"/>
  <c r="J69" i="5"/>
  <c r="F25" i="8" s="1"/>
  <c r="AE69" i="5"/>
  <c r="AA25" i="8" s="1"/>
  <c r="S69" i="5"/>
  <c r="O25" i="8" s="1"/>
  <c r="I69" i="5"/>
  <c r="E25" i="8" s="1"/>
  <c r="A107" i="5"/>
  <c r="AK73" i="5"/>
  <c r="AG29" i="8" s="1"/>
  <c r="AC73" i="5"/>
  <c r="Y29" i="8" s="1"/>
  <c r="U73" i="5"/>
  <c r="Q29" i="8" s="1"/>
  <c r="M73" i="5"/>
  <c r="I29" i="8" s="1"/>
  <c r="AJ73" i="5"/>
  <c r="AF29" i="8" s="1"/>
  <c r="AB73" i="5"/>
  <c r="X29" i="8" s="1"/>
  <c r="T73" i="5"/>
  <c r="P29" i="8" s="1"/>
  <c r="L73" i="5"/>
  <c r="H29" i="8" s="1"/>
  <c r="AD73" i="5"/>
  <c r="Z29" i="8" s="1"/>
  <c r="R73" i="5"/>
  <c r="N29" i="8" s="1"/>
  <c r="H73" i="5"/>
  <c r="D29" i="8" s="1"/>
  <c r="AA73" i="5"/>
  <c r="W29" i="8" s="1"/>
  <c r="Q73" i="5"/>
  <c r="M29" i="8" s="1"/>
  <c r="G73" i="5"/>
  <c r="C29" i="8" s="1"/>
  <c r="AI73" i="5"/>
  <c r="AE29" i="8" s="1"/>
  <c r="W73" i="5"/>
  <c r="S29" i="8" s="1"/>
  <c r="I73" i="5"/>
  <c r="E29" i="8" s="1"/>
  <c r="AH73" i="5"/>
  <c r="AD29" i="8" s="1"/>
  <c r="V73" i="5"/>
  <c r="R29" i="8" s="1"/>
  <c r="F73" i="5"/>
  <c r="B29" i="8" s="1"/>
  <c r="AG73" i="5"/>
  <c r="AC29" i="8" s="1"/>
  <c r="S73" i="5"/>
  <c r="O29" i="8" s="1"/>
  <c r="AF73" i="5"/>
  <c r="AB29" i="8" s="1"/>
  <c r="P73" i="5"/>
  <c r="L29" i="8" s="1"/>
  <c r="AE73" i="5"/>
  <c r="AA29" i="8" s="1"/>
  <c r="O73" i="5"/>
  <c r="K29" i="8" s="1"/>
  <c r="Z73" i="5"/>
  <c r="V29" i="8" s="1"/>
  <c r="N73" i="5"/>
  <c r="J29" i="8" s="1"/>
  <c r="Y73" i="5"/>
  <c r="U29" i="8" s="1"/>
  <c r="K73" i="5"/>
  <c r="G29" i="8" s="1"/>
  <c r="AL73" i="5"/>
  <c r="AH29" i="8" s="1"/>
  <c r="X73" i="5"/>
  <c r="T29" i="8" s="1"/>
  <c r="J73" i="5"/>
  <c r="F29" i="8" s="1"/>
  <c r="C38" i="5"/>
  <c r="L38" i="5" s="1"/>
  <c r="O47" i="5"/>
  <c r="K3" i="8" s="1"/>
  <c r="AA47" i="5"/>
  <c r="W3" i="8" s="1"/>
  <c r="AK47" i="5"/>
  <c r="AG3" i="8" s="1"/>
  <c r="L51" i="5"/>
  <c r="H7" i="8" s="1"/>
  <c r="V51" i="5"/>
  <c r="R7" i="8" s="1"/>
  <c r="AH51" i="5"/>
  <c r="AD7" i="8" s="1"/>
  <c r="I53" i="5"/>
  <c r="E9" i="8" s="1"/>
  <c r="S53" i="5"/>
  <c r="O9" i="8" s="1"/>
  <c r="G55" i="5"/>
  <c r="C11" i="8" s="1"/>
  <c r="S55" i="5"/>
  <c r="O11" i="8" s="1"/>
  <c r="AC55" i="5"/>
  <c r="Y11" i="8" s="1"/>
  <c r="E35" i="5"/>
  <c r="D38" i="5"/>
  <c r="A87" i="5"/>
  <c r="AK53" i="5"/>
  <c r="AG9" i="8" s="1"/>
  <c r="AC53" i="5"/>
  <c r="Y9" i="8" s="1"/>
  <c r="U53" i="5"/>
  <c r="Q9" i="8" s="1"/>
  <c r="M53" i="5"/>
  <c r="I9" i="8" s="1"/>
  <c r="AJ53" i="5"/>
  <c r="AF9" i="8" s="1"/>
  <c r="AB53" i="5"/>
  <c r="X9" i="8" s="1"/>
  <c r="T53" i="5"/>
  <c r="P9" i="8" s="1"/>
  <c r="L53" i="5"/>
  <c r="H9" i="8" s="1"/>
  <c r="J53" i="5"/>
  <c r="F9" i="8" s="1"/>
  <c r="V53" i="5"/>
  <c r="R9" i="8" s="1"/>
  <c r="AF53" i="5"/>
  <c r="AB9" i="8" s="1"/>
  <c r="J55" i="5"/>
  <c r="F11" i="8" s="1"/>
  <c r="T55" i="5"/>
  <c r="P11" i="8" s="1"/>
  <c r="AD55" i="5"/>
  <c r="Z11" i="8" s="1"/>
  <c r="G47" i="5"/>
  <c r="C3" i="8" s="1"/>
  <c r="S47" i="5"/>
  <c r="O3" i="8" s="1"/>
  <c r="AC47" i="5"/>
  <c r="Y3" i="8" s="1"/>
  <c r="N51" i="5"/>
  <c r="J7" i="8" s="1"/>
  <c r="Z51" i="5"/>
  <c r="V7" i="8" s="1"/>
  <c r="AJ51" i="5"/>
  <c r="AF7" i="8" s="1"/>
  <c r="K53" i="5"/>
  <c r="G9" i="8" s="1"/>
  <c r="W53" i="5"/>
  <c r="S9" i="8" s="1"/>
  <c r="AG53" i="5"/>
  <c r="AC9" i="8" s="1"/>
  <c r="K55" i="5"/>
  <c r="G11" i="8" s="1"/>
  <c r="U55" i="5"/>
  <c r="Q11" i="8" s="1"/>
  <c r="AE55" i="5"/>
  <c r="AA11" i="8" s="1"/>
  <c r="A105" i="5"/>
  <c r="AG71" i="5"/>
  <c r="AC27" i="8" s="1"/>
  <c r="Y71" i="5"/>
  <c r="U27" i="8" s="1"/>
  <c r="Q71" i="5"/>
  <c r="M27" i="8" s="1"/>
  <c r="I71" i="5"/>
  <c r="E27" i="8" s="1"/>
  <c r="AF71" i="5"/>
  <c r="AB27" i="8" s="1"/>
  <c r="X71" i="5"/>
  <c r="T27" i="8" s="1"/>
  <c r="P71" i="5"/>
  <c r="L27" i="8" s="1"/>
  <c r="H71" i="5"/>
  <c r="D27" i="8" s="1"/>
  <c r="AE71" i="5"/>
  <c r="AA27" i="8" s="1"/>
  <c r="U71" i="5"/>
  <c r="Q27" i="8" s="1"/>
  <c r="K71" i="5"/>
  <c r="G27" i="8" s="1"/>
  <c r="AD71" i="5"/>
  <c r="Z27" i="8" s="1"/>
  <c r="T71" i="5"/>
  <c r="P27" i="8" s="1"/>
  <c r="J71" i="5"/>
  <c r="F27" i="8" s="1"/>
  <c r="A109" i="5"/>
  <c r="AG75" i="5"/>
  <c r="AC31" i="8" s="1"/>
  <c r="Y75" i="5"/>
  <c r="U31" i="8" s="1"/>
  <c r="Q75" i="5"/>
  <c r="M31" i="8" s="1"/>
  <c r="I75" i="5"/>
  <c r="E31" i="8" s="1"/>
  <c r="AF75" i="5"/>
  <c r="AB31" i="8" s="1"/>
  <c r="X75" i="5"/>
  <c r="T31" i="8" s="1"/>
  <c r="P75" i="5"/>
  <c r="L31" i="8" s="1"/>
  <c r="H75" i="5"/>
  <c r="D31" i="8" s="1"/>
  <c r="AL75" i="5"/>
  <c r="AH31" i="8" s="1"/>
  <c r="AB75" i="5"/>
  <c r="X31" i="8" s="1"/>
  <c r="R75" i="5"/>
  <c r="N31" i="8" s="1"/>
  <c r="F75" i="5"/>
  <c r="B31" i="8" s="1"/>
  <c r="AK75" i="5"/>
  <c r="AG31" i="8" s="1"/>
  <c r="AA75" i="5"/>
  <c r="W31" i="8" s="1"/>
  <c r="O75" i="5"/>
  <c r="K31" i="8" s="1"/>
  <c r="R71" i="5"/>
  <c r="N27" i="8" s="1"/>
  <c r="AH71" i="5"/>
  <c r="AD27" i="8" s="1"/>
  <c r="S75" i="5"/>
  <c r="O31" i="8" s="1"/>
  <c r="AE75" i="5"/>
  <c r="AA31" i="8" s="1"/>
  <c r="S71" i="5"/>
  <c r="O27" i="8" s="1"/>
  <c r="AI71" i="5"/>
  <c r="AE27" i="8" s="1"/>
  <c r="T75" i="5"/>
  <c r="P31" i="8" s="1"/>
  <c r="AH75" i="5"/>
  <c r="AD31" i="8" s="1"/>
  <c r="F71" i="5"/>
  <c r="B27" i="8" s="1"/>
  <c r="V71" i="5"/>
  <c r="R27" i="8" s="1"/>
  <c r="AJ71" i="5"/>
  <c r="AF27" i="8" s="1"/>
  <c r="G75" i="5"/>
  <c r="C31" i="8" s="1"/>
  <c r="U75" i="5"/>
  <c r="Q31" i="8" s="1"/>
  <c r="AI75" i="5"/>
  <c r="AE31" i="8" s="1"/>
  <c r="G71" i="5"/>
  <c r="C27" i="8" s="1"/>
  <c r="W71" i="5"/>
  <c r="S27" i="8" s="1"/>
  <c r="AK71" i="5"/>
  <c r="AG27" i="8" s="1"/>
  <c r="J75" i="5"/>
  <c r="F31" i="8" s="1"/>
  <c r="V75" i="5"/>
  <c r="R31" i="8" s="1"/>
  <c r="AJ75" i="5"/>
  <c r="AF31" i="8" s="1"/>
  <c r="L71" i="5"/>
  <c r="H27" i="8" s="1"/>
  <c r="Z71" i="5"/>
  <c r="V27" i="8" s="1"/>
  <c r="AL71" i="5"/>
  <c r="AH27" i="8" s="1"/>
  <c r="K75" i="5"/>
  <c r="G31" i="8" s="1"/>
  <c r="W75" i="5"/>
  <c r="S31" i="8" s="1"/>
  <c r="M71" i="5"/>
  <c r="I27" i="8" s="1"/>
  <c r="AA71" i="5"/>
  <c r="W27" i="8" s="1"/>
  <c r="L75" i="5"/>
  <c r="H31" i="8" s="1"/>
  <c r="Z75" i="5"/>
  <c r="V31" i="8" s="1"/>
  <c r="N71" i="5"/>
  <c r="J27" i="8" s="1"/>
  <c r="AB71" i="5"/>
  <c r="X27" i="8" s="1"/>
  <c r="M75" i="5"/>
  <c r="I31" i="8" s="1"/>
  <c r="AC75" i="5"/>
  <c r="Y31" i="8" s="1"/>
  <c r="O71" i="5"/>
  <c r="K27" i="8" s="1"/>
  <c r="AC71" i="5"/>
  <c r="Y27" i="8" s="1"/>
  <c r="N75" i="5"/>
  <c r="J31" i="8" s="1"/>
  <c r="AD75" i="5"/>
  <c r="Z31" i="8" s="1"/>
  <c r="AH48" i="4"/>
  <c r="AD68" i="8" s="1"/>
  <c r="E41" i="4"/>
  <c r="AA60" i="4"/>
  <c r="W80" i="8" s="1"/>
  <c r="S62" i="4"/>
  <c r="O82" i="8" s="1"/>
  <c r="AC52" i="4"/>
  <c r="Y72" i="8" s="1"/>
  <c r="D42" i="4"/>
  <c r="C42" i="4"/>
  <c r="C38" i="4" s="1"/>
  <c r="B42" i="4"/>
  <c r="B38" i="4" s="1"/>
  <c r="A115" i="4"/>
  <c r="A116" i="4" s="1"/>
  <c r="A84" i="4"/>
  <c r="AK50" i="4"/>
  <c r="AG70" i="8" s="1"/>
  <c r="AC50" i="4"/>
  <c r="Y70" i="8" s="1"/>
  <c r="U50" i="4"/>
  <c r="Q70" i="8" s="1"/>
  <c r="M50" i="4"/>
  <c r="I70" i="8" s="1"/>
  <c r="AJ50" i="4"/>
  <c r="AF70" i="8" s="1"/>
  <c r="AB50" i="4"/>
  <c r="X70" i="8" s="1"/>
  <c r="T50" i="4"/>
  <c r="P70" i="8" s="1"/>
  <c r="L50" i="4"/>
  <c r="H70" i="8" s="1"/>
  <c r="AG50" i="4"/>
  <c r="AC70" i="8" s="1"/>
  <c r="W50" i="4"/>
  <c r="S70" i="8" s="1"/>
  <c r="K50" i="4"/>
  <c r="G70" i="8" s="1"/>
  <c r="AF50" i="4"/>
  <c r="AB70" i="8" s="1"/>
  <c r="V50" i="4"/>
  <c r="R70" i="8" s="1"/>
  <c r="J50" i="4"/>
  <c r="F70" i="8" s="1"/>
  <c r="AE50" i="4"/>
  <c r="AA70" i="8" s="1"/>
  <c r="S50" i="4"/>
  <c r="O70" i="8" s="1"/>
  <c r="I50" i="4"/>
  <c r="E70" i="8" s="1"/>
  <c r="AD50" i="4"/>
  <c r="Z70" i="8" s="1"/>
  <c r="R50" i="4"/>
  <c r="N70" i="8" s="1"/>
  <c r="H50" i="4"/>
  <c r="D70" i="8" s="1"/>
  <c r="AA50" i="4"/>
  <c r="W70" i="8" s="1"/>
  <c r="Q50" i="4"/>
  <c r="M70" i="8" s="1"/>
  <c r="G50" i="4"/>
  <c r="C70" i="8" s="1"/>
  <c r="AL50" i="4"/>
  <c r="AH70" i="8" s="1"/>
  <c r="Z50" i="4"/>
  <c r="V70" i="8" s="1"/>
  <c r="P50" i="4"/>
  <c r="L70" i="8" s="1"/>
  <c r="F50" i="4"/>
  <c r="B70" i="8" s="1"/>
  <c r="AI50" i="4"/>
  <c r="AE70" i="8" s="1"/>
  <c r="Y50" i="4"/>
  <c r="U70" i="8" s="1"/>
  <c r="O50" i="4"/>
  <c r="K70" i="8" s="1"/>
  <c r="AH50" i="4"/>
  <c r="AD70" i="8" s="1"/>
  <c r="X50" i="4"/>
  <c r="T70" i="8" s="1"/>
  <c r="N50" i="4"/>
  <c r="J70" i="8" s="1"/>
  <c r="A88" i="4"/>
  <c r="AK54" i="4"/>
  <c r="AG74" i="8" s="1"/>
  <c r="AC54" i="4"/>
  <c r="Y74" i="8" s="1"/>
  <c r="U54" i="4"/>
  <c r="Q74" i="8" s="1"/>
  <c r="M54" i="4"/>
  <c r="I74" i="8" s="1"/>
  <c r="AJ54" i="4"/>
  <c r="AF74" i="8" s="1"/>
  <c r="AB54" i="4"/>
  <c r="X74" i="8" s="1"/>
  <c r="T54" i="4"/>
  <c r="P74" i="8" s="1"/>
  <c r="L54" i="4"/>
  <c r="H74" i="8" s="1"/>
  <c r="AD54" i="4"/>
  <c r="Z74" i="8" s="1"/>
  <c r="R54" i="4"/>
  <c r="N74" i="8" s="1"/>
  <c r="H54" i="4"/>
  <c r="D74" i="8" s="1"/>
  <c r="AA54" i="4"/>
  <c r="W74" i="8" s="1"/>
  <c r="Q54" i="4"/>
  <c r="M74" i="8" s="1"/>
  <c r="G54" i="4"/>
  <c r="C74" i="8" s="1"/>
  <c r="AL54" i="4"/>
  <c r="AH74" i="8" s="1"/>
  <c r="Z54" i="4"/>
  <c r="V74" i="8" s="1"/>
  <c r="P54" i="4"/>
  <c r="L74" i="8" s="1"/>
  <c r="F54" i="4"/>
  <c r="B74" i="8" s="1"/>
  <c r="AI54" i="4"/>
  <c r="AE74" i="8" s="1"/>
  <c r="Y54" i="4"/>
  <c r="U74" i="8" s="1"/>
  <c r="O54" i="4"/>
  <c r="K74" i="8" s="1"/>
  <c r="AH54" i="4"/>
  <c r="AD74" i="8" s="1"/>
  <c r="X54" i="4"/>
  <c r="T74" i="8" s="1"/>
  <c r="N54" i="4"/>
  <c r="J74" i="8" s="1"/>
  <c r="AG54" i="4"/>
  <c r="AC74" i="8" s="1"/>
  <c r="W54" i="4"/>
  <c r="S74" i="8" s="1"/>
  <c r="K54" i="4"/>
  <c r="G74" i="8" s="1"/>
  <c r="AF54" i="4"/>
  <c r="AB74" i="8" s="1"/>
  <c r="V54" i="4"/>
  <c r="R74" i="8" s="1"/>
  <c r="J54" i="4"/>
  <c r="F74" i="8" s="1"/>
  <c r="AE54" i="4"/>
  <c r="AA74" i="8" s="1"/>
  <c r="S54" i="4"/>
  <c r="O74" i="8" s="1"/>
  <c r="I54" i="4"/>
  <c r="E74" i="8" s="1"/>
  <c r="A81" i="4"/>
  <c r="AE47" i="4"/>
  <c r="AA67" i="8" s="1"/>
  <c r="W47" i="4"/>
  <c r="S67" i="8" s="1"/>
  <c r="O47" i="4"/>
  <c r="K67" i="8" s="1"/>
  <c r="G47" i="4"/>
  <c r="C67" i="8" s="1"/>
  <c r="AL47" i="4"/>
  <c r="AH67" i="8" s="1"/>
  <c r="AD47" i="4"/>
  <c r="Z67" i="8" s="1"/>
  <c r="V47" i="4"/>
  <c r="R67" i="8" s="1"/>
  <c r="N47" i="4"/>
  <c r="J67" i="8" s="1"/>
  <c r="F47" i="4"/>
  <c r="B67" i="8" s="1"/>
  <c r="AF47" i="4"/>
  <c r="AB67" i="8" s="1"/>
  <c r="T47" i="4"/>
  <c r="P67" i="8" s="1"/>
  <c r="J47" i="4"/>
  <c r="F67" i="8" s="1"/>
  <c r="AC47" i="4"/>
  <c r="Y67" i="8" s="1"/>
  <c r="S47" i="4"/>
  <c r="O67" i="8" s="1"/>
  <c r="I47" i="4"/>
  <c r="E67" i="8" s="1"/>
  <c r="AB47" i="4"/>
  <c r="X67" i="8" s="1"/>
  <c r="R47" i="4"/>
  <c r="N67" i="8" s="1"/>
  <c r="H47" i="4"/>
  <c r="D67" i="8" s="1"/>
  <c r="AK47" i="4"/>
  <c r="AG67" i="8" s="1"/>
  <c r="AA47" i="4"/>
  <c r="W67" i="8" s="1"/>
  <c r="Q47" i="4"/>
  <c r="M67" i="8" s="1"/>
  <c r="AJ47" i="4"/>
  <c r="AF67" i="8" s="1"/>
  <c r="Z47" i="4"/>
  <c r="V67" i="8" s="1"/>
  <c r="P47" i="4"/>
  <c r="L67" i="8" s="1"/>
  <c r="AI47" i="4"/>
  <c r="AE67" i="8" s="1"/>
  <c r="Y47" i="4"/>
  <c r="U67" i="8" s="1"/>
  <c r="M47" i="4"/>
  <c r="I67" i="8" s="1"/>
  <c r="AH47" i="4"/>
  <c r="AD67" i="8" s="1"/>
  <c r="X47" i="4"/>
  <c r="T67" i="8" s="1"/>
  <c r="L47" i="4"/>
  <c r="H67" i="8" s="1"/>
  <c r="AG47" i="4"/>
  <c r="AC67" i="8" s="1"/>
  <c r="U47" i="4"/>
  <c r="Q67" i="8" s="1"/>
  <c r="K47" i="4"/>
  <c r="G67" i="8" s="1"/>
  <c r="A85" i="4"/>
  <c r="AE51" i="4"/>
  <c r="AA71" i="8" s="1"/>
  <c r="W51" i="4"/>
  <c r="S71" i="8" s="1"/>
  <c r="O51" i="4"/>
  <c r="K71" i="8" s="1"/>
  <c r="G51" i="4"/>
  <c r="C71" i="8" s="1"/>
  <c r="AL51" i="4"/>
  <c r="AH71" i="8" s="1"/>
  <c r="AD51" i="4"/>
  <c r="Z71" i="8" s="1"/>
  <c r="V51" i="4"/>
  <c r="R71" i="8" s="1"/>
  <c r="N51" i="4"/>
  <c r="J71" i="8" s="1"/>
  <c r="F51" i="4"/>
  <c r="B71" i="8" s="1"/>
  <c r="AK51" i="4"/>
  <c r="AG71" i="8" s="1"/>
  <c r="AA51" i="4"/>
  <c r="W71" i="8" s="1"/>
  <c r="Q51" i="4"/>
  <c r="M71" i="8" s="1"/>
  <c r="AJ51" i="4"/>
  <c r="AF71" i="8" s="1"/>
  <c r="Z51" i="4"/>
  <c r="V71" i="8" s="1"/>
  <c r="P51" i="4"/>
  <c r="L71" i="8" s="1"/>
  <c r="AI51" i="4"/>
  <c r="AE71" i="8" s="1"/>
  <c r="Y51" i="4"/>
  <c r="U71" i="8" s="1"/>
  <c r="M51" i="4"/>
  <c r="I71" i="8" s="1"/>
  <c r="AH51" i="4"/>
  <c r="AD71" i="8" s="1"/>
  <c r="X51" i="4"/>
  <c r="T71" i="8" s="1"/>
  <c r="L51" i="4"/>
  <c r="H71" i="8" s="1"/>
  <c r="AG51" i="4"/>
  <c r="AC71" i="8" s="1"/>
  <c r="U51" i="4"/>
  <c r="Q71" i="8" s="1"/>
  <c r="K51" i="4"/>
  <c r="G71" i="8" s="1"/>
  <c r="AF51" i="4"/>
  <c r="AB71" i="8" s="1"/>
  <c r="T51" i="4"/>
  <c r="P71" i="8" s="1"/>
  <c r="J51" i="4"/>
  <c r="F71" i="8" s="1"/>
  <c r="AC51" i="4"/>
  <c r="Y71" i="8" s="1"/>
  <c r="S51" i="4"/>
  <c r="O71" i="8" s="1"/>
  <c r="I51" i="4"/>
  <c r="E71" i="8" s="1"/>
  <c r="AB51" i="4"/>
  <c r="X71" i="8" s="1"/>
  <c r="R51" i="4"/>
  <c r="N71" i="8" s="1"/>
  <c r="H51" i="4"/>
  <c r="D71" i="8" s="1"/>
  <c r="A89" i="4"/>
  <c r="AE55" i="4"/>
  <c r="AA75" i="8" s="1"/>
  <c r="W55" i="4"/>
  <c r="S75" i="8" s="1"/>
  <c r="O55" i="4"/>
  <c r="K75" i="8" s="1"/>
  <c r="G55" i="4"/>
  <c r="C75" i="8" s="1"/>
  <c r="AL55" i="4"/>
  <c r="AH75" i="8" s="1"/>
  <c r="AD55" i="4"/>
  <c r="Z75" i="8" s="1"/>
  <c r="V55" i="4"/>
  <c r="R75" i="8" s="1"/>
  <c r="N55" i="4"/>
  <c r="J75" i="8" s="1"/>
  <c r="F55" i="4"/>
  <c r="B75" i="8" s="1"/>
  <c r="AH55" i="4"/>
  <c r="AD75" i="8" s="1"/>
  <c r="X55" i="4"/>
  <c r="T75" i="8" s="1"/>
  <c r="L55" i="4"/>
  <c r="H75" i="8" s="1"/>
  <c r="AG55" i="4"/>
  <c r="AC75" i="8" s="1"/>
  <c r="U55" i="4"/>
  <c r="Q75" i="8" s="1"/>
  <c r="K55" i="4"/>
  <c r="G75" i="8" s="1"/>
  <c r="AF55" i="4"/>
  <c r="AB75" i="8" s="1"/>
  <c r="T55" i="4"/>
  <c r="P75" i="8" s="1"/>
  <c r="J55" i="4"/>
  <c r="F75" i="8" s="1"/>
  <c r="AC55" i="4"/>
  <c r="Y75" i="8" s="1"/>
  <c r="S55" i="4"/>
  <c r="O75" i="8" s="1"/>
  <c r="I55" i="4"/>
  <c r="E75" i="8" s="1"/>
  <c r="AB55" i="4"/>
  <c r="X75" i="8" s="1"/>
  <c r="R55" i="4"/>
  <c r="N75" i="8" s="1"/>
  <c r="H55" i="4"/>
  <c r="D75" i="8" s="1"/>
  <c r="AK55" i="4"/>
  <c r="AG75" i="8" s="1"/>
  <c r="AA55" i="4"/>
  <c r="W75" i="8" s="1"/>
  <c r="Q55" i="4"/>
  <c r="M75" i="8" s="1"/>
  <c r="AJ55" i="4"/>
  <c r="AF75" i="8" s="1"/>
  <c r="Z55" i="4"/>
  <c r="V75" i="8" s="1"/>
  <c r="P55" i="4"/>
  <c r="L75" i="8" s="1"/>
  <c r="AI55" i="4"/>
  <c r="AE75" i="8" s="1"/>
  <c r="Y55" i="4"/>
  <c r="U75" i="8" s="1"/>
  <c r="M55" i="4"/>
  <c r="I75" i="8" s="1"/>
  <c r="A91" i="4"/>
  <c r="AI57" i="4"/>
  <c r="AE77" i="8" s="1"/>
  <c r="AA57" i="4"/>
  <c r="W77" i="8" s="1"/>
  <c r="S57" i="4"/>
  <c r="O77" i="8" s="1"/>
  <c r="K57" i="4"/>
  <c r="G77" i="8" s="1"/>
  <c r="AH57" i="4"/>
  <c r="AD77" i="8" s="1"/>
  <c r="Z57" i="4"/>
  <c r="V77" i="8" s="1"/>
  <c r="R57" i="4"/>
  <c r="N77" i="8" s="1"/>
  <c r="J57" i="4"/>
  <c r="F77" i="8" s="1"/>
  <c r="AF57" i="4"/>
  <c r="AB77" i="8" s="1"/>
  <c r="V57" i="4"/>
  <c r="R77" i="8" s="1"/>
  <c r="L57" i="4"/>
  <c r="H77" i="8" s="1"/>
  <c r="AE57" i="4"/>
  <c r="AA77" i="8" s="1"/>
  <c r="U57" i="4"/>
  <c r="Q77" i="8" s="1"/>
  <c r="I57" i="4"/>
  <c r="E77" i="8" s="1"/>
  <c r="AD57" i="4"/>
  <c r="Z77" i="8" s="1"/>
  <c r="T57" i="4"/>
  <c r="P77" i="8" s="1"/>
  <c r="H57" i="4"/>
  <c r="D77" i="8" s="1"/>
  <c r="AC57" i="4"/>
  <c r="Y77" i="8" s="1"/>
  <c r="Q57" i="4"/>
  <c r="M77" i="8" s="1"/>
  <c r="G57" i="4"/>
  <c r="C77" i="8" s="1"/>
  <c r="AL57" i="4"/>
  <c r="AH77" i="8" s="1"/>
  <c r="AB57" i="4"/>
  <c r="X77" i="8" s="1"/>
  <c r="P57" i="4"/>
  <c r="L77" i="8" s="1"/>
  <c r="F57" i="4"/>
  <c r="B77" i="8" s="1"/>
  <c r="AK57" i="4"/>
  <c r="AG77" i="8" s="1"/>
  <c r="Y57" i="4"/>
  <c r="U77" i="8" s="1"/>
  <c r="O57" i="4"/>
  <c r="K77" i="8" s="1"/>
  <c r="AJ57" i="4"/>
  <c r="AF77" i="8" s="1"/>
  <c r="X57" i="4"/>
  <c r="T77" i="8" s="1"/>
  <c r="N57" i="4"/>
  <c r="J77" i="8" s="1"/>
  <c r="AG57" i="4"/>
  <c r="AC77" i="8" s="1"/>
  <c r="W57" i="4"/>
  <c r="S77" i="8" s="1"/>
  <c r="M57" i="4"/>
  <c r="I77" i="8" s="1"/>
  <c r="A95" i="4"/>
  <c r="AF61" i="4"/>
  <c r="AB81" i="8" s="1"/>
  <c r="X61" i="4"/>
  <c r="T81" i="8" s="1"/>
  <c r="P61" i="4"/>
  <c r="L81" i="8" s="1"/>
  <c r="H61" i="4"/>
  <c r="D81" i="8" s="1"/>
  <c r="AE61" i="4"/>
  <c r="AA81" i="8" s="1"/>
  <c r="W61" i="4"/>
  <c r="S81" i="8" s="1"/>
  <c r="O61" i="4"/>
  <c r="K81" i="8" s="1"/>
  <c r="G61" i="4"/>
  <c r="C81" i="8" s="1"/>
  <c r="AL61" i="4"/>
  <c r="AH81" i="8" s="1"/>
  <c r="AD61" i="4"/>
  <c r="Z81" i="8" s="1"/>
  <c r="V61" i="4"/>
  <c r="R81" i="8" s="1"/>
  <c r="N61" i="4"/>
  <c r="J81" i="8" s="1"/>
  <c r="F61" i="4"/>
  <c r="B81" i="8" s="1"/>
  <c r="AK61" i="4"/>
  <c r="AG81" i="8" s="1"/>
  <c r="AC61" i="4"/>
  <c r="Y81" i="8" s="1"/>
  <c r="U61" i="4"/>
  <c r="Q81" i="8" s="1"/>
  <c r="AJ61" i="4"/>
  <c r="AF81" i="8" s="1"/>
  <c r="AB61" i="4"/>
  <c r="X81" i="8" s="1"/>
  <c r="T61" i="4"/>
  <c r="P81" i="8" s="1"/>
  <c r="L61" i="4"/>
  <c r="H81" i="8" s="1"/>
  <c r="AI61" i="4"/>
  <c r="AE81" i="8" s="1"/>
  <c r="AA61" i="4"/>
  <c r="W81" i="8" s="1"/>
  <c r="S61" i="4"/>
  <c r="O81" i="8" s="1"/>
  <c r="K61" i="4"/>
  <c r="G81" i="8" s="1"/>
  <c r="AH61" i="4"/>
  <c r="AD81" i="8" s="1"/>
  <c r="Z61" i="4"/>
  <c r="V81" i="8" s="1"/>
  <c r="R61" i="4"/>
  <c r="N81" i="8" s="1"/>
  <c r="J61" i="4"/>
  <c r="F81" i="8" s="1"/>
  <c r="Q61" i="4"/>
  <c r="M81" i="8" s="1"/>
  <c r="M61" i="4"/>
  <c r="I81" i="8" s="1"/>
  <c r="I61" i="4"/>
  <c r="E81" i="8" s="1"/>
  <c r="AG61" i="4"/>
  <c r="AC81" i="8" s="1"/>
  <c r="Y61" i="4"/>
  <c r="U81" i="8" s="1"/>
  <c r="A83" i="4"/>
  <c r="AI49" i="4"/>
  <c r="AE69" i="8" s="1"/>
  <c r="AA49" i="4"/>
  <c r="W69" i="8" s="1"/>
  <c r="S49" i="4"/>
  <c r="O69" i="8" s="1"/>
  <c r="K49" i="4"/>
  <c r="G69" i="8" s="1"/>
  <c r="AH49" i="4"/>
  <c r="AD69" i="8" s="1"/>
  <c r="Z49" i="4"/>
  <c r="V69" i="8" s="1"/>
  <c r="R49" i="4"/>
  <c r="N69" i="8" s="1"/>
  <c r="J49" i="4"/>
  <c r="F69" i="8" s="1"/>
  <c r="AD49" i="4"/>
  <c r="Z69" i="8" s="1"/>
  <c r="T49" i="4"/>
  <c r="P69" i="8" s="1"/>
  <c r="H49" i="4"/>
  <c r="D69" i="8" s="1"/>
  <c r="AC49" i="4"/>
  <c r="Y69" i="8" s="1"/>
  <c r="Q49" i="4"/>
  <c r="M69" i="8" s="1"/>
  <c r="G49" i="4"/>
  <c r="C69" i="8" s="1"/>
  <c r="AL49" i="4"/>
  <c r="AH69" i="8" s="1"/>
  <c r="AB49" i="4"/>
  <c r="X69" i="8" s="1"/>
  <c r="P49" i="4"/>
  <c r="L69" i="8" s="1"/>
  <c r="F49" i="4"/>
  <c r="B69" i="8" s="1"/>
  <c r="AK49" i="4"/>
  <c r="AG69" i="8" s="1"/>
  <c r="Y49" i="4"/>
  <c r="U69" i="8" s="1"/>
  <c r="O49" i="4"/>
  <c r="K69" i="8" s="1"/>
  <c r="AJ49" i="4"/>
  <c r="AF69" i="8" s="1"/>
  <c r="X49" i="4"/>
  <c r="T69" i="8" s="1"/>
  <c r="N49" i="4"/>
  <c r="J69" i="8" s="1"/>
  <c r="AG49" i="4"/>
  <c r="AC69" i="8" s="1"/>
  <c r="W49" i="4"/>
  <c r="S69" i="8" s="1"/>
  <c r="M49" i="4"/>
  <c r="I69" i="8" s="1"/>
  <c r="AF49" i="4"/>
  <c r="AB69" i="8" s="1"/>
  <c r="V49" i="4"/>
  <c r="R69" i="8" s="1"/>
  <c r="L49" i="4"/>
  <c r="H69" i="8" s="1"/>
  <c r="AE49" i="4"/>
  <c r="AA69" i="8" s="1"/>
  <c r="U49" i="4"/>
  <c r="Q69" i="8" s="1"/>
  <c r="I49" i="4"/>
  <c r="E69" i="8" s="1"/>
  <c r="A87" i="4"/>
  <c r="AI53" i="4"/>
  <c r="AE73" i="8" s="1"/>
  <c r="AA53" i="4"/>
  <c r="W73" i="8" s="1"/>
  <c r="S53" i="4"/>
  <c r="O73" i="8" s="1"/>
  <c r="K53" i="4"/>
  <c r="G73" i="8" s="1"/>
  <c r="AH53" i="4"/>
  <c r="AD73" i="8" s="1"/>
  <c r="Z53" i="4"/>
  <c r="V73" i="8" s="1"/>
  <c r="R53" i="4"/>
  <c r="N73" i="8" s="1"/>
  <c r="J53" i="4"/>
  <c r="F73" i="8" s="1"/>
  <c r="AK53" i="4"/>
  <c r="AG73" i="8" s="1"/>
  <c r="Y53" i="4"/>
  <c r="U73" i="8" s="1"/>
  <c r="O53" i="4"/>
  <c r="K73" i="8" s="1"/>
  <c r="AJ53" i="4"/>
  <c r="AF73" i="8" s="1"/>
  <c r="X53" i="4"/>
  <c r="T73" i="8" s="1"/>
  <c r="N53" i="4"/>
  <c r="J73" i="8" s="1"/>
  <c r="AG53" i="4"/>
  <c r="AC73" i="8" s="1"/>
  <c r="W53" i="4"/>
  <c r="S73" i="8" s="1"/>
  <c r="M53" i="4"/>
  <c r="I73" i="8" s="1"/>
  <c r="AF53" i="4"/>
  <c r="AB73" i="8" s="1"/>
  <c r="V53" i="4"/>
  <c r="R73" i="8" s="1"/>
  <c r="L53" i="4"/>
  <c r="H73" i="8" s="1"/>
  <c r="AE53" i="4"/>
  <c r="AA73" i="8" s="1"/>
  <c r="U53" i="4"/>
  <c r="Q73" i="8" s="1"/>
  <c r="I53" i="4"/>
  <c r="E73" i="8" s="1"/>
  <c r="AD53" i="4"/>
  <c r="Z73" i="8" s="1"/>
  <c r="T53" i="4"/>
  <c r="P73" i="8" s="1"/>
  <c r="H53" i="4"/>
  <c r="D73" i="8" s="1"/>
  <c r="AC53" i="4"/>
  <c r="Y73" i="8" s="1"/>
  <c r="Q53" i="4"/>
  <c r="M73" i="8" s="1"/>
  <c r="G53" i="4"/>
  <c r="C73" i="8" s="1"/>
  <c r="AL53" i="4"/>
  <c r="AH73" i="8" s="1"/>
  <c r="AB53" i="4"/>
  <c r="X73" i="8" s="1"/>
  <c r="P53" i="4"/>
  <c r="L73" i="8" s="1"/>
  <c r="F53" i="4"/>
  <c r="B73" i="8" s="1"/>
  <c r="A93" i="4"/>
  <c r="AE59" i="4"/>
  <c r="AA79" i="8" s="1"/>
  <c r="W59" i="4"/>
  <c r="S79" i="8" s="1"/>
  <c r="O59" i="4"/>
  <c r="K79" i="8" s="1"/>
  <c r="G59" i="4"/>
  <c r="C79" i="8" s="1"/>
  <c r="AL59" i="4"/>
  <c r="AH79" i="8" s="1"/>
  <c r="AD59" i="4"/>
  <c r="Z79" i="8" s="1"/>
  <c r="V59" i="4"/>
  <c r="R79" i="8" s="1"/>
  <c r="N59" i="4"/>
  <c r="J79" i="8" s="1"/>
  <c r="F59" i="4"/>
  <c r="B79" i="8" s="1"/>
  <c r="AC59" i="4"/>
  <c r="Y79" i="8" s="1"/>
  <c r="S59" i="4"/>
  <c r="O79" i="8" s="1"/>
  <c r="I59" i="4"/>
  <c r="E79" i="8" s="1"/>
  <c r="AB59" i="4"/>
  <c r="X79" i="8" s="1"/>
  <c r="R59" i="4"/>
  <c r="N79" i="8" s="1"/>
  <c r="H59" i="4"/>
  <c r="D79" i="8" s="1"/>
  <c r="AK59" i="4"/>
  <c r="AG79" i="8" s="1"/>
  <c r="AA59" i="4"/>
  <c r="W79" i="8" s="1"/>
  <c r="Q59" i="4"/>
  <c r="M79" i="8" s="1"/>
  <c r="AJ59" i="4"/>
  <c r="AF79" i="8" s="1"/>
  <c r="Z59" i="4"/>
  <c r="V79" i="8" s="1"/>
  <c r="P59" i="4"/>
  <c r="L79" i="8" s="1"/>
  <c r="AI59" i="4"/>
  <c r="AE79" i="8" s="1"/>
  <c r="Y59" i="4"/>
  <c r="U79" i="8" s="1"/>
  <c r="M59" i="4"/>
  <c r="I79" i="8" s="1"/>
  <c r="AH59" i="4"/>
  <c r="AD79" i="8" s="1"/>
  <c r="X59" i="4"/>
  <c r="T79" i="8" s="1"/>
  <c r="L59" i="4"/>
  <c r="H79" i="8" s="1"/>
  <c r="AG59" i="4"/>
  <c r="AC79" i="8" s="1"/>
  <c r="U59" i="4"/>
  <c r="Q79" i="8" s="1"/>
  <c r="K59" i="4"/>
  <c r="G79" i="8" s="1"/>
  <c r="AF59" i="4"/>
  <c r="AB79" i="8" s="1"/>
  <c r="T59" i="4"/>
  <c r="P79" i="8" s="1"/>
  <c r="J59" i="4"/>
  <c r="F79" i="8" s="1"/>
  <c r="A92" i="4"/>
  <c r="AK58" i="4"/>
  <c r="AG78" i="8" s="1"/>
  <c r="AC58" i="4"/>
  <c r="Y78" i="8" s="1"/>
  <c r="U58" i="4"/>
  <c r="Q78" i="8" s="1"/>
  <c r="M58" i="4"/>
  <c r="I78" i="8" s="1"/>
  <c r="AJ58" i="4"/>
  <c r="AF78" i="8" s="1"/>
  <c r="AB58" i="4"/>
  <c r="X78" i="8" s="1"/>
  <c r="T58" i="4"/>
  <c r="P78" i="8" s="1"/>
  <c r="L58" i="4"/>
  <c r="H78" i="8" s="1"/>
  <c r="AI58" i="4"/>
  <c r="AE78" i="8" s="1"/>
  <c r="Y58" i="4"/>
  <c r="U78" i="8" s="1"/>
  <c r="O58" i="4"/>
  <c r="K78" i="8" s="1"/>
  <c r="AH58" i="4"/>
  <c r="AD78" i="8" s="1"/>
  <c r="X58" i="4"/>
  <c r="T78" i="8" s="1"/>
  <c r="N58" i="4"/>
  <c r="J78" i="8" s="1"/>
  <c r="AG58" i="4"/>
  <c r="AC78" i="8" s="1"/>
  <c r="W58" i="4"/>
  <c r="S78" i="8" s="1"/>
  <c r="K58" i="4"/>
  <c r="G78" i="8" s="1"/>
  <c r="AF58" i="4"/>
  <c r="AB78" i="8" s="1"/>
  <c r="V58" i="4"/>
  <c r="R78" i="8" s="1"/>
  <c r="J58" i="4"/>
  <c r="F78" i="8" s="1"/>
  <c r="AE58" i="4"/>
  <c r="AA78" i="8" s="1"/>
  <c r="S58" i="4"/>
  <c r="O78" i="8" s="1"/>
  <c r="I58" i="4"/>
  <c r="E78" i="8" s="1"/>
  <c r="AD58" i="4"/>
  <c r="Z78" i="8" s="1"/>
  <c r="R58" i="4"/>
  <c r="N78" i="8" s="1"/>
  <c r="H58" i="4"/>
  <c r="D78" i="8" s="1"/>
  <c r="AA58" i="4"/>
  <c r="W78" i="8" s="1"/>
  <c r="Q58" i="4"/>
  <c r="M78" i="8" s="1"/>
  <c r="G58" i="4"/>
  <c r="C78" i="8" s="1"/>
  <c r="AL58" i="4"/>
  <c r="AH78" i="8" s="1"/>
  <c r="Z58" i="4"/>
  <c r="V78" i="8" s="1"/>
  <c r="P58" i="4"/>
  <c r="L78" i="8" s="1"/>
  <c r="F58" i="4"/>
  <c r="B78" i="8" s="1"/>
  <c r="O48" i="4"/>
  <c r="K68" i="8" s="1"/>
  <c r="AA48" i="4"/>
  <c r="W68" i="8" s="1"/>
  <c r="AK48" i="4"/>
  <c r="AG68" i="8" s="1"/>
  <c r="L52" i="4"/>
  <c r="H72" i="8" s="1"/>
  <c r="V52" i="4"/>
  <c r="R72" i="8" s="1"/>
  <c r="AH52" i="4"/>
  <c r="AD72" i="8" s="1"/>
  <c r="G56" i="4"/>
  <c r="C76" i="8" s="1"/>
  <c r="S56" i="4"/>
  <c r="O76" i="8" s="1"/>
  <c r="AC56" i="4"/>
  <c r="Y76" i="8" s="1"/>
  <c r="R60" i="4"/>
  <c r="N80" i="8" s="1"/>
  <c r="AH60" i="4"/>
  <c r="AD80" i="8" s="1"/>
  <c r="A38" i="4"/>
  <c r="F48" i="4"/>
  <c r="B68" i="8" s="1"/>
  <c r="R48" i="4"/>
  <c r="N68" i="8" s="1"/>
  <c r="AB48" i="4"/>
  <c r="X68" i="8" s="1"/>
  <c r="AL48" i="4"/>
  <c r="AH68" i="8" s="1"/>
  <c r="M52" i="4"/>
  <c r="I72" i="8" s="1"/>
  <c r="W52" i="4"/>
  <c r="S72" i="8" s="1"/>
  <c r="AI52" i="4"/>
  <c r="AE72" i="8" s="1"/>
  <c r="J56" i="4"/>
  <c r="F76" i="8" s="1"/>
  <c r="T56" i="4"/>
  <c r="P76" i="8" s="1"/>
  <c r="AD56" i="4"/>
  <c r="Z76" i="8" s="1"/>
  <c r="S60" i="4"/>
  <c r="O80" i="8" s="1"/>
  <c r="AI60" i="4"/>
  <c r="AE80" i="8" s="1"/>
  <c r="A97" i="4"/>
  <c r="AK63" i="4"/>
  <c r="AG83" i="8" s="1"/>
  <c r="AC63" i="4"/>
  <c r="Y83" i="8" s="1"/>
  <c r="U63" i="4"/>
  <c r="Q83" i="8" s="1"/>
  <c r="M63" i="4"/>
  <c r="I83" i="8" s="1"/>
  <c r="AJ63" i="4"/>
  <c r="AF83" i="8" s="1"/>
  <c r="AB63" i="4"/>
  <c r="X83" i="8" s="1"/>
  <c r="T63" i="4"/>
  <c r="P83" i="8" s="1"/>
  <c r="L63" i="4"/>
  <c r="H83" i="8" s="1"/>
  <c r="AI63" i="4"/>
  <c r="AE83" i="8" s="1"/>
  <c r="AA63" i="4"/>
  <c r="W83" i="8" s="1"/>
  <c r="S63" i="4"/>
  <c r="O83" i="8" s="1"/>
  <c r="K63" i="4"/>
  <c r="G83" i="8" s="1"/>
  <c r="AH63" i="4"/>
  <c r="AD83" i="8" s="1"/>
  <c r="Z63" i="4"/>
  <c r="V83" i="8" s="1"/>
  <c r="R63" i="4"/>
  <c r="N83" i="8" s="1"/>
  <c r="J63" i="4"/>
  <c r="F83" i="8" s="1"/>
  <c r="AG63" i="4"/>
  <c r="AC83" i="8" s="1"/>
  <c r="Y63" i="4"/>
  <c r="U83" i="8" s="1"/>
  <c r="Q63" i="4"/>
  <c r="M83" i="8" s="1"/>
  <c r="I63" i="4"/>
  <c r="E83" i="8" s="1"/>
  <c r="AF63" i="4"/>
  <c r="AB83" i="8" s="1"/>
  <c r="X63" i="4"/>
  <c r="T83" i="8" s="1"/>
  <c r="P63" i="4"/>
  <c r="L83" i="8" s="1"/>
  <c r="H63" i="4"/>
  <c r="D83" i="8" s="1"/>
  <c r="AE63" i="4"/>
  <c r="AA83" i="8" s="1"/>
  <c r="W63" i="4"/>
  <c r="S83" i="8" s="1"/>
  <c r="O63" i="4"/>
  <c r="K83" i="8" s="1"/>
  <c r="G63" i="4"/>
  <c r="C83" i="8" s="1"/>
  <c r="AL63" i="4"/>
  <c r="AH83" i="8" s="1"/>
  <c r="AD63" i="4"/>
  <c r="Z83" i="8" s="1"/>
  <c r="V63" i="4"/>
  <c r="R83" i="8" s="1"/>
  <c r="N63" i="4"/>
  <c r="J83" i="8" s="1"/>
  <c r="F63" i="4"/>
  <c r="B83" i="8" s="1"/>
  <c r="A99" i="4"/>
  <c r="AG65" i="4"/>
  <c r="AC85" i="8" s="1"/>
  <c r="Y65" i="4"/>
  <c r="U85" i="8" s="1"/>
  <c r="AF65" i="4"/>
  <c r="AB85" i="8" s="1"/>
  <c r="AJ65" i="4"/>
  <c r="AF85" i="8" s="1"/>
  <c r="Z65" i="4"/>
  <c r="V85" i="8" s="1"/>
  <c r="Q65" i="4"/>
  <c r="M85" i="8" s="1"/>
  <c r="I65" i="4"/>
  <c r="E85" i="8" s="1"/>
  <c r="AI65" i="4"/>
  <c r="AE85" i="8" s="1"/>
  <c r="X65" i="4"/>
  <c r="T85" i="8" s="1"/>
  <c r="P65" i="4"/>
  <c r="L85" i="8" s="1"/>
  <c r="H65" i="4"/>
  <c r="D85" i="8" s="1"/>
  <c r="AH65" i="4"/>
  <c r="AD85" i="8" s="1"/>
  <c r="W65" i="4"/>
  <c r="S85" i="8" s="1"/>
  <c r="O65" i="4"/>
  <c r="K85" i="8" s="1"/>
  <c r="G65" i="4"/>
  <c r="C85" i="8" s="1"/>
  <c r="AE65" i="4"/>
  <c r="AA85" i="8" s="1"/>
  <c r="V65" i="4"/>
  <c r="R85" i="8" s="1"/>
  <c r="N65" i="4"/>
  <c r="J85" i="8" s="1"/>
  <c r="F65" i="4"/>
  <c r="B85" i="8" s="1"/>
  <c r="AD65" i="4"/>
  <c r="Z85" i="8" s="1"/>
  <c r="U65" i="4"/>
  <c r="Q85" i="8" s="1"/>
  <c r="M65" i="4"/>
  <c r="I85" i="8" s="1"/>
  <c r="AC65" i="4"/>
  <c r="Y85" i="8" s="1"/>
  <c r="T65" i="4"/>
  <c r="P85" i="8" s="1"/>
  <c r="L65" i="4"/>
  <c r="H85" i="8" s="1"/>
  <c r="AL65" i="4"/>
  <c r="AH85" i="8" s="1"/>
  <c r="AB65" i="4"/>
  <c r="X85" i="8" s="1"/>
  <c r="S65" i="4"/>
  <c r="O85" i="8" s="1"/>
  <c r="K65" i="4"/>
  <c r="G85" i="8" s="1"/>
  <c r="AK65" i="4"/>
  <c r="AG85" i="8" s="1"/>
  <c r="AA65" i="4"/>
  <c r="W85" i="8" s="1"/>
  <c r="R65" i="4"/>
  <c r="N85" i="8" s="1"/>
  <c r="J65" i="4"/>
  <c r="F85" i="8" s="1"/>
  <c r="A101" i="4"/>
  <c r="AK67" i="4"/>
  <c r="AG87" i="8" s="1"/>
  <c r="AC67" i="4"/>
  <c r="Y87" i="8" s="1"/>
  <c r="U67" i="4"/>
  <c r="Q87" i="8" s="1"/>
  <c r="M67" i="4"/>
  <c r="I87" i="8" s="1"/>
  <c r="AJ67" i="4"/>
  <c r="AF87" i="8" s="1"/>
  <c r="AB67" i="4"/>
  <c r="X87" i="8" s="1"/>
  <c r="T67" i="4"/>
  <c r="P87" i="8" s="1"/>
  <c r="L67" i="4"/>
  <c r="H87" i="8" s="1"/>
  <c r="AG67" i="4"/>
  <c r="AC87" i="8" s="1"/>
  <c r="W67" i="4"/>
  <c r="S87" i="8" s="1"/>
  <c r="K67" i="4"/>
  <c r="G87" i="8" s="1"/>
  <c r="AF67" i="4"/>
  <c r="AB87" i="8" s="1"/>
  <c r="V67" i="4"/>
  <c r="R87" i="8" s="1"/>
  <c r="J67" i="4"/>
  <c r="F87" i="8" s="1"/>
  <c r="AE67" i="4"/>
  <c r="AA87" i="8" s="1"/>
  <c r="S67" i="4"/>
  <c r="O87" i="8" s="1"/>
  <c r="I67" i="4"/>
  <c r="E87" i="8" s="1"/>
  <c r="AD67" i="4"/>
  <c r="Z87" i="8" s="1"/>
  <c r="R67" i="4"/>
  <c r="N87" i="8" s="1"/>
  <c r="H67" i="4"/>
  <c r="D87" i="8" s="1"/>
  <c r="AA67" i="4"/>
  <c r="W87" i="8" s="1"/>
  <c r="Q67" i="4"/>
  <c r="M87" i="8" s="1"/>
  <c r="G67" i="4"/>
  <c r="C87" i="8" s="1"/>
  <c r="AL67" i="4"/>
  <c r="AH87" i="8" s="1"/>
  <c r="Z67" i="4"/>
  <c r="V87" i="8" s="1"/>
  <c r="P67" i="4"/>
  <c r="L87" i="8" s="1"/>
  <c r="F67" i="4"/>
  <c r="B87" i="8" s="1"/>
  <c r="AI67" i="4"/>
  <c r="AE87" i="8" s="1"/>
  <c r="Y67" i="4"/>
  <c r="U87" i="8" s="1"/>
  <c r="O67" i="4"/>
  <c r="K87" i="8" s="1"/>
  <c r="AH67" i="4"/>
  <c r="AD87" i="8" s="1"/>
  <c r="X67" i="4"/>
  <c r="T87" i="8" s="1"/>
  <c r="N67" i="4"/>
  <c r="J87" i="8" s="1"/>
  <c r="A103" i="4"/>
  <c r="AG69" i="4"/>
  <c r="AC89" i="8" s="1"/>
  <c r="Y69" i="4"/>
  <c r="U89" i="8" s="1"/>
  <c r="Q69" i="4"/>
  <c r="M89" i="8" s="1"/>
  <c r="I69" i="4"/>
  <c r="E89" i="8" s="1"/>
  <c r="AF69" i="4"/>
  <c r="AB89" i="8" s="1"/>
  <c r="X69" i="4"/>
  <c r="T89" i="8" s="1"/>
  <c r="P69" i="4"/>
  <c r="L89" i="8" s="1"/>
  <c r="H69" i="4"/>
  <c r="D89" i="8" s="1"/>
  <c r="AE69" i="4"/>
  <c r="AA89" i="8" s="1"/>
  <c r="U69" i="4"/>
  <c r="Q89" i="8" s="1"/>
  <c r="K69" i="4"/>
  <c r="G89" i="8" s="1"/>
  <c r="AD69" i="4"/>
  <c r="Z89" i="8" s="1"/>
  <c r="T69" i="4"/>
  <c r="P89" i="8" s="1"/>
  <c r="J69" i="4"/>
  <c r="F89" i="8" s="1"/>
  <c r="AC69" i="4"/>
  <c r="Y89" i="8" s="1"/>
  <c r="S69" i="4"/>
  <c r="O89" i="8" s="1"/>
  <c r="G69" i="4"/>
  <c r="C89" i="8" s="1"/>
  <c r="AL69" i="4"/>
  <c r="AH89" i="8" s="1"/>
  <c r="AB69" i="4"/>
  <c r="X89" i="8" s="1"/>
  <c r="R69" i="4"/>
  <c r="N89" i="8" s="1"/>
  <c r="F69" i="4"/>
  <c r="B89" i="8" s="1"/>
  <c r="AK69" i="4"/>
  <c r="AG89" i="8" s="1"/>
  <c r="AA69" i="4"/>
  <c r="W89" i="8" s="1"/>
  <c r="O69" i="4"/>
  <c r="K89" i="8" s="1"/>
  <c r="AJ69" i="4"/>
  <c r="AF89" i="8" s="1"/>
  <c r="Z69" i="4"/>
  <c r="V89" i="8" s="1"/>
  <c r="N69" i="4"/>
  <c r="J89" i="8" s="1"/>
  <c r="AI69" i="4"/>
  <c r="AE89" i="8" s="1"/>
  <c r="W69" i="4"/>
  <c r="S89" i="8" s="1"/>
  <c r="M69" i="4"/>
  <c r="I89" i="8" s="1"/>
  <c r="AH69" i="4"/>
  <c r="AD89" i="8" s="1"/>
  <c r="V69" i="4"/>
  <c r="R89" i="8" s="1"/>
  <c r="L69" i="4"/>
  <c r="H89" i="8" s="1"/>
  <c r="A105" i="4"/>
  <c r="AK71" i="4"/>
  <c r="AG91" i="8" s="1"/>
  <c r="AC71" i="4"/>
  <c r="Y91" i="8" s="1"/>
  <c r="U71" i="4"/>
  <c r="Q91" i="8" s="1"/>
  <c r="M71" i="4"/>
  <c r="I91" i="8" s="1"/>
  <c r="AJ71" i="4"/>
  <c r="AF91" i="8" s="1"/>
  <c r="AB71" i="4"/>
  <c r="X91" i="8" s="1"/>
  <c r="T71" i="4"/>
  <c r="P91" i="8" s="1"/>
  <c r="L71" i="4"/>
  <c r="H91" i="8" s="1"/>
  <c r="AD71" i="4"/>
  <c r="Z91" i="8" s="1"/>
  <c r="R71" i="4"/>
  <c r="N91" i="8" s="1"/>
  <c r="H71" i="4"/>
  <c r="D91" i="8" s="1"/>
  <c r="AA71" i="4"/>
  <c r="W91" i="8" s="1"/>
  <c r="Q71" i="4"/>
  <c r="M91" i="8" s="1"/>
  <c r="G71" i="4"/>
  <c r="C91" i="8" s="1"/>
  <c r="AL71" i="4"/>
  <c r="AH91" i="8" s="1"/>
  <c r="Z71" i="4"/>
  <c r="V91" i="8" s="1"/>
  <c r="P71" i="4"/>
  <c r="L91" i="8" s="1"/>
  <c r="F71" i="4"/>
  <c r="B91" i="8" s="1"/>
  <c r="AI71" i="4"/>
  <c r="AE91" i="8" s="1"/>
  <c r="Y71" i="4"/>
  <c r="U91" i="8" s="1"/>
  <c r="O71" i="4"/>
  <c r="K91" i="8" s="1"/>
  <c r="AH71" i="4"/>
  <c r="AD91" i="8" s="1"/>
  <c r="X71" i="4"/>
  <c r="T91" i="8" s="1"/>
  <c r="N71" i="4"/>
  <c r="J91" i="8" s="1"/>
  <c r="AG71" i="4"/>
  <c r="AC91" i="8" s="1"/>
  <c r="W71" i="4"/>
  <c r="S91" i="8" s="1"/>
  <c r="K71" i="4"/>
  <c r="G91" i="8" s="1"/>
  <c r="AF71" i="4"/>
  <c r="AB91" i="8" s="1"/>
  <c r="V71" i="4"/>
  <c r="R91" i="8" s="1"/>
  <c r="J71" i="4"/>
  <c r="F91" i="8" s="1"/>
  <c r="AE71" i="4"/>
  <c r="AA91" i="8" s="1"/>
  <c r="S71" i="4"/>
  <c r="O91" i="8" s="1"/>
  <c r="I71" i="4"/>
  <c r="E91" i="8" s="1"/>
  <c r="A107" i="4"/>
  <c r="AG73" i="4"/>
  <c r="AC93" i="8" s="1"/>
  <c r="Y73" i="4"/>
  <c r="U93" i="8" s="1"/>
  <c r="Q73" i="4"/>
  <c r="M93" i="8" s="1"/>
  <c r="I73" i="4"/>
  <c r="E93" i="8" s="1"/>
  <c r="AF73" i="4"/>
  <c r="AB93" i="8" s="1"/>
  <c r="X73" i="4"/>
  <c r="T93" i="8" s="1"/>
  <c r="P73" i="4"/>
  <c r="L93" i="8" s="1"/>
  <c r="H73" i="4"/>
  <c r="D93" i="8" s="1"/>
  <c r="AL73" i="4"/>
  <c r="AH93" i="8" s="1"/>
  <c r="AB73" i="4"/>
  <c r="X93" i="8" s="1"/>
  <c r="R73" i="4"/>
  <c r="N93" i="8" s="1"/>
  <c r="F73" i="4"/>
  <c r="B93" i="8" s="1"/>
  <c r="AK73" i="4"/>
  <c r="AG93" i="8" s="1"/>
  <c r="AA73" i="4"/>
  <c r="W93" i="8" s="1"/>
  <c r="O73" i="4"/>
  <c r="K93" i="8" s="1"/>
  <c r="AJ73" i="4"/>
  <c r="AF93" i="8" s="1"/>
  <c r="Z73" i="4"/>
  <c r="V93" i="8" s="1"/>
  <c r="N73" i="4"/>
  <c r="J93" i="8" s="1"/>
  <c r="AI73" i="4"/>
  <c r="AE93" i="8" s="1"/>
  <c r="W73" i="4"/>
  <c r="S93" i="8" s="1"/>
  <c r="M73" i="4"/>
  <c r="I93" i="8" s="1"/>
  <c r="AH73" i="4"/>
  <c r="AD93" i="8" s="1"/>
  <c r="V73" i="4"/>
  <c r="R93" i="8" s="1"/>
  <c r="L73" i="4"/>
  <c r="H93" i="8" s="1"/>
  <c r="AE73" i="4"/>
  <c r="AA93" i="8" s="1"/>
  <c r="U73" i="4"/>
  <c r="Q93" i="8" s="1"/>
  <c r="K73" i="4"/>
  <c r="G93" i="8" s="1"/>
  <c r="AD73" i="4"/>
  <c r="Z93" i="8" s="1"/>
  <c r="T73" i="4"/>
  <c r="P93" i="8" s="1"/>
  <c r="J73" i="4"/>
  <c r="F93" i="8" s="1"/>
  <c r="AC73" i="4"/>
  <c r="Y93" i="8" s="1"/>
  <c r="S73" i="4"/>
  <c r="O93" i="8" s="1"/>
  <c r="G73" i="4"/>
  <c r="C93" i="8" s="1"/>
  <c r="A109" i="4"/>
  <c r="AK75" i="4"/>
  <c r="AG95" i="8" s="1"/>
  <c r="AC75" i="4"/>
  <c r="Y95" i="8" s="1"/>
  <c r="U75" i="4"/>
  <c r="Q95" i="8" s="1"/>
  <c r="M75" i="4"/>
  <c r="I95" i="8" s="1"/>
  <c r="AJ75" i="4"/>
  <c r="AF95" i="8" s="1"/>
  <c r="AB75" i="4"/>
  <c r="X95" i="8" s="1"/>
  <c r="T75" i="4"/>
  <c r="P95" i="8" s="1"/>
  <c r="L75" i="4"/>
  <c r="H95" i="8" s="1"/>
  <c r="AI75" i="4"/>
  <c r="AE95" i="8" s="1"/>
  <c r="Y75" i="4"/>
  <c r="U95" i="8" s="1"/>
  <c r="O75" i="4"/>
  <c r="K95" i="8" s="1"/>
  <c r="AH75" i="4"/>
  <c r="AD95" i="8" s="1"/>
  <c r="X75" i="4"/>
  <c r="T95" i="8" s="1"/>
  <c r="N75" i="4"/>
  <c r="J95" i="8" s="1"/>
  <c r="AG75" i="4"/>
  <c r="AC95" i="8" s="1"/>
  <c r="W75" i="4"/>
  <c r="S95" i="8" s="1"/>
  <c r="K75" i="4"/>
  <c r="G95" i="8" s="1"/>
  <c r="AF75" i="4"/>
  <c r="AB95" i="8" s="1"/>
  <c r="V75" i="4"/>
  <c r="R95" i="8" s="1"/>
  <c r="J75" i="4"/>
  <c r="F95" i="8" s="1"/>
  <c r="AE75" i="4"/>
  <c r="AA95" i="8" s="1"/>
  <c r="S75" i="4"/>
  <c r="O95" i="8" s="1"/>
  <c r="I75" i="4"/>
  <c r="E95" i="8" s="1"/>
  <c r="AD75" i="4"/>
  <c r="Z95" i="8" s="1"/>
  <c r="R75" i="4"/>
  <c r="N95" i="8" s="1"/>
  <c r="H75" i="4"/>
  <c r="D95" i="8" s="1"/>
  <c r="AA75" i="4"/>
  <c r="W95" i="8" s="1"/>
  <c r="Q75" i="4"/>
  <c r="M95" i="8" s="1"/>
  <c r="G75" i="4"/>
  <c r="C95" i="8" s="1"/>
  <c r="AL75" i="4"/>
  <c r="AH95" i="8" s="1"/>
  <c r="Z75" i="4"/>
  <c r="V95" i="8" s="1"/>
  <c r="P75" i="4"/>
  <c r="L95" i="8" s="1"/>
  <c r="F75" i="4"/>
  <c r="B95" i="8" s="1"/>
  <c r="G48" i="4"/>
  <c r="C68" i="8" s="1"/>
  <c r="S48" i="4"/>
  <c r="O68" i="8" s="1"/>
  <c r="AC48" i="4"/>
  <c r="Y68" i="8" s="1"/>
  <c r="N52" i="4"/>
  <c r="J72" i="8" s="1"/>
  <c r="Z52" i="4"/>
  <c r="V72" i="8" s="1"/>
  <c r="AJ52" i="4"/>
  <c r="AF72" i="8" s="1"/>
  <c r="K56" i="4"/>
  <c r="G76" i="8" s="1"/>
  <c r="U56" i="4"/>
  <c r="Q76" i="8" s="1"/>
  <c r="AE56" i="4"/>
  <c r="AA76" i="8" s="1"/>
  <c r="F60" i="4"/>
  <c r="B80" i="8" s="1"/>
  <c r="V60" i="4"/>
  <c r="R80" i="8" s="1"/>
  <c r="AL60" i="4"/>
  <c r="AH80" i="8" s="1"/>
  <c r="J48" i="4"/>
  <c r="F68" i="8" s="1"/>
  <c r="T48" i="4"/>
  <c r="P68" i="8" s="1"/>
  <c r="AD48" i="4"/>
  <c r="Z68" i="8" s="1"/>
  <c r="O52" i="4"/>
  <c r="K72" i="8" s="1"/>
  <c r="AA52" i="4"/>
  <c r="W72" i="8" s="1"/>
  <c r="AK52" i="4"/>
  <c r="AG72" i="8" s="1"/>
  <c r="L56" i="4"/>
  <c r="H76" i="8" s="1"/>
  <c r="V56" i="4"/>
  <c r="R76" i="8" s="1"/>
  <c r="AH56" i="4"/>
  <c r="AD76" i="8" s="1"/>
  <c r="G60" i="4"/>
  <c r="C80" i="8" s="1"/>
  <c r="W60" i="4"/>
  <c r="S80" i="8" s="1"/>
  <c r="K48" i="4"/>
  <c r="G68" i="8" s="1"/>
  <c r="U48" i="4"/>
  <c r="Q68" i="8" s="1"/>
  <c r="AE48" i="4"/>
  <c r="AA68" i="8" s="1"/>
  <c r="F52" i="4"/>
  <c r="B72" i="8" s="1"/>
  <c r="R52" i="4"/>
  <c r="N72" i="8" s="1"/>
  <c r="AB52" i="4"/>
  <c r="X72" i="8" s="1"/>
  <c r="AL52" i="4"/>
  <c r="AH72" i="8" s="1"/>
  <c r="M56" i="4"/>
  <c r="I76" i="8" s="1"/>
  <c r="W56" i="4"/>
  <c r="S76" i="8" s="1"/>
  <c r="AI56" i="4"/>
  <c r="AE76" i="8" s="1"/>
  <c r="J60" i="4"/>
  <c r="F80" i="8" s="1"/>
  <c r="Z60" i="4"/>
  <c r="V80" i="8" s="1"/>
  <c r="K62" i="4"/>
  <c r="G82" i="8" s="1"/>
  <c r="L48" i="4"/>
  <c r="H68" i="8" s="1"/>
  <c r="V48" i="4"/>
  <c r="R68" i="8" s="1"/>
  <c r="G52" i="4"/>
  <c r="C72" i="8" s="1"/>
  <c r="S52" i="4"/>
  <c r="O72" i="8" s="1"/>
  <c r="N56" i="4"/>
  <c r="J76" i="8" s="1"/>
  <c r="Z56" i="4"/>
  <c r="V76" i="8" s="1"/>
  <c r="K60" i="4"/>
  <c r="G80" i="8" s="1"/>
  <c r="A82" i="4"/>
  <c r="AG48" i="4"/>
  <c r="AC68" i="8" s="1"/>
  <c r="Y48" i="4"/>
  <c r="U68" i="8" s="1"/>
  <c r="Q48" i="4"/>
  <c r="M68" i="8" s="1"/>
  <c r="I48" i="4"/>
  <c r="E68" i="8" s="1"/>
  <c r="AF48" i="4"/>
  <c r="AB68" i="8" s="1"/>
  <c r="X48" i="4"/>
  <c r="T68" i="8" s="1"/>
  <c r="P48" i="4"/>
  <c r="L68" i="8" s="1"/>
  <c r="H48" i="4"/>
  <c r="D68" i="8" s="1"/>
  <c r="AG52" i="4"/>
  <c r="AC72" i="8" s="1"/>
  <c r="Y52" i="4"/>
  <c r="U72" i="8" s="1"/>
  <c r="Q52" i="4"/>
  <c r="M72" i="8" s="1"/>
  <c r="I52" i="4"/>
  <c r="E72" i="8" s="1"/>
  <c r="A86" i="4"/>
  <c r="AF52" i="4"/>
  <c r="AB72" i="8" s="1"/>
  <c r="X52" i="4"/>
  <c r="T72" i="8" s="1"/>
  <c r="P52" i="4"/>
  <c r="L72" i="8" s="1"/>
  <c r="H52" i="4"/>
  <c r="D72" i="8" s="1"/>
  <c r="A90" i="4"/>
  <c r="AG56" i="4"/>
  <c r="AC76" i="8" s="1"/>
  <c r="Y56" i="4"/>
  <c r="U76" i="8" s="1"/>
  <c r="Q56" i="4"/>
  <c r="M76" i="8" s="1"/>
  <c r="I56" i="4"/>
  <c r="E76" i="8" s="1"/>
  <c r="AF56" i="4"/>
  <c r="AB76" i="8" s="1"/>
  <c r="X56" i="4"/>
  <c r="T76" i="8" s="1"/>
  <c r="P56" i="4"/>
  <c r="L76" i="8" s="1"/>
  <c r="H56" i="4"/>
  <c r="D76" i="8" s="1"/>
  <c r="A94" i="4"/>
  <c r="AK60" i="4"/>
  <c r="AG80" i="8" s="1"/>
  <c r="AC60" i="4"/>
  <c r="Y80" i="8" s="1"/>
  <c r="U60" i="4"/>
  <c r="Q80" i="8" s="1"/>
  <c r="M60" i="4"/>
  <c r="I80" i="8" s="1"/>
  <c r="AJ60" i="4"/>
  <c r="AF80" i="8" s="1"/>
  <c r="AB60" i="4"/>
  <c r="X80" i="8" s="1"/>
  <c r="T60" i="4"/>
  <c r="P80" i="8" s="1"/>
  <c r="L60" i="4"/>
  <c r="H80" i="8" s="1"/>
  <c r="AG60" i="4"/>
  <c r="AC80" i="8" s="1"/>
  <c r="Y60" i="4"/>
  <c r="U80" i="8" s="1"/>
  <c r="Q60" i="4"/>
  <c r="M80" i="8" s="1"/>
  <c r="I60" i="4"/>
  <c r="E80" i="8" s="1"/>
  <c r="AF60" i="4"/>
  <c r="AB80" i="8" s="1"/>
  <c r="X60" i="4"/>
  <c r="T80" i="8" s="1"/>
  <c r="P60" i="4"/>
  <c r="L80" i="8" s="1"/>
  <c r="H60" i="4"/>
  <c r="D80" i="8" s="1"/>
  <c r="A96" i="4"/>
  <c r="AH62" i="4"/>
  <c r="AD82" i="8" s="1"/>
  <c r="Z62" i="4"/>
  <c r="V82" i="8" s="1"/>
  <c r="R62" i="4"/>
  <c r="N82" i="8" s="1"/>
  <c r="J62" i="4"/>
  <c r="F82" i="8" s="1"/>
  <c r="AG62" i="4"/>
  <c r="AC82" i="8" s="1"/>
  <c r="Y62" i="4"/>
  <c r="U82" i="8" s="1"/>
  <c r="Q62" i="4"/>
  <c r="M82" i="8" s="1"/>
  <c r="I62" i="4"/>
  <c r="E82" i="8" s="1"/>
  <c r="AF62" i="4"/>
  <c r="AB82" i="8" s="1"/>
  <c r="X62" i="4"/>
  <c r="T82" i="8" s="1"/>
  <c r="P62" i="4"/>
  <c r="L82" i="8" s="1"/>
  <c r="H62" i="4"/>
  <c r="D82" i="8" s="1"/>
  <c r="AE62" i="4"/>
  <c r="AA82" i="8" s="1"/>
  <c r="W62" i="4"/>
  <c r="S82" i="8" s="1"/>
  <c r="O62" i="4"/>
  <c r="K82" i="8" s="1"/>
  <c r="G62" i="4"/>
  <c r="C82" i="8" s="1"/>
  <c r="AL62" i="4"/>
  <c r="AH82" i="8" s="1"/>
  <c r="AD62" i="4"/>
  <c r="Z82" i="8" s="1"/>
  <c r="V62" i="4"/>
  <c r="R82" i="8" s="1"/>
  <c r="N62" i="4"/>
  <c r="J82" i="8" s="1"/>
  <c r="F62" i="4"/>
  <c r="B82" i="8" s="1"/>
  <c r="AK62" i="4"/>
  <c r="AG82" i="8" s="1"/>
  <c r="AC62" i="4"/>
  <c r="Y82" i="8" s="1"/>
  <c r="U62" i="4"/>
  <c r="Q82" i="8" s="1"/>
  <c r="M62" i="4"/>
  <c r="I82" i="8" s="1"/>
  <c r="AJ62" i="4"/>
  <c r="AF82" i="8" s="1"/>
  <c r="AB62" i="4"/>
  <c r="X82" i="8" s="1"/>
  <c r="T62" i="4"/>
  <c r="P82" i="8" s="1"/>
  <c r="L62" i="4"/>
  <c r="H82" i="8" s="1"/>
  <c r="A98" i="4"/>
  <c r="AE64" i="4"/>
  <c r="AA84" i="8" s="1"/>
  <c r="W64" i="4"/>
  <c r="S84" i="8" s="1"/>
  <c r="O64" i="4"/>
  <c r="K84" i="8" s="1"/>
  <c r="G64" i="4"/>
  <c r="C84" i="8" s="1"/>
  <c r="AL64" i="4"/>
  <c r="AH84" i="8" s="1"/>
  <c r="AD64" i="4"/>
  <c r="Z84" i="8" s="1"/>
  <c r="V64" i="4"/>
  <c r="R84" i="8" s="1"/>
  <c r="N64" i="4"/>
  <c r="J84" i="8" s="1"/>
  <c r="F64" i="4"/>
  <c r="B84" i="8" s="1"/>
  <c r="AK64" i="4"/>
  <c r="AG84" i="8" s="1"/>
  <c r="AC64" i="4"/>
  <c r="Y84" i="8" s="1"/>
  <c r="U64" i="4"/>
  <c r="Q84" i="8" s="1"/>
  <c r="M64" i="4"/>
  <c r="I84" i="8" s="1"/>
  <c r="AJ64" i="4"/>
  <c r="AF84" i="8" s="1"/>
  <c r="AB64" i="4"/>
  <c r="X84" i="8" s="1"/>
  <c r="T64" i="4"/>
  <c r="P84" i="8" s="1"/>
  <c r="L64" i="4"/>
  <c r="H84" i="8" s="1"/>
  <c r="AI64" i="4"/>
  <c r="AE84" i="8" s="1"/>
  <c r="AA64" i="4"/>
  <c r="W84" i="8" s="1"/>
  <c r="S64" i="4"/>
  <c r="O84" i="8" s="1"/>
  <c r="K64" i="4"/>
  <c r="G84" i="8" s="1"/>
  <c r="AH64" i="4"/>
  <c r="AD84" i="8" s="1"/>
  <c r="Z64" i="4"/>
  <c r="V84" i="8" s="1"/>
  <c r="R64" i="4"/>
  <c r="N84" i="8" s="1"/>
  <c r="J64" i="4"/>
  <c r="F84" i="8" s="1"/>
  <c r="AG64" i="4"/>
  <c r="AC84" i="8" s="1"/>
  <c r="Y64" i="4"/>
  <c r="U84" i="8" s="1"/>
  <c r="Q64" i="4"/>
  <c r="M84" i="8" s="1"/>
  <c r="I64" i="4"/>
  <c r="E84" i="8" s="1"/>
  <c r="AF64" i="4"/>
  <c r="AB84" i="8" s="1"/>
  <c r="X64" i="4"/>
  <c r="T84" i="8" s="1"/>
  <c r="P64" i="4"/>
  <c r="L84" i="8" s="1"/>
  <c r="H64" i="4"/>
  <c r="D84" i="8" s="1"/>
  <c r="A100" i="4"/>
  <c r="AI66" i="4"/>
  <c r="AE86" i="8" s="1"/>
  <c r="AA66" i="4"/>
  <c r="W86" i="8" s="1"/>
  <c r="S66" i="4"/>
  <c r="O86" i="8" s="1"/>
  <c r="K66" i="4"/>
  <c r="G86" i="8" s="1"/>
  <c r="AH66" i="4"/>
  <c r="AD86" i="8" s="1"/>
  <c r="Z66" i="4"/>
  <c r="V86" i="8" s="1"/>
  <c r="R66" i="4"/>
  <c r="N86" i="8" s="1"/>
  <c r="J66" i="4"/>
  <c r="F86" i="8" s="1"/>
  <c r="AD66" i="4"/>
  <c r="Z86" i="8" s="1"/>
  <c r="T66" i="4"/>
  <c r="P86" i="8" s="1"/>
  <c r="H66" i="4"/>
  <c r="D86" i="8" s="1"/>
  <c r="AC66" i="4"/>
  <c r="Y86" i="8" s="1"/>
  <c r="Q66" i="4"/>
  <c r="M86" i="8" s="1"/>
  <c r="G66" i="4"/>
  <c r="C86" i="8" s="1"/>
  <c r="AL66" i="4"/>
  <c r="AH86" i="8" s="1"/>
  <c r="AB66" i="4"/>
  <c r="X86" i="8" s="1"/>
  <c r="P66" i="4"/>
  <c r="L86" i="8" s="1"/>
  <c r="F66" i="4"/>
  <c r="B86" i="8" s="1"/>
  <c r="AK66" i="4"/>
  <c r="AG86" i="8" s="1"/>
  <c r="Y66" i="4"/>
  <c r="U86" i="8" s="1"/>
  <c r="O66" i="4"/>
  <c r="K86" i="8" s="1"/>
  <c r="AJ66" i="4"/>
  <c r="AF86" i="8" s="1"/>
  <c r="X66" i="4"/>
  <c r="T86" i="8" s="1"/>
  <c r="N66" i="4"/>
  <c r="J86" i="8" s="1"/>
  <c r="AG66" i="4"/>
  <c r="AC86" i="8" s="1"/>
  <c r="W66" i="4"/>
  <c r="S86" i="8" s="1"/>
  <c r="M66" i="4"/>
  <c r="I86" i="8" s="1"/>
  <c r="AF66" i="4"/>
  <c r="AB86" i="8" s="1"/>
  <c r="V66" i="4"/>
  <c r="R86" i="8" s="1"/>
  <c r="L66" i="4"/>
  <c r="H86" i="8" s="1"/>
  <c r="AE66" i="4"/>
  <c r="AA86" i="8" s="1"/>
  <c r="U66" i="4"/>
  <c r="Q86" i="8" s="1"/>
  <c r="I66" i="4"/>
  <c r="E86" i="8" s="1"/>
  <c r="A102" i="4"/>
  <c r="AE68" i="4"/>
  <c r="AA88" i="8" s="1"/>
  <c r="W68" i="4"/>
  <c r="S88" i="8" s="1"/>
  <c r="O68" i="4"/>
  <c r="K88" i="8" s="1"/>
  <c r="G68" i="4"/>
  <c r="C88" i="8" s="1"/>
  <c r="AL68" i="4"/>
  <c r="AH88" i="8" s="1"/>
  <c r="AD68" i="4"/>
  <c r="Z88" i="8" s="1"/>
  <c r="V68" i="4"/>
  <c r="R88" i="8" s="1"/>
  <c r="N68" i="4"/>
  <c r="J88" i="8" s="1"/>
  <c r="F68" i="4"/>
  <c r="B88" i="8" s="1"/>
  <c r="AK68" i="4"/>
  <c r="AG88" i="8" s="1"/>
  <c r="AA68" i="4"/>
  <c r="W88" i="8" s="1"/>
  <c r="Q68" i="4"/>
  <c r="M88" i="8" s="1"/>
  <c r="AJ68" i="4"/>
  <c r="AF88" i="8" s="1"/>
  <c r="Z68" i="4"/>
  <c r="V88" i="8" s="1"/>
  <c r="P68" i="4"/>
  <c r="L88" i="8" s="1"/>
  <c r="AI68" i="4"/>
  <c r="AE88" i="8" s="1"/>
  <c r="Y68" i="4"/>
  <c r="U88" i="8" s="1"/>
  <c r="M68" i="4"/>
  <c r="I88" i="8" s="1"/>
  <c r="AH68" i="4"/>
  <c r="AD88" i="8" s="1"/>
  <c r="X68" i="4"/>
  <c r="T88" i="8" s="1"/>
  <c r="L68" i="4"/>
  <c r="H88" i="8" s="1"/>
  <c r="AG68" i="4"/>
  <c r="AC88" i="8" s="1"/>
  <c r="U68" i="4"/>
  <c r="Q88" i="8" s="1"/>
  <c r="K68" i="4"/>
  <c r="G88" i="8" s="1"/>
  <c r="AF68" i="4"/>
  <c r="AB88" i="8" s="1"/>
  <c r="T68" i="4"/>
  <c r="P88" i="8" s="1"/>
  <c r="J68" i="4"/>
  <c r="F88" i="8" s="1"/>
  <c r="AC68" i="4"/>
  <c r="Y88" i="8" s="1"/>
  <c r="S68" i="4"/>
  <c r="O88" i="8" s="1"/>
  <c r="I68" i="4"/>
  <c r="E88" i="8" s="1"/>
  <c r="AB68" i="4"/>
  <c r="X88" i="8" s="1"/>
  <c r="R68" i="4"/>
  <c r="N88" i="8" s="1"/>
  <c r="H68" i="4"/>
  <c r="D88" i="8" s="1"/>
  <c r="A104" i="4"/>
  <c r="AI70" i="4"/>
  <c r="AE90" i="8" s="1"/>
  <c r="AA70" i="4"/>
  <c r="W90" i="8" s="1"/>
  <c r="S70" i="4"/>
  <c r="O90" i="8" s="1"/>
  <c r="K70" i="4"/>
  <c r="G90" i="8" s="1"/>
  <c r="AH70" i="4"/>
  <c r="AD90" i="8" s="1"/>
  <c r="Z70" i="4"/>
  <c r="V90" i="8" s="1"/>
  <c r="R70" i="4"/>
  <c r="N90" i="8" s="1"/>
  <c r="J70" i="4"/>
  <c r="F90" i="8" s="1"/>
  <c r="AK70" i="4"/>
  <c r="AG90" i="8" s="1"/>
  <c r="Y70" i="4"/>
  <c r="U90" i="8" s="1"/>
  <c r="O70" i="4"/>
  <c r="K90" i="8" s="1"/>
  <c r="AJ70" i="4"/>
  <c r="AF90" i="8" s="1"/>
  <c r="X70" i="4"/>
  <c r="T90" i="8" s="1"/>
  <c r="N70" i="4"/>
  <c r="J90" i="8" s="1"/>
  <c r="AG70" i="4"/>
  <c r="AC90" i="8" s="1"/>
  <c r="W70" i="4"/>
  <c r="S90" i="8" s="1"/>
  <c r="M70" i="4"/>
  <c r="I90" i="8" s="1"/>
  <c r="AF70" i="4"/>
  <c r="AB90" i="8" s="1"/>
  <c r="V70" i="4"/>
  <c r="R90" i="8" s="1"/>
  <c r="L70" i="4"/>
  <c r="H90" i="8" s="1"/>
  <c r="AE70" i="4"/>
  <c r="AA90" i="8" s="1"/>
  <c r="U70" i="4"/>
  <c r="Q90" i="8" s="1"/>
  <c r="I70" i="4"/>
  <c r="E90" i="8" s="1"/>
  <c r="AD70" i="4"/>
  <c r="Z90" i="8" s="1"/>
  <c r="T70" i="4"/>
  <c r="P90" i="8" s="1"/>
  <c r="H70" i="4"/>
  <c r="D90" i="8" s="1"/>
  <c r="AC70" i="4"/>
  <c r="Y90" i="8" s="1"/>
  <c r="Q70" i="4"/>
  <c r="M90" i="8" s="1"/>
  <c r="G70" i="4"/>
  <c r="C90" i="8" s="1"/>
  <c r="AL70" i="4"/>
  <c r="AH90" i="8" s="1"/>
  <c r="AB70" i="4"/>
  <c r="X90" i="8" s="1"/>
  <c r="P70" i="4"/>
  <c r="L90" i="8" s="1"/>
  <c r="F70" i="4"/>
  <c r="B90" i="8" s="1"/>
  <c r="A106" i="4"/>
  <c r="AE72" i="4"/>
  <c r="AA92" i="8" s="1"/>
  <c r="W72" i="4"/>
  <c r="S92" i="8" s="1"/>
  <c r="O72" i="4"/>
  <c r="K92" i="8" s="1"/>
  <c r="G72" i="4"/>
  <c r="C92" i="8" s="1"/>
  <c r="AL72" i="4"/>
  <c r="AH92" i="8" s="1"/>
  <c r="AD72" i="4"/>
  <c r="Z92" i="8" s="1"/>
  <c r="V72" i="4"/>
  <c r="R92" i="8" s="1"/>
  <c r="N72" i="4"/>
  <c r="J92" i="8" s="1"/>
  <c r="F72" i="4"/>
  <c r="B92" i="8" s="1"/>
  <c r="AH72" i="4"/>
  <c r="AD92" i="8" s="1"/>
  <c r="X72" i="4"/>
  <c r="T92" i="8" s="1"/>
  <c r="L72" i="4"/>
  <c r="H92" i="8" s="1"/>
  <c r="AG72" i="4"/>
  <c r="AC92" i="8" s="1"/>
  <c r="U72" i="4"/>
  <c r="Q92" i="8" s="1"/>
  <c r="K72" i="4"/>
  <c r="G92" i="8" s="1"/>
  <c r="AF72" i="4"/>
  <c r="AB92" i="8" s="1"/>
  <c r="T72" i="4"/>
  <c r="P92" i="8" s="1"/>
  <c r="J72" i="4"/>
  <c r="F92" i="8" s="1"/>
  <c r="AC72" i="4"/>
  <c r="Y92" i="8" s="1"/>
  <c r="S72" i="4"/>
  <c r="O92" i="8" s="1"/>
  <c r="I72" i="4"/>
  <c r="E92" i="8" s="1"/>
  <c r="AB72" i="4"/>
  <c r="X92" i="8" s="1"/>
  <c r="R72" i="4"/>
  <c r="N92" i="8" s="1"/>
  <c r="H72" i="4"/>
  <c r="D92" i="8" s="1"/>
  <c r="AK72" i="4"/>
  <c r="AG92" i="8" s="1"/>
  <c r="AA72" i="4"/>
  <c r="W92" i="8" s="1"/>
  <c r="Q72" i="4"/>
  <c r="M92" i="8" s="1"/>
  <c r="AJ72" i="4"/>
  <c r="AF92" i="8" s="1"/>
  <c r="Z72" i="4"/>
  <c r="V92" i="8" s="1"/>
  <c r="P72" i="4"/>
  <c r="L92" i="8" s="1"/>
  <c r="AI72" i="4"/>
  <c r="AE92" i="8" s="1"/>
  <c r="Y72" i="4"/>
  <c r="U92" i="8" s="1"/>
  <c r="M72" i="4"/>
  <c r="I92" i="8" s="1"/>
  <c r="A108" i="4"/>
  <c r="AI74" i="4"/>
  <c r="AE94" i="8" s="1"/>
  <c r="AA74" i="4"/>
  <c r="W94" i="8" s="1"/>
  <c r="S74" i="4"/>
  <c r="O94" i="8" s="1"/>
  <c r="K74" i="4"/>
  <c r="G94" i="8" s="1"/>
  <c r="AH74" i="4"/>
  <c r="AD94" i="8" s="1"/>
  <c r="Z74" i="4"/>
  <c r="V94" i="8" s="1"/>
  <c r="R74" i="4"/>
  <c r="N94" i="8" s="1"/>
  <c r="J74" i="4"/>
  <c r="F94" i="8" s="1"/>
  <c r="AF74" i="4"/>
  <c r="AB94" i="8" s="1"/>
  <c r="V74" i="4"/>
  <c r="R94" i="8" s="1"/>
  <c r="L74" i="4"/>
  <c r="H94" i="8" s="1"/>
  <c r="AE74" i="4"/>
  <c r="AA94" i="8" s="1"/>
  <c r="U74" i="4"/>
  <c r="Q94" i="8" s="1"/>
  <c r="I74" i="4"/>
  <c r="E94" i="8" s="1"/>
  <c r="AD74" i="4"/>
  <c r="Z94" i="8" s="1"/>
  <c r="T74" i="4"/>
  <c r="P94" i="8" s="1"/>
  <c r="H74" i="4"/>
  <c r="D94" i="8" s="1"/>
  <c r="AC74" i="4"/>
  <c r="Y94" i="8" s="1"/>
  <c r="Q74" i="4"/>
  <c r="M94" i="8" s="1"/>
  <c r="G74" i="4"/>
  <c r="C94" i="8" s="1"/>
  <c r="AL74" i="4"/>
  <c r="AH94" i="8" s="1"/>
  <c r="AB74" i="4"/>
  <c r="X94" i="8" s="1"/>
  <c r="P74" i="4"/>
  <c r="L94" i="8" s="1"/>
  <c r="F74" i="4"/>
  <c r="B94" i="8" s="1"/>
  <c r="AK74" i="4"/>
  <c r="AG94" i="8" s="1"/>
  <c r="Y74" i="4"/>
  <c r="U94" i="8" s="1"/>
  <c r="O74" i="4"/>
  <c r="K94" i="8" s="1"/>
  <c r="AJ74" i="4"/>
  <c r="AF94" i="8" s="1"/>
  <c r="X74" i="4"/>
  <c r="T94" i="8" s="1"/>
  <c r="N74" i="4"/>
  <c r="J94" i="8" s="1"/>
  <c r="AG74" i="4"/>
  <c r="AC94" i="8" s="1"/>
  <c r="W74" i="4"/>
  <c r="S94" i="8" s="1"/>
  <c r="M74" i="4"/>
  <c r="I94" i="8" s="1"/>
  <c r="M48" i="4"/>
  <c r="I68" i="8" s="1"/>
  <c r="W48" i="4"/>
  <c r="S68" i="8" s="1"/>
  <c r="AI48" i="4"/>
  <c r="AE68" i="8" s="1"/>
  <c r="J52" i="4"/>
  <c r="F72" i="8" s="1"/>
  <c r="T52" i="4"/>
  <c r="P72" i="8" s="1"/>
  <c r="AD52" i="4"/>
  <c r="Z72" i="8" s="1"/>
  <c r="O56" i="4"/>
  <c r="K76" i="8" s="1"/>
  <c r="AA56" i="4"/>
  <c r="W76" i="8" s="1"/>
  <c r="AK56" i="4"/>
  <c r="AG76" i="8" s="1"/>
  <c r="N60" i="4"/>
  <c r="J80" i="8" s="1"/>
  <c r="AD60" i="4"/>
  <c r="Z80" i="8" s="1"/>
  <c r="AA62" i="4"/>
  <c r="W82" i="8" s="1"/>
  <c r="N48" i="4"/>
  <c r="J68" i="8" s="1"/>
  <c r="Z48" i="4"/>
  <c r="V68" i="8" s="1"/>
  <c r="AJ48" i="4"/>
  <c r="AF68" i="8" s="1"/>
  <c r="K52" i="4"/>
  <c r="G72" i="8" s="1"/>
  <c r="U52" i="4"/>
  <c r="Q72" i="8" s="1"/>
  <c r="AE52" i="4"/>
  <c r="AA72" i="8" s="1"/>
  <c r="F56" i="4"/>
  <c r="B76" i="8" s="1"/>
  <c r="R56" i="4"/>
  <c r="N76" i="8" s="1"/>
  <c r="AB56" i="4"/>
  <c r="X76" i="8" s="1"/>
  <c r="AL56" i="4"/>
  <c r="AH76" i="8" s="1"/>
  <c r="O60" i="4"/>
  <c r="K80" i="8" s="1"/>
  <c r="AE60" i="4"/>
  <c r="AA80" i="8" s="1"/>
  <c r="AI62" i="4"/>
  <c r="AE82" i="8" s="1"/>
  <c r="C116" i="4"/>
  <c r="E38" i="6" l="1"/>
  <c r="C79" i="6" s="1"/>
  <c r="AF38" i="6"/>
  <c r="AL38" i="6"/>
  <c r="AD38" i="6"/>
  <c r="V38" i="6"/>
  <c r="N38" i="6"/>
  <c r="F38" i="6"/>
  <c r="AK38" i="6"/>
  <c r="AC38" i="6"/>
  <c r="U38" i="6"/>
  <c r="M38" i="6"/>
  <c r="AI38" i="6"/>
  <c r="AA38" i="6"/>
  <c r="S38" i="6"/>
  <c r="K38" i="6"/>
  <c r="AH38" i="6"/>
  <c r="Z38" i="6"/>
  <c r="R38" i="6"/>
  <c r="J38" i="6"/>
  <c r="W38" i="6"/>
  <c r="G38" i="6"/>
  <c r="T38" i="6"/>
  <c r="AJ38" i="6"/>
  <c r="Q38" i="6"/>
  <c r="AG38" i="6"/>
  <c r="P38" i="6"/>
  <c r="AE38" i="6"/>
  <c r="O38" i="6"/>
  <c r="AB38" i="6"/>
  <c r="L38" i="6"/>
  <c r="Y38" i="6"/>
  <c r="I38" i="6"/>
  <c r="X38" i="6"/>
  <c r="H38" i="6"/>
  <c r="M38" i="5"/>
  <c r="AK38" i="5"/>
  <c r="H38" i="5"/>
  <c r="T38" i="5"/>
  <c r="W38" i="5"/>
  <c r="F38" i="5"/>
  <c r="R38" i="5"/>
  <c r="AB38" i="5"/>
  <c r="I38" i="5"/>
  <c r="AG38" i="5"/>
  <c r="P38" i="5"/>
  <c r="AD38" i="5"/>
  <c r="AJ38" i="5"/>
  <c r="U38" i="5"/>
  <c r="N38" i="5"/>
  <c r="Z38" i="5"/>
  <c r="K38" i="5"/>
  <c r="E38" i="5"/>
  <c r="C79" i="5" s="1"/>
  <c r="AE38" i="5"/>
  <c r="X38" i="5"/>
  <c r="AL38" i="5"/>
  <c r="S38" i="5"/>
  <c r="J38" i="5"/>
  <c r="AH38" i="5"/>
  <c r="G38" i="5"/>
  <c r="AA38" i="5"/>
  <c r="V38" i="5"/>
  <c r="O38" i="5"/>
  <c r="Q38" i="5"/>
  <c r="AI38" i="5"/>
  <c r="AF38" i="5"/>
  <c r="Y38" i="5"/>
  <c r="AC38" i="5"/>
  <c r="D38" i="4"/>
  <c r="O38" i="4" s="1"/>
  <c r="F41" i="5" l="1" a="1"/>
  <c r="P42" i="5" s="1"/>
  <c r="F41" i="6" a="1"/>
  <c r="AI109" i="6"/>
  <c r="AA109" i="6"/>
  <c r="AG109" i="6"/>
  <c r="Y109" i="6"/>
  <c r="AF109" i="6"/>
  <c r="X109" i="6"/>
  <c r="AH109" i="6"/>
  <c r="U109" i="6"/>
  <c r="M109" i="6"/>
  <c r="AI108" i="6"/>
  <c r="AA108" i="6"/>
  <c r="S108" i="6"/>
  <c r="K108" i="6"/>
  <c r="AG107" i="6"/>
  <c r="Y107" i="6"/>
  <c r="Q107" i="6"/>
  <c r="I107" i="6"/>
  <c r="AE106" i="6"/>
  <c r="W106" i="6"/>
  <c r="O106" i="6"/>
  <c r="G106" i="6"/>
  <c r="AK105" i="6"/>
  <c r="AC105" i="6"/>
  <c r="U105" i="6"/>
  <c r="M105" i="6"/>
  <c r="AI104" i="6"/>
  <c r="AA104" i="6"/>
  <c r="S104" i="6"/>
  <c r="K104" i="6"/>
  <c r="AG103" i="6"/>
  <c r="Y103" i="6"/>
  <c r="Q103" i="6"/>
  <c r="I103" i="6"/>
  <c r="AE102" i="6"/>
  <c r="W102" i="6"/>
  <c r="O102" i="6"/>
  <c r="G102" i="6"/>
  <c r="AK101" i="6"/>
  <c r="AC101" i="6"/>
  <c r="U101" i="6"/>
  <c r="M101" i="6"/>
  <c r="AI100" i="6"/>
  <c r="AA100" i="6"/>
  <c r="S100" i="6"/>
  <c r="K100" i="6"/>
  <c r="AG99" i="6"/>
  <c r="Y99" i="6"/>
  <c r="Q99" i="6"/>
  <c r="I99" i="6"/>
  <c r="AE98" i="6"/>
  <c r="W98" i="6"/>
  <c r="O98" i="6"/>
  <c r="G98" i="6"/>
  <c r="AE109" i="6"/>
  <c r="T109" i="6"/>
  <c r="L109" i="6"/>
  <c r="AH108" i="6"/>
  <c r="Z108" i="6"/>
  <c r="R108" i="6"/>
  <c r="J108" i="6"/>
  <c r="AF107" i="6"/>
  <c r="X107" i="6"/>
  <c r="P107" i="6"/>
  <c r="H107" i="6"/>
  <c r="AL106" i="6"/>
  <c r="AD106" i="6"/>
  <c r="V106" i="6"/>
  <c r="N106" i="6"/>
  <c r="F106" i="6"/>
  <c r="AJ105" i="6"/>
  <c r="AB105" i="6"/>
  <c r="T105" i="6"/>
  <c r="L105" i="6"/>
  <c r="AH104" i="6"/>
  <c r="Z104" i="6"/>
  <c r="R104" i="6"/>
  <c r="J104" i="6"/>
  <c r="AF103" i="6"/>
  <c r="X103" i="6"/>
  <c r="P103" i="6"/>
  <c r="H103" i="6"/>
  <c r="AL102" i="6"/>
  <c r="AD102" i="6"/>
  <c r="V102" i="6"/>
  <c r="N102" i="6"/>
  <c r="F102" i="6"/>
  <c r="AJ101" i="6"/>
  <c r="AB101" i="6"/>
  <c r="T101" i="6"/>
  <c r="L101" i="6"/>
  <c r="AH100" i="6"/>
  <c r="Z100" i="6"/>
  <c r="R100" i="6"/>
  <c r="J100" i="6"/>
  <c r="AF99" i="6"/>
  <c r="X99" i="6"/>
  <c r="P99" i="6"/>
  <c r="H99" i="6"/>
  <c r="AL98" i="6"/>
  <c r="AD98" i="6"/>
  <c r="V98" i="6"/>
  <c r="N98" i="6"/>
  <c r="F98" i="6"/>
  <c r="AJ97" i="6"/>
  <c r="AD109" i="6"/>
  <c r="S109" i="6"/>
  <c r="K109" i="6"/>
  <c r="AG108" i="6"/>
  <c r="AC109" i="6"/>
  <c r="R109" i="6"/>
  <c r="J109" i="6"/>
  <c r="AF108" i="6"/>
  <c r="X108" i="6"/>
  <c r="P108" i="6"/>
  <c r="H108" i="6"/>
  <c r="AL107" i="6"/>
  <c r="AD107" i="6"/>
  <c r="V107" i="6"/>
  <c r="N107" i="6"/>
  <c r="F107" i="6"/>
  <c r="AJ106" i="6"/>
  <c r="AB106" i="6"/>
  <c r="T106" i="6"/>
  <c r="L106" i="6"/>
  <c r="AH105" i="6"/>
  <c r="Z105" i="6"/>
  <c r="R105" i="6"/>
  <c r="J105" i="6"/>
  <c r="AF104" i="6"/>
  <c r="X104" i="6"/>
  <c r="P104" i="6"/>
  <c r="H104" i="6"/>
  <c r="AL103" i="6"/>
  <c r="AD103" i="6"/>
  <c r="V103" i="6"/>
  <c r="N103" i="6"/>
  <c r="F103" i="6"/>
  <c r="AJ102" i="6"/>
  <c r="AB102" i="6"/>
  <c r="T102" i="6"/>
  <c r="L102" i="6"/>
  <c r="AH101" i="6"/>
  <c r="Z101" i="6"/>
  <c r="R101" i="6"/>
  <c r="J101" i="6"/>
  <c r="AF100" i="6"/>
  <c r="X100" i="6"/>
  <c r="P100" i="6"/>
  <c r="H100" i="6"/>
  <c r="AL99" i="6"/>
  <c r="AD99" i="6"/>
  <c r="V99" i="6"/>
  <c r="N99" i="6"/>
  <c r="F99" i="6"/>
  <c r="AJ98" i="6"/>
  <c r="AB98" i="6"/>
  <c r="T98" i="6"/>
  <c r="L98" i="6"/>
  <c r="AB109" i="6"/>
  <c r="Q109" i="6"/>
  <c r="I109" i="6"/>
  <c r="AE108" i="6"/>
  <c r="W108" i="6"/>
  <c r="O108" i="6"/>
  <c r="G108" i="6"/>
  <c r="AK107" i="6"/>
  <c r="AC107" i="6"/>
  <c r="U107" i="6"/>
  <c r="M107" i="6"/>
  <c r="AI106" i="6"/>
  <c r="AA106" i="6"/>
  <c r="S106" i="6"/>
  <c r="K106" i="6"/>
  <c r="AG105" i="6"/>
  <c r="Y105" i="6"/>
  <c r="Q105" i="6"/>
  <c r="I105" i="6"/>
  <c r="AL109" i="6"/>
  <c r="Z109" i="6"/>
  <c r="P109" i="6"/>
  <c r="H109" i="6"/>
  <c r="AL108" i="6"/>
  <c r="AD108" i="6"/>
  <c r="V108" i="6"/>
  <c r="N108" i="6"/>
  <c r="F108" i="6"/>
  <c r="AJ107" i="6"/>
  <c r="AB107" i="6"/>
  <c r="T107" i="6"/>
  <c r="L107" i="6"/>
  <c r="AH106" i="6"/>
  <c r="Z106" i="6"/>
  <c r="R106" i="6"/>
  <c r="J106" i="6"/>
  <c r="AF105" i="6"/>
  <c r="X105" i="6"/>
  <c r="P105" i="6"/>
  <c r="H105" i="6"/>
  <c r="AL104" i="6"/>
  <c r="AD104" i="6"/>
  <c r="V104" i="6"/>
  <c r="N104" i="6"/>
  <c r="F104" i="6"/>
  <c r="AJ103" i="6"/>
  <c r="AB103" i="6"/>
  <c r="T103" i="6"/>
  <c r="L103" i="6"/>
  <c r="AH102" i="6"/>
  <c r="Z102" i="6"/>
  <c r="R102" i="6"/>
  <c r="J102" i="6"/>
  <c r="AF101" i="6"/>
  <c r="X101" i="6"/>
  <c r="P101" i="6"/>
  <c r="H101" i="6"/>
  <c r="AL100" i="6"/>
  <c r="AD100" i="6"/>
  <c r="V100" i="6"/>
  <c r="N100" i="6"/>
  <c r="F100" i="6"/>
  <c r="AJ99" i="6"/>
  <c r="AB99" i="6"/>
  <c r="T99" i="6"/>
  <c r="L99" i="6"/>
  <c r="AH98" i="6"/>
  <c r="AK109" i="6"/>
  <c r="W109" i="6"/>
  <c r="O109" i="6"/>
  <c r="G109" i="6"/>
  <c r="AK108" i="6"/>
  <c r="AC108" i="6"/>
  <c r="U108" i="6"/>
  <c r="M108" i="6"/>
  <c r="AI107" i="6"/>
  <c r="AA107" i="6"/>
  <c r="S107" i="6"/>
  <c r="K107" i="6"/>
  <c r="AG106" i="6"/>
  <c r="Y106" i="6"/>
  <c r="Q106" i="6"/>
  <c r="I106" i="6"/>
  <c r="AE105" i="6"/>
  <c r="W105" i="6"/>
  <c r="O105" i="6"/>
  <c r="G105" i="6"/>
  <c r="AK104" i="6"/>
  <c r="AC104" i="6"/>
  <c r="U104" i="6"/>
  <c r="M104" i="6"/>
  <c r="AI103" i="6"/>
  <c r="AA103" i="6"/>
  <c r="S103" i="6"/>
  <c r="K103" i="6"/>
  <c r="AG102" i="6"/>
  <c r="Y102" i="6"/>
  <c r="Q102" i="6"/>
  <c r="I102" i="6"/>
  <c r="AE101" i="6"/>
  <c r="W101" i="6"/>
  <c r="O101" i="6"/>
  <c r="G101" i="6"/>
  <c r="AK100" i="6"/>
  <c r="AC100" i="6"/>
  <c r="U100" i="6"/>
  <c r="M100" i="6"/>
  <c r="AI99" i="6"/>
  <c r="AA99" i="6"/>
  <c r="S99" i="6"/>
  <c r="K99" i="6"/>
  <c r="AG98" i="6"/>
  <c r="Y98" i="6"/>
  <c r="Q98" i="6"/>
  <c r="I98" i="6"/>
  <c r="AE97" i="6"/>
  <c r="W97" i="6"/>
  <c r="O97" i="6"/>
  <c r="G97" i="6"/>
  <c r="AK96" i="6"/>
  <c r="AC96" i="6"/>
  <c r="U96" i="6"/>
  <c r="M96" i="6"/>
  <c r="AI95" i="6"/>
  <c r="AJ108" i="6"/>
  <c r="G107" i="6"/>
  <c r="M106" i="6"/>
  <c r="S105" i="6"/>
  <c r="AE104" i="6"/>
  <c r="I104" i="6"/>
  <c r="Z103" i="6"/>
  <c r="U102" i="6"/>
  <c r="AL101" i="6"/>
  <c r="Q101" i="6"/>
  <c r="AG100" i="6"/>
  <c r="L100" i="6"/>
  <c r="AC99" i="6"/>
  <c r="G99" i="6"/>
  <c r="Z98" i="6"/>
  <c r="J98" i="6"/>
  <c r="AI97" i="6"/>
  <c r="Z97" i="6"/>
  <c r="Q97" i="6"/>
  <c r="H97" i="6"/>
  <c r="AJ96" i="6"/>
  <c r="AA96" i="6"/>
  <c r="R96" i="6"/>
  <c r="I96" i="6"/>
  <c r="AL95" i="6"/>
  <c r="AC95" i="6"/>
  <c r="U95" i="6"/>
  <c r="M95" i="6"/>
  <c r="AB108" i="6"/>
  <c r="AH107" i="6"/>
  <c r="H106" i="6"/>
  <c r="N105" i="6"/>
  <c r="AB104" i="6"/>
  <c r="G104" i="6"/>
  <c r="W103" i="6"/>
  <c r="S102" i="6"/>
  <c r="AI101" i="6"/>
  <c r="N101" i="6"/>
  <c r="AE100" i="6"/>
  <c r="I100" i="6"/>
  <c r="Z99" i="6"/>
  <c r="X98" i="6"/>
  <c r="H98" i="6"/>
  <c r="AH97" i="6"/>
  <c r="Y97" i="6"/>
  <c r="P97" i="6"/>
  <c r="F97" i="6"/>
  <c r="AI96" i="6"/>
  <c r="Z96" i="6"/>
  <c r="Q96" i="6"/>
  <c r="H96" i="6"/>
  <c r="AK95" i="6"/>
  <c r="AB95" i="6"/>
  <c r="T95" i="6"/>
  <c r="L95" i="6"/>
  <c r="AH94" i="6"/>
  <c r="Z94" i="6"/>
  <c r="R94" i="6"/>
  <c r="J94" i="6"/>
  <c r="AF93" i="6"/>
  <c r="X93" i="6"/>
  <c r="P93" i="6"/>
  <c r="H93" i="6"/>
  <c r="AL92" i="6"/>
  <c r="AD92" i="6"/>
  <c r="V92" i="6"/>
  <c r="N92" i="6"/>
  <c r="F92" i="6"/>
  <c r="AJ91" i="6"/>
  <c r="AB91" i="6"/>
  <c r="T91" i="6"/>
  <c r="L91" i="6"/>
  <c r="AH90" i="6"/>
  <c r="Z90" i="6"/>
  <c r="R90" i="6"/>
  <c r="J90" i="6"/>
  <c r="AF89" i="6"/>
  <c r="X89" i="6"/>
  <c r="P89" i="6"/>
  <c r="H89" i="6"/>
  <c r="AL88" i="6"/>
  <c r="AD88" i="6"/>
  <c r="V88" i="6"/>
  <c r="N88" i="6"/>
  <c r="F88" i="6"/>
  <c r="AJ87" i="6"/>
  <c r="AB87" i="6"/>
  <c r="T87" i="6"/>
  <c r="L87" i="6"/>
  <c r="AH86" i="6"/>
  <c r="Z86" i="6"/>
  <c r="R86" i="6"/>
  <c r="J86" i="6"/>
  <c r="AF85" i="6"/>
  <c r="X85" i="6"/>
  <c r="P85" i="6"/>
  <c r="H85" i="6"/>
  <c r="AL84" i="6"/>
  <c r="AD84" i="6"/>
  <c r="Y108" i="6"/>
  <c r="AE107" i="6"/>
  <c r="AK106" i="6"/>
  <c r="K105" i="6"/>
  <c r="Y104" i="6"/>
  <c r="U103" i="6"/>
  <c r="AK102" i="6"/>
  <c r="P102" i="6"/>
  <c r="AG101" i="6"/>
  <c r="K101" i="6"/>
  <c r="AB100" i="6"/>
  <c r="G100" i="6"/>
  <c r="W99" i="6"/>
  <c r="U98" i="6"/>
  <c r="AG97" i="6"/>
  <c r="X97" i="6"/>
  <c r="N97" i="6"/>
  <c r="AH96" i="6"/>
  <c r="Y96" i="6"/>
  <c r="P96" i="6"/>
  <c r="G96" i="6"/>
  <c r="AJ95" i="6"/>
  <c r="AA95" i="6"/>
  <c r="S95" i="6"/>
  <c r="K95" i="6"/>
  <c r="AG94" i="6"/>
  <c r="Y94" i="6"/>
  <c r="Q94" i="6"/>
  <c r="I94" i="6"/>
  <c r="AE93" i="6"/>
  <c r="W93" i="6"/>
  <c r="O93" i="6"/>
  <c r="G93" i="6"/>
  <c r="AK92" i="6"/>
  <c r="AC92" i="6"/>
  <c r="U92" i="6"/>
  <c r="M92" i="6"/>
  <c r="AI91" i="6"/>
  <c r="AA91" i="6"/>
  <c r="S91" i="6"/>
  <c r="K91" i="6"/>
  <c r="AG90" i="6"/>
  <c r="Y90" i="6"/>
  <c r="Q90" i="6"/>
  <c r="I90" i="6"/>
  <c r="AE89" i="6"/>
  <c r="W89" i="6"/>
  <c r="O89" i="6"/>
  <c r="G89" i="6"/>
  <c r="AK88" i="6"/>
  <c r="AC88" i="6"/>
  <c r="U88" i="6"/>
  <c r="M88" i="6"/>
  <c r="T108" i="6"/>
  <c r="Z107" i="6"/>
  <c r="AF106" i="6"/>
  <c r="AL105" i="6"/>
  <c r="F105" i="6"/>
  <c r="W104" i="6"/>
  <c r="R103" i="6"/>
  <c r="AI102" i="6"/>
  <c r="M102" i="6"/>
  <c r="AD101" i="6"/>
  <c r="I101" i="6"/>
  <c r="Y100" i="6"/>
  <c r="U99" i="6"/>
  <c r="AK98" i="6"/>
  <c r="S98" i="6"/>
  <c r="AF97" i="6"/>
  <c r="V97" i="6"/>
  <c r="M97" i="6"/>
  <c r="AG96" i="6"/>
  <c r="X96" i="6"/>
  <c r="O96" i="6"/>
  <c r="F96" i="6"/>
  <c r="AH95" i="6"/>
  <c r="Z95" i="6"/>
  <c r="R95" i="6"/>
  <c r="J95" i="6"/>
  <c r="AF94" i="6"/>
  <c r="X94" i="6"/>
  <c r="P94" i="6"/>
  <c r="H94" i="6"/>
  <c r="AL93" i="6"/>
  <c r="AD93" i="6"/>
  <c r="V93" i="6"/>
  <c r="N93" i="6"/>
  <c r="F93" i="6"/>
  <c r="AJ92" i="6"/>
  <c r="AB92" i="6"/>
  <c r="T92" i="6"/>
  <c r="L92" i="6"/>
  <c r="AH91" i="6"/>
  <c r="Z91" i="6"/>
  <c r="R91" i="6"/>
  <c r="J91" i="6"/>
  <c r="AF90" i="6"/>
  <c r="X90" i="6"/>
  <c r="P90" i="6"/>
  <c r="H90" i="6"/>
  <c r="AL89" i="6"/>
  <c r="AD89" i="6"/>
  <c r="V89" i="6"/>
  <c r="N89" i="6"/>
  <c r="F89" i="6"/>
  <c r="AJ88" i="6"/>
  <c r="AB88" i="6"/>
  <c r="T88" i="6"/>
  <c r="L88" i="6"/>
  <c r="AH87" i="6"/>
  <c r="Z87" i="6"/>
  <c r="R87" i="6"/>
  <c r="J87" i="6"/>
  <c r="AF86" i="6"/>
  <c r="X86" i="6"/>
  <c r="P86" i="6"/>
  <c r="H86" i="6"/>
  <c r="AL85" i="6"/>
  <c r="AD85" i="6"/>
  <c r="V85" i="6"/>
  <c r="N85" i="6"/>
  <c r="F85" i="6"/>
  <c r="AJ84" i="6"/>
  <c r="AB84" i="6"/>
  <c r="T84" i="6"/>
  <c r="L84" i="6"/>
  <c r="AH83" i="6"/>
  <c r="Z83" i="6"/>
  <c r="R83" i="6"/>
  <c r="J83" i="6"/>
  <c r="AF82" i="6"/>
  <c r="X82" i="6"/>
  <c r="P82" i="6"/>
  <c r="H82" i="6"/>
  <c r="AL81" i="6"/>
  <c r="AD81" i="6"/>
  <c r="V81" i="6"/>
  <c r="N81" i="6"/>
  <c r="F81" i="6"/>
  <c r="AJ109" i="6"/>
  <c r="Q108" i="6"/>
  <c r="W107" i="6"/>
  <c r="AC106" i="6"/>
  <c r="AI105" i="6"/>
  <c r="T104" i="6"/>
  <c r="AK103" i="6"/>
  <c r="O103" i="6"/>
  <c r="AF102" i="6"/>
  <c r="K102" i="6"/>
  <c r="AA101" i="6"/>
  <c r="F101" i="6"/>
  <c r="W100" i="6"/>
  <c r="R99" i="6"/>
  <c r="AI98" i="6"/>
  <c r="R98" i="6"/>
  <c r="AD97" i="6"/>
  <c r="U97" i="6"/>
  <c r="L97" i="6"/>
  <c r="AF96" i="6"/>
  <c r="W96" i="6"/>
  <c r="N96" i="6"/>
  <c r="AG95" i="6"/>
  <c r="Y95" i="6"/>
  <c r="Q95" i="6"/>
  <c r="I95" i="6"/>
  <c r="AE94" i="6"/>
  <c r="W94" i="6"/>
  <c r="O94" i="6"/>
  <c r="G94" i="6"/>
  <c r="AK93" i="6"/>
  <c r="AC93" i="6"/>
  <c r="U93" i="6"/>
  <c r="M93" i="6"/>
  <c r="AI92" i="6"/>
  <c r="AA92" i="6"/>
  <c r="S92" i="6"/>
  <c r="K92" i="6"/>
  <c r="AG91" i="6"/>
  <c r="Y91" i="6"/>
  <c r="Q91" i="6"/>
  <c r="I91" i="6"/>
  <c r="AE90" i="6"/>
  <c r="W90" i="6"/>
  <c r="O90" i="6"/>
  <c r="G90" i="6"/>
  <c r="AK89" i="6"/>
  <c r="AC89" i="6"/>
  <c r="U89" i="6"/>
  <c r="M89" i="6"/>
  <c r="AI88" i="6"/>
  <c r="AA88" i="6"/>
  <c r="S88" i="6"/>
  <c r="K88" i="6"/>
  <c r="AG87" i="6"/>
  <c r="Y87" i="6"/>
  <c r="Q87" i="6"/>
  <c r="I87" i="6"/>
  <c r="AE86" i="6"/>
  <c r="W86" i="6"/>
  <c r="O86" i="6"/>
  <c r="G86" i="6"/>
  <c r="AK85" i="6"/>
  <c r="AC85" i="6"/>
  <c r="U85" i="6"/>
  <c r="M85" i="6"/>
  <c r="AI84" i="6"/>
  <c r="AA84" i="6"/>
  <c r="V109" i="6"/>
  <c r="L108" i="6"/>
  <c r="R107" i="6"/>
  <c r="X106" i="6"/>
  <c r="AD105" i="6"/>
  <c r="Q104" i="6"/>
  <c r="AH103" i="6"/>
  <c r="M103" i="6"/>
  <c r="AC102" i="6"/>
  <c r="H102" i="6"/>
  <c r="Y101" i="6"/>
  <c r="T100" i="6"/>
  <c r="AK99" i="6"/>
  <c r="O99" i="6"/>
  <c r="AF98" i="6"/>
  <c r="P98" i="6"/>
  <c r="AC97" i="6"/>
  <c r="T97" i="6"/>
  <c r="K97" i="6"/>
  <c r="AE96" i="6"/>
  <c r="V96" i="6"/>
  <c r="L96" i="6"/>
  <c r="N109" i="6"/>
  <c r="I108" i="6"/>
  <c r="O107" i="6"/>
  <c r="U106" i="6"/>
  <c r="AA105" i="6"/>
  <c r="AJ104" i="6"/>
  <c r="O104" i="6"/>
  <c r="AE103" i="6"/>
  <c r="J103" i="6"/>
  <c r="AA102" i="6"/>
  <c r="V101" i="6"/>
  <c r="Q100" i="6"/>
  <c r="AH99" i="6"/>
  <c r="M99" i="6"/>
  <c r="AC98" i="6"/>
  <c r="M98" i="6"/>
  <c r="AL97" i="6"/>
  <c r="AB97" i="6"/>
  <c r="S97" i="6"/>
  <c r="J97" i="6"/>
  <c r="AD96" i="6"/>
  <c r="T96" i="6"/>
  <c r="K96" i="6"/>
  <c r="AE95" i="6"/>
  <c r="W95" i="6"/>
  <c r="O95" i="6"/>
  <c r="G95" i="6"/>
  <c r="AK94" i="6"/>
  <c r="AC94" i="6"/>
  <c r="U94" i="6"/>
  <c r="M94" i="6"/>
  <c r="AI93" i="6"/>
  <c r="AA93" i="6"/>
  <c r="S93" i="6"/>
  <c r="K93" i="6"/>
  <c r="AG92" i="6"/>
  <c r="Y92" i="6"/>
  <c r="Q92" i="6"/>
  <c r="I92" i="6"/>
  <c r="AE91" i="6"/>
  <c r="W91" i="6"/>
  <c r="O91" i="6"/>
  <c r="G91" i="6"/>
  <c r="AK90" i="6"/>
  <c r="AC90" i="6"/>
  <c r="U90" i="6"/>
  <c r="M90" i="6"/>
  <c r="AI89" i="6"/>
  <c r="AA89" i="6"/>
  <c r="S89" i="6"/>
  <c r="K89" i="6"/>
  <c r="AG88" i="6"/>
  <c r="Y88" i="6"/>
  <c r="Q88" i="6"/>
  <c r="I88" i="6"/>
  <c r="AE87" i="6"/>
  <c r="W87" i="6"/>
  <c r="O87" i="6"/>
  <c r="G87" i="6"/>
  <c r="AK86" i="6"/>
  <c r="AC86" i="6"/>
  <c r="U86" i="6"/>
  <c r="M86" i="6"/>
  <c r="AI85" i="6"/>
  <c r="AA85" i="6"/>
  <c r="S85" i="6"/>
  <c r="K85" i="6"/>
  <c r="AG84" i="6"/>
  <c r="Y84" i="6"/>
  <c r="Q84" i="6"/>
  <c r="I84" i="6"/>
  <c r="AE83" i="6"/>
  <c r="W83" i="6"/>
  <c r="O83" i="6"/>
  <c r="G83" i="6"/>
  <c r="AK82" i="6"/>
  <c r="AC82" i="6"/>
  <c r="U82" i="6"/>
  <c r="M82" i="6"/>
  <c r="AI81" i="6"/>
  <c r="AA81" i="6"/>
  <c r="S81" i="6"/>
  <c r="K81" i="6"/>
  <c r="AC103" i="6"/>
  <c r="J99" i="6"/>
  <c r="AB96" i="6"/>
  <c r="V95" i="6"/>
  <c r="AI94" i="6"/>
  <c r="L94" i="6"/>
  <c r="AB93" i="6"/>
  <c r="I93" i="6"/>
  <c r="X92" i="6"/>
  <c r="U91" i="6"/>
  <c r="U115" i="6" s="1"/>
  <c r="AJ90" i="6"/>
  <c r="N90" i="6"/>
  <c r="AG89" i="6"/>
  <c r="J89" i="6"/>
  <c r="Z88" i="6"/>
  <c r="G88" i="6"/>
  <c r="AC87" i="6"/>
  <c r="M87" i="6"/>
  <c r="AI86" i="6"/>
  <c r="S86" i="6"/>
  <c r="Y85" i="6"/>
  <c r="I85" i="6"/>
  <c r="AE84" i="6"/>
  <c r="R84" i="6"/>
  <c r="G84" i="6"/>
  <c r="AI83" i="6"/>
  <c r="X83" i="6"/>
  <c r="M83" i="6"/>
  <c r="AD82" i="6"/>
  <c r="S82" i="6"/>
  <c r="I82" i="6"/>
  <c r="AJ81" i="6"/>
  <c r="Y81" i="6"/>
  <c r="O81" i="6"/>
  <c r="F109" i="6"/>
  <c r="G103" i="6"/>
  <c r="AA98" i="6"/>
  <c r="S96" i="6"/>
  <c r="P95" i="6"/>
  <c r="AD94" i="6"/>
  <c r="K94" i="6"/>
  <c r="Z93" i="6"/>
  <c r="W92" i="6"/>
  <c r="AL91" i="6"/>
  <c r="AL115" i="6" s="1"/>
  <c r="P91" i="6"/>
  <c r="AI90" i="6"/>
  <c r="L90" i="6"/>
  <c r="AB89" i="6"/>
  <c r="I89" i="6"/>
  <c r="X88" i="6"/>
  <c r="AA87" i="6"/>
  <c r="K87" i="6"/>
  <c r="AG86" i="6"/>
  <c r="Q86" i="6"/>
  <c r="X102" i="6"/>
  <c r="K98" i="6"/>
  <c r="J96" i="6"/>
  <c r="N95" i="6"/>
  <c r="AB94" i="6"/>
  <c r="F94" i="6"/>
  <c r="Y93" i="6"/>
  <c r="R92" i="6"/>
  <c r="AK91" i="6"/>
  <c r="N91" i="6"/>
  <c r="AD90" i="6"/>
  <c r="K90" i="6"/>
  <c r="Z89" i="6"/>
  <c r="W88" i="6"/>
  <c r="X87" i="6"/>
  <c r="H87" i="6"/>
  <c r="AD86" i="6"/>
  <c r="N86" i="6"/>
  <c r="AJ85" i="6"/>
  <c r="T85" i="6"/>
  <c r="Z84" i="6"/>
  <c r="O84" i="6"/>
  <c r="AF83" i="6"/>
  <c r="U83" i="6"/>
  <c r="K83" i="6"/>
  <c r="AL82" i="6"/>
  <c r="AA82" i="6"/>
  <c r="Q82" i="6"/>
  <c r="F82" i="6"/>
  <c r="AG81" i="6"/>
  <c r="W81" i="6"/>
  <c r="L81" i="6"/>
  <c r="J107" i="6"/>
  <c r="AK97" i="6"/>
  <c r="H95" i="6"/>
  <c r="AA94" i="6"/>
  <c r="T93" i="6"/>
  <c r="P92" i="6"/>
  <c r="AF91" i="6"/>
  <c r="M91" i="6"/>
  <c r="M115" i="6" s="1"/>
  <c r="AB90" i="6"/>
  <c r="F90" i="6"/>
  <c r="Y89" i="6"/>
  <c r="R88" i="6"/>
  <c r="AL87" i="6"/>
  <c r="V87" i="6"/>
  <c r="F87" i="6"/>
  <c r="AB86" i="6"/>
  <c r="L86" i="6"/>
  <c r="AH85" i="6"/>
  <c r="R85" i="6"/>
  <c r="X84" i="6"/>
  <c r="N84" i="6"/>
  <c r="AD83" i="6"/>
  <c r="T83" i="6"/>
  <c r="I83" i="6"/>
  <c r="AJ82" i="6"/>
  <c r="Z82" i="6"/>
  <c r="O82" i="6"/>
  <c r="AF81" i="6"/>
  <c r="U81" i="6"/>
  <c r="J81" i="6"/>
  <c r="P106" i="6"/>
  <c r="S101" i="6"/>
  <c r="AA97" i="6"/>
  <c r="F95" i="6"/>
  <c r="V94" i="6"/>
  <c r="R93" i="6"/>
  <c r="AH92" i="6"/>
  <c r="O92" i="6"/>
  <c r="AD91" i="6"/>
  <c r="AD115" i="6" s="1"/>
  <c r="H91" i="6"/>
  <c r="AA90" i="6"/>
  <c r="T89" i="6"/>
  <c r="P88" i="6"/>
  <c r="AK87" i="6"/>
  <c r="U87" i="6"/>
  <c r="AA86" i="6"/>
  <c r="K86" i="6"/>
  <c r="V105" i="6"/>
  <c r="AJ100" i="6"/>
  <c r="R97" i="6"/>
  <c r="AF95" i="6"/>
  <c r="T94" i="6"/>
  <c r="AJ93" i="6"/>
  <c r="Q93" i="6"/>
  <c r="AF92" i="6"/>
  <c r="J92" i="6"/>
  <c r="AC91" i="6"/>
  <c r="F91" i="6"/>
  <c r="V90" i="6"/>
  <c r="R89" i="6"/>
  <c r="AH88" i="6"/>
  <c r="O88" i="6"/>
  <c r="AI87" i="6"/>
  <c r="S87" i="6"/>
  <c r="Y86" i="6"/>
  <c r="I86" i="6"/>
  <c r="AE85" i="6"/>
  <c r="O85" i="6"/>
  <c r="AK84" i="6"/>
  <c r="V84" i="6"/>
  <c r="K84" i="6"/>
  <c r="AL83" i="6"/>
  <c r="AB83" i="6"/>
  <c r="Q83" i="6"/>
  <c r="F83" i="6"/>
  <c r="AH82" i="6"/>
  <c r="W82" i="6"/>
  <c r="L82" i="6"/>
  <c r="AC81" i="6"/>
  <c r="R81" i="6"/>
  <c r="H81" i="6"/>
  <c r="AG104" i="6"/>
  <c r="O100" i="6"/>
  <c r="I97" i="6"/>
  <c r="AD95" i="6"/>
  <c r="AL94" i="6"/>
  <c r="S94" i="6"/>
  <c r="AH93" i="6"/>
  <c r="L93" i="6"/>
  <c r="AE92" i="6"/>
  <c r="H92" i="6"/>
  <c r="X91" i="6"/>
  <c r="T90" i="6"/>
  <c r="AJ89" i="6"/>
  <c r="Q89" i="6"/>
  <c r="AF88" i="6"/>
  <c r="J88" i="6"/>
  <c r="AF87" i="6"/>
  <c r="P87" i="6"/>
  <c r="AL86" i="6"/>
  <c r="V86" i="6"/>
  <c r="F86" i="6"/>
  <c r="AB85" i="6"/>
  <c r="L85" i="6"/>
  <c r="AH84" i="6"/>
  <c r="U84" i="6"/>
  <c r="J84" i="6"/>
  <c r="AK83" i="6"/>
  <c r="AA83" i="6"/>
  <c r="P83" i="6"/>
  <c r="AG82" i="6"/>
  <c r="V82" i="6"/>
  <c r="K82" i="6"/>
  <c r="AB81" i="6"/>
  <c r="Q81" i="6"/>
  <c r="G81" i="6"/>
  <c r="L104" i="6"/>
  <c r="AE99" i="6"/>
  <c r="AL96" i="6"/>
  <c r="X95" i="6"/>
  <c r="AJ94" i="6"/>
  <c r="N94" i="6"/>
  <c r="AG93" i="6"/>
  <c r="J93" i="6"/>
  <c r="Z92" i="6"/>
  <c r="G92" i="6"/>
  <c r="V91" i="6"/>
  <c r="AL90" i="6"/>
  <c r="S90" i="6"/>
  <c r="AH89" i="6"/>
  <c r="L89" i="6"/>
  <c r="AE88" i="6"/>
  <c r="H88" i="6"/>
  <c r="AD87" i="6"/>
  <c r="N87" i="6"/>
  <c r="AJ86" i="6"/>
  <c r="T86" i="6"/>
  <c r="Z85" i="6"/>
  <c r="J85" i="6"/>
  <c r="AF84" i="6"/>
  <c r="S84" i="6"/>
  <c r="H84" i="6"/>
  <c r="AJ83" i="6"/>
  <c r="Y83" i="6"/>
  <c r="N83" i="6"/>
  <c r="AE82" i="6"/>
  <c r="T82" i="6"/>
  <c r="J82" i="6"/>
  <c r="AK81" i="6"/>
  <c r="Z81" i="6"/>
  <c r="P81" i="6"/>
  <c r="AG85" i="6"/>
  <c r="M84" i="6"/>
  <c r="H83" i="6"/>
  <c r="W85" i="6"/>
  <c r="F84" i="6"/>
  <c r="AH81" i="6"/>
  <c r="Q85" i="6"/>
  <c r="AI82" i="6"/>
  <c r="AE81" i="6"/>
  <c r="G85" i="6"/>
  <c r="AG83" i="6"/>
  <c r="AB82" i="6"/>
  <c r="X81" i="6"/>
  <c r="AC83" i="6"/>
  <c r="Y82" i="6"/>
  <c r="T81" i="6"/>
  <c r="AC84" i="6"/>
  <c r="V83" i="6"/>
  <c r="R82" i="6"/>
  <c r="M81" i="6"/>
  <c r="W84" i="6"/>
  <c r="S83" i="6"/>
  <c r="N82" i="6"/>
  <c r="I81" i="6"/>
  <c r="P84" i="6"/>
  <c r="L83" i="6"/>
  <c r="G82" i="6"/>
  <c r="AI109" i="5"/>
  <c r="AG109" i="5"/>
  <c r="Y109" i="5"/>
  <c r="AF109" i="5"/>
  <c r="X109" i="5"/>
  <c r="AK109" i="5"/>
  <c r="AC109" i="5"/>
  <c r="U109" i="5"/>
  <c r="Z109" i="5"/>
  <c r="O109" i="5"/>
  <c r="G109" i="5"/>
  <c r="AK108" i="5"/>
  <c r="AC108" i="5"/>
  <c r="U108" i="5"/>
  <c r="M108" i="5"/>
  <c r="AI107" i="5"/>
  <c r="AA107" i="5"/>
  <c r="S107" i="5"/>
  <c r="K107" i="5"/>
  <c r="AG106" i="5"/>
  <c r="Y106" i="5"/>
  <c r="Q106" i="5"/>
  <c r="I106" i="5"/>
  <c r="AE105" i="5"/>
  <c r="W105" i="5"/>
  <c r="O105" i="5"/>
  <c r="G105" i="5"/>
  <c r="AK104" i="5"/>
  <c r="AC104" i="5"/>
  <c r="U104" i="5"/>
  <c r="M104" i="5"/>
  <c r="AI103" i="5"/>
  <c r="AA103" i="5"/>
  <c r="S103" i="5"/>
  <c r="K103" i="5"/>
  <c r="AG102" i="5"/>
  <c r="Y102" i="5"/>
  <c r="Q102" i="5"/>
  <c r="I102" i="5"/>
  <c r="AE101" i="5"/>
  <c r="W101" i="5"/>
  <c r="O101" i="5"/>
  <c r="G101" i="5"/>
  <c r="AK100" i="5"/>
  <c r="AC100" i="5"/>
  <c r="U100" i="5"/>
  <c r="M100" i="5"/>
  <c r="AI99" i="5"/>
  <c r="AA99" i="5"/>
  <c r="S99" i="5"/>
  <c r="K99" i="5"/>
  <c r="AG98" i="5"/>
  <c r="Y98" i="5"/>
  <c r="Q98" i="5"/>
  <c r="I98" i="5"/>
  <c r="AE97" i="5"/>
  <c r="W97" i="5"/>
  <c r="O97" i="5"/>
  <c r="G97" i="5"/>
  <c r="AK96" i="5"/>
  <c r="AC96" i="5"/>
  <c r="U96" i="5"/>
  <c r="M96" i="5"/>
  <c r="AL109" i="5"/>
  <c r="W109" i="5"/>
  <c r="N109" i="5"/>
  <c r="F109" i="5"/>
  <c r="AJ108" i="5"/>
  <c r="AB108" i="5"/>
  <c r="T108" i="5"/>
  <c r="L108" i="5"/>
  <c r="AH107" i="5"/>
  <c r="Z107" i="5"/>
  <c r="R107" i="5"/>
  <c r="J107" i="5"/>
  <c r="AF106" i="5"/>
  <c r="X106" i="5"/>
  <c r="P106" i="5"/>
  <c r="AJ109" i="5"/>
  <c r="V109" i="5"/>
  <c r="M109" i="5"/>
  <c r="AI108" i="5"/>
  <c r="AA108" i="5"/>
  <c r="S108" i="5"/>
  <c r="K108" i="5"/>
  <c r="AG107" i="5"/>
  <c r="Y107" i="5"/>
  <c r="Q107" i="5"/>
  <c r="I107" i="5"/>
  <c r="AE106" i="5"/>
  <c r="W106" i="5"/>
  <c r="O106" i="5"/>
  <c r="G106" i="5"/>
  <c r="AK105" i="5"/>
  <c r="AC105" i="5"/>
  <c r="U105" i="5"/>
  <c r="M105" i="5"/>
  <c r="AI104" i="5"/>
  <c r="AA104" i="5"/>
  <c r="S104" i="5"/>
  <c r="K104" i="5"/>
  <c r="AG103" i="5"/>
  <c r="Y103" i="5"/>
  <c r="Q103" i="5"/>
  <c r="I103" i="5"/>
  <c r="AE102" i="5"/>
  <c r="W102" i="5"/>
  <c r="O102" i="5"/>
  <c r="G102" i="5"/>
  <c r="AK101" i="5"/>
  <c r="AC101" i="5"/>
  <c r="U101" i="5"/>
  <c r="M101" i="5"/>
  <c r="AI100" i="5"/>
  <c r="AA100" i="5"/>
  <c r="S100" i="5"/>
  <c r="K100" i="5"/>
  <c r="AG99" i="5"/>
  <c r="Y99" i="5"/>
  <c r="Q99" i="5"/>
  <c r="I99" i="5"/>
  <c r="AE98" i="5"/>
  <c r="W98" i="5"/>
  <c r="O98" i="5"/>
  <c r="G98" i="5"/>
  <c r="AK97" i="5"/>
  <c r="AC97" i="5"/>
  <c r="U97" i="5"/>
  <c r="M97" i="5"/>
  <c r="AI96" i="5"/>
  <c r="AA96" i="5"/>
  <c r="S96" i="5"/>
  <c r="K96" i="5"/>
  <c r="AH109" i="5"/>
  <c r="T109" i="5"/>
  <c r="L109" i="5"/>
  <c r="AH108" i="5"/>
  <c r="AE109" i="5"/>
  <c r="S109" i="5"/>
  <c r="K109" i="5"/>
  <c r="AG108" i="5"/>
  <c r="Y108" i="5"/>
  <c r="Q108" i="5"/>
  <c r="I108" i="5"/>
  <c r="AE107" i="5"/>
  <c r="W107" i="5"/>
  <c r="O107" i="5"/>
  <c r="G107" i="5"/>
  <c r="AK106" i="5"/>
  <c r="AC106" i="5"/>
  <c r="U106" i="5"/>
  <c r="M106" i="5"/>
  <c r="AI105" i="5"/>
  <c r="AA105" i="5"/>
  <c r="S105" i="5"/>
  <c r="K105" i="5"/>
  <c r="AG104" i="5"/>
  <c r="Y104" i="5"/>
  <c r="Q104" i="5"/>
  <c r="I104" i="5"/>
  <c r="AE103" i="5"/>
  <c r="W103" i="5"/>
  <c r="O103" i="5"/>
  <c r="G103" i="5"/>
  <c r="AK102" i="5"/>
  <c r="AC102" i="5"/>
  <c r="U102" i="5"/>
  <c r="M102" i="5"/>
  <c r="AI101" i="5"/>
  <c r="AA101" i="5"/>
  <c r="S101" i="5"/>
  <c r="K101" i="5"/>
  <c r="AG100" i="5"/>
  <c r="Y100" i="5"/>
  <c r="Q100" i="5"/>
  <c r="I100" i="5"/>
  <c r="AE99" i="5"/>
  <c r="W99" i="5"/>
  <c r="O99" i="5"/>
  <c r="G99" i="5"/>
  <c r="AK98" i="5"/>
  <c r="AC98" i="5"/>
  <c r="U98" i="5"/>
  <c r="M98" i="5"/>
  <c r="AI97" i="5"/>
  <c r="AA97" i="5"/>
  <c r="S97" i="5"/>
  <c r="K97" i="5"/>
  <c r="AG96" i="5"/>
  <c r="Y96" i="5"/>
  <c r="Q96" i="5"/>
  <c r="I96" i="5"/>
  <c r="AD109" i="5"/>
  <c r="R109" i="5"/>
  <c r="J109" i="5"/>
  <c r="AF108" i="5"/>
  <c r="X108" i="5"/>
  <c r="P108" i="5"/>
  <c r="H108" i="5"/>
  <c r="AL107" i="5"/>
  <c r="AD107" i="5"/>
  <c r="V107" i="5"/>
  <c r="N107" i="5"/>
  <c r="F107" i="5"/>
  <c r="AJ106" i="5"/>
  <c r="AB106" i="5"/>
  <c r="T106" i="5"/>
  <c r="L106" i="5"/>
  <c r="AH105" i="5"/>
  <c r="Z105" i="5"/>
  <c r="R105" i="5"/>
  <c r="J105" i="5"/>
  <c r="AF104" i="5"/>
  <c r="X104" i="5"/>
  <c r="P104" i="5"/>
  <c r="H104" i="5"/>
  <c r="AL103" i="5"/>
  <c r="AD103" i="5"/>
  <c r="V103" i="5"/>
  <c r="N103" i="5"/>
  <c r="F103" i="5"/>
  <c r="AJ102" i="5"/>
  <c r="AB102" i="5"/>
  <c r="T102" i="5"/>
  <c r="L102" i="5"/>
  <c r="AH101" i="5"/>
  <c r="Z101" i="5"/>
  <c r="R101" i="5"/>
  <c r="J101" i="5"/>
  <c r="AF100" i="5"/>
  <c r="X100" i="5"/>
  <c r="P100" i="5"/>
  <c r="H100" i="5"/>
  <c r="AL99" i="5"/>
  <c r="AD99" i="5"/>
  <c r="V99" i="5"/>
  <c r="N99" i="5"/>
  <c r="F99" i="5"/>
  <c r="AJ98" i="5"/>
  <c r="AB98" i="5"/>
  <c r="T98" i="5"/>
  <c r="L98" i="5"/>
  <c r="AH97" i="5"/>
  <c r="Z97" i="5"/>
  <c r="R97" i="5"/>
  <c r="J97" i="5"/>
  <c r="AF96" i="5"/>
  <c r="X96" i="5"/>
  <c r="P96" i="5"/>
  <c r="AB109" i="5"/>
  <c r="AE108" i="5"/>
  <c r="J108" i="5"/>
  <c r="AB107" i="5"/>
  <c r="V106" i="5"/>
  <c r="Y105" i="5"/>
  <c r="I105" i="5"/>
  <c r="AE104" i="5"/>
  <c r="O104" i="5"/>
  <c r="AK103" i="5"/>
  <c r="U103" i="5"/>
  <c r="AA102" i="5"/>
  <c r="K102" i="5"/>
  <c r="AG101" i="5"/>
  <c r="Q101" i="5"/>
  <c r="W100" i="5"/>
  <c r="G100" i="5"/>
  <c r="AA109" i="5"/>
  <c r="AD108" i="5"/>
  <c r="G108" i="5"/>
  <c r="X107" i="5"/>
  <c r="S106" i="5"/>
  <c r="X105" i="5"/>
  <c r="H105" i="5"/>
  <c r="AD104" i="5"/>
  <c r="N104" i="5"/>
  <c r="AJ103" i="5"/>
  <c r="T103" i="5"/>
  <c r="Z102" i="5"/>
  <c r="J102" i="5"/>
  <c r="AF101" i="5"/>
  <c r="P101" i="5"/>
  <c r="AL100" i="5"/>
  <c r="V100" i="5"/>
  <c r="F100" i="5"/>
  <c r="AB99" i="5"/>
  <c r="L99" i="5"/>
  <c r="AH98" i="5"/>
  <c r="R98" i="5"/>
  <c r="X97" i="5"/>
  <c r="H97" i="5"/>
  <c r="AD96" i="5"/>
  <c r="N96" i="5"/>
  <c r="AG95" i="5"/>
  <c r="Y95" i="5"/>
  <c r="Q95" i="5"/>
  <c r="I95" i="5"/>
  <c r="AE94" i="5"/>
  <c r="W94" i="5"/>
  <c r="O94" i="5"/>
  <c r="G94" i="5"/>
  <c r="AK93" i="5"/>
  <c r="AC93" i="5"/>
  <c r="U93" i="5"/>
  <c r="M93" i="5"/>
  <c r="AI92" i="5"/>
  <c r="AA92" i="5"/>
  <c r="S92" i="5"/>
  <c r="K92" i="5"/>
  <c r="AG91" i="5"/>
  <c r="Y91" i="5"/>
  <c r="Q91" i="5"/>
  <c r="I91" i="5"/>
  <c r="AE90" i="5"/>
  <c r="W90" i="5"/>
  <c r="O90" i="5"/>
  <c r="G90" i="5"/>
  <c r="AK89" i="5"/>
  <c r="AC89" i="5"/>
  <c r="U89" i="5"/>
  <c r="M89" i="5"/>
  <c r="AI88" i="5"/>
  <c r="AA88" i="5"/>
  <c r="S88" i="5"/>
  <c r="K88" i="5"/>
  <c r="AG87" i="5"/>
  <c r="Y87" i="5"/>
  <c r="Q87" i="5"/>
  <c r="I87" i="5"/>
  <c r="AE86" i="5"/>
  <c r="W86" i="5"/>
  <c r="O86" i="5"/>
  <c r="G86" i="5"/>
  <c r="AK85" i="5"/>
  <c r="AC85" i="5"/>
  <c r="U85" i="5"/>
  <c r="M85" i="5"/>
  <c r="Q109" i="5"/>
  <c r="Z108" i="5"/>
  <c r="F108" i="5"/>
  <c r="U107" i="5"/>
  <c r="AL106" i="5"/>
  <c r="R106" i="5"/>
  <c r="AL105" i="5"/>
  <c r="V105" i="5"/>
  <c r="F105" i="5"/>
  <c r="I109" i="5"/>
  <c r="V108" i="5"/>
  <c r="AK107" i="5"/>
  <c r="P107" i="5"/>
  <c r="AH106" i="5"/>
  <c r="K106" i="5"/>
  <c r="AG105" i="5"/>
  <c r="Q105" i="5"/>
  <c r="W104" i="5"/>
  <c r="G104" i="5"/>
  <c r="AC103" i="5"/>
  <c r="M103" i="5"/>
  <c r="AI102" i="5"/>
  <c r="S102" i="5"/>
  <c r="Y101" i="5"/>
  <c r="I101" i="5"/>
  <c r="AE100" i="5"/>
  <c r="O100" i="5"/>
  <c r="AK99" i="5"/>
  <c r="U99" i="5"/>
  <c r="AA98" i="5"/>
  <c r="K98" i="5"/>
  <c r="AG97" i="5"/>
  <c r="Q97" i="5"/>
  <c r="W96" i="5"/>
  <c r="H96" i="5"/>
  <c r="AL95" i="5"/>
  <c r="AD95" i="5"/>
  <c r="V95" i="5"/>
  <c r="N95" i="5"/>
  <c r="F95" i="5"/>
  <c r="AJ94" i="5"/>
  <c r="AB94" i="5"/>
  <c r="T94" i="5"/>
  <c r="L94" i="5"/>
  <c r="AH93" i="5"/>
  <c r="Z93" i="5"/>
  <c r="R93" i="5"/>
  <c r="J93" i="5"/>
  <c r="AF92" i="5"/>
  <c r="X92" i="5"/>
  <c r="P92" i="5"/>
  <c r="H92" i="5"/>
  <c r="AL91" i="5"/>
  <c r="AD91" i="5"/>
  <c r="V91" i="5"/>
  <c r="N91" i="5"/>
  <c r="F91" i="5"/>
  <c r="AJ90" i="5"/>
  <c r="AB90" i="5"/>
  <c r="T90" i="5"/>
  <c r="L90" i="5"/>
  <c r="AH89" i="5"/>
  <c r="Z89" i="5"/>
  <c r="R89" i="5"/>
  <c r="J89" i="5"/>
  <c r="AF88" i="5"/>
  <c r="X88" i="5"/>
  <c r="P88" i="5"/>
  <c r="H88" i="5"/>
  <c r="AL87" i="5"/>
  <c r="AD87" i="5"/>
  <c r="V87" i="5"/>
  <c r="N87" i="5"/>
  <c r="F87" i="5"/>
  <c r="AJ86" i="5"/>
  <c r="AB86" i="5"/>
  <c r="T86" i="5"/>
  <c r="L86" i="5"/>
  <c r="AH85" i="5"/>
  <c r="Z85" i="5"/>
  <c r="R85" i="5"/>
  <c r="J85" i="5"/>
  <c r="H109" i="5"/>
  <c r="R108" i="5"/>
  <c r="AJ107" i="5"/>
  <c r="M107" i="5"/>
  <c r="AD106" i="5"/>
  <c r="J106" i="5"/>
  <c r="AF105" i="5"/>
  <c r="P105" i="5"/>
  <c r="AL104" i="5"/>
  <c r="V104" i="5"/>
  <c r="O108" i="5"/>
  <c r="AF107" i="5"/>
  <c r="L107" i="5"/>
  <c r="AA106" i="5"/>
  <c r="H106" i="5"/>
  <c r="AD105" i="5"/>
  <c r="N105" i="5"/>
  <c r="AJ104" i="5"/>
  <c r="T104" i="5"/>
  <c r="Z103" i="5"/>
  <c r="J103" i="5"/>
  <c r="AF102" i="5"/>
  <c r="P102" i="5"/>
  <c r="AL101" i="5"/>
  <c r="V101" i="5"/>
  <c r="F101" i="5"/>
  <c r="AB100" i="5"/>
  <c r="L100" i="5"/>
  <c r="AH99" i="5"/>
  <c r="R99" i="5"/>
  <c r="X98" i="5"/>
  <c r="H98" i="5"/>
  <c r="AD97" i="5"/>
  <c r="N97" i="5"/>
  <c r="AJ96" i="5"/>
  <c r="T96" i="5"/>
  <c r="F96" i="5"/>
  <c r="AJ95" i="5"/>
  <c r="AB95" i="5"/>
  <c r="T95" i="5"/>
  <c r="L95" i="5"/>
  <c r="AH94" i="5"/>
  <c r="Z94" i="5"/>
  <c r="R94" i="5"/>
  <c r="J94" i="5"/>
  <c r="AF93" i="5"/>
  <c r="X93" i="5"/>
  <c r="P93" i="5"/>
  <c r="H93" i="5"/>
  <c r="AL92" i="5"/>
  <c r="AD92" i="5"/>
  <c r="V92" i="5"/>
  <c r="N92" i="5"/>
  <c r="F92" i="5"/>
  <c r="AJ91" i="5"/>
  <c r="AB91" i="5"/>
  <c r="T91" i="5"/>
  <c r="L91" i="5"/>
  <c r="AH90" i="5"/>
  <c r="Z90" i="5"/>
  <c r="R90" i="5"/>
  <c r="J90" i="5"/>
  <c r="AF89" i="5"/>
  <c r="X89" i="5"/>
  <c r="P89" i="5"/>
  <c r="H89" i="5"/>
  <c r="AL88" i="5"/>
  <c r="AD88" i="5"/>
  <c r="V88" i="5"/>
  <c r="N88" i="5"/>
  <c r="F88" i="5"/>
  <c r="AJ87" i="5"/>
  <c r="AB87" i="5"/>
  <c r="T87" i="5"/>
  <c r="L87" i="5"/>
  <c r="AH86" i="5"/>
  <c r="Z86" i="5"/>
  <c r="R86" i="5"/>
  <c r="J86" i="5"/>
  <c r="AF85" i="5"/>
  <c r="X85" i="5"/>
  <c r="P85" i="5"/>
  <c r="H85" i="5"/>
  <c r="AL84" i="5"/>
  <c r="AL108" i="5"/>
  <c r="N108" i="5"/>
  <c r="AC107" i="5"/>
  <c r="H107" i="5"/>
  <c r="Z106" i="5"/>
  <c r="F106" i="5"/>
  <c r="AB105" i="5"/>
  <c r="L105" i="5"/>
  <c r="AH104" i="5"/>
  <c r="R104" i="5"/>
  <c r="X103" i="5"/>
  <c r="H103" i="5"/>
  <c r="AD102" i="5"/>
  <c r="N102" i="5"/>
  <c r="AJ101" i="5"/>
  <c r="T101" i="5"/>
  <c r="Z100" i="5"/>
  <c r="J100" i="5"/>
  <c r="AF99" i="5"/>
  <c r="P99" i="5"/>
  <c r="AL98" i="5"/>
  <c r="V98" i="5"/>
  <c r="F98" i="5"/>
  <c r="AB97" i="5"/>
  <c r="L97" i="5"/>
  <c r="AH96" i="5"/>
  <c r="R96" i="5"/>
  <c r="AI95" i="5"/>
  <c r="AA95" i="5"/>
  <c r="S95" i="5"/>
  <c r="K95" i="5"/>
  <c r="AG94" i="5"/>
  <c r="Y94" i="5"/>
  <c r="Q94" i="5"/>
  <c r="I94" i="5"/>
  <c r="AE93" i="5"/>
  <c r="W93" i="5"/>
  <c r="O93" i="5"/>
  <c r="G93" i="5"/>
  <c r="AK92" i="5"/>
  <c r="AC92" i="5"/>
  <c r="U92" i="5"/>
  <c r="M92" i="5"/>
  <c r="AI91" i="5"/>
  <c r="AA91" i="5"/>
  <c r="S91" i="5"/>
  <c r="K91" i="5"/>
  <c r="AG90" i="5"/>
  <c r="Y90" i="5"/>
  <c r="Q90" i="5"/>
  <c r="I90" i="5"/>
  <c r="AE89" i="5"/>
  <c r="W89" i="5"/>
  <c r="O89" i="5"/>
  <c r="G89" i="5"/>
  <c r="AK88" i="5"/>
  <c r="AC88" i="5"/>
  <c r="U88" i="5"/>
  <c r="M88" i="5"/>
  <c r="AI87" i="5"/>
  <c r="W108" i="5"/>
  <c r="AB104" i="5"/>
  <c r="R103" i="5"/>
  <c r="R102" i="5"/>
  <c r="L101" i="5"/>
  <c r="J99" i="5"/>
  <c r="P98" i="5"/>
  <c r="V97" i="5"/>
  <c r="AB96" i="5"/>
  <c r="X95" i="5"/>
  <c r="H95" i="5"/>
  <c r="Z104" i="5"/>
  <c r="P103" i="5"/>
  <c r="H102" i="5"/>
  <c r="H101" i="5"/>
  <c r="H99" i="5"/>
  <c r="N98" i="5"/>
  <c r="T97" i="5"/>
  <c r="Z96" i="5"/>
  <c r="W95" i="5"/>
  <c r="G95" i="5"/>
  <c r="T107" i="5"/>
  <c r="L104" i="5"/>
  <c r="L103" i="5"/>
  <c r="F102" i="5"/>
  <c r="AJ100" i="5"/>
  <c r="AJ99" i="5"/>
  <c r="J98" i="5"/>
  <c r="P97" i="5"/>
  <c r="V96" i="5"/>
  <c r="AK95" i="5"/>
  <c r="U95" i="5"/>
  <c r="AI106" i="5"/>
  <c r="J104" i="5"/>
  <c r="AH100" i="5"/>
  <c r="AC99" i="5"/>
  <c r="AI98" i="5"/>
  <c r="I97" i="5"/>
  <c r="O96" i="5"/>
  <c r="AH95" i="5"/>
  <c r="R95" i="5"/>
  <c r="N106" i="5"/>
  <c r="F104" i="5"/>
  <c r="AL102" i="5"/>
  <c r="AD101" i="5"/>
  <c r="AD100" i="5"/>
  <c r="Z99" i="5"/>
  <c r="AF98" i="5"/>
  <c r="AL97" i="5"/>
  <c r="F97" i="5"/>
  <c r="L96" i="5"/>
  <c r="AF95" i="5"/>
  <c r="P95" i="5"/>
  <c r="AL94" i="5"/>
  <c r="AJ105" i="5"/>
  <c r="AH103" i="5"/>
  <c r="AH102" i="5"/>
  <c r="AB101" i="5"/>
  <c r="T100" i="5"/>
  <c r="X99" i="5"/>
  <c r="AD98" i="5"/>
  <c r="AJ97" i="5"/>
  <c r="J96" i="5"/>
  <c r="AE95" i="5"/>
  <c r="O95" i="5"/>
  <c r="AK94" i="5"/>
  <c r="T105" i="5"/>
  <c r="AF103" i="5"/>
  <c r="X102" i="5"/>
  <c r="X101" i="5"/>
  <c r="R100" i="5"/>
  <c r="T99" i="5"/>
  <c r="Z98" i="5"/>
  <c r="AF97" i="5"/>
  <c r="AL96" i="5"/>
  <c r="G96" i="5"/>
  <c r="AC95" i="5"/>
  <c r="M95" i="5"/>
  <c r="AI94" i="5"/>
  <c r="S94" i="5"/>
  <c r="Y93" i="5"/>
  <c r="I93" i="5"/>
  <c r="AE92" i="5"/>
  <c r="O92" i="5"/>
  <c r="AK91" i="5"/>
  <c r="AK115" i="5" s="1"/>
  <c r="U91" i="5"/>
  <c r="AA90" i="5"/>
  <c r="K90" i="5"/>
  <c r="AG89" i="5"/>
  <c r="Q89" i="5"/>
  <c r="W88" i="5"/>
  <c r="G88" i="5"/>
  <c r="AC87" i="5"/>
  <c r="P87" i="5"/>
  <c r="AC86" i="5"/>
  <c r="P86" i="5"/>
  <c r="AB85" i="5"/>
  <c r="O85" i="5"/>
  <c r="AF84" i="5"/>
  <c r="X84" i="5"/>
  <c r="P84" i="5"/>
  <c r="H84" i="5"/>
  <c r="AL83" i="5"/>
  <c r="AD83" i="5"/>
  <c r="V83" i="5"/>
  <c r="N83" i="5"/>
  <c r="F83" i="5"/>
  <c r="AJ82" i="5"/>
  <c r="AB82" i="5"/>
  <c r="T82" i="5"/>
  <c r="L82" i="5"/>
  <c r="AH81" i="5"/>
  <c r="Z81" i="5"/>
  <c r="R81" i="5"/>
  <c r="J81" i="5"/>
  <c r="P109" i="5"/>
  <c r="AB103" i="5"/>
  <c r="V102" i="5"/>
  <c r="N101" i="5"/>
  <c r="N100" i="5"/>
  <c r="M99" i="5"/>
  <c r="S98" i="5"/>
  <c r="Y97" i="5"/>
  <c r="AE96" i="5"/>
  <c r="Z95" i="5"/>
  <c r="J95" i="5"/>
  <c r="AF94" i="5"/>
  <c r="P94" i="5"/>
  <c r="AL93" i="5"/>
  <c r="V93" i="5"/>
  <c r="F93" i="5"/>
  <c r="AB92" i="5"/>
  <c r="L92" i="5"/>
  <c r="AH91" i="5"/>
  <c r="R91" i="5"/>
  <c r="X90" i="5"/>
  <c r="H90" i="5"/>
  <c r="AD89" i="5"/>
  <c r="N89" i="5"/>
  <c r="AJ88" i="5"/>
  <c r="T88" i="5"/>
  <c r="AA87" i="5"/>
  <c r="O87" i="5"/>
  <c r="AA86" i="5"/>
  <c r="N86" i="5"/>
  <c r="AA85" i="5"/>
  <c r="N85" i="5"/>
  <c r="AE84" i="5"/>
  <c r="W84" i="5"/>
  <c r="O84" i="5"/>
  <c r="G84" i="5"/>
  <c r="AK83" i="5"/>
  <c r="AC83" i="5"/>
  <c r="U83" i="5"/>
  <c r="M83" i="5"/>
  <c r="AI82" i="5"/>
  <c r="AA82" i="5"/>
  <c r="S82" i="5"/>
  <c r="K82" i="5"/>
  <c r="AG81" i="5"/>
  <c r="Y81" i="5"/>
  <c r="Q81" i="5"/>
  <c r="I81" i="5"/>
  <c r="AC94" i="5"/>
  <c r="H94" i="5"/>
  <c r="AA93" i="5"/>
  <c r="T92" i="5"/>
  <c r="X94" i="5"/>
  <c r="S93" i="5"/>
  <c r="AJ92" i="5"/>
  <c r="Q92" i="5"/>
  <c r="AE91" i="5"/>
  <c r="U94" i="5"/>
  <c r="AI93" i="5"/>
  <c r="N93" i="5"/>
  <c r="AG92" i="5"/>
  <c r="I92" i="5"/>
  <c r="Z91" i="5"/>
  <c r="N94" i="5"/>
  <c r="AG93" i="5"/>
  <c r="L93" i="5"/>
  <c r="Z92" i="5"/>
  <c r="G92" i="5"/>
  <c r="X91" i="5"/>
  <c r="M94" i="5"/>
  <c r="AD93" i="5"/>
  <c r="K93" i="5"/>
  <c r="Y92" i="5"/>
  <c r="W91" i="5"/>
  <c r="AK90" i="5"/>
  <c r="P90" i="5"/>
  <c r="AI89" i="5"/>
  <c r="K89" i="5"/>
  <c r="AB88" i="5"/>
  <c r="I88" i="5"/>
  <c r="X87" i="5"/>
  <c r="H87" i="5"/>
  <c r="AD86" i="5"/>
  <c r="K86" i="5"/>
  <c r="AG85" i="5"/>
  <c r="Q85" i="5"/>
  <c r="AK84" i="5"/>
  <c r="AA84" i="5"/>
  <c r="Q84" i="5"/>
  <c r="AG83" i="5"/>
  <c r="W83" i="5"/>
  <c r="K83" i="5"/>
  <c r="AC82" i="5"/>
  <c r="Q82" i="5"/>
  <c r="G82" i="5"/>
  <c r="AI81" i="5"/>
  <c r="W81" i="5"/>
  <c r="M81" i="5"/>
  <c r="AD94" i="5"/>
  <c r="K94" i="5"/>
  <c r="AB93" i="5"/>
  <c r="W92" i="5"/>
  <c r="P91" i="5"/>
  <c r="AI90" i="5"/>
  <c r="N90" i="5"/>
  <c r="AB89" i="5"/>
  <c r="I89" i="5"/>
  <c r="Z88" i="5"/>
  <c r="W87" i="5"/>
  <c r="G87" i="5"/>
  <c r="Y86" i="5"/>
  <c r="I86" i="5"/>
  <c r="AE85" i="5"/>
  <c r="L85" i="5"/>
  <c r="AJ84" i="5"/>
  <c r="Z84" i="5"/>
  <c r="N84" i="5"/>
  <c r="AF83" i="5"/>
  <c r="T83" i="5"/>
  <c r="J83" i="5"/>
  <c r="AL82" i="5"/>
  <c r="Z82" i="5"/>
  <c r="P82" i="5"/>
  <c r="F82" i="5"/>
  <c r="AF81" i="5"/>
  <c r="V81" i="5"/>
  <c r="L81" i="5"/>
  <c r="V94" i="5"/>
  <c r="J92" i="5"/>
  <c r="AL90" i="5"/>
  <c r="F90" i="5"/>
  <c r="T89" i="5"/>
  <c r="AE88" i="5"/>
  <c r="AK87" i="5"/>
  <c r="M87" i="5"/>
  <c r="AF86" i="5"/>
  <c r="F86" i="5"/>
  <c r="V85" i="5"/>
  <c r="V84" i="5"/>
  <c r="J84" i="5"/>
  <c r="AH83" i="5"/>
  <c r="R83" i="5"/>
  <c r="AD82" i="5"/>
  <c r="N82" i="5"/>
  <c r="AL81" i="5"/>
  <c r="X81" i="5"/>
  <c r="H81" i="5"/>
  <c r="F94" i="5"/>
  <c r="AF91" i="5"/>
  <c r="AF90" i="5"/>
  <c r="S89" i="5"/>
  <c r="Y88" i="5"/>
  <c r="AH87" i="5"/>
  <c r="K87" i="5"/>
  <c r="X86" i="5"/>
  <c r="T85" i="5"/>
  <c r="AI84" i="5"/>
  <c r="U84" i="5"/>
  <c r="I84" i="5"/>
  <c r="AE83" i="5"/>
  <c r="Q83" i="5"/>
  <c r="Y82" i="5"/>
  <c r="M82" i="5"/>
  <c r="AK81" i="5"/>
  <c r="U81" i="5"/>
  <c r="G81" i="5"/>
  <c r="AJ93" i="5"/>
  <c r="AC91" i="5"/>
  <c r="AC115" i="5" s="1"/>
  <c r="AD90" i="5"/>
  <c r="L89" i="5"/>
  <c r="R88" i="5"/>
  <c r="AF87" i="5"/>
  <c r="J87" i="5"/>
  <c r="V86" i="5"/>
  <c r="AL85" i="5"/>
  <c r="S85" i="5"/>
  <c r="AH84" i="5"/>
  <c r="T84" i="5"/>
  <c r="F84" i="5"/>
  <c r="AB83" i="5"/>
  <c r="P83" i="5"/>
  <c r="X82" i="5"/>
  <c r="J82" i="5"/>
  <c r="AJ81" i="5"/>
  <c r="T81" i="5"/>
  <c r="F81" i="5"/>
  <c r="T93" i="5"/>
  <c r="O91" i="5"/>
  <c r="O115" i="5" s="1"/>
  <c r="AC90" i="5"/>
  <c r="AL89" i="5"/>
  <c r="F89" i="5"/>
  <c r="Q88" i="5"/>
  <c r="AE87" i="5"/>
  <c r="U86" i="5"/>
  <c r="AJ85" i="5"/>
  <c r="K85" i="5"/>
  <c r="AG84" i="5"/>
  <c r="S84" i="5"/>
  <c r="AA83" i="5"/>
  <c r="O83" i="5"/>
  <c r="AK82" i="5"/>
  <c r="W82" i="5"/>
  <c r="I82" i="5"/>
  <c r="AE81" i="5"/>
  <c r="S81" i="5"/>
  <c r="Q93" i="5"/>
  <c r="M91" i="5"/>
  <c r="V90" i="5"/>
  <c r="AJ89" i="5"/>
  <c r="O88" i="5"/>
  <c r="Z87" i="5"/>
  <c r="AL86" i="5"/>
  <c r="S86" i="5"/>
  <c r="AI85" i="5"/>
  <c r="I85" i="5"/>
  <c r="AD84" i="5"/>
  <c r="R84" i="5"/>
  <c r="Z83" i="5"/>
  <c r="L83" i="5"/>
  <c r="AH82" i="5"/>
  <c r="V82" i="5"/>
  <c r="H82" i="5"/>
  <c r="AD81" i="5"/>
  <c r="P81" i="5"/>
  <c r="J91" i="5"/>
  <c r="J115" i="5" s="1"/>
  <c r="U90" i="5"/>
  <c r="AA89" i="5"/>
  <c r="L88" i="5"/>
  <c r="U87" i="5"/>
  <c r="AK86" i="5"/>
  <c r="Q86" i="5"/>
  <c r="AD85" i="5"/>
  <c r="G85" i="5"/>
  <c r="AC84" i="5"/>
  <c r="M84" i="5"/>
  <c r="Y83" i="5"/>
  <c r="I83" i="5"/>
  <c r="AG82" i="5"/>
  <c r="U82" i="5"/>
  <c r="AC81" i="5"/>
  <c r="O81" i="5"/>
  <c r="AH92" i="5"/>
  <c r="H91" i="5"/>
  <c r="H115" i="5" s="1"/>
  <c r="S90" i="5"/>
  <c r="Y89" i="5"/>
  <c r="AH88" i="5"/>
  <c r="J88" i="5"/>
  <c r="S87" i="5"/>
  <c r="AI86" i="5"/>
  <c r="M86" i="5"/>
  <c r="Y85" i="5"/>
  <c r="F85" i="5"/>
  <c r="AB84" i="5"/>
  <c r="L84" i="5"/>
  <c r="AJ83" i="5"/>
  <c r="X83" i="5"/>
  <c r="H83" i="5"/>
  <c r="AF82" i="5"/>
  <c r="R82" i="5"/>
  <c r="AB81" i="5"/>
  <c r="N81" i="5"/>
  <c r="AA94" i="5"/>
  <c r="R92" i="5"/>
  <c r="G91" i="5"/>
  <c r="M90" i="5"/>
  <c r="V89" i="5"/>
  <c r="AG88" i="5"/>
  <c r="R87" i="5"/>
  <c r="AG86" i="5"/>
  <c r="H86" i="5"/>
  <c r="W85" i="5"/>
  <c r="Y84" i="5"/>
  <c r="K84" i="5"/>
  <c r="AI83" i="5"/>
  <c r="S83" i="5"/>
  <c r="G83" i="5"/>
  <c r="AE82" i="5"/>
  <c r="O82" i="5"/>
  <c r="AA81" i="5"/>
  <c r="K81" i="5"/>
  <c r="J38" i="4"/>
  <c r="S38" i="4"/>
  <c r="AK38" i="4"/>
  <c r="L38" i="4"/>
  <c r="AD38" i="4"/>
  <c r="R38" i="4"/>
  <c r="N38" i="4"/>
  <c r="U38" i="4"/>
  <c r="AG38" i="4"/>
  <c r="T38" i="4"/>
  <c r="G38" i="4"/>
  <c r="AI38" i="4"/>
  <c r="K38" i="4"/>
  <c r="AL38" i="4"/>
  <c r="AJ38" i="4"/>
  <c r="X38" i="4"/>
  <c r="W38" i="4"/>
  <c r="AH38" i="4"/>
  <c r="AB38" i="4"/>
  <c r="Q38" i="4"/>
  <c r="AF38" i="4"/>
  <c r="Z38" i="4"/>
  <c r="AC38" i="4"/>
  <c r="H38" i="4"/>
  <c r="AE38" i="4"/>
  <c r="AA38" i="4"/>
  <c r="F38" i="4"/>
  <c r="E38" i="4"/>
  <c r="C79" i="4" s="1"/>
  <c r="M38" i="4"/>
  <c r="V38" i="4"/>
  <c r="Y38" i="4"/>
  <c r="I38" i="4"/>
  <c r="P38" i="4"/>
  <c r="AE115" i="5" l="1"/>
  <c r="AC115" i="6"/>
  <c r="V41" i="5"/>
  <c r="AJ43" i="5"/>
  <c r="K42" i="5"/>
  <c r="AI43" i="5"/>
  <c r="M43" i="5"/>
  <c r="Z43" i="5"/>
  <c r="AE42" i="5"/>
  <c r="T41" i="5"/>
  <c r="K43" i="5"/>
  <c r="I41" i="5"/>
  <c r="I42" i="5"/>
  <c r="AG43" i="5"/>
  <c r="Y41" i="5"/>
  <c r="F41" i="5"/>
  <c r="AC42" i="5"/>
  <c r="Z41" i="5"/>
  <c r="Q43" i="5"/>
  <c r="AA42" i="5"/>
  <c r="T42" i="5"/>
  <c r="O41" i="5"/>
  <c r="AI41" i="5"/>
  <c r="AK42" i="5"/>
  <c r="AC43" i="5"/>
  <c r="Z42" i="5"/>
  <c r="R41" i="5"/>
  <c r="F42" i="5"/>
  <c r="K41" i="5"/>
  <c r="T43" i="5"/>
  <c r="AI42" i="5"/>
  <c r="AF41" i="5"/>
  <c r="X42" i="5"/>
  <c r="AB41" i="5"/>
  <c r="R42" i="5"/>
  <c r="U41" i="5"/>
  <c r="AF43" i="5"/>
  <c r="L43" i="5"/>
  <c r="G42" i="5"/>
  <c r="AF42" i="5"/>
  <c r="Q42" i="5"/>
  <c r="AB42" i="5"/>
  <c r="AE41" i="5"/>
  <c r="M41" i="5"/>
  <c r="X43" i="5"/>
  <c r="O42" i="5"/>
  <c r="G43" i="5"/>
  <c r="W43" i="5"/>
  <c r="AD43" i="5"/>
  <c r="P43" i="5"/>
  <c r="AD41" i="5"/>
  <c r="L41" i="5"/>
  <c r="U43" i="5"/>
  <c r="AJ42" i="5"/>
  <c r="AL43" i="5"/>
  <c r="F115" i="6"/>
  <c r="X115" i="6"/>
  <c r="AK115" i="6"/>
  <c r="O115" i="6"/>
  <c r="R115" i="6"/>
  <c r="P115" i="6"/>
  <c r="I115" i="6"/>
  <c r="R115" i="5"/>
  <c r="AJ115" i="5"/>
  <c r="AA115" i="5"/>
  <c r="W115" i="5"/>
  <c r="G115" i="5"/>
  <c r="AF115" i="5"/>
  <c r="X115" i="5"/>
  <c r="AI115" i="5"/>
  <c r="AL42" i="5"/>
  <c r="S42" i="5"/>
  <c r="J42" i="5"/>
  <c r="AH41" i="5"/>
  <c r="W41" i="5"/>
  <c r="N41" i="5"/>
  <c r="AH43" i="5"/>
  <c r="Y43" i="5"/>
  <c r="W42" i="5"/>
  <c r="Q41" i="5"/>
  <c r="O43" i="5"/>
  <c r="G41" i="5"/>
  <c r="AA43" i="5"/>
  <c r="H43" i="5"/>
  <c r="AD42" i="5"/>
  <c r="U42" i="5"/>
  <c r="L42" i="5"/>
  <c r="AJ41" i="5"/>
  <c r="AA41" i="5"/>
  <c r="H41" i="5"/>
  <c r="F43" i="5"/>
  <c r="AG41" i="5"/>
  <c r="AE43" i="5"/>
  <c r="AL41" i="5"/>
  <c r="S41" i="5"/>
  <c r="AK43" i="5"/>
  <c r="R43" i="5"/>
  <c r="I43" i="5"/>
  <c r="AG42" i="5"/>
  <c r="V42" i="5"/>
  <c r="M42" i="5"/>
  <c r="AK41" i="5"/>
  <c r="P41" i="5"/>
  <c r="N43" i="5"/>
  <c r="H42" i="5"/>
  <c r="AC41" i="5"/>
  <c r="J41" i="5"/>
  <c r="AB43" i="5"/>
  <c r="S43" i="5"/>
  <c r="J43" i="5"/>
  <c r="AH42" i="5"/>
  <c r="Y42" i="5"/>
  <c r="N42" i="5"/>
  <c r="X41" i="5"/>
  <c r="V43" i="5"/>
  <c r="M116" i="6"/>
  <c r="M118" i="6" s="1"/>
  <c r="M117" i="6"/>
  <c r="M119" i="6" s="1"/>
  <c r="Q116" i="6"/>
  <c r="Q117" i="6"/>
  <c r="Y116" i="6"/>
  <c r="Y117" i="6"/>
  <c r="V117" i="6"/>
  <c r="V116" i="6"/>
  <c r="K115" i="6"/>
  <c r="AB117" i="6"/>
  <c r="AB116" i="6"/>
  <c r="N115" i="6"/>
  <c r="AJ117" i="6"/>
  <c r="AJ116" i="6"/>
  <c r="K116" i="6"/>
  <c r="K117" i="6"/>
  <c r="G115" i="6"/>
  <c r="AD117" i="6"/>
  <c r="AD119" i="6" s="1"/>
  <c r="AD116" i="6"/>
  <c r="AD118" i="6" s="1"/>
  <c r="J115" i="6"/>
  <c r="S115" i="6"/>
  <c r="AL117" i="6"/>
  <c r="AL119" i="6" s="1"/>
  <c r="AL116" i="6"/>
  <c r="AL118" i="6" s="1"/>
  <c r="AE117" i="6"/>
  <c r="AE116" i="6"/>
  <c r="R117" i="6"/>
  <c r="R116" i="6"/>
  <c r="R118" i="6" s="1"/>
  <c r="H115" i="6"/>
  <c r="L117" i="6"/>
  <c r="L116" i="6"/>
  <c r="AA117" i="6"/>
  <c r="AA116" i="6"/>
  <c r="W115" i="6"/>
  <c r="Z115" i="6"/>
  <c r="AI115" i="6"/>
  <c r="AA115" i="6"/>
  <c r="I116" i="6"/>
  <c r="I118" i="6" s="1"/>
  <c r="I117" i="6"/>
  <c r="T117" i="6"/>
  <c r="T116" i="6"/>
  <c r="P116" i="6"/>
  <c r="P118" i="6" s="1"/>
  <c r="P117" i="6"/>
  <c r="P119" i="6" s="1"/>
  <c r="V115" i="6"/>
  <c r="AC117" i="6"/>
  <c r="AC119" i="6" s="1"/>
  <c r="AC116" i="6"/>
  <c r="AC118" i="6" s="1"/>
  <c r="AF115" i="6"/>
  <c r="W116" i="6"/>
  <c r="W117" i="6"/>
  <c r="AI117" i="6"/>
  <c r="AI116" i="6"/>
  <c r="AE115" i="6"/>
  <c r="AH115" i="6"/>
  <c r="L115" i="6"/>
  <c r="Z116" i="6"/>
  <c r="Z118" i="6" s="1"/>
  <c r="Z117" i="6"/>
  <c r="J117" i="6"/>
  <c r="J116" i="6"/>
  <c r="AG116" i="6"/>
  <c r="AG117" i="6"/>
  <c r="Q115" i="6"/>
  <c r="T115" i="6"/>
  <c r="H116" i="6"/>
  <c r="H117" i="6"/>
  <c r="S117" i="6"/>
  <c r="S116" i="6"/>
  <c r="AH116" i="6"/>
  <c r="AH117" i="6"/>
  <c r="AK116" i="6"/>
  <c r="AK118" i="6" s="1"/>
  <c r="AK117" i="6"/>
  <c r="AK119" i="6" s="1"/>
  <c r="U117" i="6"/>
  <c r="U119" i="6" s="1"/>
  <c r="U116" i="6"/>
  <c r="U118" i="6" s="1"/>
  <c r="Y115" i="6"/>
  <c r="F117" i="6"/>
  <c r="F119" i="6" s="1"/>
  <c r="F116" i="6"/>
  <c r="AB115" i="6"/>
  <c r="AI43" i="6"/>
  <c r="AA43" i="6"/>
  <c r="S43" i="6"/>
  <c r="K43" i="6"/>
  <c r="AJ42" i="6"/>
  <c r="AB42" i="6"/>
  <c r="T42" i="6"/>
  <c r="L42" i="6"/>
  <c r="AK41" i="6"/>
  <c r="AC41" i="6"/>
  <c r="U41" i="6"/>
  <c r="M41" i="6"/>
  <c r="AG43" i="6"/>
  <c r="Y43" i="6"/>
  <c r="Q43" i="6"/>
  <c r="I43" i="6"/>
  <c r="AH42" i="6"/>
  <c r="Z42" i="6"/>
  <c r="R42" i="6"/>
  <c r="J42" i="6"/>
  <c r="AI41" i="6"/>
  <c r="AA41" i="6"/>
  <c r="S41" i="6"/>
  <c r="K41" i="6"/>
  <c r="AF43" i="6"/>
  <c r="X43" i="6"/>
  <c r="P43" i="6"/>
  <c r="H43" i="6"/>
  <c r="AG42" i="6"/>
  <c r="Y42" i="6"/>
  <c r="Q42" i="6"/>
  <c r="I42" i="6"/>
  <c r="AH41" i="6"/>
  <c r="Z41" i="6"/>
  <c r="R41" i="6"/>
  <c r="J41" i="6"/>
  <c r="AL43" i="6"/>
  <c r="AD43" i="6"/>
  <c r="V43" i="6"/>
  <c r="N43" i="6"/>
  <c r="F43" i="6"/>
  <c r="AE42" i="6"/>
  <c r="W42" i="6"/>
  <c r="O42" i="6"/>
  <c r="G42" i="6"/>
  <c r="AF41" i="6"/>
  <c r="X41" i="6"/>
  <c r="P41" i="6"/>
  <c r="H41" i="6"/>
  <c r="AK43" i="6"/>
  <c r="AC43" i="6"/>
  <c r="U43" i="6"/>
  <c r="M43" i="6"/>
  <c r="AL42" i="6"/>
  <c r="AD42" i="6"/>
  <c r="V42" i="6"/>
  <c r="N42" i="6"/>
  <c r="F42" i="6"/>
  <c r="AE41" i="6"/>
  <c r="W41" i="6"/>
  <c r="O41" i="6"/>
  <c r="G41" i="6"/>
  <c r="Z43" i="6"/>
  <c r="AK42" i="6"/>
  <c r="P42" i="6"/>
  <c r="AB41" i="6"/>
  <c r="F41" i="6"/>
  <c r="W43" i="6"/>
  <c r="AI42" i="6"/>
  <c r="M42" i="6"/>
  <c r="Y41" i="6"/>
  <c r="T43" i="6"/>
  <c r="AF42" i="6"/>
  <c r="K42" i="6"/>
  <c r="V41" i="6"/>
  <c r="R43" i="6"/>
  <c r="AC42" i="6"/>
  <c r="H42" i="6"/>
  <c r="T41" i="6"/>
  <c r="AJ43" i="6"/>
  <c r="O43" i="6"/>
  <c r="AA42" i="6"/>
  <c r="AL41" i="6"/>
  <c r="Q41" i="6"/>
  <c r="AH43" i="6"/>
  <c r="L43" i="6"/>
  <c r="X42" i="6"/>
  <c r="AJ41" i="6"/>
  <c r="N41" i="6"/>
  <c r="AE43" i="6"/>
  <c r="J43" i="6"/>
  <c r="U42" i="6"/>
  <c r="AG41" i="6"/>
  <c r="L41" i="6"/>
  <c r="AB43" i="6"/>
  <c r="G43" i="6"/>
  <c r="S42" i="6"/>
  <c r="AD41" i="6"/>
  <c r="I41" i="6"/>
  <c r="X116" i="6"/>
  <c r="X117" i="6"/>
  <c r="G116" i="6"/>
  <c r="G118" i="6" s="1"/>
  <c r="G117" i="6"/>
  <c r="AF116" i="6"/>
  <c r="AF117" i="6"/>
  <c r="O117" i="6"/>
  <c r="O119" i="6" s="1"/>
  <c r="O116" i="6"/>
  <c r="AG115" i="6"/>
  <c r="N117" i="6"/>
  <c r="N116" i="6"/>
  <c r="AJ115" i="6"/>
  <c r="AE117" i="5"/>
  <c r="AE116" i="5"/>
  <c r="AE118" i="5" s="1"/>
  <c r="AK116" i="5"/>
  <c r="AK118" i="5" s="1"/>
  <c r="AK117" i="5"/>
  <c r="AK119" i="5" s="1"/>
  <c r="H116" i="5"/>
  <c r="H118" i="5" s="1"/>
  <c r="H117" i="5"/>
  <c r="H119" i="5" s="1"/>
  <c r="AH115" i="5"/>
  <c r="U115" i="5"/>
  <c r="N115" i="5"/>
  <c r="I115" i="5"/>
  <c r="F117" i="5"/>
  <c r="F116" i="5"/>
  <c r="X116" i="5"/>
  <c r="X117" i="5"/>
  <c r="X119" i="5" s="1"/>
  <c r="M117" i="5"/>
  <c r="M116" i="5"/>
  <c r="V115" i="5"/>
  <c r="Q115" i="5"/>
  <c r="O117" i="5"/>
  <c r="O119" i="5" s="1"/>
  <c r="O116" i="5"/>
  <c r="O118" i="5" s="1"/>
  <c r="T117" i="5"/>
  <c r="T116" i="5"/>
  <c r="AL117" i="5"/>
  <c r="AL116" i="5"/>
  <c r="W116" i="5"/>
  <c r="W118" i="5" s="1"/>
  <c r="W117" i="5"/>
  <c r="W119" i="5" s="1"/>
  <c r="AD115" i="5"/>
  <c r="Y115" i="5"/>
  <c r="AJ117" i="5"/>
  <c r="AJ119" i="5" s="1"/>
  <c r="AJ116" i="5"/>
  <c r="AJ118" i="5" s="1"/>
  <c r="AI117" i="5"/>
  <c r="AI119" i="5" s="1"/>
  <c r="AI116" i="5"/>
  <c r="AI118" i="5" s="1"/>
  <c r="I116" i="5"/>
  <c r="I117" i="5"/>
  <c r="I119" i="5" s="1"/>
  <c r="J116" i="5"/>
  <c r="J118" i="5" s="1"/>
  <c r="J117" i="5"/>
  <c r="J119" i="5" s="1"/>
  <c r="K115" i="5"/>
  <c r="AL115" i="5"/>
  <c r="AG115" i="5"/>
  <c r="K117" i="5"/>
  <c r="K116" i="5"/>
  <c r="AC117" i="5"/>
  <c r="AC119" i="5" s="1"/>
  <c r="AC116" i="5"/>
  <c r="AC118" i="5" s="1"/>
  <c r="P116" i="5"/>
  <c r="P117" i="5"/>
  <c r="AA117" i="5"/>
  <c r="AA119" i="5" s="1"/>
  <c r="AA116" i="5"/>
  <c r="AD117" i="5"/>
  <c r="AD116" i="5"/>
  <c r="M115" i="5"/>
  <c r="L117" i="5"/>
  <c r="L116" i="5"/>
  <c r="P115" i="5"/>
  <c r="Z115" i="5"/>
  <c r="Q116" i="5"/>
  <c r="Q117" i="5"/>
  <c r="Q119" i="5" s="1"/>
  <c r="R116" i="5"/>
  <c r="R118" i="5" s="1"/>
  <c r="R117" i="5"/>
  <c r="R119" i="5" s="1"/>
  <c r="S115" i="5"/>
  <c r="L115" i="5"/>
  <c r="G116" i="5"/>
  <c r="G118" i="5" s="1"/>
  <c r="G117" i="5"/>
  <c r="G119" i="5" s="1"/>
  <c r="V117" i="5"/>
  <c r="V116" i="5"/>
  <c r="Y116" i="5"/>
  <c r="Y117" i="5"/>
  <c r="Z116" i="5"/>
  <c r="Z117" i="5"/>
  <c r="T115" i="5"/>
  <c r="S117" i="5"/>
  <c r="S116" i="5"/>
  <c r="U117" i="5"/>
  <c r="U119" i="5" s="1"/>
  <c r="U116" i="5"/>
  <c r="U118" i="5" s="1"/>
  <c r="AF117" i="5"/>
  <c r="AF119" i="5" s="1"/>
  <c r="AF116" i="5"/>
  <c r="AF118" i="5" s="1"/>
  <c r="AG116" i="5"/>
  <c r="AG118" i="5" s="1"/>
  <c r="AG117" i="5"/>
  <c r="AG119" i="5" s="1"/>
  <c r="AH117" i="5"/>
  <c r="AH119" i="5" s="1"/>
  <c r="AH116" i="5"/>
  <c r="AH118" i="5" s="1"/>
  <c r="AB115" i="5"/>
  <c r="N117" i="5"/>
  <c r="N119" i="5" s="1"/>
  <c r="N116" i="5"/>
  <c r="AB117" i="5"/>
  <c r="AB116" i="5"/>
  <c r="AB118" i="5" s="1"/>
  <c r="F115" i="5"/>
  <c r="AG109" i="4"/>
  <c r="AG108" i="4"/>
  <c r="AK106" i="4"/>
  <c r="AG104" i="4"/>
  <c r="AK102" i="4"/>
  <c r="AG100" i="4"/>
  <c r="AK98" i="4"/>
  <c r="AG96" i="4"/>
  <c r="J109" i="4"/>
  <c r="N107" i="4"/>
  <c r="R105" i="4"/>
  <c r="V103" i="4"/>
  <c r="Z101" i="4"/>
  <c r="AD99" i="4"/>
  <c r="AH97" i="4"/>
  <c r="AL95" i="4"/>
  <c r="O108" i="4"/>
  <c r="S106" i="4"/>
  <c r="O104" i="4"/>
  <c r="S102" i="4"/>
  <c r="O100" i="4"/>
  <c r="S98" i="4"/>
  <c r="O96" i="4"/>
  <c r="AL108" i="4"/>
  <c r="L107" i="4"/>
  <c r="H105" i="4"/>
  <c r="T103" i="4"/>
  <c r="P101" i="4"/>
  <c r="AB99" i="4"/>
  <c r="O109" i="4"/>
  <c r="S107" i="4"/>
  <c r="O105" i="4"/>
  <c r="S103" i="4"/>
  <c r="O101" i="4"/>
  <c r="S99" i="4"/>
  <c r="W109" i="4"/>
  <c r="Z107" i="4"/>
  <c r="AD105" i="4"/>
  <c r="AH103" i="4"/>
  <c r="AL101" i="4"/>
  <c r="L100" i="4"/>
  <c r="H98" i="4"/>
  <c r="T96" i="4"/>
  <c r="AA108" i="4"/>
  <c r="W106" i="4"/>
  <c r="AA104" i="4"/>
  <c r="W102" i="4"/>
  <c r="AA100" i="4"/>
  <c r="W98" i="4"/>
  <c r="H99" i="4"/>
  <c r="Z94" i="4"/>
  <c r="AD92" i="4"/>
  <c r="AH90" i="4"/>
  <c r="AL98" i="4"/>
  <c r="AD98" i="4"/>
  <c r="J95" i="4"/>
  <c r="N93" i="4"/>
  <c r="R91" i="4"/>
  <c r="V89" i="4"/>
  <c r="Z87" i="4"/>
  <c r="AD85" i="4"/>
  <c r="AH83" i="4"/>
  <c r="AL81" i="4"/>
  <c r="X103" i="4"/>
  <c r="AA95" i="4"/>
  <c r="AC97" i="4"/>
  <c r="AD94" i="4"/>
  <c r="AH92" i="4"/>
  <c r="AL90" i="4"/>
  <c r="L89" i="4"/>
  <c r="Y109" i="4"/>
  <c r="Y108" i="4"/>
  <c r="AC106" i="4"/>
  <c r="Y104" i="4"/>
  <c r="AC102" i="4"/>
  <c r="Y100" i="4"/>
  <c r="AC98" i="4"/>
  <c r="Y96" i="4"/>
  <c r="AF108" i="4"/>
  <c r="F107" i="4"/>
  <c r="J105" i="4"/>
  <c r="N103" i="4"/>
  <c r="R101" i="4"/>
  <c r="V99" i="4"/>
  <c r="Z97" i="4"/>
  <c r="AD95" i="4"/>
  <c r="G108" i="4"/>
  <c r="K106" i="4"/>
  <c r="G104" i="4"/>
  <c r="K102" i="4"/>
  <c r="G100" i="4"/>
  <c r="K98" i="4"/>
  <c r="G96" i="4"/>
  <c r="AD108" i="4"/>
  <c r="AH106" i="4"/>
  <c r="AL104" i="4"/>
  <c r="L103" i="4"/>
  <c r="H101" i="4"/>
  <c r="T99" i="4"/>
  <c r="G109" i="4"/>
  <c r="K107" i="4"/>
  <c r="G105" i="4"/>
  <c r="K103" i="4"/>
  <c r="G101" i="4"/>
  <c r="K99" i="4"/>
  <c r="N109" i="4"/>
  <c r="R107" i="4"/>
  <c r="V105" i="4"/>
  <c r="Z103" i="4"/>
  <c r="AD101" i="4"/>
  <c r="AH99" i="4"/>
  <c r="AL97" i="4"/>
  <c r="L96" i="4"/>
  <c r="S108" i="4"/>
  <c r="O106" i="4"/>
  <c r="S104" i="4"/>
  <c r="O102" i="4"/>
  <c r="S100" i="4"/>
  <c r="O98" i="4"/>
  <c r="U97" i="4"/>
  <c r="R94" i="4"/>
  <c r="V92" i="4"/>
  <c r="Z90" i="4"/>
  <c r="AK97" i="4"/>
  <c r="AJ97" i="4"/>
  <c r="AF94" i="4"/>
  <c r="F93" i="4"/>
  <c r="J91" i="4"/>
  <c r="N89" i="4"/>
  <c r="R87" i="4"/>
  <c r="V85" i="4"/>
  <c r="Z83" i="4"/>
  <c r="AD81" i="4"/>
  <c r="AJ101" i="4"/>
  <c r="Q95" i="4"/>
  <c r="M97" i="4"/>
  <c r="V94" i="4"/>
  <c r="Z92" i="4"/>
  <c r="AD90" i="4"/>
  <c r="AH88" i="4"/>
  <c r="AL109" i="4"/>
  <c r="Q108" i="4"/>
  <c r="U106" i="4"/>
  <c r="Q104" i="4"/>
  <c r="U102" i="4"/>
  <c r="Q100" i="4"/>
  <c r="U98" i="4"/>
  <c r="Q96" i="4"/>
  <c r="X108" i="4"/>
  <c r="AJ106" i="4"/>
  <c r="AF104" i="4"/>
  <c r="F103" i="4"/>
  <c r="J101" i="4"/>
  <c r="N99" i="4"/>
  <c r="R97" i="4"/>
  <c r="AK109" i="4"/>
  <c r="AK107" i="4"/>
  <c r="AG105" i="4"/>
  <c r="AK103" i="4"/>
  <c r="AG101" i="4"/>
  <c r="AK99" i="4"/>
  <c r="AG97" i="4"/>
  <c r="AK95" i="4"/>
  <c r="V108" i="4"/>
  <c r="Z106" i="4"/>
  <c r="AD104" i="4"/>
  <c r="AH102" i="4"/>
  <c r="AL100" i="4"/>
  <c r="L99" i="4"/>
  <c r="AK108" i="4"/>
  <c r="AG106" i="4"/>
  <c r="AK104" i="4"/>
  <c r="AG102" i="4"/>
  <c r="AK100" i="4"/>
  <c r="AG98" i="4"/>
  <c r="F109" i="4"/>
  <c r="J107" i="4"/>
  <c r="N105" i="4"/>
  <c r="R103" i="4"/>
  <c r="V101" i="4"/>
  <c r="Z99" i="4"/>
  <c r="AD97" i="4"/>
  <c r="AH95" i="4"/>
  <c r="K108" i="4"/>
  <c r="G106" i="4"/>
  <c r="K104" i="4"/>
  <c r="G102" i="4"/>
  <c r="K100" i="4"/>
  <c r="L109" i="4"/>
  <c r="AA96" i="4"/>
  <c r="J94" i="4"/>
  <c r="N92" i="4"/>
  <c r="R90" i="4"/>
  <c r="AH108" i="4"/>
  <c r="P97" i="4"/>
  <c r="X94" i="4"/>
  <c r="AJ92" i="4"/>
  <c r="AF90" i="4"/>
  <c r="F89" i="4"/>
  <c r="J87" i="4"/>
  <c r="N85" i="4"/>
  <c r="R83" i="4"/>
  <c r="V81" i="4"/>
  <c r="J100" i="4"/>
  <c r="I95" i="4"/>
  <c r="AI96" i="4"/>
  <c r="N94" i="4"/>
  <c r="R92" i="4"/>
  <c r="V90" i="4"/>
  <c r="Z88" i="4"/>
  <c r="AD109" i="4"/>
  <c r="I108" i="4"/>
  <c r="M106" i="4"/>
  <c r="I104" i="4"/>
  <c r="M102" i="4"/>
  <c r="I100" i="4"/>
  <c r="M98" i="4"/>
  <c r="I96" i="4"/>
  <c r="P108" i="4"/>
  <c r="AB106" i="4"/>
  <c r="X104" i="4"/>
  <c r="AJ102" i="4"/>
  <c r="AF100" i="4"/>
  <c r="F99" i="4"/>
  <c r="J97" i="4"/>
  <c r="AA109" i="4"/>
  <c r="AC107" i="4"/>
  <c r="Y105" i="4"/>
  <c r="AC103" i="4"/>
  <c r="Y101" i="4"/>
  <c r="AC99" i="4"/>
  <c r="Y97" i="4"/>
  <c r="AC95" i="4"/>
  <c r="N108" i="4"/>
  <c r="R106" i="4"/>
  <c r="V104" i="4"/>
  <c r="Z102" i="4"/>
  <c r="AD100" i="4"/>
  <c r="AH98" i="4"/>
  <c r="AC108" i="4"/>
  <c r="Y106" i="4"/>
  <c r="AC104" i="4"/>
  <c r="Y102" i="4"/>
  <c r="AC100" i="4"/>
  <c r="Y98" i="4"/>
  <c r="AJ108" i="4"/>
  <c r="AF106" i="4"/>
  <c r="F105" i="4"/>
  <c r="J103" i="4"/>
  <c r="N101" i="4"/>
  <c r="R99" i="4"/>
  <c r="V97" i="4"/>
  <c r="Z95" i="4"/>
  <c r="AG107" i="4"/>
  <c r="AK105" i="4"/>
  <c r="AG103" i="4"/>
  <c r="AK101" i="4"/>
  <c r="AG99" i="4"/>
  <c r="X107" i="4"/>
  <c r="K96" i="4"/>
  <c r="AF93" i="4"/>
  <c r="F92" i="4"/>
  <c r="J90" i="4"/>
  <c r="H107" i="4"/>
  <c r="AL96" i="4"/>
  <c r="P94" i="4"/>
  <c r="AB92" i="4"/>
  <c r="X90" i="4"/>
  <c r="AJ88" i="4"/>
  <c r="AF86" i="4"/>
  <c r="F85" i="4"/>
  <c r="J83" i="4"/>
  <c r="N81" i="4"/>
  <c r="V98" i="4"/>
  <c r="R108" i="4"/>
  <c r="S96" i="4"/>
  <c r="F94" i="4"/>
  <c r="J92" i="4"/>
  <c r="N90" i="4"/>
  <c r="R88" i="4"/>
  <c r="V109" i="4"/>
  <c r="AE107" i="4"/>
  <c r="AI105" i="4"/>
  <c r="AE103" i="4"/>
  <c r="AI101" i="4"/>
  <c r="AE99" i="4"/>
  <c r="AI97" i="4"/>
  <c r="AE95" i="4"/>
  <c r="H108" i="4"/>
  <c r="T106" i="4"/>
  <c r="P104" i="4"/>
  <c r="AB102" i="4"/>
  <c r="X100" i="4"/>
  <c r="AJ98" i="4"/>
  <c r="AF96" i="4"/>
  <c r="Q109" i="4"/>
  <c r="U107" i="4"/>
  <c r="Q105" i="4"/>
  <c r="U103" i="4"/>
  <c r="Q101" i="4"/>
  <c r="U99" i="4"/>
  <c r="Q97" i="4"/>
  <c r="AJ109" i="4"/>
  <c r="F108" i="4"/>
  <c r="J106" i="4"/>
  <c r="N104" i="4"/>
  <c r="R102" i="4"/>
  <c r="V100" i="4"/>
  <c r="Z98" i="4"/>
  <c r="U108" i="4"/>
  <c r="Q106" i="4"/>
  <c r="U104" i="4"/>
  <c r="Q102" i="4"/>
  <c r="U100" i="4"/>
  <c r="Q98" i="4"/>
  <c r="AB108" i="4"/>
  <c r="X106" i="4"/>
  <c r="AJ104" i="4"/>
  <c r="AF102" i="4"/>
  <c r="F101" i="4"/>
  <c r="J99" i="4"/>
  <c r="N97" i="4"/>
  <c r="AF109" i="4"/>
  <c r="Y107" i="4"/>
  <c r="AC105" i="4"/>
  <c r="Y103" i="4"/>
  <c r="AC101" i="4"/>
  <c r="Y99" i="4"/>
  <c r="AJ105" i="4"/>
  <c r="AG95" i="4"/>
  <c r="X93" i="4"/>
  <c r="AJ91" i="4"/>
  <c r="P107" i="4"/>
  <c r="T105" i="4"/>
  <c r="V96" i="4"/>
  <c r="H94" i="4"/>
  <c r="T92" i="4"/>
  <c r="P90" i="4"/>
  <c r="AB88" i="4"/>
  <c r="X86" i="4"/>
  <c r="AJ84" i="4"/>
  <c r="AF82" i="4"/>
  <c r="F81" i="4"/>
  <c r="AF97" i="4"/>
  <c r="AD106" i="4"/>
  <c r="Y95" i="4"/>
  <c r="AJ93" i="4"/>
  <c r="AF91" i="4"/>
  <c r="F90" i="4"/>
  <c r="J88" i="4"/>
  <c r="AC109" i="4"/>
  <c r="W107" i="4"/>
  <c r="AA105" i="4"/>
  <c r="W103" i="4"/>
  <c r="AA101" i="4"/>
  <c r="W99" i="4"/>
  <c r="AA97" i="4"/>
  <c r="W95" i="4"/>
  <c r="AL107" i="4"/>
  <c r="L106" i="4"/>
  <c r="H104" i="4"/>
  <c r="T102" i="4"/>
  <c r="P100" i="4"/>
  <c r="AB98" i="4"/>
  <c r="X96" i="4"/>
  <c r="I109" i="4"/>
  <c r="M107" i="4"/>
  <c r="I105" i="4"/>
  <c r="M103" i="4"/>
  <c r="I101" i="4"/>
  <c r="M99" i="4"/>
  <c r="I97" i="4"/>
  <c r="Z109" i="4"/>
  <c r="AJ107" i="4"/>
  <c r="AF105" i="4"/>
  <c r="F104" i="4"/>
  <c r="J102" i="4"/>
  <c r="N100" i="4"/>
  <c r="R98" i="4"/>
  <c r="M108" i="4"/>
  <c r="I106" i="4"/>
  <c r="M104" i="4"/>
  <c r="I102" i="4"/>
  <c r="M100" i="4"/>
  <c r="I98" i="4"/>
  <c r="T108" i="4"/>
  <c r="P106" i="4"/>
  <c r="AB104" i="4"/>
  <c r="X102" i="4"/>
  <c r="AJ100" i="4"/>
  <c r="AF98" i="4"/>
  <c r="F97" i="4"/>
  <c r="U109" i="4"/>
  <c r="Q107" i="4"/>
  <c r="U105" i="4"/>
  <c r="Q103" i="4"/>
  <c r="U101" i="4"/>
  <c r="Q99" i="4"/>
  <c r="J104" i="4"/>
  <c r="T95" i="4"/>
  <c r="P93" i="4"/>
  <c r="AB91" i="4"/>
  <c r="AB105" i="4"/>
  <c r="AF103" i="4"/>
  <c r="F96" i="4"/>
  <c r="AL93" i="4"/>
  <c r="L92" i="4"/>
  <c r="H90" i="4"/>
  <c r="T88" i="4"/>
  <c r="P86" i="4"/>
  <c r="AB84" i="4"/>
  <c r="X82" i="4"/>
  <c r="Z108" i="4"/>
  <c r="O97" i="4"/>
  <c r="P103" i="4"/>
  <c r="P95" i="4"/>
  <c r="AB93" i="4"/>
  <c r="X91" i="4"/>
  <c r="AJ89" i="4"/>
  <c r="AF87" i="4"/>
  <c r="S109" i="4"/>
  <c r="O107" i="4"/>
  <c r="S105" i="4"/>
  <c r="O103" i="4"/>
  <c r="S101" i="4"/>
  <c r="O99" i="4"/>
  <c r="S97" i="4"/>
  <c r="AB109" i="4"/>
  <c r="AD107" i="4"/>
  <c r="AH105" i="4"/>
  <c r="AL103" i="4"/>
  <c r="L102" i="4"/>
  <c r="H100" i="4"/>
  <c r="T98" i="4"/>
  <c r="P96" i="4"/>
  <c r="AE108" i="4"/>
  <c r="AI106" i="4"/>
  <c r="AE104" i="4"/>
  <c r="AI102" i="4"/>
  <c r="AE100" i="4"/>
  <c r="AI98" i="4"/>
  <c r="AE96" i="4"/>
  <c r="P109" i="4"/>
  <c r="AB107" i="4"/>
  <c r="X105" i="4"/>
  <c r="AJ103" i="4"/>
  <c r="AF101" i="4"/>
  <c r="F100" i="4"/>
  <c r="AI109" i="4"/>
  <c r="AI107" i="4"/>
  <c r="AE105" i="4"/>
  <c r="AI103" i="4"/>
  <c r="AE101" i="4"/>
  <c r="AI99" i="4"/>
  <c r="AE97" i="4"/>
  <c r="L108" i="4"/>
  <c r="H106" i="4"/>
  <c r="T104" i="4"/>
  <c r="P102" i="4"/>
  <c r="AB100" i="4"/>
  <c r="X98" i="4"/>
  <c r="AJ96" i="4"/>
  <c r="M109" i="4"/>
  <c r="I107" i="4"/>
  <c r="M105" i="4"/>
  <c r="I103" i="4"/>
  <c r="M101" i="4"/>
  <c r="I99" i="4"/>
  <c r="V102" i="4"/>
  <c r="L95" i="4"/>
  <c r="H93" i="4"/>
  <c r="T91" i="4"/>
  <c r="N102" i="4"/>
  <c r="F102" i="4"/>
  <c r="AB95" i="4"/>
  <c r="AD93" i="4"/>
  <c r="AH91" i="4"/>
  <c r="AL89" i="4"/>
  <c r="L88" i="4"/>
  <c r="H86" i="4"/>
  <c r="T84" i="4"/>
  <c r="P82" i="4"/>
  <c r="AL106" i="4"/>
  <c r="AK96" i="4"/>
  <c r="AB101" i="4"/>
  <c r="H95" i="4"/>
  <c r="T93" i="4"/>
  <c r="P91" i="4"/>
  <c r="AB89" i="4"/>
  <c r="X87" i="4"/>
  <c r="G107" i="4"/>
  <c r="Z105" i="4"/>
  <c r="W104" i="4"/>
  <c r="AB103" i="4"/>
  <c r="AA99" i="4"/>
  <c r="AB96" i="4"/>
  <c r="AH94" i="4"/>
  <c r="AD89" i="4"/>
  <c r="AL94" i="4"/>
  <c r="V86" i="4"/>
  <c r="Z84" i="4"/>
  <c r="AD82" i="4"/>
  <c r="J98" i="4"/>
  <c r="AK94" i="4"/>
  <c r="AG92" i="4"/>
  <c r="L101" i="4"/>
  <c r="V95" i="4"/>
  <c r="Z93" i="4"/>
  <c r="AD91" i="4"/>
  <c r="AH89" i="4"/>
  <c r="AL87" i="4"/>
  <c r="L86" i="4"/>
  <c r="H84" i="4"/>
  <c r="T82" i="4"/>
  <c r="R104" i="4"/>
  <c r="AI95" i="4"/>
  <c r="Y93" i="4"/>
  <c r="AC91" i="4"/>
  <c r="Y89" i="4"/>
  <c r="AK93" i="4"/>
  <c r="AC93" i="4"/>
  <c r="S95" i="4"/>
  <c r="AE91" i="4"/>
  <c r="AJ87" i="4"/>
  <c r="I85" i="4"/>
  <c r="U82" i="4"/>
  <c r="S92" i="4"/>
  <c r="I88" i="4"/>
  <c r="U85" i="4"/>
  <c r="AG82" i="4"/>
  <c r="G90" i="4"/>
  <c r="AK85" i="4"/>
  <c r="J81" i="4"/>
  <c r="M86" i="4"/>
  <c r="AI81" i="4"/>
  <c r="S88" i="4"/>
  <c r="W83" i="4"/>
  <c r="AI89" i="4"/>
  <c r="M85" i="4"/>
  <c r="S81" i="4"/>
  <c r="S87" i="4"/>
  <c r="W82" i="4"/>
  <c r="N88" i="4"/>
  <c r="AE83" i="4"/>
  <c r="G89" i="4"/>
  <c r="AA84" i="4"/>
  <c r="AK90" i="4"/>
  <c r="Q86" i="4"/>
  <c r="X81" i="4"/>
  <c r="K105" i="4"/>
  <c r="AD103" i="4"/>
  <c r="AA102" i="4"/>
  <c r="X101" i="4"/>
  <c r="AH109" i="4"/>
  <c r="AI108" i="4"/>
  <c r="AL92" i="4"/>
  <c r="AH87" i="4"/>
  <c r="L93" i="4"/>
  <c r="N86" i="4"/>
  <c r="R84" i="4"/>
  <c r="V82" i="4"/>
  <c r="AB97" i="4"/>
  <c r="AC94" i="4"/>
  <c r="Y92" i="4"/>
  <c r="X99" i="4"/>
  <c r="N95" i="4"/>
  <c r="R93" i="4"/>
  <c r="V91" i="4"/>
  <c r="Z89" i="4"/>
  <c r="AD87" i="4"/>
  <c r="AH85" i="4"/>
  <c r="AL83" i="4"/>
  <c r="L82" i="4"/>
  <c r="AD102" i="4"/>
  <c r="U95" i="4"/>
  <c r="Q93" i="4"/>
  <c r="U91" i="4"/>
  <c r="Q89" i="4"/>
  <c r="K92" i="4"/>
  <c r="AI92" i="4"/>
  <c r="O94" i="4"/>
  <c r="I91" i="4"/>
  <c r="W87" i="4"/>
  <c r="G103" i="4"/>
  <c r="AH101" i="4"/>
  <c r="W100" i="4"/>
  <c r="AJ99" i="4"/>
  <c r="AH107" i="4"/>
  <c r="AE106" i="4"/>
  <c r="L91" i="4"/>
  <c r="AL85" i="4"/>
  <c r="H91" i="4"/>
  <c r="F86" i="4"/>
  <c r="J84" i="4"/>
  <c r="J108" i="4"/>
  <c r="L97" i="4"/>
  <c r="U94" i="4"/>
  <c r="Q92" i="4"/>
  <c r="G98" i="4"/>
  <c r="F95" i="4"/>
  <c r="J93" i="4"/>
  <c r="N91" i="4"/>
  <c r="R89" i="4"/>
  <c r="V87" i="4"/>
  <c r="Z85" i="4"/>
  <c r="AD83" i="4"/>
  <c r="AH81" i="4"/>
  <c r="P99" i="4"/>
  <c r="M95" i="4"/>
  <c r="I93" i="4"/>
  <c r="M91" i="4"/>
  <c r="T97" i="4"/>
  <c r="Z96" i="4"/>
  <c r="AF95" i="4"/>
  <c r="U93" i="4"/>
  <c r="Y90" i="4"/>
  <c r="K87" i="4"/>
  <c r="V84" i="4"/>
  <c r="AK81" i="4"/>
  <c r="G91" i="4"/>
  <c r="U87" i="4"/>
  <c r="AG84" i="4"/>
  <c r="I82" i="4"/>
  <c r="Y88" i="4"/>
  <c r="W84" i="4"/>
  <c r="AE90" i="4"/>
  <c r="P85" i="4"/>
  <c r="I81" i="4"/>
  <c r="AA86" i="4"/>
  <c r="K82" i="4"/>
  <c r="AG88" i="4"/>
  <c r="O84" i="4"/>
  <c r="Q90" i="4"/>
  <c r="AA85" i="4"/>
  <c r="AE81" i="4"/>
  <c r="Q87" i="4"/>
  <c r="AK82" i="4"/>
  <c r="M88" i="4"/>
  <c r="AC83" i="4"/>
  <c r="W89" i="4"/>
  <c r="Y84" i="4"/>
  <c r="P81" i="4"/>
  <c r="U88" i="4"/>
  <c r="AE85" i="4"/>
  <c r="S83" i="4"/>
  <c r="AD84" i="4"/>
  <c r="Y85" i="4"/>
  <c r="AI82" i="4"/>
  <c r="K101" i="4"/>
  <c r="AL99" i="4"/>
  <c r="AA98" i="4"/>
  <c r="X109" i="4"/>
  <c r="AL105" i="4"/>
  <c r="AI104" i="4"/>
  <c r="Z100" i="4"/>
  <c r="L84" i="4"/>
  <c r="T89" i="4"/>
  <c r="AJ85" i="4"/>
  <c r="AF83" i="4"/>
  <c r="V106" i="4"/>
  <c r="AH96" i="4"/>
  <c r="M94" i="4"/>
  <c r="I92" i="4"/>
  <c r="X97" i="4"/>
  <c r="AJ94" i="4"/>
  <c r="AF92" i="4"/>
  <c r="F91" i="4"/>
  <c r="J89" i="4"/>
  <c r="N87" i="4"/>
  <c r="R85" i="4"/>
  <c r="V83" i="4"/>
  <c r="Z81" i="4"/>
  <c r="F98" i="4"/>
  <c r="AI94" i="4"/>
  <c r="AE92" i="4"/>
  <c r="AI90" i="4"/>
  <c r="AG94" i="4"/>
  <c r="Y94" i="4"/>
  <c r="Q94" i="4"/>
  <c r="AA92" i="4"/>
  <c r="AA89" i="4"/>
  <c r="AI86" i="4"/>
  <c r="I84" i="4"/>
  <c r="AA81" i="4"/>
  <c r="W90" i="4"/>
  <c r="I87" i="4"/>
  <c r="U84" i="4"/>
  <c r="AJ81" i="4"/>
  <c r="F88" i="4"/>
  <c r="AA83" i="4"/>
  <c r="S89" i="4"/>
  <c r="AL84" i="4"/>
  <c r="S91" i="4"/>
  <c r="K86" i="4"/>
  <c r="AG81" i="4"/>
  <c r="Q88" i="4"/>
  <c r="AK83" i="4"/>
  <c r="AF89" i="4"/>
  <c r="K85" i="4"/>
  <c r="Q81" i="4"/>
  <c r="S86" i="4"/>
  <c r="R82" i="4"/>
  <c r="AE87" i="4"/>
  <c r="M83" i="4"/>
  <c r="AA88" i="4"/>
  <c r="F84" i="4"/>
  <c r="Y81" i="4"/>
  <c r="T87" i="4"/>
  <c r="O90" i="4"/>
  <c r="O87" i="4"/>
  <c r="AB83" i="4"/>
  <c r="G99" i="4"/>
  <c r="L98" i="4"/>
  <c r="W96" i="4"/>
  <c r="AA107" i="4"/>
  <c r="L104" i="4"/>
  <c r="AE102" i="4"/>
  <c r="R100" i="4"/>
  <c r="H82" i="4"/>
  <c r="P87" i="4"/>
  <c r="AB85" i="4"/>
  <c r="X83" i="4"/>
  <c r="AH104" i="4"/>
  <c r="R96" i="4"/>
  <c r="AI93" i="4"/>
  <c r="AE109" i="4"/>
  <c r="H97" i="4"/>
  <c r="AB94" i="4"/>
  <c r="X92" i="4"/>
  <c r="AJ90" i="4"/>
  <c r="AF88" i="4"/>
  <c r="F87" i="4"/>
  <c r="J85" i="4"/>
  <c r="N83" i="4"/>
  <c r="R81" i="4"/>
  <c r="W97" i="4"/>
  <c r="AA94" i="4"/>
  <c r="W92" i="4"/>
  <c r="AA90" i="4"/>
  <c r="G93" i="4"/>
  <c r="AE93" i="4"/>
  <c r="W93" i="4"/>
  <c r="K95" i="4"/>
  <c r="K89" i="4"/>
  <c r="W86" i="4"/>
  <c r="AI83" i="4"/>
  <c r="X89" i="4"/>
  <c r="AH86" i="4"/>
  <c r="G84" i="4"/>
  <c r="AB87" i="4"/>
  <c r="K83" i="4"/>
  <c r="S84" i="4"/>
  <c r="AC90" i="4"/>
  <c r="T81" i="4"/>
  <c r="M89" i="4"/>
  <c r="AC81" i="4"/>
  <c r="G88" i="4"/>
  <c r="K97" i="4"/>
  <c r="H96" i="4"/>
  <c r="H109" i="4"/>
  <c r="W105" i="4"/>
  <c r="H102" i="4"/>
  <c r="AI100" i="4"/>
  <c r="R95" i="4"/>
  <c r="R109" i="4"/>
  <c r="W108" i="4"/>
  <c r="T107" i="4"/>
  <c r="AA103" i="4"/>
  <c r="T100" i="4"/>
  <c r="AE98" i="4"/>
  <c r="V93" i="4"/>
  <c r="U96" i="4"/>
  <c r="AL86" i="4"/>
  <c r="L85" i="4"/>
  <c r="H83" i="4"/>
  <c r="T101" i="4"/>
  <c r="O95" i="4"/>
  <c r="S93" i="4"/>
  <c r="Z104" i="4"/>
  <c r="N96" i="4"/>
  <c r="L94" i="4"/>
  <c r="H92" i="4"/>
  <c r="T90" i="4"/>
  <c r="P88" i="4"/>
  <c r="AB86" i="4"/>
  <c r="X84" i="4"/>
  <c r="AJ82" i="4"/>
  <c r="AF107" i="4"/>
  <c r="AC96" i="4"/>
  <c r="K94" i="4"/>
  <c r="G92" i="4"/>
  <c r="K90" i="4"/>
  <c r="Y91" i="4"/>
  <c r="Y115" i="4" s="1"/>
  <c r="J96" i="4"/>
  <c r="AI91" i="4"/>
  <c r="O93" i="4"/>
  <c r="W88" i="4"/>
  <c r="AI85" i="4"/>
  <c r="I83" i="4"/>
  <c r="G94" i="4"/>
  <c r="AI88" i="4"/>
  <c r="I86" i="4"/>
  <c r="T83" i="4"/>
  <c r="AG91" i="4"/>
  <c r="AE86" i="4"/>
  <c r="N82" i="4"/>
  <c r="G87" i="4"/>
  <c r="AA82" i="4"/>
  <c r="P89" i="4"/>
  <c r="AK84" i="4"/>
  <c r="Q91" i="4"/>
  <c r="G86" i="4"/>
  <c r="G82" i="4"/>
  <c r="O88" i="4"/>
  <c r="AJ83" i="4"/>
  <c r="H89" i="4"/>
  <c r="AC84" i="4"/>
  <c r="M90" i="4"/>
  <c r="R86" i="4"/>
  <c r="AB81" i="4"/>
  <c r="M87" i="4"/>
  <c r="AE82" i="4"/>
  <c r="K109" i="4"/>
  <c r="V107" i="4"/>
  <c r="AA106" i="4"/>
  <c r="P105" i="4"/>
  <c r="W101" i="4"/>
  <c r="P98" i="4"/>
  <c r="AH100" i="4"/>
  <c r="Z91" i="4"/>
  <c r="Z115" i="4" s="1"/>
  <c r="N98" i="4"/>
  <c r="AD86" i="4"/>
  <c r="AH84" i="4"/>
  <c r="AL82" i="4"/>
  <c r="AF99" i="4"/>
  <c r="G95" i="4"/>
  <c r="K93" i="4"/>
  <c r="AL102" i="4"/>
  <c r="AJ95" i="4"/>
  <c r="AH93" i="4"/>
  <c r="AL91" i="4"/>
  <c r="L90" i="4"/>
  <c r="H88" i="4"/>
  <c r="T86" i="4"/>
  <c r="P84" i="4"/>
  <c r="AB82" i="4"/>
  <c r="AA93" i="4"/>
  <c r="AF84" i="4"/>
  <c r="O92" i="4"/>
  <c r="AC92" i="4"/>
  <c r="AI84" i="4"/>
  <c r="V88" i="4"/>
  <c r="O81" i="4"/>
  <c r="W91" i="4"/>
  <c r="W115" i="4" s="1"/>
  <c r="AL88" i="4"/>
  <c r="Z86" i="4"/>
  <c r="Y86" i="4"/>
  <c r="M84" i="4"/>
  <c r="Q82" i="4"/>
  <c r="K81" i="4"/>
  <c r="N106" i="4"/>
  <c r="F83" i="4"/>
  <c r="AK91" i="4"/>
  <c r="O91" i="4"/>
  <c r="U83" i="4"/>
  <c r="AI87" i="4"/>
  <c r="AG90" i="4"/>
  <c r="AA87" i="4"/>
  <c r="Y87" i="4"/>
  <c r="AC85" i="4"/>
  <c r="N84" i="4"/>
  <c r="O83" i="4"/>
  <c r="L81" i="4"/>
  <c r="G85" i="4"/>
  <c r="L105" i="4"/>
  <c r="AD96" i="4"/>
  <c r="T109" i="4"/>
  <c r="S90" i="4"/>
  <c r="I94" i="4"/>
  <c r="AH82" i="4"/>
  <c r="U86" i="4"/>
  <c r="U89" i="4"/>
  <c r="AC86" i="4"/>
  <c r="O85" i="4"/>
  <c r="AE84" i="4"/>
  <c r="Q83" i="4"/>
  <c r="M81" i="4"/>
  <c r="I90" i="4"/>
  <c r="Y82" i="4"/>
  <c r="AC89" i="4"/>
  <c r="AF81" i="4"/>
  <c r="AC88" i="4"/>
  <c r="AB90" i="4"/>
  <c r="K88" i="4"/>
  <c r="Q85" i="4"/>
  <c r="H81" i="4"/>
  <c r="AD88" i="4"/>
  <c r="S85" i="4"/>
  <c r="AK92" i="4"/>
  <c r="U90" i="4"/>
  <c r="L83" i="4"/>
  <c r="X95" i="4"/>
  <c r="I89" i="4"/>
  <c r="AK87" i="4"/>
  <c r="H87" i="4"/>
  <c r="T94" i="4"/>
  <c r="F106" i="4"/>
  <c r="AG89" i="4"/>
  <c r="U92" i="4"/>
  <c r="J82" i="4"/>
  <c r="AG85" i="4"/>
  <c r="L87" i="4"/>
  <c r="AF85" i="4"/>
  <c r="Q84" i="4"/>
  <c r="F82" i="4"/>
  <c r="AC87" i="4"/>
  <c r="P83" i="4"/>
  <c r="M96" i="4"/>
  <c r="AE94" i="4"/>
  <c r="AG83" i="4"/>
  <c r="M82" i="4"/>
  <c r="K91" i="4"/>
  <c r="AK86" i="4"/>
  <c r="AA91" i="4"/>
  <c r="AC82" i="4"/>
  <c r="AG87" i="4"/>
  <c r="W85" i="4"/>
  <c r="O89" i="4"/>
  <c r="T85" i="4"/>
  <c r="P92" i="4"/>
  <c r="G97" i="4"/>
  <c r="M92" i="4"/>
  <c r="AK88" i="4"/>
  <c r="G81" i="4"/>
  <c r="H85" i="4"/>
  <c r="O86" i="4"/>
  <c r="Y83" i="4"/>
  <c r="Z82" i="4"/>
  <c r="AE89" i="4"/>
  <c r="AG86" i="4"/>
  <c r="J86" i="4"/>
  <c r="AE88" i="4"/>
  <c r="AG93" i="4"/>
  <c r="W94" i="4"/>
  <c r="AK89" i="4"/>
  <c r="O82" i="4"/>
  <c r="M93" i="4"/>
  <c r="AJ86" i="4"/>
  <c r="S82" i="4"/>
  <c r="K84" i="4"/>
  <c r="H103" i="4"/>
  <c r="X88" i="4"/>
  <c r="S94" i="4"/>
  <c r="G83" i="4"/>
  <c r="U81" i="4"/>
  <c r="X85" i="4"/>
  <c r="W81" i="4"/>
  <c r="F41" i="4" a="1"/>
  <c r="Z119" i="5" l="1"/>
  <c r="Y119" i="5"/>
  <c r="Y118" i="5"/>
  <c r="AE119" i="5"/>
  <c r="Q118" i="5"/>
  <c r="AA118" i="5"/>
  <c r="X118" i="5"/>
  <c r="O118" i="6"/>
  <c r="F118" i="6"/>
  <c r="AF118" i="6"/>
  <c r="N118" i="6"/>
  <c r="J118" i="6"/>
  <c r="N119" i="6"/>
  <c r="X119" i="6"/>
  <c r="J119" i="6"/>
  <c r="AA118" i="6"/>
  <c r="X118" i="6"/>
  <c r="H119" i="6"/>
  <c r="AF119" i="6"/>
  <c r="Z119" i="6"/>
  <c r="H118" i="6"/>
  <c r="I119" i="6"/>
  <c r="G119" i="6"/>
  <c r="AH118" i="6"/>
  <c r="R119" i="6"/>
  <c r="W119" i="6"/>
  <c r="K119" i="6"/>
  <c r="W118" i="6"/>
  <c r="I118" i="5"/>
  <c r="Z118" i="5"/>
  <c r="AB119" i="5"/>
  <c r="K118" i="5"/>
  <c r="AH119" i="6"/>
  <c r="AA119" i="6"/>
  <c r="K118" i="6"/>
  <c r="Y119" i="6"/>
  <c r="L119" i="5"/>
  <c r="L119" i="6"/>
  <c r="AJ119" i="6"/>
  <c r="T119" i="6"/>
  <c r="V118" i="6"/>
  <c r="L118" i="6"/>
  <c r="AJ118" i="6"/>
  <c r="V119" i="6"/>
  <c r="N118" i="5"/>
  <c r="Y118" i="6"/>
  <c r="AD118" i="5"/>
  <c r="AG119" i="6"/>
  <c r="Q119" i="6"/>
  <c r="V118" i="5"/>
  <c r="AD119" i="5"/>
  <c r="AG118" i="6"/>
  <c r="AI118" i="6"/>
  <c r="AB118" i="6"/>
  <c r="Q118" i="6"/>
  <c r="S118" i="5"/>
  <c r="V119" i="5"/>
  <c r="S118" i="6"/>
  <c r="AI119" i="6"/>
  <c r="AE118" i="6"/>
  <c r="AB119" i="6"/>
  <c r="S119" i="5"/>
  <c r="S119" i="6"/>
  <c r="T118" i="6"/>
  <c r="AE119" i="6"/>
  <c r="K119" i="5"/>
  <c r="AL118" i="5"/>
  <c r="M118" i="5"/>
  <c r="AL119" i="5"/>
  <c r="M119" i="5"/>
  <c r="T118" i="5"/>
  <c r="P119" i="5"/>
  <c r="T119" i="5"/>
  <c r="L118" i="5"/>
  <c r="P118" i="5"/>
  <c r="F118" i="5"/>
  <c r="F119" i="5"/>
  <c r="L115" i="4"/>
  <c r="AJ115" i="4"/>
  <c r="K115" i="4"/>
  <c r="AK115" i="4"/>
  <c r="I115" i="4"/>
  <c r="AC115" i="4"/>
  <c r="AA115" i="4"/>
  <c r="N115" i="4"/>
  <c r="L116" i="4"/>
  <c r="L118" i="4" s="1"/>
  <c r="L117" i="4"/>
  <c r="H117" i="4"/>
  <c r="H116" i="4"/>
  <c r="O115" i="4"/>
  <c r="AJ116" i="4"/>
  <c r="AJ117" i="4"/>
  <c r="Z117" i="4"/>
  <c r="Z119" i="4" s="1"/>
  <c r="Z116" i="4"/>
  <c r="Z118" i="4" s="1"/>
  <c r="H115" i="4"/>
  <c r="V115" i="4"/>
  <c r="P115" i="4"/>
  <c r="T115" i="4"/>
  <c r="J115" i="4"/>
  <c r="M117" i="4"/>
  <c r="M116" i="4"/>
  <c r="R116" i="4"/>
  <c r="R117" i="4"/>
  <c r="AG116" i="4"/>
  <c r="AG117" i="4"/>
  <c r="AH116" i="4"/>
  <c r="AH117" i="4"/>
  <c r="AI116" i="4"/>
  <c r="AI117" i="4"/>
  <c r="F116" i="4"/>
  <c r="F117" i="4"/>
  <c r="AL117" i="4"/>
  <c r="AL116" i="4"/>
  <c r="W117" i="4"/>
  <c r="W119" i="4" s="1"/>
  <c r="W116" i="4"/>
  <c r="W118" i="4" s="1"/>
  <c r="O117" i="4"/>
  <c r="O116" i="4"/>
  <c r="S115" i="4"/>
  <c r="X116" i="4"/>
  <c r="X117" i="4"/>
  <c r="J117" i="4"/>
  <c r="J116" i="4"/>
  <c r="AD115" i="4"/>
  <c r="AH115" i="4"/>
  <c r="AD117" i="4"/>
  <c r="AD116" i="4"/>
  <c r="AG115" i="4"/>
  <c r="AC116" i="4"/>
  <c r="AC117" i="4"/>
  <c r="Q116" i="4"/>
  <c r="Q117" i="4"/>
  <c r="AA117" i="4"/>
  <c r="AA119" i="4" s="1"/>
  <c r="AA116" i="4"/>
  <c r="I116" i="4"/>
  <c r="I117" i="4"/>
  <c r="G115" i="4"/>
  <c r="S117" i="4"/>
  <c r="S116" i="4"/>
  <c r="AF115" i="4"/>
  <c r="L43" i="4"/>
  <c r="N41" i="4"/>
  <c r="T42" i="4"/>
  <c r="O43" i="4"/>
  <c r="AH43" i="4"/>
  <c r="P41" i="4"/>
  <c r="Y41" i="4"/>
  <c r="AH41" i="4"/>
  <c r="J42" i="4"/>
  <c r="S42" i="4"/>
  <c r="AD42" i="4"/>
  <c r="P43" i="4"/>
  <c r="AK42" i="4"/>
  <c r="F41" i="4"/>
  <c r="L42" i="4"/>
  <c r="AL42" i="4"/>
  <c r="X43" i="4"/>
  <c r="AG43" i="4"/>
  <c r="O41" i="4"/>
  <c r="X41" i="4"/>
  <c r="AG41" i="4"/>
  <c r="I42" i="4"/>
  <c r="R42" i="4"/>
  <c r="F43" i="4"/>
  <c r="AC42" i="4"/>
  <c r="AI43" i="4"/>
  <c r="AK41" i="4"/>
  <c r="Z42" i="4"/>
  <c r="N43" i="4"/>
  <c r="W43" i="4"/>
  <c r="AF43" i="4"/>
  <c r="L41" i="4"/>
  <c r="W41" i="4"/>
  <c r="AF41" i="4"/>
  <c r="H42" i="4"/>
  <c r="AA42" i="4"/>
  <c r="U42" i="4"/>
  <c r="AA43" i="4"/>
  <c r="AC41" i="4"/>
  <c r="P42" i="4"/>
  <c r="AI42" i="4"/>
  <c r="M43" i="4"/>
  <c r="V43" i="4"/>
  <c r="AE43" i="4"/>
  <c r="K41" i="4"/>
  <c r="T41" i="4"/>
  <c r="AE41" i="4"/>
  <c r="Q42" i="4"/>
  <c r="M42" i="4"/>
  <c r="S43" i="4"/>
  <c r="U41" i="4"/>
  <c r="F42" i="4"/>
  <c r="Y42" i="4"/>
  <c r="AH42" i="4"/>
  <c r="J43" i="4"/>
  <c r="U43" i="4"/>
  <c r="AD43" i="4"/>
  <c r="J41" i="4"/>
  <c r="S41" i="4"/>
  <c r="G42" i="4"/>
  <c r="AJ43" i="4"/>
  <c r="AL41" i="4"/>
  <c r="K43" i="4"/>
  <c r="M41" i="4"/>
  <c r="AA41" i="4"/>
  <c r="O42" i="4"/>
  <c r="X42" i="4"/>
  <c r="AG42" i="4"/>
  <c r="I43" i="4"/>
  <c r="R43" i="4"/>
  <c r="AC43" i="4"/>
  <c r="I41" i="4"/>
  <c r="AB41" i="4"/>
  <c r="AB43" i="4"/>
  <c r="AD41" i="4"/>
  <c r="AJ42" i="4"/>
  <c r="AK43" i="4"/>
  <c r="Q41" i="4"/>
  <c r="AJ41" i="4"/>
  <c r="N42" i="4"/>
  <c r="W42" i="4"/>
  <c r="AF42" i="4"/>
  <c r="H43" i="4"/>
  <c r="Q43" i="4"/>
  <c r="AL43" i="4"/>
  <c r="R41" i="4"/>
  <c r="AI41" i="4"/>
  <c r="K42" i="4"/>
  <c r="T43" i="4"/>
  <c r="V42" i="4"/>
  <c r="V41" i="4"/>
  <c r="AE42" i="4"/>
  <c r="AB42" i="4"/>
  <c r="G43" i="4"/>
  <c r="Y43" i="4"/>
  <c r="Z43" i="4"/>
  <c r="G41" i="4"/>
  <c r="H41" i="4"/>
  <c r="Z41" i="4"/>
  <c r="K116" i="4"/>
  <c r="K118" i="4" s="1"/>
  <c r="K117" i="4"/>
  <c r="K119" i="4" s="1"/>
  <c r="U117" i="4"/>
  <c r="U116" i="4"/>
  <c r="AF116" i="4"/>
  <c r="AF118" i="4" s="1"/>
  <c r="AF117" i="4"/>
  <c r="Q115" i="4"/>
  <c r="AI115" i="4"/>
  <c r="Y117" i="4"/>
  <c r="Y119" i="4" s="1"/>
  <c r="Y116" i="4"/>
  <c r="Y118" i="4" s="1"/>
  <c r="F115" i="4"/>
  <c r="AE116" i="4"/>
  <c r="AE117" i="4"/>
  <c r="AK117" i="4"/>
  <c r="AK116" i="4"/>
  <c r="AK118" i="4" s="1"/>
  <c r="M115" i="4"/>
  <c r="AE115" i="4"/>
  <c r="V117" i="4"/>
  <c r="V119" i="4" s="1"/>
  <c r="V116" i="4"/>
  <c r="AB116" i="4"/>
  <c r="AB117" i="4"/>
  <c r="T116" i="4"/>
  <c r="T117" i="4"/>
  <c r="P116" i="4"/>
  <c r="P117" i="4"/>
  <c r="X115" i="4"/>
  <c r="AB115" i="4"/>
  <c r="R115" i="4"/>
  <c r="G116" i="4"/>
  <c r="G117" i="4"/>
  <c r="AL115" i="4"/>
  <c r="U115" i="4"/>
  <c r="N116" i="4"/>
  <c r="N117" i="4"/>
  <c r="AK119" i="4" l="1"/>
  <c r="L119" i="4"/>
  <c r="P119" i="4"/>
  <c r="E123" i="6" a="1"/>
  <c r="X135" i="6" s="1"/>
  <c r="E123" i="5" a="1"/>
  <c r="N136" i="5" s="1"/>
  <c r="AA118" i="4"/>
  <c r="V118" i="4"/>
  <c r="N118" i="4"/>
  <c r="AC118" i="4"/>
  <c r="AJ118" i="4"/>
  <c r="N119" i="4"/>
  <c r="I118" i="4"/>
  <c r="AD119" i="4"/>
  <c r="AJ119" i="4"/>
  <c r="AC119" i="4"/>
  <c r="P118" i="4"/>
  <c r="AD118" i="4"/>
  <c r="I119" i="4"/>
  <c r="X118" i="4"/>
  <c r="T119" i="4"/>
  <c r="O118" i="4"/>
  <c r="G119" i="4"/>
  <c r="G118" i="4"/>
  <c r="T118" i="4"/>
  <c r="O119" i="4"/>
  <c r="S119" i="4"/>
  <c r="J119" i="4"/>
  <c r="AI119" i="4"/>
  <c r="M118" i="4"/>
  <c r="AF119" i="4"/>
  <c r="AI118" i="4"/>
  <c r="AB119" i="4"/>
  <c r="R119" i="4"/>
  <c r="R118" i="4"/>
  <c r="M119" i="4"/>
  <c r="AE119" i="4"/>
  <c r="Q119" i="4"/>
  <c r="AH119" i="4"/>
  <c r="AB118" i="4"/>
  <c r="AE118" i="4"/>
  <c r="U118" i="4"/>
  <c r="S118" i="4"/>
  <c r="Q118" i="4"/>
  <c r="J118" i="4"/>
  <c r="AH118" i="4"/>
  <c r="U119" i="4"/>
  <c r="AL118" i="4"/>
  <c r="AG119" i="4"/>
  <c r="H118" i="4"/>
  <c r="X119" i="4"/>
  <c r="AL119" i="4"/>
  <c r="AG118" i="4"/>
  <c r="H119" i="4"/>
  <c r="F119" i="4"/>
  <c r="F118" i="4"/>
  <c r="W132" i="6" l="1"/>
  <c r="Q135" i="6"/>
  <c r="F129" i="6"/>
  <c r="X136" i="6"/>
  <c r="I132" i="6"/>
  <c r="AJ123" i="6"/>
  <c r="P133" i="6"/>
  <c r="AI124" i="6"/>
  <c r="S132" i="6"/>
  <c r="AH125" i="6"/>
  <c r="R133" i="6"/>
  <c r="AK124" i="6"/>
  <c r="AC128" i="6"/>
  <c r="U132" i="6"/>
  <c r="Q134" i="6"/>
  <c r="F124" i="6"/>
  <c r="P135" i="6"/>
  <c r="AA126" i="6"/>
  <c r="AA134" i="6"/>
  <c r="O124" i="6"/>
  <c r="J131" i="6"/>
  <c r="W128" i="6"/>
  <c r="O136" i="6"/>
  <c r="W136" i="6"/>
  <c r="AE136" i="6"/>
  <c r="G124" i="6"/>
  <c r="K126" i="6"/>
  <c r="O128" i="6"/>
  <c r="AH123" i="6"/>
  <c r="AD125" i="6"/>
  <c r="Z127" i="6"/>
  <c r="V129" i="6"/>
  <c r="R131" i="6"/>
  <c r="N133" i="6"/>
  <c r="J135" i="6"/>
  <c r="K123" i="6"/>
  <c r="G125" i="6"/>
  <c r="AK126" i="6"/>
  <c r="AG128" i="6"/>
  <c r="AC130" i="6"/>
  <c r="Y132" i="6"/>
  <c r="U134" i="6"/>
  <c r="Q136" i="6"/>
  <c r="R124" i="6"/>
  <c r="N126" i="6"/>
  <c r="J128" i="6"/>
  <c r="F130" i="6"/>
  <c r="AJ131" i="6"/>
  <c r="AF133" i="6"/>
  <c r="AB135" i="6"/>
  <c r="U123" i="6"/>
  <c r="Q125" i="6"/>
  <c r="M127" i="6"/>
  <c r="I129" i="6"/>
  <c r="E131" i="6"/>
  <c r="AI132" i="6"/>
  <c r="AE134" i="6"/>
  <c r="AA136" i="6"/>
  <c r="T124" i="6"/>
  <c r="P126" i="6"/>
  <c r="L128" i="6"/>
  <c r="H130" i="6"/>
  <c r="AL131" i="6"/>
  <c r="AH133" i="6"/>
  <c r="AD135" i="6"/>
  <c r="W123" i="6"/>
  <c r="S125" i="6"/>
  <c r="O127" i="6"/>
  <c r="K129" i="6"/>
  <c r="G131" i="6"/>
  <c r="AK132" i="6"/>
  <c r="AG134" i="6"/>
  <c r="AC136" i="6"/>
  <c r="V124" i="6"/>
  <c r="R126" i="6"/>
  <c r="N128" i="6"/>
  <c r="J130" i="6"/>
  <c r="F132" i="6"/>
  <c r="AJ133" i="6"/>
  <c r="AF135" i="6"/>
  <c r="I123" i="6"/>
  <c r="Q123" i="6"/>
  <c r="Y123" i="6"/>
  <c r="AG123" i="6"/>
  <c r="AK125" i="6"/>
  <c r="G128" i="6"/>
  <c r="K130" i="6"/>
  <c r="H124" i="6"/>
  <c r="AL125" i="6"/>
  <c r="AH127" i="6"/>
  <c r="AD129" i="6"/>
  <c r="Z131" i="6"/>
  <c r="V133" i="6"/>
  <c r="R135" i="6"/>
  <c r="S123" i="6"/>
  <c r="O125" i="6"/>
  <c r="K127" i="6"/>
  <c r="G129" i="6"/>
  <c r="AK130" i="6"/>
  <c r="AG132" i="6"/>
  <c r="AC134" i="6"/>
  <c r="Y136" i="6"/>
  <c r="Z124" i="6"/>
  <c r="V126" i="6"/>
  <c r="R128" i="6"/>
  <c r="N130" i="6"/>
  <c r="J132" i="6"/>
  <c r="F134" i="6"/>
  <c r="AJ135" i="6"/>
  <c r="AC123" i="6"/>
  <c r="Y125" i="6"/>
  <c r="U127" i="6"/>
  <c r="Q129" i="6"/>
  <c r="M131" i="6"/>
  <c r="I133" i="6"/>
  <c r="E135" i="6"/>
  <c r="AI136" i="6"/>
  <c r="AB124" i="6"/>
  <c r="X126" i="6"/>
  <c r="T128" i="6"/>
  <c r="P130" i="6"/>
  <c r="L132" i="6"/>
  <c r="H134" i="6"/>
  <c r="AL135" i="6"/>
  <c r="AE123" i="6"/>
  <c r="AA125" i="6"/>
  <c r="W127" i="6"/>
  <c r="S129" i="6"/>
  <c r="O131" i="6"/>
  <c r="K133" i="6"/>
  <c r="G135" i="6"/>
  <c r="AK136" i="6"/>
  <c r="AD124" i="6"/>
  <c r="Z126" i="6"/>
  <c r="V128" i="6"/>
  <c r="R130" i="6"/>
  <c r="N132" i="6"/>
  <c r="J134" i="6"/>
  <c r="F136" i="6"/>
  <c r="AE124" i="6"/>
  <c r="AB134" i="6"/>
  <c r="L135" i="6"/>
  <c r="X131" i="6"/>
  <c r="S130" i="6"/>
  <c r="E125" i="6"/>
  <c r="M125" i="6"/>
  <c r="U125" i="6"/>
  <c r="AC125" i="6"/>
  <c r="AG127" i="6"/>
  <c r="AK129" i="6"/>
  <c r="G132" i="6"/>
  <c r="P124" i="6"/>
  <c r="L126" i="6"/>
  <c r="H128" i="6"/>
  <c r="AL129" i="6"/>
  <c r="AH131" i="6"/>
  <c r="AD133" i="6"/>
  <c r="Z135" i="6"/>
  <c r="AA123" i="6"/>
  <c r="W125" i="6"/>
  <c r="S127" i="6"/>
  <c r="O129" i="6"/>
  <c r="K131" i="6"/>
  <c r="G133" i="6"/>
  <c r="AK134" i="6"/>
  <c r="AG136" i="6"/>
  <c r="AH124" i="6"/>
  <c r="AD126" i="6"/>
  <c r="Z128" i="6"/>
  <c r="V130" i="6"/>
  <c r="R132" i="6"/>
  <c r="N134" i="6"/>
  <c r="J136" i="6"/>
  <c r="AK123" i="6"/>
  <c r="AG125" i="6"/>
  <c r="AC127" i="6"/>
  <c r="Y129" i="6"/>
  <c r="U131" i="6"/>
  <c r="Q133" i="6"/>
  <c r="M135" i="6"/>
  <c r="F123" i="6"/>
  <c r="AJ124" i="6"/>
  <c r="AF126" i="6"/>
  <c r="AB128" i="6"/>
  <c r="X130" i="6"/>
  <c r="T132" i="6"/>
  <c r="P134" i="6"/>
  <c r="L136" i="6"/>
  <c r="E124" i="6"/>
  <c r="AI125" i="6"/>
  <c r="AE127" i="6"/>
  <c r="AA129" i="6"/>
  <c r="W131" i="6"/>
  <c r="S133" i="6"/>
  <c r="O135" i="6"/>
  <c r="H123" i="6"/>
  <c r="AL124" i="6"/>
  <c r="AH126" i="6"/>
  <c r="AD128" i="6"/>
  <c r="Z130" i="6"/>
  <c r="V132" i="6"/>
  <c r="R134" i="6"/>
  <c r="N136" i="6"/>
  <c r="AE132" i="6"/>
  <c r="W124" i="6"/>
  <c r="AJ130" i="6"/>
  <c r="Q128" i="6"/>
  <c r="E134" i="6"/>
  <c r="AF125" i="6"/>
  <c r="E123" i="6"/>
  <c r="W130" i="6"/>
  <c r="K136" i="6"/>
  <c r="Z129" i="6"/>
  <c r="AF127" i="6"/>
  <c r="AI126" i="6"/>
  <c r="I127" i="6"/>
  <c r="Y127" i="6"/>
  <c r="AC129" i="6"/>
  <c r="AG131" i="6"/>
  <c r="AK133" i="6"/>
  <c r="T126" i="6"/>
  <c r="L130" i="6"/>
  <c r="H132" i="6"/>
  <c r="AL133" i="6"/>
  <c r="AH135" i="6"/>
  <c r="AI123" i="6"/>
  <c r="AE125" i="6"/>
  <c r="AA127" i="6"/>
  <c r="W129" i="6"/>
  <c r="S131" i="6"/>
  <c r="O133" i="6"/>
  <c r="K135" i="6"/>
  <c r="L123" i="6"/>
  <c r="H125" i="6"/>
  <c r="AL126" i="6"/>
  <c r="AH128" i="6"/>
  <c r="AD130" i="6"/>
  <c r="Z132" i="6"/>
  <c r="V134" i="6"/>
  <c r="R136" i="6"/>
  <c r="K124" i="6"/>
  <c r="G126" i="6"/>
  <c r="AK127" i="6"/>
  <c r="AG129" i="6"/>
  <c r="AC131" i="6"/>
  <c r="Y133" i="6"/>
  <c r="U135" i="6"/>
  <c r="N123" i="6"/>
  <c r="J125" i="6"/>
  <c r="F127" i="6"/>
  <c r="AJ128" i="6"/>
  <c r="AF130" i="6"/>
  <c r="AB132" i="6"/>
  <c r="X134" i="6"/>
  <c r="T136" i="6"/>
  <c r="M124" i="6"/>
  <c r="I126" i="6"/>
  <c r="E128" i="6"/>
  <c r="AI129" i="6"/>
  <c r="AE131" i="6"/>
  <c r="AA133" i="6"/>
  <c r="W135" i="6"/>
  <c r="P123" i="6"/>
  <c r="L125" i="6"/>
  <c r="H127" i="6"/>
  <c r="AL128" i="6"/>
  <c r="AH130" i="6"/>
  <c r="AD132" i="6"/>
  <c r="Z134" i="6"/>
  <c r="V136" i="6"/>
  <c r="M133" i="6"/>
  <c r="J127" i="6"/>
  <c r="Y124" i="6"/>
  <c r="M130" i="6"/>
  <c r="AB127" i="6"/>
  <c r="AE126" i="6"/>
  <c r="AL123" i="6"/>
  <c r="AJ125" i="6"/>
  <c r="O132" i="6"/>
  <c r="Q127" i="6"/>
  <c r="P128" i="6"/>
  <c r="K134" i="6"/>
  <c r="AE128" i="6"/>
  <c r="E129" i="6"/>
  <c r="M129" i="6"/>
  <c r="U129" i="6"/>
  <c r="Y131" i="6"/>
  <c r="AC133" i="6"/>
  <c r="AG135" i="6"/>
  <c r="AF124" i="6"/>
  <c r="AB126" i="6"/>
  <c r="X128" i="6"/>
  <c r="T130" i="6"/>
  <c r="P132" i="6"/>
  <c r="L134" i="6"/>
  <c r="H136" i="6"/>
  <c r="I124" i="6"/>
  <c r="E126" i="6"/>
  <c r="AI127" i="6"/>
  <c r="AE129" i="6"/>
  <c r="AA131" i="6"/>
  <c r="W133" i="6"/>
  <c r="S135" i="6"/>
  <c r="T123" i="6"/>
  <c r="P125" i="6"/>
  <c r="L127" i="6"/>
  <c r="H129" i="6"/>
  <c r="AL130" i="6"/>
  <c r="AH132" i="6"/>
  <c r="AD134" i="6"/>
  <c r="Z136" i="6"/>
  <c r="S124" i="6"/>
  <c r="O126" i="6"/>
  <c r="K128" i="6"/>
  <c r="G130" i="6"/>
  <c r="AK131" i="6"/>
  <c r="AG133" i="6"/>
  <c r="AC135" i="6"/>
  <c r="V123" i="6"/>
  <c r="R125" i="6"/>
  <c r="N127" i="6"/>
  <c r="J129" i="6"/>
  <c r="F131" i="6"/>
  <c r="AJ132" i="6"/>
  <c r="AF134" i="6"/>
  <c r="AB136" i="6"/>
  <c r="U124" i="6"/>
  <c r="Q126" i="6"/>
  <c r="M128" i="6"/>
  <c r="I130" i="6"/>
  <c r="E132" i="6"/>
  <c r="AI133" i="6"/>
  <c r="AE135" i="6"/>
  <c r="X123" i="6"/>
  <c r="T125" i="6"/>
  <c r="P127" i="6"/>
  <c r="L129" i="6"/>
  <c r="H131" i="6"/>
  <c r="AL132" i="6"/>
  <c r="AH134" i="6"/>
  <c r="AD136" i="6"/>
  <c r="N125" i="6"/>
  <c r="X129" i="6"/>
  <c r="AB129" i="6"/>
  <c r="X124" i="6"/>
  <c r="G136" i="6"/>
  <c r="AA130" i="6"/>
  <c r="AI130" i="6"/>
  <c r="I131" i="6"/>
  <c r="Q131" i="6"/>
  <c r="U133" i="6"/>
  <c r="Y135" i="6"/>
  <c r="J123" i="6"/>
  <c r="F125" i="6"/>
  <c r="AJ126" i="6"/>
  <c r="AF128" i="6"/>
  <c r="AB130" i="6"/>
  <c r="X132" i="6"/>
  <c r="T134" i="6"/>
  <c r="P136" i="6"/>
  <c r="Q124" i="6"/>
  <c r="M126" i="6"/>
  <c r="I128" i="6"/>
  <c r="E130" i="6"/>
  <c r="AI131" i="6"/>
  <c r="AE133" i="6"/>
  <c r="AA135" i="6"/>
  <c r="AB123" i="6"/>
  <c r="X125" i="6"/>
  <c r="T127" i="6"/>
  <c r="P129" i="6"/>
  <c r="L131" i="6"/>
  <c r="H133" i="6"/>
  <c r="AL134" i="6"/>
  <c r="AH136" i="6"/>
  <c r="AA124" i="6"/>
  <c r="W126" i="6"/>
  <c r="S128" i="6"/>
  <c r="O130" i="6"/>
  <c r="K132" i="6"/>
  <c r="G134" i="6"/>
  <c r="AK135" i="6"/>
  <c r="AD123" i="6"/>
  <c r="Z125" i="6"/>
  <c r="V127" i="6"/>
  <c r="R129" i="6"/>
  <c r="N131" i="6"/>
  <c r="J133" i="6"/>
  <c r="F135" i="6"/>
  <c r="AJ136" i="6"/>
  <c r="AC124" i="6"/>
  <c r="Y126" i="6"/>
  <c r="U128" i="6"/>
  <c r="Q130" i="6"/>
  <c r="M132" i="6"/>
  <c r="I134" i="6"/>
  <c r="E136" i="6"/>
  <c r="AF123" i="6"/>
  <c r="AB125" i="6"/>
  <c r="X127" i="6"/>
  <c r="T129" i="6"/>
  <c r="P131" i="6"/>
  <c r="L133" i="6"/>
  <c r="H135" i="6"/>
  <c r="AL136" i="6"/>
  <c r="E133" i="6"/>
  <c r="R123" i="6"/>
  <c r="AF132" i="6"/>
  <c r="U126" i="6"/>
  <c r="AI135" i="6"/>
  <c r="T131" i="6"/>
  <c r="AA128" i="6"/>
  <c r="O134" i="6"/>
  <c r="AD127" i="6"/>
  <c r="V131" i="6"/>
  <c r="N135" i="6"/>
  <c r="G123" i="6"/>
  <c r="AG126" i="6"/>
  <c r="Y130" i="6"/>
  <c r="M136" i="6"/>
  <c r="T133" i="6"/>
  <c r="S134" i="6"/>
  <c r="AI134" i="6"/>
  <c r="I135" i="6"/>
  <c r="S126" i="6"/>
  <c r="Z123" i="6"/>
  <c r="V125" i="6"/>
  <c r="R127" i="6"/>
  <c r="N129" i="6"/>
  <c r="F133" i="6"/>
  <c r="AJ134" i="6"/>
  <c r="AF136" i="6"/>
  <c r="AG124" i="6"/>
  <c r="AC126" i="6"/>
  <c r="Y128" i="6"/>
  <c r="U130" i="6"/>
  <c r="Q132" i="6"/>
  <c r="M134" i="6"/>
  <c r="I136" i="6"/>
  <c r="J124" i="6"/>
  <c r="F126" i="6"/>
  <c r="AJ127" i="6"/>
  <c r="AF129" i="6"/>
  <c r="AB131" i="6"/>
  <c r="X133" i="6"/>
  <c r="T135" i="6"/>
  <c r="M123" i="6"/>
  <c r="I125" i="6"/>
  <c r="E127" i="6"/>
  <c r="AI128" i="6"/>
  <c r="AE130" i="6"/>
  <c r="AA132" i="6"/>
  <c r="W134" i="6"/>
  <c r="S136" i="6"/>
  <c r="L124" i="6"/>
  <c r="H126" i="6"/>
  <c r="AL127" i="6"/>
  <c r="AH129" i="6"/>
  <c r="AD131" i="6"/>
  <c r="Z133" i="6"/>
  <c r="V135" i="6"/>
  <c r="O123" i="6"/>
  <c r="K125" i="6"/>
  <c r="G127" i="6"/>
  <c r="AK128" i="6"/>
  <c r="AG130" i="6"/>
  <c r="AC132" i="6"/>
  <c r="Y134" i="6"/>
  <c r="U136" i="6"/>
  <c r="N124" i="6"/>
  <c r="J126" i="6"/>
  <c r="F128" i="6"/>
  <c r="AJ129" i="6"/>
  <c r="AF131" i="6"/>
  <c r="AB133" i="6"/>
  <c r="Y127" i="5"/>
  <c r="AD125" i="5"/>
  <c r="N133" i="5"/>
  <c r="S127" i="5"/>
  <c r="AG136" i="5"/>
  <c r="N134" i="5"/>
  <c r="Y129" i="5"/>
  <c r="AJ124" i="5"/>
  <c r="L136" i="5"/>
  <c r="M132" i="5"/>
  <c r="AB125" i="5"/>
  <c r="L133" i="5"/>
  <c r="AA130" i="5"/>
  <c r="K130" i="5"/>
  <c r="V133" i="5"/>
  <c r="W129" i="5"/>
  <c r="L123" i="5"/>
  <c r="V134" i="5"/>
  <c r="AG129" i="5"/>
  <c r="J125" i="5"/>
  <c r="AB132" i="5"/>
  <c r="AG126" i="5"/>
  <c r="M136" i="5"/>
  <c r="T133" i="5"/>
  <c r="O132" i="5"/>
  <c r="E125" i="5"/>
  <c r="M125" i="5"/>
  <c r="U125" i="5"/>
  <c r="AG123" i="5"/>
  <c r="G124" i="5"/>
  <c r="O124" i="5"/>
  <c r="W124" i="5"/>
  <c r="R123" i="5"/>
  <c r="N125" i="5"/>
  <c r="J127" i="5"/>
  <c r="F129" i="5"/>
  <c r="AJ130" i="5"/>
  <c r="AF132" i="5"/>
  <c r="AB134" i="5"/>
  <c r="X136" i="5"/>
  <c r="G125" i="5"/>
  <c r="AK126" i="5"/>
  <c r="AG128" i="5"/>
  <c r="AC130" i="5"/>
  <c r="Y132" i="5"/>
  <c r="U134" i="5"/>
  <c r="Q136" i="5"/>
  <c r="R124" i="5"/>
  <c r="N126" i="5"/>
  <c r="J128" i="5"/>
  <c r="F130" i="5"/>
  <c r="AJ131" i="5"/>
  <c r="AF133" i="5"/>
  <c r="AB135" i="5"/>
  <c r="U123" i="5"/>
  <c r="Q125" i="5"/>
  <c r="M127" i="5"/>
  <c r="I129" i="5"/>
  <c r="E131" i="5"/>
  <c r="AI132" i="5"/>
  <c r="AE134" i="5"/>
  <c r="AA136" i="5"/>
  <c r="T124" i="5"/>
  <c r="P126" i="5"/>
  <c r="L128" i="5"/>
  <c r="H130" i="5"/>
  <c r="AL131" i="5"/>
  <c r="AH133" i="5"/>
  <c r="AD135" i="5"/>
  <c r="M124" i="5"/>
  <c r="I126" i="5"/>
  <c r="E128" i="5"/>
  <c r="AI129" i="5"/>
  <c r="AE131" i="5"/>
  <c r="AA133" i="5"/>
  <c r="W135" i="5"/>
  <c r="P123" i="5"/>
  <c r="L125" i="5"/>
  <c r="H127" i="5"/>
  <c r="AL128" i="5"/>
  <c r="AH130" i="5"/>
  <c r="AD132" i="5"/>
  <c r="Z134" i="5"/>
  <c r="V136" i="5"/>
  <c r="AE128" i="5"/>
  <c r="G128" i="5"/>
  <c r="R131" i="5"/>
  <c r="AA123" i="5"/>
  <c r="AK134" i="5"/>
  <c r="R132" i="5"/>
  <c r="AK123" i="5"/>
  <c r="Q133" i="5"/>
  <c r="AF126" i="5"/>
  <c r="P134" i="5"/>
  <c r="U128" i="5"/>
  <c r="AF123" i="5"/>
  <c r="AL136" i="5"/>
  <c r="Q123" i="5"/>
  <c r="U129" i="5"/>
  <c r="AH127" i="5"/>
  <c r="AI123" i="5"/>
  <c r="S131" i="5"/>
  <c r="AL126" i="5"/>
  <c r="R136" i="5"/>
  <c r="AC131" i="5"/>
  <c r="F127" i="5"/>
  <c r="X134" i="5"/>
  <c r="AC128" i="5"/>
  <c r="Q134" i="5"/>
  <c r="AB129" i="5"/>
  <c r="K134" i="5"/>
  <c r="AI126" i="5"/>
  <c r="I127" i="5"/>
  <c r="Q127" i="5"/>
  <c r="AC125" i="5"/>
  <c r="AK125" i="5"/>
  <c r="K126" i="5"/>
  <c r="S126" i="5"/>
  <c r="Z123" i="5"/>
  <c r="V125" i="5"/>
  <c r="R127" i="5"/>
  <c r="N129" i="5"/>
  <c r="J131" i="5"/>
  <c r="F133" i="5"/>
  <c r="AJ134" i="5"/>
  <c r="AF136" i="5"/>
  <c r="O125" i="5"/>
  <c r="K127" i="5"/>
  <c r="G129" i="5"/>
  <c r="AK130" i="5"/>
  <c r="AG132" i="5"/>
  <c r="AC134" i="5"/>
  <c r="Y136" i="5"/>
  <c r="Z124" i="5"/>
  <c r="V126" i="5"/>
  <c r="R128" i="5"/>
  <c r="N130" i="5"/>
  <c r="J132" i="5"/>
  <c r="F134" i="5"/>
  <c r="AJ135" i="5"/>
  <c r="AC123" i="5"/>
  <c r="Y125" i="5"/>
  <c r="U127" i="5"/>
  <c r="Q129" i="5"/>
  <c r="M131" i="5"/>
  <c r="I133" i="5"/>
  <c r="E135" i="5"/>
  <c r="AI136" i="5"/>
  <c r="AB124" i="5"/>
  <c r="X126" i="5"/>
  <c r="T128" i="5"/>
  <c r="P130" i="5"/>
  <c r="L132" i="5"/>
  <c r="H134" i="5"/>
  <c r="AL135" i="5"/>
  <c r="U124" i="5"/>
  <c r="Q126" i="5"/>
  <c r="M128" i="5"/>
  <c r="I130" i="5"/>
  <c r="E132" i="5"/>
  <c r="AI133" i="5"/>
  <c r="AE135" i="5"/>
  <c r="X123" i="5"/>
  <c r="T125" i="5"/>
  <c r="P127" i="5"/>
  <c r="L129" i="5"/>
  <c r="H131" i="5"/>
  <c r="AL132" i="5"/>
  <c r="AH134" i="5"/>
  <c r="AD136" i="5"/>
  <c r="E129" i="5"/>
  <c r="AD126" i="5"/>
  <c r="E136" i="5"/>
  <c r="AI130" i="5"/>
  <c r="AD129" i="5"/>
  <c r="K135" i="5"/>
  <c r="K124" i="5"/>
  <c r="AJ128" i="5"/>
  <c r="AF127" i="5"/>
  <c r="AE124" i="5"/>
  <c r="W132" i="5"/>
  <c r="AE132" i="5"/>
  <c r="E133" i="5"/>
  <c r="Q131" i="5"/>
  <c r="Y131" i="5"/>
  <c r="AG131" i="5"/>
  <c r="G132" i="5"/>
  <c r="P124" i="5"/>
  <c r="L126" i="5"/>
  <c r="H128" i="5"/>
  <c r="AL129" i="5"/>
  <c r="AH131" i="5"/>
  <c r="AD133" i="5"/>
  <c r="Z135" i="5"/>
  <c r="I124" i="5"/>
  <c r="E126" i="5"/>
  <c r="AI127" i="5"/>
  <c r="AE129" i="5"/>
  <c r="AA131" i="5"/>
  <c r="W133" i="5"/>
  <c r="S135" i="5"/>
  <c r="T123" i="5"/>
  <c r="P125" i="5"/>
  <c r="L127" i="5"/>
  <c r="H129" i="5"/>
  <c r="AL130" i="5"/>
  <c r="AH132" i="5"/>
  <c r="AD134" i="5"/>
  <c r="Z136" i="5"/>
  <c r="S124" i="5"/>
  <c r="O126" i="5"/>
  <c r="K128" i="5"/>
  <c r="G130" i="5"/>
  <c r="AK131" i="5"/>
  <c r="AG133" i="5"/>
  <c r="AC135" i="5"/>
  <c r="V123" i="5"/>
  <c r="R125" i="5"/>
  <c r="N127" i="5"/>
  <c r="J129" i="5"/>
  <c r="F131" i="5"/>
  <c r="AJ132" i="5"/>
  <c r="AF134" i="5"/>
  <c r="AB136" i="5"/>
  <c r="K125" i="5"/>
  <c r="G127" i="5"/>
  <c r="AK128" i="5"/>
  <c r="AG130" i="5"/>
  <c r="AC132" i="5"/>
  <c r="Y134" i="5"/>
  <c r="U136" i="5"/>
  <c r="N124" i="5"/>
  <c r="J126" i="5"/>
  <c r="F128" i="5"/>
  <c r="AJ129" i="5"/>
  <c r="AF131" i="5"/>
  <c r="AB133" i="5"/>
  <c r="X135" i="5"/>
  <c r="M129" i="5"/>
  <c r="AH123" i="5"/>
  <c r="V129" i="5"/>
  <c r="W125" i="5"/>
  <c r="G133" i="5"/>
  <c r="V130" i="5"/>
  <c r="AG125" i="5"/>
  <c r="U131" i="5"/>
  <c r="AB128" i="5"/>
  <c r="T132" i="5"/>
  <c r="Y126" i="5"/>
  <c r="I134" i="5"/>
  <c r="P131" i="5"/>
  <c r="AC129" i="5"/>
  <c r="AL125" i="5"/>
  <c r="R135" i="5"/>
  <c r="O133" i="5"/>
  <c r="AH128" i="5"/>
  <c r="G126" i="5"/>
  <c r="Y133" i="5"/>
  <c r="AF130" i="5"/>
  <c r="AK124" i="5"/>
  <c r="Y130" i="5"/>
  <c r="F124" i="5"/>
  <c r="X131" i="5"/>
  <c r="AA126" i="5"/>
  <c r="S134" i="5"/>
  <c r="AA134" i="5"/>
  <c r="AI134" i="5"/>
  <c r="M133" i="5"/>
  <c r="U133" i="5"/>
  <c r="AC133" i="5"/>
  <c r="AK133" i="5"/>
  <c r="X124" i="5"/>
  <c r="T126" i="5"/>
  <c r="P128" i="5"/>
  <c r="L130" i="5"/>
  <c r="H132" i="5"/>
  <c r="AL133" i="5"/>
  <c r="AH135" i="5"/>
  <c r="Q124" i="5"/>
  <c r="M126" i="5"/>
  <c r="I128" i="5"/>
  <c r="E130" i="5"/>
  <c r="AI131" i="5"/>
  <c r="AE133" i="5"/>
  <c r="AA135" i="5"/>
  <c r="AB123" i="5"/>
  <c r="X125" i="5"/>
  <c r="T127" i="5"/>
  <c r="P129" i="5"/>
  <c r="L131" i="5"/>
  <c r="H133" i="5"/>
  <c r="AL134" i="5"/>
  <c r="AH136" i="5"/>
  <c r="AA124" i="5"/>
  <c r="W126" i="5"/>
  <c r="S128" i="5"/>
  <c r="O130" i="5"/>
  <c r="K132" i="5"/>
  <c r="G134" i="5"/>
  <c r="AK135" i="5"/>
  <c r="AD123" i="5"/>
  <c r="Z125" i="5"/>
  <c r="V127" i="5"/>
  <c r="R129" i="5"/>
  <c r="N131" i="5"/>
  <c r="J133" i="5"/>
  <c r="F135" i="5"/>
  <c r="AJ136" i="5"/>
  <c r="S125" i="5"/>
  <c r="O127" i="5"/>
  <c r="K129" i="5"/>
  <c r="G131" i="5"/>
  <c r="AK132" i="5"/>
  <c r="AG134" i="5"/>
  <c r="AC136" i="5"/>
  <c r="V124" i="5"/>
  <c r="R126" i="5"/>
  <c r="N128" i="5"/>
  <c r="J130" i="5"/>
  <c r="F132" i="5"/>
  <c r="AJ133" i="5"/>
  <c r="AF135" i="5"/>
  <c r="AG127" i="5"/>
  <c r="Z127" i="5"/>
  <c r="O129" i="5"/>
  <c r="Z128" i="5"/>
  <c r="F123" i="5"/>
  <c r="T129" i="5"/>
  <c r="AK129" i="5"/>
  <c r="AE125" i="5"/>
  <c r="AD130" i="5"/>
  <c r="U135" i="5"/>
  <c r="AJ125" i="5"/>
  <c r="W128" i="5"/>
  <c r="O136" i="5"/>
  <c r="W136" i="5"/>
  <c r="AE136" i="5"/>
  <c r="I135" i="5"/>
  <c r="Q135" i="5"/>
  <c r="Y135" i="5"/>
  <c r="AG135" i="5"/>
  <c r="AF124" i="5"/>
  <c r="AB126" i="5"/>
  <c r="X128" i="5"/>
  <c r="T130" i="5"/>
  <c r="P132" i="5"/>
  <c r="L134" i="5"/>
  <c r="H136" i="5"/>
  <c r="Y124" i="5"/>
  <c r="U126" i="5"/>
  <c r="Q128" i="5"/>
  <c r="M130" i="5"/>
  <c r="I132" i="5"/>
  <c r="E134" i="5"/>
  <c r="AI135" i="5"/>
  <c r="AJ123" i="5"/>
  <c r="AF125" i="5"/>
  <c r="AB127" i="5"/>
  <c r="X129" i="5"/>
  <c r="T131" i="5"/>
  <c r="P133" i="5"/>
  <c r="L135" i="5"/>
  <c r="E123" i="5"/>
  <c r="AI124" i="5"/>
  <c r="AE126" i="5"/>
  <c r="AA128" i="5"/>
  <c r="W130" i="5"/>
  <c r="S132" i="5"/>
  <c r="O134" i="5"/>
  <c r="K136" i="5"/>
  <c r="AL123" i="5"/>
  <c r="AH125" i="5"/>
  <c r="AD127" i="5"/>
  <c r="Z129" i="5"/>
  <c r="V131" i="5"/>
  <c r="R133" i="5"/>
  <c r="N135" i="5"/>
  <c r="AE123" i="5"/>
  <c r="AA125" i="5"/>
  <c r="W127" i="5"/>
  <c r="S129" i="5"/>
  <c r="O131" i="5"/>
  <c r="K133" i="5"/>
  <c r="G135" i="5"/>
  <c r="AK136" i="5"/>
  <c r="AD124" i="5"/>
  <c r="Z126" i="5"/>
  <c r="V128" i="5"/>
  <c r="R130" i="5"/>
  <c r="N132" i="5"/>
  <c r="J134" i="5"/>
  <c r="F136" i="5"/>
  <c r="G136" i="5"/>
  <c r="O128" i="5"/>
  <c r="J135" i="5"/>
  <c r="K131" i="5"/>
  <c r="AH124" i="5"/>
  <c r="J136" i="5"/>
  <c r="AC127" i="5"/>
  <c r="M135" i="5"/>
  <c r="X130" i="5"/>
  <c r="AC124" i="5"/>
  <c r="Q130" i="5"/>
  <c r="X127" i="5"/>
  <c r="H135" i="5"/>
  <c r="I131" i="5"/>
  <c r="H124" i="5"/>
  <c r="Z131" i="5"/>
  <c r="AA127" i="5"/>
  <c r="H125" i="5"/>
  <c r="Z132" i="5"/>
  <c r="AK127" i="5"/>
  <c r="N123" i="5"/>
  <c r="T136" i="5"/>
  <c r="U132" i="5"/>
  <c r="P135" i="5"/>
  <c r="S130" i="5"/>
  <c r="S123" i="5"/>
  <c r="W123" i="5"/>
  <c r="Y123" i="5"/>
  <c r="G123" i="5"/>
  <c r="I123" i="5"/>
  <c r="K123" i="5"/>
  <c r="O123" i="5"/>
  <c r="J123" i="5"/>
  <c r="F125" i="5"/>
  <c r="AJ126" i="5"/>
  <c r="AF128" i="5"/>
  <c r="AB130" i="5"/>
  <c r="X132" i="5"/>
  <c r="T134" i="5"/>
  <c r="P136" i="5"/>
  <c r="AG124" i="5"/>
  <c r="AC126" i="5"/>
  <c r="Y128" i="5"/>
  <c r="U130" i="5"/>
  <c r="Q132" i="5"/>
  <c r="M134" i="5"/>
  <c r="I136" i="5"/>
  <c r="J124" i="5"/>
  <c r="F126" i="5"/>
  <c r="AJ127" i="5"/>
  <c r="AF129" i="5"/>
  <c r="AB131" i="5"/>
  <c r="X133" i="5"/>
  <c r="T135" i="5"/>
  <c r="M123" i="5"/>
  <c r="I125" i="5"/>
  <c r="E127" i="5"/>
  <c r="AI128" i="5"/>
  <c r="AE130" i="5"/>
  <c r="AA132" i="5"/>
  <c r="W134" i="5"/>
  <c r="S136" i="5"/>
  <c r="L124" i="5"/>
  <c r="H126" i="5"/>
  <c r="AL127" i="5"/>
  <c r="AH129" i="5"/>
  <c r="AD131" i="5"/>
  <c r="Z133" i="5"/>
  <c r="V135" i="5"/>
  <c r="E124" i="5"/>
  <c r="AI125" i="5"/>
  <c r="AE127" i="5"/>
  <c r="AA129" i="5"/>
  <c r="W131" i="5"/>
  <c r="S133" i="5"/>
  <c r="O135" i="5"/>
  <c r="H123" i="5"/>
  <c r="AL124" i="5"/>
  <c r="AH126" i="5"/>
  <c r="AD128" i="5"/>
  <c r="Z130" i="5"/>
  <c r="V132" i="5"/>
  <c r="R134" i="5"/>
  <c r="E123" i="4" a="1"/>
  <c r="V136" i="4" l="1"/>
  <c r="Z134" i="4"/>
  <c r="AD132" i="4"/>
  <c r="AH130" i="4"/>
  <c r="AL128" i="4"/>
  <c r="H127" i="4"/>
  <c r="L125" i="4"/>
  <c r="P123" i="4"/>
  <c r="W135" i="4"/>
  <c r="AA133" i="4"/>
  <c r="AE131" i="4"/>
  <c r="AI129" i="4"/>
  <c r="E128" i="4"/>
  <c r="I126" i="4"/>
  <c r="M124" i="4"/>
  <c r="T136" i="4"/>
  <c r="X134" i="4"/>
  <c r="AB132" i="4"/>
  <c r="AF130" i="4"/>
  <c r="AJ128" i="4"/>
  <c r="F127" i="4"/>
  <c r="J125" i="4"/>
  <c r="N123" i="4"/>
  <c r="U135" i="4"/>
  <c r="Y133" i="4"/>
  <c r="AC131" i="4"/>
  <c r="AG129" i="4"/>
  <c r="AK127" i="4"/>
  <c r="G126" i="4"/>
  <c r="K124" i="4"/>
  <c r="R136" i="4"/>
  <c r="V134" i="4"/>
  <c r="Z132" i="4"/>
  <c r="AD130" i="4"/>
  <c r="AH128" i="4"/>
  <c r="AL126" i="4"/>
  <c r="H125" i="4"/>
  <c r="L123" i="4"/>
  <c r="K135" i="4"/>
  <c r="O133" i="4"/>
  <c r="S131" i="4"/>
  <c r="W129" i="4"/>
  <c r="AA127" i="4"/>
  <c r="AE125" i="4"/>
  <c r="AI123" i="4"/>
  <c r="AH135" i="4"/>
  <c r="AL133" i="4"/>
  <c r="H132" i="4"/>
  <c r="L130" i="4"/>
  <c r="P128" i="4"/>
  <c r="T126" i="4"/>
  <c r="X124" i="4"/>
  <c r="AK133" i="4"/>
  <c r="AG131" i="4"/>
  <c r="AC129" i="4"/>
  <c r="Y127" i="4"/>
  <c r="Q127" i="4"/>
  <c r="I127" i="4"/>
  <c r="AI126" i="4"/>
  <c r="O132" i="4"/>
  <c r="H124" i="4"/>
  <c r="AK125" i="4"/>
  <c r="Y123" i="4"/>
  <c r="I123" i="4"/>
  <c r="AG130" i="4"/>
  <c r="E127" i="4"/>
  <c r="F126" i="4"/>
  <c r="U130" i="4"/>
  <c r="F133" i="4"/>
  <c r="V125" i="4"/>
  <c r="O124" i="4"/>
  <c r="S134" i="4"/>
  <c r="X131" i="4"/>
  <c r="Q134" i="4"/>
  <c r="AC128" i="4"/>
  <c r="R133" i="4"/>
  <c r="AD127" i="4"/>
  <c r="O134" i="4"/>
  <c r="E123" i="4"/>
  <c r="N136" i="4"/>
  <c r="R134" i="4"/>
  <c r="V132" i="4"/>
  <c r="Z130" i="4"/>
  <c r="AD128" i="4"/>
  <c r="AH126" i="4"/>
  <c r="AL124" i="4"/>
  <c r="H123" i="4"/>
  <c r="O135" i="4"/>
  <c r="S133" i="4"/>
  <c r="W131" i="4"/>
  <c r="AA129" i="4"/>
  <c r="AE127" i="4"/>
  <c r="AI125" i="4"/>
  <c r="E124" i="4"/>
  <c r="L136" i="4"/>
  <c r="P134" i="4"/>
  <c r="T132" i="4"/>
  <c r="X130" i="4"/>
  <c r="AB128" i="4"/>
  <c r="AF126" i="4"/>
  <c r="AJ124" i="4"/>
  <c r="F123" i="4"/>
  <c r="M135" i="4"/>
  <c r="Q133" i="4"/>
  <c r="U131" i="4"/>
  <c r="Y129" i="4"/>
  <c r="AC127" i="4"/>
  <c r="AG125" i="4"/>
  <c r="AK123" i="4"/>
  <c r="J136" i="4"/>
  <c r="N134" i="4"/>
  <c r="R132" i="4"/>
  <c r="V130" i="4"/>
  <c r="Z128" i="4"/>
  <c r="AD126" i="4"/>
  <c r="AH124" i="4"/>
  <c r="AG136" i="4"/>
  <c r="AK134" i="4"/>
  <c r="G133" i="4"/>
  <c r="K131" i="4"/>
  <c r="O129" i="4"/>
  <c r="S127" i="4"/>
  <c r="W125" i="4"/>
  <c r="AA123" i="4"/>
  <c r="Z135" i="4"/>
  <c r="AD133" i="4"/>
  <c r="AH131" i="4"/>
  <c r="AL129" i="4"/>
  <c r="H128" i="4"/>
  <c r="L126" i="4"/>
  <c r="P124" i="4"/>
  <c r="G132" i="4"/>
  <c r="AK129" i="4"/>
  <c r="AG127" i="4"/>
  <c r="AC125" i="4"/>
  <c r="U125" i="4"/>
  <c r="M125" i="4"/>
  <c r="E125" i="4"/>
  <c r="S130" i="4"/>
  <c r="K130" i="4"/>
  <c r="AG123" i="4"/>
  <c r="Q123" i="4"/>
  <c r="Y134" i="4"/>
  <c r="I125" i="4"/>
  <c r="I136" i="4"/>
  <c r="AF136" i="4"/>
  <c r="R127" i="4"/>
  <c r="I135" i="4"/>
  <c r="AB129" i="4"/>
  <c r="N135" i="4"/>
  <c r="K136" i="4"/>
  <c r="AA128" i="4"/>
  <c r="F136" i="4"/>
  <c r="J134" i="4"/>
  <c r="N132" i="4"/>
  <c r="R130" i="4"/>
  <c r="V128" i="4"/>
  <c r="Z126" i="4"/>
  <c r="AD124" i="4"/>
  <c r="AK136" i="4"/>
  <c r="G135" i="4"/>
  <c r="K133" i="4"/>
  <c r="O131" i="4"/>
  <c r="S129" i="4"/>
  <c r="W127" i="4"/>
  <c r="AA125" i="4"/>
  <c r="AE123" i="4"/>
  <c r="AL135" i="4"/>
  <c r="H134" i="4"/>
  <c r="L132" i="4"/>
  <c r="P130" i="4"/>
  <c r="T128" i="4"/>
  <c r="X126" i="4"/>
  <c r="AB124" i="4"/>
  <c r="AI136" i="4"/>
  <c r="E135" i="4"/>
  <c r="I133" i="4"/>
  <c r="M131" i="4"/>
  <c r="Q129" i="4"/>
  <c r="U127" i="4"/>
  <c r="Y125" i="4"/>
  <c r="AC123" i="4"/>
  <c r="AJ135" i="4"/>
  <c r="F134" i="4"/>
  <c r="J132" i="4"/>
  <c r="N130" i="4"/>
  <c r="R128" i="4"/>
  <c r="V126" i="4"/>
  <c r="Z124" i="4"/>
  <c r="Y136" i="4"/>
  <c r="AC134" i="4"/>
  <c r="AG132" i="4"/>
  <c r="AK130" i="4"/>
  <c r="G129" i="4"/>
  <c r="K127" i="4"/>
  <c r="O125" i="4"/>
  <c r="S123" i="4"/>
  <c r="R135" i="4"/>
  <c r="V133" i="4"/>
  <c r="Z131" i="4"/>
  <c r="AD129" i="4"/>
  <c r="AH127" i="4"/>
  <c r="AL125" i="4"/>
  <c r="G128" i="4"/>
  <c r="K125" i="4"/>
  <c r="AC126" i="4"/>
  <c r="AF135" i="4"/>
  <c r="AJ133" i="4"/>
  <c r="F132" i="4"/>
  <c r="J130" i="4"/>
  <c r="N128" i="4"/>
  <c r="R126" i="4"/>
  <c r="V124" i="4"/>
  <c r="AC136" i="4"/>
  <c r="AG134" i="4"/>
  <c r="AK132" i="4"/>
  <c r="G131" i="4"/>
  <c r="K129" i="4"/>
  <c r="O127" i="4"/>
  <c r="S125" i="4"/>
  <c r="W123" i="4"/>
  <c r="AD135" i="4"/>
  <c r="AH133" i="4"/>
  <c r="AL131" i="4"/>
  <c r="H130" i="4"/>
  <c r="L128" i="4"/>
  <c r="P126" i="4"/>
  <c r="T124" i="4"/>
  <c r="AA136" i="4"/>
  <c r="AE134" i="4"/>
  <c r="AI132" i="4"/>
  <c r="E131" i="4"/>
  <c r="I129" i="4"/>
  <c r="M127" i="4"/>
  <c r="Q125" i="4"/>
  <c r="U123" i="4"/>
  <c r="AB135" i="4"/>
  <c r="AF133" i="4"/>
  <c r="AJ131" i="4"/>
  <c r="F130" i="4"/>
  <c r="J128" i="4"/>
  <c r="N126" i="4"/>
  <c r="R124" i="4"/>
  <c r="Q136" i="4"/>
  <c r="U134" i="4"/>
  <c r="Y132" i="4"/>
  <c r="AC130" i="4"/>
  <c r="AG128" i="4"/>
  <c r="AK126" i="4"/>
  <c r="G125" i="4"/>
  <c r="K123" i="4"/>
  <c r="J135" i="4"/>
  <c r="N133" i="4"/>
  <c r="R131" i="4"/>
  <c r="V129" i="4"/>
  <c r="Z127" i="4"/>
  <c r="AD125" i="4"/>
  <c r="AH123" i="4"/>
  <c r="O128" i="4"/>
  <c r="K126" i="4"/>
  <c r="G124" i="4"/>
  <c r="AE136" i="4"/>
  <c r="W136" i="4"/>
  <c r="O136" i="4"/>
  <c r="W128" i="4"/>
  <c r="AF131" i="4"/>
  <c r="V135" i="4"/>
  <c r="AL127" i="4"/>
  <c r="L124" i="4"/>
  <c r="W134" i="4"/>
  <c r="AE130" i="4"/>
  <c r="M123" i="4"/>
  <c r="X133" i="4"/>
  <c r="AF129" i="4"/>
  <c r="J124" i="4"/>
  <c r="Q132" i="4"/>
  <c r="Y128" i="4"/>
  <c r="AJ134" i="4"/>
  <c r="J131" i="4"/>
  <c r="Z123" i="4"/>
  <c r="AI134" i="4"/>
  <c r="AA126" i="4"/>
  <c r="T133" i="4"/>
  <c r="AJ125" i="4"/>
  <c r="F124" i="4"/>
  <c r="Y130" i="4"/>
  <c r="G123" i="4"/>
  <c r="V131" i="4"/>
  <c r="AL123" i="4"/>
  <c r="W130" i="4"/>
  <c r="AE126" i="4"/>
  <c r="X135" i="4"/>
  <c r="AB133" i="4"/>
  <c r="AJ129" i="4"/>
  <c r="F128" i="4"/>
  <c r="J126" i="4"/>
  <c r="N124" i="4"/>
  <c r="U136" i="4"/>
  <c r="AC132" i="4"/>
  <c r="AK128" i="4"/>
  <c r="G127" i="4"/>
  <c r="O123" i="4"/>
  <c r="Z133" i="4"/>
  <c r="AD131" i="4"/>
  <c r="AH129" i="4"/>
  <c r="H126" i="4"/>
  <c r="S136" i="4"/>
  <c r="AA132" i="4"/>
  <c r="AI128" i="4"/>
  <c r="T135" i="4"/>
  <c r="AB131" i="4"/>
  <c r="AJ127" i="4"/>
  <c r="M134" i="4"/>
  <c r="AG124" i="4"/>
  <c r="N129" i="4"/>
  <c r="S126" i="4"/>
  <c r="AA134" i="4"/>
  <c r="P135" i="4"/>
  <c r="AF127" i="4"/>
  <c r="M136" i="4"/>
  <c r="U132" i="4"/>
  <c r="AK124" i="4"/>
  <c r="Z129" i="4"/>
  <c r="AH125" i="4"/>
  <c r="S132" i="4"/>
  <c r="AI124" i="4"/>
  <c r="AH134" i="4"/>
  <c r="P127" i="4"/>
  <c r="AI133" i="4"/>
  <c r="Y126" i="4"/>
  <c r="J133" i="4"/>
  <c r="Z125" i="4"/>
  <c r="K132" i="4"/>
  <c r="AA124" i="4"/>
  <c r="H133" i="4"/>
  <c r="AB127" i="4"/>
  <c r="T123" i="4"/>
  <c r="AI131" i="4"/>
  <c r="U126" i="4"/>
  <c r="H136" i="4"/>
  <c r="AB130" i="4"/>
  <c r="N125" i="4"/>
  <c r="AC133" i="4"/>
  <c r="I131" i="4"/>
  <c r="AE124" i="4"/>
  <c r="AK131" i="4"/>
  <c r="AH132" i="4"/>
  <c r="T127" i="4"/>
  <c r="AA131" i="4"/>
  <c r="M126" i="4"/>
  <c r="AB134" i="4"/>
  <c r="T130" i="4"/>
  <c r="F125" i="4"/>
  <c r="Q135" i="4"/>
  <c r="G136" i="4"/>
  <c r="AL132" i="4"/>
  <c r="T125" i="4"/>
  <c r="E132" i="4"/>
  <c r="AC124" i="4"/>
  <c r="N131" i="4"/>
  <c r="AD123" i="4"/>
  <c r="O130" i="4"/>
  <c r="AH136" i="4"/>
  <c r="T131" i="4"/>
  <c r="AA135" i="4"/>
  <c r="M130" i="4"/>
  <c r="T134" i="4"/>
  <c r="AF124" i="4"/>
  <c r="AE132" i="4"/>
  <c r="U128" i="4"/>
  <c r="AL134" i="4"/>
  <c r="Q128" i="4"/>
  <c r="AG135" i="4"/>
  <c r="W132" i="4"/>
  <c r="AJ123" i="4"/>
  <c r="W124" i="4"/>
  <c r="H135" i="4"/>
  <c r="I134" i="4"/>
  <c r="N127" i="4"/>
  <c r="P133" i="4"/>
  <c r="AB123" i="4"/>
  <c r="AJ130" i="4"/>
  <c r="E133" i="4"/>
  <c r="L133" i="4"/>
  <c r="AB125" i="4"/>
  <c r="M132" i="4"/>
  <c r="Q126" i="4"/>
  <c r="AJ132" i="4"/>
  <c r="R125" i="4"/>
  <c r="S124" i="4"/>
  <c r="AI135" i="4"/>
  <c r="M129" i="4"/>
  <c r="L127" i="4"/>
  <c r="E126" i="4"/>
  <c r="F129" i="4"/>
  <c r="U133" i="4"/>
  <c r="K134" i="4"/>
  <c r="J129" i="4"/>
  <c r="P125" i="4"/>
  <c r="X132" i="4"/>
  <c r="Q131" i="4"/>
  <c r="AD136" i="4"/>
  <c r="AE135" i="4"/>
  <c r="V127" i="4"/>
  <c r="W126" i="4"/>
  <c r="W133" i="4"/>
  <c r="P132" i="4"/>
  <c r="U129" i="4"/>
  <c r="AG126" i="4"/>
  <c r="O126" i="4"/>
  <c r="I132" i="4"/>
  <c r="AB126" i="4"/>
  <c r="P131" i="4"/>
  <c r="AF123" i="4"/>
  <c r="Q130" i="4"/>
  <c r="U124" i="4"/>
  <c r="F131" i="4"/>
  <c r="V123" i="4"/>
  <c r="G130" i="4"/>
  <c r="Z136" i="4"/>
  <c r="L131" i="4"/>
  <c r="AF125" i="4"/>
  <c r="S135" i="4"/>
  <c r="E130" i="4"/>
  <c r="Y124" i="4"/>
  <c r="L134" i="4"/>
  <c r="AF128" i="4"/>
  <c r="R123" i="4"/>
  <c r="Y131" i="4"/>
  <c r="AI130" i="4"/>
  <c r="K128" i="4"/>
  <c r="I124" i="4"/>
  <c r="L129" i="4"/>
  <c r="M128" i="4"/>
  <c r="G134" i="4"/>
  <c r="P129" i="4"/>
  <c r="I128" i="4"/>
  <c r="AJ126" i="4"/>
  <c r="AG133" i="4"/>
  <c r="AI127" i="4"/>
  <c r="AE128" i="4"/>
  <c r="H131" i="4"/>
  <c r="X123" i="4"/>
  <c r="I130" i="4"/>
  <c r="AJ136" i="4"/>
  <c r="R129" i="4"/>
  <c r="AK135" i="4"/>
  <c r="S128" i="4"/>
  <c r="L135" i="4"/>
  <c r="AL130" i="4"/>
  <c r="X125" i="4"/>
  <c r="E134" i="4"/>
  <c r="AE129" i="4"/>
  <c r="Q124" i="4"/>
  <c r="AF132" i="4"/>
  <c r="X128" i="4"/>
  <c r="J123" i="4"/>
  <c r="M133" i="4"/>
  <c r="E129" i="4"/>
  <c r="AL136" i="4"/>
  <c r="T129" i="4"/>
  <c r="E136" i="4"/>
  <c r="AB136" i="4"/>
  <c r="AC135" i="4"/>
  <c r="X129" i="4"/>
  <c r="AE133" i="4"/>
  <c r="J127" i="4"/>
  <c r="F135" i="4"/>
  <c r="AD134" i="4"/>
  <c r="X136" i="4"/>
  <c r="AA130" i="4"/>
  <c r="X127" i="4"/>
  <c r="AF134" i="4"/>
  <c r="H129" i="4"/>
  <c r="P136" i="4"/>
  <c r="Y1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IlIa</author>
  </authors>
  <commentList>
    <comment ref="B1" authorId="0" shapeId="0" xr:uid="{3918A722-5DA0-46E7-9636-19AFF6A53BD6}">
      <text>
        <r>
          <rPr>
            <b/>
            <sz val="9"/>
            <color indexed="81"/>
            <rFont val="Tahoma"/>
            <family val="2"/>
            <charset val="204"/>
          </rPr>
          <t>IlIa:</t>
        </r>
        <r>
          <rPr>
            <sz val="9"/>
            <color indexed="81"/>
            <rFont val="Tahoma"/>
            <family val="2"/>
            <charset val="204"/>
          </rPr>
          <t xml:space="preserve">
s</t>
        </r>
      </text>
    </comment>
    <comment ref="C1" authorId="0" shapeId="0" xr:uid="{B7BFF688-8FF7-43E4-8A6E-0410D9C0BB23}">
      <text>
        <r>
          <rPr>
            <b/>
            <sz val="9"/>
            <color indexed="81"/>
            <rFont val="Tahoma"/>
            <family val="2"/>
            <charset val="204"/>
          </rPr>
          <t>IlIa:</t>
        </r>
        <r>
          <rPr>
            <sz val="9"/>
            <color indexed="81"/>
            <rFont val="Tahoma"/>
            <family val="2"/>
            <charset val="204"/>
          </rPr>
          <t xml:space="preserve">
e</t>
        </r>
      </text>
    </comment>
    <comment ref="E1" authorId="0" shapeId="0" xr:uid="{DC0EB8C3-F1F4-4202-81F8-4EF95141A1C7}">
      <text>
        <r>
          <rPr>
            <b/>
            <sz val="9"/>
            <color indexed="81"/>
            <rFont val="Tahoma"/>
            <family val="2"/>
            <charset val="204"/>
          </rPr>
          <t>IlIa:</t>
        </r>
        <r>
          <rPr>
            <sz val="9"/>
            <color indexed="81"/>
            <rFont val="Tahoma"/>
            <family val="2"/>
            <charset val="204"/>
          </rPr>
          <t xml:space="preserve">
n</t>
        </r>
      </text>
    </comment>
    <comment ref="H1" authorId="0" shapeId="0" xr:uid="{A63E3F70-D42B-4D47-A850-448E34E73C5E}">
      <text>
        <r>
          <rPr>
            <b/>
            <sz val="9"/>
            <color indexed="81"/>
            <rFont val="Tahoma"/>
            <family val="2"/>
            <charset val="204"/>
          </rPr>
          <t>IlIa:</t>
        </r>
        <r>
          <rPr>
            <sz val="9"/>
            <color indexed="81"/>
            <rFont val="Tahoma"/>
            <family val="2"/>
            <charset val="204"/>
          </rPr>
          <t xml:space="preserve">
k
ЧЕРНЫЙ ЦВЕТ ВЫДЕЛЯЕТ СТРОЧКУ
С ТАМПЕРАТУРАМИ</t>
        </r>
      </text>
    </comment>
  </commentList>
</comments>
</file>

<file path=xl/sharedStrings.xml><?xml version="1.0" encoding="utf-8"?>
<sst xmlns="http://schemas.openxmlformats.org/spreadsheetml/2006/main" count="192" uniqueCount="50">
  <si>
    <t>Раствор формируется только из жидких, экстраполированных до температуры стеклования (Tg) компонентов. В CTC в поле Solid solutions остаётся раствор 2 - раствор жидких компонентов, а в поле Excluded species вносятся твёрдые компоненты. "Только жидкие комп-ты"</t>
  </si>
  <si>
    <t>Ar</t>
  </si>
  <si>
    <t>Se</t>
  </si>
  <si>
    <t>Ge</t>
  </si>
  <si>
    <t>Ga</t>
  </si>
  <si>
    <t>Se3</t>
  </si>
  <si>
    <t>Se4</t>
  </si>
  <si>
    <t>Se5</t>
  </si>
  <si>
    <t>Se6</t>
  </si>
  <si>
    <t>Se7</t>
  </si>
  <si>
    <t>Se8</t>
  </si>
  <si>
    <t>Se2</t>
  </si>
  <si>
    <t>Ga2Se</t>
  </si>
  <si>
    <t>(l)Ga[l]</t>
  </si>
  <si>
    <t>(l)Ge[l]</t>
  </si>
  <si>
    <t>(l)Se[l]</t>
  </si>
  <si>
    <t>H (Аг)</t>
  </si>
  <si>
    <t>H (Ga)</t>
  </si>
  <si>
    <t>H (Ge)</t>
  </si>
  <si>
    <t>H (Se)</t>
  </si>
  <si>
    <t>Состав смеси в атомах</t>
  </si>
  <si>
    <t>Сумма</t>
  </si>
  <si>
    <t>Состав смеси в атомных долях</t>
  </si>
  <si>
    <t>Столбцов</t>
  </si>
  <si>
    <t>Температура</t>
  </si>
  <si>
    <t>Столб/строки</t>
  </si>
  <si>
    <t>Набор фаз</t>
  </si>
  <si>
    <t xml:space="preserve">Раствор (жид): </t>
  </si>
  <si>
    <t xml:space="preserve">Газовая без Ar: </t>
  </si>
  <si>
    <t xml:space="preserve">Газовая: </t>
  </si>
  <si>
    <t xml:space="preserve">Раствор + газовая без Ar: </t>
  </si>
  <si>
    <t xml:space="preserve">Раствор + газовая: </t>
  </si>
  <si>
    <t>Реальный расчет</t>
  </si>
  <si>
    <t>H(289)</t>
  </si>
  <si>
    <t>T (K)</t>
  </si>
  <si>
    <t>G(T)-H(0) (J)</t>
  </si>
  <si>
    <t>G(T)-H(298) (J)</t>
  </si>
  <si>
    <t>G(T) (J)</t>
  </si>
  <si>
    <t>Состав</t>
  </si>
  <si>
    <t>Начало/конец=</t>
  </si>
  <si>
    <t xml:space="preserve">Частота= </t>
  </si>
  <si>
    <t>F</t>
  </si>
  <si>
    <t>Первоначальные данные</t>
  </si>
  <si>
    <t>Общая энергия гиббса смесей, КДж</t>
  </si>
  <si>
    <t>Удельная энергия Гиббса отдельных веществ из потенциалов. Дж</t>
  </si>
  <si>
    <t>Относительная  концентрация в данной системе</t>
  </si>
  <si>
    <t>Энергия гиббса фаз в данной системе. КДж</t>
  </si>
  <si>
    <t>Конденсированная часть рассматриваемой системы моделируется указанным выше жидким раствором и аналогичным раствором кристаллических компонентов. Графически представленные результаты расчета позволяют определить температурный интервал плавления стеклообразующей системы. В CTC в поле Solid solutions формируются два раствора: 1 – твёрдые компоненты, 2 – жидкие компоненты. «Основные данные (тв и ж р-ы)»</t>
  </si>
  <si>
    <t>Кристаллические компоненты представлены отдельными конденсированными фазами (фактически не смешивающимися) и жидкий раствор. Разница химпотенциалов компонентов, представленными отдельными кристаллическими фазами и компонентов раствора в Варианте 1 L определяет количественную характеристику пересыщения на кристаллизацию сравниваемых компонентов. В CTC в поле Solid solutions остаётся только раствор 2 - раствор жидких компонентов. «Основные данные (без тв раств)»</t>
  </si>
  <si>
    <t>Температура1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</si>
</sst>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7" formatCode="0.000"/>
  </numFmts>
  <fonts count="23" x14ac:knownFonts="1"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0" tint="-4.9989318521683403E-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0" tint="-4.9989318521683403E-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theme="0" tint="-4.9989318521683403E-2"/>
      <name val="Calibri"/>
      <family val="2"/>
      <charset val="204"/>
      <scheme val="minor"/>
    </font>
    <font>
      <b/>
      <sz val="22"/>
      <color theme="0" tint="-4.9989318521683403E-2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8"/>
      <color theme="0" tint="-4.9989318521683403E-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5" borderId="0"/>
    <xf numFmtId="164" fontId="7" fillId="8" borderId="3">
      <alignment horizontal="left" vertical="center"/>
    </xf>
    <xf numFmtId="0" fontId="8" fillId="7" borderId="4" applyNumberFormat="0">
      <alignment horizontal="left" vertical="center"/>
    </xf>
    <xf numFmtId="165" fontId="9" fillId="0" borderId="0"/>
    <xf numFmtId="11" fontId="12" fillId="12" borderId="0">
      <alignment vertical="top"/>
    </xf>
    <xf numFmtId="0" fontId="1" fillId="3" borderId="0">
      <alignment horizontal="center" vertical="center"/>
    </xf>
  </cellStyleXfs>
  <cellXfs count="80">
    <xf numFmtId="0" fontId="0" fillId="0" borderId="0" xfId="0"/>
    <xf numFmtId="0" fontId="0" fillId="4" borderId="0" xfId="0" applyFill="1"/>
    <xf numFmtId="0" fontId="4" fillId="6" borderId="0" xfId="1" applyFill="1"/>
    <xf numFmtId="0" fontId="0" fillId="6" borderId="0" xfId="0" applyFill="1"/>
    <xf numFmtId="0" fontId="5" fillId="6" borderId="0" xfId="0" applyFont="1" applyFill="1"/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3" xfId="2" applyNumberFormat="1">
      <alignment horizontal="left" vertical="center"/>
    </xf>
    <xf numFmtId="164" fontId="7" fillId="8" borderId="3" xfId="2">
      <alignment horizontal="left" vertical="center"/>
    </xf>
    <xf numFmtId="0" fontId="2" fillId="9" borderId="0" xfId="0" applyFont="1" applyFill="1"/>
    <xf numFmtId="0" fontId="8" fillId="7" borderId="4" xfId="3" applyNumberFormat="1">
      <alignment horizontal="left" vertical="center"/>
    </xf>
    <xf numFmtId="165" fontId="9" fillId="0" borderId="0" xfId="4"/>
    <xf numFmtId="165" fontId="0" fillId="0" borderId="0" xfId="0" applyNumberFormat="1"/>
    <xf numFmtId="0" fontId="10" fillId="10" borderId="5" xfId="0" applyFont="1" applyFill="1" applyBorder="1"/>
    <xf numFmtId="0" fontId="10" fillId="10" borderId="6" xfId="0" applyFont="1" applyFill="1" applyBorder="1"/>
    <xf numFmtId="0" fontId="10" fillId="10" borderId="7" xfId="0" applyFont="1" applyFill="1" applyBorder="1"/>
    <xf numFmtId="0" fontId="11" fillId="6" borderId="6" xfId="0" applyFont="1" applyFill="1" applyBorder="1"/>
    <xf numFmtId="0" fontId="0" fillId="2" borderId="0" xfId="0" applyFill="1"/>
    <xf numFmtId="0" fontId="5" fillId="8" borderId="8" xfId="0" applyFont="1" applyFill="1" applyBorder="1" applyAlignment="1">
      <alignment horizontal="center" vertical="center"/>
    </xf>
    <xf numFmtId="0" fontId="7" fillId="8" borderId="3" xfId="0" applyFont="1" applyFill="1" applyBorder="1"/>
    <xf numFmtId="0" fontId="0" fillId="9" borderId="9" xfId="0" applyFill="1" applyBorder="1"/>
    <xf numFmtId="165" fontId="0" fillId="9" borderId="0" xfId="0" applyNumberFormat="1" applyFill="1"/>
    <xf numFmtId="0" fontId="5" fillId="8" borderId="3" xfId="0" applyFont="1" applyFill="1" applyBorder="1" applyAlignment="1">
      <alignment horizontal="center" vertical="center"/>
    </xf>
    <xf numFmtId="1" fontId="12" fillId="12" borderId="0" xfId="5" applyNumberFormat="1" applyAlignment="1">
      <alignment horizontal="center" vertical="top"/>
    </xf>
    <xf numFmtId="0" fontId="13" fillId="0" borderId="0" xfId="0" applyFont="1" applyAlignment="1">
      <alignment vertical="top"/>
    </xf>
    <xf numFmtId="0" fontId="1" fillId="3" borderId="0" xfId="6">
      <alignment horizontal="center" vertical="center"/>
    </xf>
    <xf numFmtId="0" fontId="5" fillId="6" borderId="10" xfId="0" applyFont="1" applyFill="1" applyBorder="1"/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11" fontId="12" fillId="12" borderId="0" xfId="5">
      <alignment vertical="top"/>
    </xf>
    <xf numFmtId="0" fontId="7" fillId="11" borderId="0" xfId="0" applyFont="1" applyFill="1"/>
    <xf numFmtId="1" fontId="12" fillId="12" borderId="0" xfId="5" applyNumberFormat="1">
      <alignment vertical="top"/>
    </xf>
    <xf numFmtId="0" fontId="8" fillId="7" borderId="4" xfId="3" applyAlignment="1">
      <alignment horizontal="right" vertical="center"/>
    </xf>
    <xf numFmtId="0" fontId="8" fillId="7" borderId="4" xfId="3">
      <alignment horizontal="left" vertical="center"/>
    </xf>
    <xf numFmtId="0" fontId="0" fillId="6" borderId="10" xfId="0" applyFill="1" applyBorder="1"/>
    <xf numFmtId="0" fontId="0" fillId="6" borderId="13" xfId="0" applyFill="1" applyBorder="1"/>
    <xf numFmtId="0" fontId="7" fillId="8" borderId="14" xfId="0" applyFont="1" applyFill="1" applyBorder="1"/>
    <xf numFmtId="0" fontId="7" fillId="8" borderId="15" xfId="0" applyFont="1" applyFill="1" applyBorder="1"/>
    <xf numFmtId="0" fontId="7" fillId="8" borderId="16" xfId="0" applyFont="1" applyFill="1" applyBorder="1"/>
    <xf numFmtId="0" fontId="14" fillId="8" borderId="16" xfId="0" applyFont="1" applyFill="1" applyBorder="1"/>
    <xf numFmtId="0" fontId="0" fillId="9" borderId="0" xfId="0" applyFill="1"/>
    <xf numFmtId="2" fontId="12" fillId="12" borderId="0" xfId="5" applyNumberFormat="1">
      <alignment vertical="top"/>
    </xf>
    <xf numFmtId="164" fontId="15" fillId="8" borderId="5" xfId="2" applyFont="1" applyBorder="1">
      <alignment horizontal="left" vertical="center"/>
    </xf>
    <xf numFmtId="164" fontId="7" fillId="8" borderId="5" xfId="2" applyBorder="1">
      <alignment horizontal="left" vertical="center"/>
    </xf>
    <xf numFmtId="0" fontId="6" fillId="3" borderId="1" xfId="6" applyFont="1" applyBorder="1">
      <alignment horizontal="center" vertical="center"/>
    </xf>
    <xf numFmtId="167" fontId="12" fillId="4" borderId="0" xfId="5" applyNumberFormat="1" applyFill="1">
      <alignment vertical="top"/>
    </xf>
    <xf numFmtId="164" fontId="17" fillId="8" borderId="17" xfId="2" applyFont="1" applyBorder="1" applyAlignment="1">
      <alignment horizontal="center" vertical="center"/>
    </xf>
    <xf numFmtId="164" fontId="17" fillId="8" borderId="7" xfId="2" applyFont="1" applyBorder="1" applyAlignment="1">
      <alignment horizontal="center" vertical="center"/>
    </xf>
    <xf numFmtId="0" fontId="18" fillId="3" borderId="1" xfId="6" applyFont="1" applyBorder="1">
      <alignment horizontal="center" vertical="center"/>
    </xf>
    <xf numFmtId="0" fontId="1" fillId="3" borderId="18" xfId="6" applyBorder="1">
      <alignment horizontal="center" vertical="center"/>
    </xf>
    <xf numFmtId="0" fontId="1" fillId="3" borderId="19" xfId="6" applyBorder="1">
      <alignment horizontal="center" vertical="center"/>
    </xf>
    <xf numFmtId="0" fontId="1" fillId="3" borderId="20" xfId="6" applyBorder="1">
      <alignment horizontal="center" vertical="center"/>
    </xf>
    <xf numFmtId="0" fontId="1" fillId="3" borderId="21" xfId="6" applyBorder="1">
      <alignment horizontal="center" vertical="center"/>
    </xf>
    <xf numFmtId="0" fontId="1" fillId="3" borderId="22" xfId="6" applyBorder="1">
      <alignment horizontal="center" vertical="center"/>
    </xf>
    <xf numFmtId="0" fontId="1" fillId="3" borderId="23" xfId="6" applyBorder="1">
      <alignment horizontal="center" vertical="center"/>
    </xf>
    <xf numFmtId="0" fontId="1" fillId="3" borderId="9" xfId="6" applyBorder="1">
      <alignment horizontal="center" vertical="center"/>
    </xf>
    <xf numFmtId="0" fontId="1" fillId="3" borderId="24" xfId="6" applyBorder="1">
      <alignment horizontal="center" vertical="center"/>
    </xf>
    <xf numFmtId="0" fontId="1" fillId="3" borderId="25" xfId="6" applyBorder="1">
      <alignment horizontal="center" vertical="center"/>
    </xf>
    <xf numFmtId="0" fontId="0" fillId="0" borderId="18" xfId="0" applyBorder="1"/>
    <xf numFmtId="0" fontId="0" fillId="0" borderId="26" xfId="0" applyBorder="1"/>
    <xf numFmtId="0" fontId="0" fillId="0" borderId="19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19" fillId="2" borderId="0" xfId="0" applyFont="1" applyFill="1" applyAlignment="1">
      <alignment horizontal="center" vertical="center" wrapText="1"/>
    </xf>
    <xf numFmtId="0" fontId="3" fillId="13" borderId="4" xfId="0" applyFont="1" applyFill="1" applyBorder="1" applyAlignment="1">
      <alignment horizontal="right" vertical="center"/>
    </xf>
    <xf numFmtId="0" fontId="3" fillId="14" borderId="4" xfId="0" applyFont="1" applyFill="1" applyBorder="1" applyAlignment="1">
      <alignment horizontal="right" vertical="center"/>
    </xf>
    <xf numFmtId="0" fontId="16" fillId="14" borderId="13" xfId="0" applyFont="1" applyFill="1" applyBorder="1" applyAlignment="1">
      <alignment horizontal="center" vertical="center"/>
    </xf>
    <xf numFmtId="1" fontId="8" fillId="7" borderId="4" xfId="3" applyNumberFormat="1">
      <alignment horizontal="left" vertical="center"/>
    </xf>
    <xf numFmtId="164" fontId="8" fillId="7" borderId="4" xfId="3" applyNumberFormat="1">
      <alignment horizontal="left" vertical="center"/>
    </xf>
    <xf numFmtId="0" fontId="0" fillId="0" borderId="0" xfId="0"/>
    <xf numFmtId="0" fontId="0" fillId="15" borderId="0" xfId="0" applyFill="1"/>
    <xf numFmtId="1" fontId="0" fillId="0" borderId="0" xfId="0" applyNumberFormat="1"/>
    <xf numFmtId="1" fontId="16" fillId="13" borderId="10" xfId="0" applyNumberFormat="1" applyFont="1" applyFill="1" applyBorder="1" applyAlignment="1">
      <alignment horizontal="center" vertical="center"/>
    </xf>
    <xf numFmtId="1" fontId="16" fillId="13" borderId="13" xfId="0" applyNumberFormat="1" applyFont="1" applyFill="1" applyBorder="1" applyAlignment="1">
      <alignment horizontal="center" vertical="center"/>
    </xf>
    <xf numFmtId="0" fontId="19" fillId="16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</cellXfs>
  <cellStyles count="7">
    <cellStyle name="Выделение" xfId="6" xr:uid="{37775524-F980-4450-AF6C-9C309192D59A}"/>
    <cellStyle name="Данные" xfId="4" xr:uid="{80D10C37-799D-4711-BC15-76F3B638C834}"/>
    <cellStyle name="Заглавие" xfId="1" xr:uid="{4208A270-18DD-410E-8837-B08A76518C4A}"/>
    <cellStyle name="Заголовок" xfId="2" xr:uid="{9303C5E4-F101-4E3B-B5E9-8F618981352D}"/>
    <cellStyle name="Заголовок2" xfId="3" xr:uid="{DC978976-E92D-4926-BFE4-AB0167FB91D0}"/>
    <cellStyle name="Обычный" xfId="0" builtinId="0"/>
    <cellStyle name="Форм" xfId="5" xr:uid="{810E17FE-2F7B-4E62-B173-29B9F2A26C86}"/>
  </cellStyles>
  <dxfs count="9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numFmt numFmtId="2" formatCode="0.00"/>
      <fill>
        <patternFill patternType="solid"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numFmt numFmtId="2" formatCode="0.00"/>
      <fill>
        <patternFill patternType="solid"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numFmt numFmtId="2" formatCode="0.00"/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579004454016617E-2"/>
          <c:y val="9.3034716533807502E-2"/>
          <c:w val="0.92172545969724562"/>
          <c:h val="0.822610809390329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ALL!$F$42:$AL$42</c:f>
              <c:numCache>
                <c:formatCode>General</c:formatCode>
                <c:ptCount val="33"/>
                <c:pt idx="0">
                  <c:v>-7.7431159197000055</c:v>
                </c:pt>
                <c:pt idx="1">
                  <c:v>-33.22655555874001</c:v>
                </c:pt>
                <c:pt idx="2">
                  <c:v>-40.125610061469004</c:v>
                </c:pt>
                <c:pt idx="3">
                  <c:v>-47.210626915089989</c:v>
                </c:pt>
                <c:pt idx="4">
                  <c:v>-54.507284904096004</c:v>
                </c:pt>
                <c:pt idx="5">
                  <c:v>-62.08944999660001</c:v>
                </c:pt>
                <c:pt idx="6">
                  <c:v>-97.65149341923204</c:v>
                </c:pt>
                <c:pt idx="7">
                  <c:v>-107.96127254091202</c:v>
                </c:pt>
                <c:pt idx="8">
                  <c:v>-118.57435434587002</c:v>
                </c:pt>
                <c:pt idx="9">
                  <c:v>-129.45292709331599</c:v>
                </c:pt>
                <c:pt idx="10">
                  <c:v>-140.555889859518</c:v>
                </c:pt>
                <c:pt idx="11">
                  <c:v>-186.76155821439602</c:v>
                </c:pt>
                <c:pt idx="12">
                  <c:v>-198.22459819612803</c:v>
                </c:pt>
                <c:pt idx="13">
                  <c:v>-209.23206588118001</c:v>
                </c:pt>
                <c:pt idx="14">
                  <c:v>-219.83278711763199</c:v>
                </c:pt>
                <c:pt idx="15">
                  <c:v>-230.22985377819001</c:v>
                </c:pt>
                <c:pt idx="16">
                  <c:v>-271.56771246871807</c:v>
                </c:pt>
                <c:pt idx="17">
                  <c:v>-313.08980652197204</c:v>
                </c:pt>
                <c:pt idx="18">
                  <c:v>-355.66958267700005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A-4113-ACE0-B72B89A84CE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ALL!$F$43:$AL$43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A-4113-ACE0-B72B89A84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20984"/>
        <c:axId val="391622160"/>
      </c:scatterChart>
      <c:valAx>
        <c:axId val="391620984"/>
        <c:scaling>
          <c:orientation val="minMax"/>
          <c:max val="15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K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2160"/>
        <c:crosses val="autoZero"/>
        <c:crossBetween val="midCat"/>
      </c:valAx>
      <c:valAx>
        <c:axId val="3916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J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098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554091312569232"/>
          <c:y val="8.2117355881280038E-2"/>
          <c:w val="0.83553361749524424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ALL!$E$4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3-45FD-9794-5F85E67C14B3}"/>
            </c:ext>
          </c:extLst>
        </c:ser>
        <c:ser>
          <c:idx val="1"/>
          <c:order val="1"/>
          <c:tx>
            <c:strRef>
              <c:f>ALL!$E$5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3-45FD-9794-5F85E67C14B3}"/>
            </c:ext>
          </c:extLst>
        </c:ser>
        <c:ser>
          <c:idx val="2"/>
          <c:order val="2"/>
          <c:tx>
            <c:strRef>
              <c:f>ALL!$E$6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C3-45FD-9794-5F85E67C14B3}"/>
            </c:ext>
          </c:extLst>
        </c:ser>
        <c:ser>
          <c:idx val="3"/>
          <c:order val="3"/>
          <c:tx>
            <c:strRef>
              <c:f>ALL!$E$7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C3-45FD-9794-5F85E67C14B3}"/>
            </c:ext>
          </c:extLst>
        </c:ser>
        <c:ser>
          <c:idx val="4"/>
          <c:order val="4"/>
          <c:tx>
            <c:strRef>
              <c:f>ALL!$E$8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C3-45FD-9794-5F85E67C14B3}"/>
            </c:ext>
          </c:extLst>
        </c:ser>
        <c:ser>
          <c:idx val="5"/>
          <c:order val="5"/>
          <c:tx>
            <c:strRef>
              <c:f>ALL!$E$9</c:f>
              <c:strCache>
                <c:ptCount val="1"/>
                <c:pt idx="0">
                  <c:v>Se8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ALL!$F$9:$X$9</c:f>
              <c:numCache>
                <c:formatCode>0.0E+00</c:formatCode>
                <c:ptCount val="19"/>
                <c:pt idx="0">
                  <c:v>5.6206999999999997E-18</c:v>
                </c:pt>
                <c:pt idx="1">
                  <c:v>1.4855E-11</c:v>
                </c:pt>
                <c:pt idx="2">
                  <c:v>1.2668E-10</c:v>
                </c:pt>
                <c:pt idx="3">
                  <c:v>7.6573E-10</c:v>
                </c:pt>
                <c:pt idx="4">
                  <c:v>3.5687999999999999E-9</c:v>
                </c:pt>
                <c:pt idx="5">
                  <c:v>1.3825999999999999E-8</c:v>
                </c:pt>
                <c:pt idx="6">
                  <c:v>1.3120000000000001E-6</c:v>
                </c:pt>
                <c:pt idx="7">
                  <c:v>3.1472999999999999E-6</c:v>
                </c:pt>
                <c:pt idx="8">
                  <c:v>6.5763E-6</c:v>
                </c:pt>
                <c:pt idx="9">
                  <c:v>1.2055999999999999E-5</c:v>
                </c:pt>
                <c:pt idx="10">
                  <c:v>1.9502000000000001E-5</c:v>
                </c:pt>
                <c:pt idx="11">
                  <c:v>2.7330000000000001E-5</c:v>
                </c:pt>
                <c:pt idx="12">
                  <c:v>1.7374E-5</c:v>
                </c:pt>
                <c:pt idx="13">
                  <c:v>8.9414000000000005E-6</c:v>
                </c:pt>
                <c:pt idx="14">
                  <c:v>3.8031999999999999E-6</c:v>
                </c:pt>
                <c:pt idx="15">
                  <c:v>1.4384000000000001E-6</c:v>
                </c:pt>
                <c:pt idx="16">
                  <c:v>2.3513E-8</c:v>
                </c:pt>
                <c:pt idx="17">
                  <c:v>6.2489999999999998E-10</c:v>
                </c:pt>
                <c:pt idx="18">
                  <c:v>3.0264000000000003E-11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C3-45FD-9794-5F85E67C14B3}"/>
            </c:ext>
          </c:extLst>
        </c:ser>
        <c:ser>
          <c:idx val="6"/>
          <c:order val="6"/>
          <c:tx>
            <c:strRef>
              <c:f>ALL!$E$10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CC3-45FD-9794-5F85E67C14B3}"/>
              </c:ext>
            </c:extLst>
          </c:dPt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C3-45FD-9794-5F85E67C14B3}"/>
            </c:ext>
          </c:extLst>
        </c:ser>
        <c:ser>
          <c:idx val="7"/>
          <c:order val="7"/>
          <c:tx>
            <c:strRef>
              <c:f>ALL!$E$11</c:f>
              <c:strCache>
                <c:ptCount val="1"/>
                <c:pt idx="0">
                  <c:v>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ALL!$F$11:$X$11</c:f>
              <c:numCache>
                <c:formatCode>0.0E+00</c:formatCode>
                <c:ptCount val="19"/>
                <c:pt idx="0">
                  <c:v>6.4033E-36</c:v>
                </c:pt>
                <c:pt idx="1">
                  <c:v>2.5945999999999999E-23</c:v>
                </c:pt>
                <c:pt idx="2">
                  <c:v>2.6408000000000001E-21</c:v>
                </c:pt>
                <c:pt idx="3">
                  <c:v>1.4384E-19</c:v>
                </c:pt>
                <c:pt idx="4">
                  <c:v>4.7421000000000004E-18</c:v>
                </c:pt>
                <c:pt idx="5">
                  <c:v>1.0437E-16</c:v>
                </c:pt>
                <c:pt idx="6">
                  <c:v>1.5332999999999999E-12</c:v>
                </c:pt>
                <c:pt idx="7">
                  <c:v>9.8017999999999997E-12</c:v>
                </c:pt>
                <c:pt idx="8">
                  <c:v>5.2666000000000002E-11</c:v>
                </c:pt>
                <c:pt idx="9">
                  <c:v>2.4358E-10</c:v>
                </c:pt>
                <c:pt idx="10">
                  <c:v>9.9060000000000007E-10</c:v>
                </c:pt>
                <c:pt idx="11">
                  <c:v>9.6452999999999997E-8</c:v>
                </c:pt>
                <c:pt idx="12">
                  <c:v>2.3846999999999999E-7</c:v>
                </c:pt>
                <c:pt idx="13">
                  <c:v>5.384E-7</c:v>
                </c:pt>
                <c:pt idx="14">
                  <c:v>1.1132E-6</c:v>
                </c:pt>
                <c:pt idx="15">
                  <c:v>2.1393E-6</c:v>
                </c:pt>
                <c:pt idx="16">
                  <c:v>1.7793000000000001E-5</c:v>
                </c:pt>
                <c:pt idx="17">
                  <c:v>9.1658999999999998E-5</c:v>
                </c:pt>
                <c:pt idx="18">
                  <c:v>3.4886999999999999E-4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C3-45FD-9794-5F85E67C14B3}"/>
            </c:ext>
          </c:extLst>
        </c:ser>
        <c:ser>
          <c:idx val="8"/>
          <c:order val="8"/>
          <c:tx>
            <c:strRef>
              <c:f>ALL!$E$12</c:f>
              <c:strCache>
                <c:ptCount val="1"/>
                <c:pt idx="0">
                  <c:v>Ga2Se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ALL!$F$12:$X$12</c:f>
              <c:numCache>
                <c:formatCode>0.0E+00</c:formatCode>
                <c:ptCount val="19"/>
                <c:pt idx="0">
                  <c:v>2.555E-9</c:v>
                </c:pt>
                <c:pt idx="1">
                  <c:v>4.7712E-5</c:v>
                </c:pt>
                <c:pt idx="2">
                  <c:v>2.1557E-4</c:v>
                </c:pt>
                <c:pt idx="3">
                  <c:v>7.7851000000000005E-4</c:v>
                </c:pt>
                <c:pt idx="4">
                  <c:v>2.3381000000000001E-3</c:v>
                </c:pt>
                <c:pt idx="5">
                  <c:v>5.9845999999999996E-3</c:v>
                </c:pt>
                <c:pt idx="6">
                  <c:v>5.2388999999999998E-2</c:v>
                </c:pt>
                <c:pt idx="7">
                  <c:v>6.318E-2</c:v>
                </c:pt>
                <c:pt idx="8">
                  <c:v>7.1395E-2</c:v>
                </c:pt>
                <c:pt idx="9">
                  <c:v>7.7561000000000005E-2</c:v>
                </c:pt>
                <c:pt idx="10">
                  <c:v>8.2317000000000001E-2</c:v>
                </c:pt>
                <c:pt idx="11">
                  <c:v>9.3668000000000001E-2</c:v>
                </c:pt>
                <c:pt idx="12">
                  <c:v>9.5077999999999996E-2</c:v>
                </c:pt>
                <c:pt idx="13">
                  <c:v>9.6074000000000007E-2</c:v>
                </c:pt>
                <c:pt idx="14">
                  <c:v>9.6721000000000001E-2</c:v>
                </c:pt>
                <c:pt idx="15">
                  <c:v>9.7151000000000001E-2</c:v>
                </c:pt>
                <c:pt idx="16">
                  <c:v>9.7881999999999997E-2</c:v>
                </c:pt>
                <c:pt idx="17">
                  <c:v>9.8086999999999994E-2</c:v>
                </c:pt>
                <c:pt idx="18">
                  <c:v>9.8153000000000004E-2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DCC3-45FD-9794-5F85E67C14B3}"/>
            </c:ext>
          </c:extLst>
        </c:ser>
        <c:ser>
          <c:idx val="9"/>
          <c:order val="9"/>
          <c:tx>
            <c:strRef>
              <c:f>ALL!$E$13</c:f>
              <c:strCache>
                <c:ptCount val="1"/>
                <c:pt idx="0">
                  <c:v>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ALL!$F$13:$X$13</c:f>
              <c:numCache>
                <c:formatCode>0.0E+00</c:formatCode>
                <c:ptCount val="1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C3-45FD-9794-5F85E67C14B3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ALL!$F$34:$F$35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C3-45FD-9794-5F85E67C1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ALL!$E$14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CC3-45FD-9794-5F85E67C14B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C3-45FD-9794-5F85E67C14B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C3-45FD-9794-5F85E67C14B3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7332259806348077"/>
          <c:y val="8.2117375328083983E-2"/>
          <c:w val="0.7773069429874645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ALL!$E$4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B-46F7-B164-DFAD94BF019F}"/>
            </c:ext>
          </c:extLst>
        </c:ser>
        <c:ser>
          <c:idx val="1"/>
          <c:order val="1"/>
          <c:tx>
            <c:strRef>
              <c:f>ALL!$E$5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4B-46F7-B164-DFAD94BF019F}"/>
            </c:ext>
          </c:extLst>
        </c:ser>
        <c:ser>
          <c:idx val="2"/>
          <c:order val="2"/>
          <c:tx>
            <c:strRef>
              <c:f>ALL!$E$6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4B-46F7-B164-DFAD94BF019F}"/>
            </c:ext>
          </c:extLst>
        </c:ser>
        <c:ser>
          <c:idx val="3"/>
          <c:order val="3"/>
          <c:tx>
            <c:strRef>
              <c:f>ALL!$E$7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4B-46F7-B164-DFAD94BF019F}"/>
            </c:ext>
          </c:extLst>
        </c:ser>
        <c:ser>
          <c:idx val="4"/>
          <c:order val="4"/>
          <c:tx>
            <c:strRef>
              <c:f>ALL!$E$8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54B-46F7-B164-DFAD94BF019F}"/>
            </c:ext>
          </c:extLst>
        </c:ser>
        <c:ser>
          <c:idx val="6"/>
          <c:order val="6"/>
          <c:tx>
            <c:strRef>
              <c:f>ALL!$E$10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54B-46F7-B164-DFAD94B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ALL!$E$9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554B-46F7-B164-DFAD94BF019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54B-46F7-B164-DFAD94BF019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54B-46F7-B164-DFAD94BF019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54B-46F7-B164-DFAD94BF019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54B-46F7-B164-DFAD94BF019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54B-46F7-B164-DFAD94BF019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54B-46F7-B164-DFAD94BF019F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1</c:v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ALL!$E$34:$E$35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550</c:v>
                      </c:pt>
                      <c:pt idx="1">
                        <c:v>550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ALL!$F$34:$F$35</c15:sqref>
                        </c15:formulaRef>
                      </c:ext>
                    </c:extLst>
                    <c:numCache>
                      <c:formatCode>0.0E+00</c:formatCode>
                      <c:ptCount val="2"/>
                      <c:pt idx="0" formatCode="General">
                        <c:v>-21.53</c:v>
                      </c:pt>
                      <c:pt idx="1">
                        <c:v>5.367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54B-46F7-B164-DFAD94BF019F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2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61674469222643"/>
          <c:y val="6.4670909795469883E-2"/>
          <c:w val="0.83226051765507369"/>
          <c:h val="0.80732479399238055"/>
        </c:manualLayout>
      </c:layout>
      <c:scatterChart>
        <c:scatterStyle val="smoothMarker"/>
        <c:varyColors val="0"/>
        <c:ser>
          <c:idx val="10"/>
          <c:order val="10"/>
          <c:tx>
            <c:strRef>
              <c:f>ALL!$E$14</c:f>
              <c:strCache>
                <c:ptCount val="1"/>
                <c:pt idx="0">
                  <c:v>(l)Ga[l]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ALL!$F$14:$X$14</c:f>
              <c:numCache>
                <c:formatCode>0.0E+00</c:formatCode>
                <c:ptCount val="19"/>
                <c:pt idx="0">
                  <c:v>0.2</c:v>
                </c:pt>
                <c:pt idx="1">
                  <c:v>0.19989999999999999</c:v>
                </c:pt>
                <c:pt idx="2">
                  <c:v>0.19957</c:v>
                </c:pt>
                <c:pt idx="3">
                  <c:v>0.19844000000000001</c:v>
                </c:pt>
                <c:pt idx="4">
                  <c:v>0.19531999999999999</c:v>
                </c:pt>
                <c:pt idx="5">
                  <c:v>0.18803</c:v>
                </c:pt>
                <c:pt idx="6">
                  <c:v>9.5223000000000002E-2</c:v>
                </c:pt>
                <c:pt idx="7">
                  <c:v>7.3639999999999997E-2</c:v>
                </c:pt>
                <c:pt idx="8">
                  <c:v>5.7209999999999997E-2</c:v>
                </c:pt>
                <c:pt idx="9">
                  <c:v>4.4878000000000001E-2</c:v>
                </c:pt>
                <c:pt idx="10">
                  <c:v>3.5367000000000003E-2</c:v>
                </c:pt>
                <c:pt idx="11">
                  <c:v>1.2664999999999999E-2</c:v>
                </c:pt>
                <c:pt idx="12">
                  <c:v>9.8434999999999998E-3</c:v>
                </c:pt>
                <c:pt idx="13">
                  <c:v>7.8524000000000007E-3</c:v>
                </c:pt>
                <c:pt idx="14">
                  <c:v>6.5586999999999998E-3</c:v>
                </c:pt>
                <c:pt idx="15">
                  <c:v>5.6974E-3</c:v>
                </c:pt>
                <c:pt idx="16">
                  <c:v>4.2364000000000004E-3</c:v>
                </c:pt>
                <c:pt idx="17">
                  <c:v>3.8252E-3</c:v>
                </c:pt>
                <c:pt idx="18">
                  <c:v>3.6916000000000002E-3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0F-4824-9F29-C9FD7D0D0E6A}"/>
            </c:ext>
          </c:extLst>
        </c:ser>
        <c:ser>
          <c:idx val="11"/>
          <c:order val="11"/>
          <c:tx>
            <c:strRef>
              <c:f>ALL!$E$15</c:f>
              <c:strCache>
                <c:ptCount val="1"/>
                <c:pt idx="0">
                  <c:v>(l)Ge[l]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ALL!$F$15:$X$15</c:f>
              <c:numCache>
                <c:formatCode>0.0E+00</c:formatCode>
                <c:ptCount val="19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0F-4824-9F29-C9FD7D0D0E6A}"/>
            </c:ext>
          </c:extLst>
        </c:ser>
        <c:ser>
          <c:idx val="12"/>
          <c:order val="12"/>
          <c:tx>
            <c:strRef>
              <c:f>ALL!$E$16</c:f>
              <c:strCache>
                <c:ptCount val="1"/>
                <c:pt idx="0">
                  <c:v>(l)Se[l]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ALL!$F$3:$X$3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ALL!$F$16:$X$16</c:f>
              <c:numCache>
                <c:formatCode>0.0E+00</c:formatCode>
                <c:ptCount val="19"/>
                <c:pt idx="0">
                  <c:v>0.48</c:v>
                </c:pt>
                <c:pt idx="1">
                  <c:v>0.47994999999999999</c:v>
                </c:pt>
                <c:pt idx="2">
                  <c:v>0.47977999999999998</c:v>
                </c:pt>
                <c:pt idx="3">
                  <c:v>0.47921999999999998</c:v>
                </c:pt>
                <c:pt idx="4">
                  <c:v>0.47765999999999997</c:v>
                </c:pt>
                <c:pt idx="5">
                  <c:v>0.47399999999999998</c:v>
                </c:pt>
                <c:pt idx="6">
                  <c:v>0.42616999999999999</c:v>
                </c:pt>
                <c:pt idx="7">
                  <c:v>0.41313</c:v>
                </c:pt>
                <c:pt idx="8">
                  <c:v>0.40011999999999998</c:v>
                </c:pt>
                <c:pt idx="9">
                  <c:v>0.38482</c:v>
                </c:pt>
                <c:pt idx="10">
                  <c:v>0.36423</c:v>
                </c:pt>
                <c:pt idx="11">
                  <c:v>0.20286000000000001</c:v>
                </c:pt>
                <c:pt idx="12">
                  <c:v>0.15876999999999999</c:v>
                </c:pt>
                <c:pt idx="13">
                  <c:v>0.12138</c:v>
                </c:pt>
                <c:pt idx="14">
                  <c:v>9.3656000000000003E-2</c:v>
                </c:pt>
                <c:pt idx="15">
                  <c:v>7.3054999999999995E-2</c:v>
                </c:pt>
                <c:pt idx="16">
                  <c:v>3.2212999999999999E-2</c:v>
                </c:pt>
                <c:pt idx="17">
                  <c:v>1.7951000000000002E-2</c:v>
                </c:pt>
                <c:pt idx="18">
                  <c:v>1.1579000000000001E-2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0F-4824-9F29-C9FD7D0D0E6A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ALL!$F$34:$F$35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0F-4824-9F29-C9FD7D0D0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13776"/>
        <c:axId val="3932118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ALL!$E$4</c15:sqref>
                        </c15:formulaRef>
                      </c:ext>
                    </c:extLst>
                    <c:strCache>
                      <c:ptCount val="1"/>
                      <c:pt idx="0">
                        <c:v>Se3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ALL!$F$4:$X$4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1.3056000000000001E-22</c:v>
                      </c:pt>
                      <c:pt idx="1">
                        <c:v>8.4706E-14</c:v>
                      </c:pt>
                      <c:pt idx="2">
                        <c:v>1.9731000000000001E-12</c:v>
                      </c:pt>
                      <c:pt idx="3">
                        <c:v>2.9366000000000002E-11</c:v>
                      </c:pt>
                      <c:pt idx="4">
                        <c:v>3.0681999999999998E-10</c:v>
                      </c:pt>
                      <c:pt idx="5">
                        <c:v>2.4323E-9</c:v>
                      </c:pt>
                      <c:pt idx="6">
                        <c:v>1.6574E-6</c:v>
                      </c:pt>
                      <c:pt idx="7">
                        <c:v>5.8046000000000003E-6</c:v>
                      </c:pt>
                      <c:pt idx="8">
                        <c:v>1.7708999999999999E-5</c:v>
                      </c:pt>
                      <c:pt idx="9">
                        <c:v>4.7824000000000002E-5</c:v>
                      </c:pt>
                      <c:pt idx="10">
                        <c:v>1.1595E-4</c:v>
                      </c:pt>
                      <c:pt idx="11">
                        <c:v>1.4264E-3</c:v>
                      </c:pt>
                      <c:pt idx="12">
                        <c:v>1.9935999999999999E-3</c:v>
                      </c:pt>
                      <c:pt idx="13">
                        <c:v>2.4840000000000001E-3</c:v>
                      </c:pt>
                      <c:pt idx="14">
                        <c:v>2.7785000000000002E-3</c:v>
                      </c:pt>
                      <c:pt idx="15">
                        <c:v>2.8771000000000001E-3</c:v>
                      </c:pt>
                      <c:pt idx="16">
                        <c:v>2.3430999999999999E-3</c:v>
                      </c:pt>
                      <c:pt idx="17">
                        <c:v>1.7071E-3</c:v>
                      </c:pt>
                      <c:pt idx="18">
                        <c:v>1.2738999999999999E-3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E20F-4824-9F29-C9FD7D0D0E6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ALL!$E$5</c15:sqref>
                        </c15:formulaRef>
                      </c:ext>
                    </c:extLst>
                    <c:strCache>
                      <c:ptCount val="1"/>
                      <c:pt idx="0">
                        <c:v>Se4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ALL!$F$5:$X$5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7.6378999999999993E-21</c:v>
                      </c:pt>
                      <c:pt idx="1">
                        <c:v>5.8909999999999998E-13</c:v>
                      </c:pt>
                      <c:pt idx="2">
                        <c:v>9.5009000000000004E-12</c:v>
                      </c:pt>
                      <c:pt idx="3">
                        <c:v>1.0218E-10</c:v>
                      </c:pt>
                      <c:pt idx="4">
                        <c:v>8.0013999999999999E-10</c:v>
                      </c:pt>
                      <c:pt idx="5">
                        <c:v>4.9136000000000001E-9</c:v>
                      </c:pt>
                      <c:pt idx="6">
                        <c:v>1.6022000000000001E-6</c:v>
                      </c:pt>
                      <c:pt idx="7">
                        <c:v>4.8679999999999998E-6</c:v>
                      </c:pt>
                      <c:pt idx="8">
                        <c:v>1.2958E-5</c:v>
                      </c:pt>
                      <c:pt idx="9">
                        <c:v>3.0632000000000001E-5</c:v>
                      </c:pt>
                      <c:pt idx="10">
                        <c:v>6.5072000000000003E-5</c:v>
                      </c:pt>
                      <c:pt idx="11">
                        <c:v>4.3741E-4</c:v>
                      </c:pt>
                      <c:pt idx="12">
                        <c:v>5.0403000000000004E-4</c:v>
                      </c:pt>
                      <c:pt idx="13">
                        <c:v>5.0903999999999999E-4</c:v>
                      </c:pt>
                      <c:pt idx="14">
                        <c:v>4.5489E-4</c:v>
                      </c:pt>
                      <c:pt idx="15">
                        <c:v>3.7399999999999998E-4</c:v>
                      </c:pt>
                      <c:pt idx="16">
                        <c:v>1.2596999999999999E-4</c:v>
                      </c:pt>
                      <c:pt idx="17">
                        <c:v>4.3619999999999999E-5</c:v>
                      </c:pt>
                      <c:pt idx="18">
                        <c:v>1.7612999999999999E-5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0F-4824-9F29-C9FD7D0D0E6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ALL!$E$6</c15:sqref>
                        </c15:formulaRef>
                      </c:ext>
                    </c:extLst>
                    <c:strCache>
                      <c:ptCount val="1"/>
                      <c:pt idx="0">
                        <c:v>Se5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ALL!$F$6:$X$6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1.3752E-17</c:v>
                      </c:pt>
                      <c:pt idx="1">
                        <c:v>1.9065000000000001E-10</c:v>
                      </c:pt>
                      <c:pt idx="2">
                        <c:v>2.2833000000000002E-9</c:v>
                      </c:pt>
                      <c:pt idx="3">
                        <c:v>1.8868999999999998E-8</c:v>
                      </c:pt>
                      <c:pt idx="4">
                        <c:v>1.1695E-7</c:v>
                      </c:pt>
                      <c:pt idx="5">
                        <c:v>5.8406999999999996E-7</c:v>
                      </c:pt>
                      <c:pt idx="6">
                        <c:v>1.0599000000000001E-4</c:v>
                      </c:pt>
                      <c:pt idx="7">
                        <c:v>2.8779000000000001E-4</c:v>
                      </c:pt>
                      <c:pt idx="8">
                        <c:v>6.8687999999999996E-4</c:v>
                      </c:pt>
                      <c:pt idx="9">
                        <c:v>1.4574E-3</c:v>
                      </c:pt>
                      <c:pt idx="10">
                        <c:v>2.7763000000000002E-3</c:v>
                      </c:pt>
                      <c:pt idx="11">
                        <c:v>1.1018999999999999E-2</c:v>
                      </c:pt>
                      <c:pt idx="12">
                        <c:v>1.064E-2</c:v>
                      </c:pt>
                      <c:pt idx="13">
                        <c:v>8.8444000000000005E-3</c:v>
                      </c:pt>
                      <c:pt idx="14">
                        <c:v>6.4056E-3</c:v>
                      </c:pt>
                      <c:pt idx="15">
                        <c:v>4.2385000000000001E-3</c:v>
                      </c:pt>
                      <c:pt idx="16">
                        <c:v>6.1879999999999997E-4</c:v>
                      </c:pt>
                      <c:pt idx="17">
                        <c:v>1.0581000000000001E-4</c:v>
                      </c:pt>
                      <c:pt idx="18">
                        <c:v>2.3858000000000001E-5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0F-4824-9F29-C9FD7D0D0E6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ALL!$E$7</c15:sqref>
                        </c15:formulaRef>
                      </c:ext>
                    </c:extLst>
                    <c:strCache>
                      <c:ptCount val="1"/>
                      <c:pt idx="0">
                        <c:v>Se6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ALL!$F$7:$X$7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2.3151999999999998E-15</c:v>
                      </c:pt>
                      <c:pt idx="1">
                        <c:v>1.7347E-9</c:v>
                      </c:pt>
                      <c:pt idx="2">
                        <c:v>1.2705E-8</c:v>
                      </c:pt>
                      <c:pt idx="3">
                        <c:v>6.8158999999999995E-8</c:v>
                      </c:pt>
                      <c:pt idx="4">
                        <c:v>2.8845000000000002E-7</c:v>
                      </c:pt>
                      <c:pt idx="5">
                        <c:v>1.0280999999999999E-6</c:v>
                      </c:pt>
                      <c:pt idx="6">
                        <c:v>6.9690999999999994E-5</c:v>
                      </c:pt>
                      <c:pt idx="7">
                        <c:v>1.5655000000000001E-4</c:v>
                      </c:pt>
                      <c:pt idx="8">
                        <c:v>3.1220999999999999E-4</c:v>
                      </c:pt>
                      <c:pt idx="9">
                        <c:v>5.5734999999999997E-4</c:v>
                      </c:pt>
                      <c:pt idx="10">
                        <c:v>8.9707000000000003E-4</c:v>
                      </c:pt>
                      <c:pt idx="11">
                        <c:v>1.7256999999999999E-3</c:v>
                      </c:pt>
                      <c:pt idx="12">
                        <c:v>1.3401999999999999E-3</c:v>
                      </c:pt>
                      <c:pt idx="13">
                        <c:v>8.8225E-4</c:v>
                      </c:pt>
                      <c:pt idx="14">
                        <c:v>4.9950000000000005E-4</c:v>
                      </c:pt>
                      <c:pt idx="15">
                        <c:v>2.5712E-4</c:v>
                      </c:pt>
                      <c:pt idx="16">
                        <c:v>1.4467999999999999E-5</c:v>
                      </c:pt>
                      <c:pt idx="17">
                        <c:v>1.1112000000000001E-6</c:v>
                      </c:pt>
                      <c:pt idx="18">
                        <c:v>1.2944E-7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0F-4824-9F29-C9FD7D0D0E6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ALL!$E$8</c15:sqref>
                        </c15:formulaRef>
                      </c:ext>
                    </c:extLst>
                    <c:strCache>
                      <c:ptCount val="1"/>
                      <c:pt idx="0">
                        <c:v>Se7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ALL!$F$8:$X$8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2.5534000000000002E-16</c:v>
                      </c:pt>
                      <c:pt idx="1">
                        <c:v>3.8947999999999998E-10</c:v>
                      </c:pt>
                      <c:pt idx="2">
                        <c:v>3.1175E-9</c:v>
                      </c:pt>
                      <c:pt idx="3">
                        <c:v>1.7949999999999999E-8</c:v>
                      </c:pt>
                      <c:pt idx="4">
                        <c:v>8.0486999999999998E-8</c:v>
                      </c:pt>
                      <c:pt idx="5">
                        <c:v>3.0162000000000002E-7</c:v>
                      </c:pt>
                      <c:pt idx="6">
                        <c:v>2.4817999999999999E-5</c:v>
                      </c:pt>
                      <c:pt idx="7">
                        <c:v>5.7896999999999998E-5</c:v>
                      </c:pt>
                      <c:pt idx="8">
                        <c:v>1.1872E-4</c:v>
                      </c:pt>
                      <c:pt idx="9">
                        <c:v>2.1565000000000001E-4</c:v>
                      </c:pt>
                      <c:pt idx="10">
                        <c:v>3.4928999999999998E-4</c:v>
                      </c:pt>
                      <c:pt idx="11">
                        <c:v>5.8067999999999998E-4</c:v>
                      </c:pt>
                      <c:pt idx="12">
                        <c:v>4.0905999999999999E-4</c:v>
                      </c:pt>
                      <c:pt idx="13">
                        <c:v>2.3866999999999999E-4</c:v>
                      </c:pt>
                      <c:pt idx="14">
                        <c:v>1.1739E-4</c:v>
                      </c:pt>
                      <c:pt idx="15">
                        <c:v>5.1907000000000003E-5</c:v>
                      </c:pt>
                      <c:pt idx="16">
                        <c:v>1.5858999999999999E-6</c:v>
                      </c:pt>
                      <c:pt idx="17">
                        <c:v>7.2071999999999998E-8</c:v>
                      </c:pt>
                      <c:pt idx="18">
                        <c:v>5.4396000000000001E-9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0F-4824-9F29-C9FD7D0D0E6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20F-4824-9F29-C9FD7D0D0E6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ALL!$E$10</c15:sqref>
                        </c15:formulaRef>
                      </c:ext>
                    </c:extLst>
                    <c:strCache>
                      <c:ptCount val="1"/>
                      <c:pt idx="0">
                        <c:v>Se2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ALL!$F$10:$X$10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5.9567000000000001E-18</c:v>
                      </c:pt>
                      <c:pt idx="1">
                        <c:v>1.1197E-10</c:v>
                      </c:pt>
                      <c:pt idx="2">
                        <c:v>1.5425E-9</c:v>
                      </c:pt>
                      <c:pt idx="3">
                        <c:v>1.4734E-8</c:v>
                      </c:pt>
                      <c:pt idx="4">
                        <c:v>1.0530999999999999E-7</c:v>
                      </c:pt>
                      <c:pt idx="5">
                        <c:v>5.9993000000000005E-7</c:v>
                      </c:pt>
                      <c:pt idx="6">
                        <c:v>1.4694E-4</c:v>
                      </c:pt>
                      <c:pt idx="7">
                        <c:v>4.2429000000000002E-4</c:v>
                      </c:pt>
                      <c:pt idx="8">
                        <c:v>1.0943000000000001E-3</c:v>
                      </c:pt>
                      <c:pt idx="9">
                        <c:v>2.5579000000000001E-3</c:v>
                      </c:pt>
                      <c:pt idx="10">
                        <c:v>5.4903E-3</c:v>
                      </c:pt>
                      <c:pt idx="11">
                        <c:v>5.3856000000000001E-2</c:v>
                      </c:pt>
                      <c:pt idx="12">
                        <c:v>7.6957999999999999E-2</c:v>
                      </c:pt>
                      <c:pt idx="13">
                        <c:v>0.1009</c:v>
                      </c:pt>
                      <c:pt idx="14">
                        <c:v>0.12180000000000001</c:v>
                      </c:pt>
                      <c:pt idx="15">
                        <c:v>0.13827999999999999</c:v>
                      </c:pt>
                      <c:pt idx="16">
                        <c:v>0.16958000000000001</c:v>
                      </c:pt>
                      <c:pt idx="17">
                        <c:v>0.17902000000000001</c:v>
                      </c:pt>
                      <c:pt idx="18">
                        <c:v>0.18295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0F-4824-9F29-C9FD7D0D0E6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0F-4824-9F29-C9FD7D0D0E6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0F-4824-9F29-C9FD7D0D0E6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0F-4824-9F29-C9FD7D0D0E6A}"/>
                  </c:ext>
                </c:extLst>
              </c15:ser>
            </c15:filteredScatterSeries>
          </c:ext>
        </c:extLst>
      </c:scatterChart>
      <c:valAx>
        <c:axId val="39321377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</a:t>
                </a:r>
                <a:r>
                  <a:rPr lang="ru-RU" sz="1800" b="0" i="0" baseline="0">
                    <a:effectLst/>
                  </a:rPr>
                  <a:t>, К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97357974156512"/>
              <c:y val="0.94376075630889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1816"/>
        <c:crosses val="autoZero"/>
        <c:crossBetween val="midCat"/>
      </c:valAx>
      <c:valAx>
        <c:axId val="39321181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1.0175619604135116E-2"/>
              <c:y val="0.21977765040056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377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ALL!$F$124:$AL$124</c:f>
              <c:numCache>
                <c:formatCode>General</c:formatCode>
                <c:ptCount val="33"/>
                <c:pt idx="0">
                  <c:v>-7.7431159197000063</c:v>
                </c:pt>
                <c:pt idx="1">
                  <c:v>-33.205892679342973</c:v>
                </c:pt>
                <c:pt idx="2">
                  <c:v>-40.027245608756971</c:v>
                </c:pt>
                <c:pt idx="3">
                  <c:v>-46.817751384194523</c:v>
                </c:pt>
                <c:pt idx="4">
                  <c:v>-53.217888862835913</c:v>
                </c:pt>
                <c:pt idx="5">
                  <c:v>-58.494333855586966</c:v>
                </c:pt>
                <c:pt idx="6">
                  <c:v>-53.205768133895262</c:v>
                </c:pt>
                <c:pt idx="7">
                  <c:v>-49.63585464678026</c:v>
                </c:pt>
                <c:pt idx="8">
                  <c:v>-47.207818593065724</c:v>
                </c:pt>
                <c:pt idx="9">
                  <c:v>-45.932186796132505</c:v>
                </c:pt>
                <c:pt idx="10">
                  <c:v>-45.57858074452632</c:v>
                </c:pt>
                <c:pt idx="11">
                  <c:v>-49.116980013581994</c:v>
                </c:pt>
                <c:pt idx="12">
                  <c:v>-50.490526480760352</c:v>
                </c:pt>
                <c:pt idx="13">
                  <c:v>-51.990333866666916</c:v>
                </c:pt>
                <c:pt idx="14">
                  <c:v>-53.767973681273361</c:v>
                </c:pt>
                <c:pt idx="15">
                  <c:v>-55.834754387905207</c:v>
                </c:pt>
                <c:pt idx="16">
                  <c:v>-66.42123006880054</c:v>
                </c:pt>
                <c:pt idx="17">
                  <c:v>-78.99845462942163</c:v>
                </c:pt>
                <c:pt idx="18">
                  <c:v>-92.631989874771335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4B-47E8-A19D-44B695C09DB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ALL!$F$125:$AL$125</c:f>
              <c:numCache>
                <c:formatCode>General</c:formatCode>
                <c:ptCount val="33"/>
                <c:pt idx="0">
                  <c:v>-6.3411591229723848E-7</c:v>
                </c:pt>
                <c:pt idx="1">
                  <c:v>-1.9717138833044389E-2</c:v>
                </c:pt>
                <c:pt idx="2">
                  <c:v>-9.8700987301974102E-2</c:v>
                </c:pt>
                <c:pt idx="3">
                  <c:v>-0.39211403004338458</c:v>
                </c:pt>
                <c:pt idx="4">
                  <c:v>-1.2882941447158165</c:v>
                </c:pt>
                <c:pt idx="5">
                  <c:v>-3.5949215534643635</c:v>
                </c:pt>
                <c:pt idx="6">
                  <c:v>-44.446230669978164</c:v>
                </c:pt>
                <c:pt idx="7">
                  <c:v>-58.325330427668128</c:v>
                </c:pt>
                <c:pt idx="8">
                  <c:v>-71.366538523305564</c:v>
                </c:pt>
                <c:pt idx="9">
                  <c:v>-83.520742464721721</c:v>
                </c:pt>
                <c:pt idx="10">
                  <c:v>-94.977885980618609</c:v>
                </c:pt>
                <c:pt idx="11">
                  <c:v>-137.64531217707352</c:v>
                </c:pt>
                <c:pt idx="12">
                  <c:v>-147.73362154023494</c:v>
                </c:pt>
                <c:pt idx="13">
                  <c:v>-157.24206219025268</c:v>
                </c:pt>
                <c:pt idx="14">
                  <c:v>-166.06535259167276</c:v>
                </c:pt>
                <c:pt idx="15">
                  <c:v>-174.39452319118033</c:v>
                </c:pt>
                <c:pt idx="16">
                  <c:v>-205.14690939999662</c:v>
                </c:pt>
                <c:pt idx="17">
                  <c:v>-234.09039123765808</c:v>
                </c:pt>
                <c:pt idx="18">
                  <c:v>-263.03437837318302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4B-47E8-A19D-44B695C09DB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ALL!$F$126:$AL$126</c:f>
              <c:numCache>
                <c:formatCode>General</c:formatCode>
                <c:ptCount val="33"/>
                <c:pt idx="0">
                  <c:v>-76.902224599115939</c:v>
                </c:pt>
                <c:pt idx="1">
                  <c:v>-112.24734152883309</c:v>
                </c:pt>
                <c:pt idx="2">
                  <c:v>-121.46037178480201</c:v>
                </c:pt>
                <c:pt idx="3">
                  <c:v>-130.95262890504341</c:v>
                </c:pt>
                <c:pt idx="4">
                  <c:v>-141.08616308971582</c:v>
                </c:pt>
                <c:pt idx="5">
                  <c:v>-152.87777809346437</c:v>
                </c:pt>
                <c:pt idx="6">
                  <c:v>-233.66418500997815</c:v>
                </c:pt>
                <c:pt idx="7">
                  <c:v>-257.70329890266817</c:v>
                </c:pt>
                <c:pt idx="8">
                  <c:v>-280.97896362330567</c:v>
                </c:pt>
                <c:pt idx="9">
                  <c:v>-303.27526395222179</c:v>
                </c:pt>
                <c:pt idx="10">
                  <c:v>-325.07315111811869</c:v>
                </c:pt>
                <c:pt idx="11">
                  <c:v>-410.93788304707368</c:v>
                </c:pt>
                <c:pt idx="12">
                  <c:v>-432.138965100235</c:v>
                </c:pt>
                <c:pt idx="13">
                  <c:v>-452.98577854025268</c:v>
                </c:pt>
                <c:pt idx="14">
                  <c:v>-472.73404479167289</c:v>
                </c:pt>
                <c:pt idx="15">
                  <c:v>-491.92735681618035</c:v>
                </c:pt>
                <c:pt idx="16">
                  <c:v>-566.00951259999681</c:v>
                </c:pt>
                <c:pt idx="17">
                  <c:v>-638.04261353765821</c:v>
                </c:pt>
                <c:pt idx="18">
                  <c:v>-710.56234087318308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4B-47E8-A19D-44B695C09DB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ALL!$F$127:$AL$127</c:f>
              <c:numCache>
                <c:formatCode>General</c:formatCode>
                <c:ptCount val="33"/>
                <c:pt idx="0">
                  <c:v>-7.743116553815919</c:v>
                </c:pt>
                <c:pt idx="1">
                  <c:v>-33.225609818176018</c:v>
                </c:pt>
                <c:pt idx="2">
                  <c:v>-40.125946596058945</c:v>
                </c:pt>
                <c:pt idx="3">
                  <c:v>-47.20986541423791</c:v>
                </c:pt>
                <c:pt idx="4">
                  <c:v>-54.506183007551726</c:v>
                </c:pt>
                <c:pt idx="5">
                  <c:v>-62.089255409051333</c:v>
                </c:pt>
                <c:pt idx="6">
                  <c:v>-97.651998803873425</c:v>
                </c:pt>
                <c:pt idx="7">
                  <c:v>-107.96118507444839</c:v>
                </c:pt>
                <c:pt idx="8">
                  <c:v>-118.57435711637129</c:v>
                </c:pt>
                <c:pt idx="9">
                  <c:v>-129.45292926085423</c:v>
                </c:pt>
                <c:pt idx="10">
                  <c:v>-140.55646672514493</c:v>
                </c:pt>
                <c:pt idx="11">
                  <c:v>-186.7622921906555</c:v>
                </c:pt>
                <c:pt idx="12">
                  <c:v>-198.2241480209953</c:v>
                </c:pt>
                <c:pt idx="13">
                  <c:v>-209.23239605691958</c:v>
                </c:pt>
                <c:pt idx="14">
                  <c:v>-219.83332627294612</c:v>
                </c:pt>
                <c:pt idx="15">
                  <c:v>-230.22927757908553</c:v>
                </c:pt>
                <c:pt idx="16">
                  <c:v>-271.56813946879714</c:v>
                </c:pt>
                <c:pt idx="17">
                  <c:v>-313.08884586707973</c:v>
                </c:pt>
                <c:pt idx="18">
                  <c:v>-355.66636824795432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4B-47E8-A19D-44B695C09DB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ALL!$F$128:$AL$128</c:f>
              <c:numCache>
                <c:formatCode>General</c:formatCode>
                <c:ptCount val="33"/>
                <c:pt idx="0">
                  <c:v>-84.645340518815942</c:v>
                </c:pt>
                <c:pt idx="1">
                  <c:v>-145.45323420817607</c:v>
                </c:pt>
                <c:pt idx="2">
                  <c:v>-161.48761739355899</c:v>
                </c:pt>
                <c:pt idx="3">
                  <c:v>-177.77038028923795</c:v>
                </c:pt>
                <c:pt idx="4">
                  <c:v>-194.30405195255173</c:v>
                </c:pt>
                <c:pt idx="5">
                  <c:v>-211.37211194905134</c:v>
                </c:pt>
                <c:pt idx="6">
                  <c:v>-286.86995314387343</c:v>
                </c:pt>
                <c:pt idx="7">
                  <c:v>-307.33915354944844</c:v>
                </c:pt>
                <c:pt idx="8">
                  <c:v>-328.1867822163714</c:v>
                </c:pt>
                <c:pt idx="9">
                  <c:v>-349.20745074835429</c:v>
                </c:pt>
                <c:pt idx="10">
                  <c:v>-370.65173186264502</c:v>
                </c:pt>
                <c:pt idx="11">
                  <c:v>-460.05486306065569</c:v>
                </c:pt>
                <c:pt idx="12">
                  <c:v>-482.62949158099536</c:v>
                </c:pt>
                <c:pt idx="13">
                  <c:v>-504.97611240691958</c:v>
                </c:pt>
                <c:pt idx="14">
                  <c:v>-526.50201847294625</c:v>
                </c:pt>
                <c:pt idx="15">
                  <c:v>-547.76211120408561</c:v>
                </c:pt>
                <c:pt idx="16">
                  <c:v>-632.43074266879739</c:v>
                </c:pt>
                <c:pt idx="17">
                  <c:v>-717.04106816707986</c:v>
                </c:pt>
                <c:pt idx="18">
                  <c:v>-803.19433074795438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74B-47E8-A19D-44B695C09DB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ALL!$F$129:$AL$129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4B-47E8-A19D-44B695C09DB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ALL!$F$130:$AL$130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4B-47E8-A19D-44B695C09DB0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ALL!$F$131:$AL$131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4B-47E8-A19D-44B695C09DB0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ALL!$F$132:$AL$132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74B-47E8-A19D-44B695C09DB0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ALL!$F$133:$AL$133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4B-47E8-A19D-44B695C09DB0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ALL!$F$134:$AL$134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74B-47E8-A19D-44B695C09DB0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ALL!$F$135:$AL$135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4B-47E8-A19D-44B695C09DB0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ALL!$F$136:$AL$136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74B-47E8-A19D-44B695C09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713984"/>
        <c:axId val="1103702336"/>
      </c:scatterChart>
      <c:valAx>
        <c:axId val="110371398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02336"/>
        <c:crosses val="autoZero"/>
        <c:crossBetween val="midCat"/>
      </c:valAx>
      <c:valAx>
        <c:axId val="1103702336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1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579004454016617E-2"/>
          <c:y val="9.3034716533807502E-2"/>
          <c:w val="0.92172545969724562"/>
          <c:h val="0.822610809390329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FLUID!$F$42:$AL$42</c:f>
              <c:numCache>
                <c:formatCode>General</c:formatCode>
                <c:ptCount val="33"/>
                <c:pt idx="0">
                  <c:v>-7.7431159197000055</c:v>
                </c:pt>
                <c:pt idx="1">
                  <c:v>-33.22655555874001</c:v>
                </c:pt>
                <c:pt idx="2">
                  <c:v>-40.125610061469004</c:v>
                </c:pt>
                <c:pt idx="3">
                  <c:v>-47.210626915089989</c:v>
                </c:pt>
                <c:pt idx="4">
                  <c:v>-54.507284904096004</c:v>
                </c:pt>
                <c:pt idx="5">
                  <c:v>-62.08944999660001</c:v>
                </c:pt>
                <c:pt idx="6">
                  <c:v>-97.65149341923204</c:v>
                </c:pt>
                <c:pt idx="7">
                  <c:v>-107.96127254091202</c:v>
                </c:pt>
                <c:pt idx="8">
                  <c:v>-118.57435434587002</c:v>
                </c:pt>
                <c:pt idx="9">
                  <c:v>-129.45292709331599</c:v>
                </c:pt>
                <c:pt idx="10">
                  <c:v>-140.555889859518</c:v>
                </c:pt>
                <c:pt idx="11">
                  <c:v>-186.76155821439602</c:v>
                </c:pt>
                <c:pt idx="12">
                  <c:v>-198.22459819612803</c:v>
                </c:pt>
                <c:pt idx="13">
                  <c:v>-209.23206588118001</c:v>
                </c:pt>
                <c:pt idx="14">
                  <c:v>-219.83278711763199</c:v>
                </c:pt>
                <c:pt idx="15">
                  <c:v>-230.22985377819001</c:v>
                </c:pt>
                <c:pt idx="16">
                  <c:v>-271.56771246871807</c:v>
                </c:pt>
                <c:pt idx="17">
                  <c:v>-313.08980652197204</c:v>
                </c:pt>
                <c:pt idx="18">
                  <c:v>-355.66958267700005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7-4D8B-B9BD-C02B1602B2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FLUID!$F$43:$AL$43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7-4D8B-B9BD-C02B1602B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20984"/>
        <c:axId val="391622160"/>
      </c:scatterChart>
      <c:valAx>
        <c:axId val="391620984"/>
        <c:scaling>
          <c:orientation val="minMax"/>
          <c:max val="15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K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2160"/>
        <c:crosses val="autoZero"/>
        <c:crossBetween val="midCat"/>
      </c:valAx>
      <c:valAx>
        <c:axId val="3916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J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098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554091312569232"/>
          <c:y val="8.2117355881280038E-2"/>
          <c:w val="0.83553361749524424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FLUID!$E$4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4E-4245-BAB2-C48297DFA99A}"/>
            </c:ext>
          </c:extLst>
        </c:ser>
        <c:ser>
          <c:idx val="1"/>
          <c:order val="1"/>
          <c:tx>
            <c:strRef>
              <c:f>FLUID!$E$5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4E-4245-BAB2-C48297DFA99A}"/>
            </c:ext>
          </c:extLst>
        </c:ser>
        <c:ser>
          <c:idx val="2"/>
          <c:order val="2"/>
          <c:tx>
            <c:strRef>
              <c:f>FLUID!$E$6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4E-4245-BAB2-C48297DFA99A}"/>
            </c:ext>
          </c:extLst>
        </c:ser>
        <c:ser>
          <c:idx val="3"/>
          <c:order val="3"/>
          <c:tx>
            <c:strRef>
              <c:f>FLUID!$E$7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4E-4245-BAB2-C48297DFA99A}"/>
            </c:ext>
          </c:extLst>
        </c:ser>
        <c:ser>
          <c:idx val="4"/>
          <c:order val="4"/>
          <c:tx>
            <c:strRef>
              <c:f>FLUID!$E$8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4E-4245-BAB2-C48297DFA99A}"/>
            </c:ext>
          </c:extLst>
        </c:ser>
        <c:ser>
          <c:idx val="5"/>
          <c:order val="5"/>
          <c:tx>
            <c:strRef>
              <c:f>FLUID!$E$9</c:f>
              <c:strCache>
                <c:ptCount val="1"/>
                <c:pt idx="0">
                  <c:v>Se8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FLUID!$F$9:$X$9</c:f>
              <c:numCache>
                <c:formatCode>0.0E+00</c:formatCode>
                <c:ptCount val="19"/>
                <c:pt idx="0">
                  <c:v>5.6206999999999997E-18</c:v>
                </c:pt>
                <c:pt idx="1">
                  <c:v>1.4855E-11</c:v>
                </c:pt>
                <c:pt idx="2">
                  <c:v>1.2668E-10</c:v>
                </c:pt>
                <c:pt idx="3">
                  <c:v>7.6573E-10</c:v>
                </c:pt>
                <c:pt idx="4">
                  <c:v>3.5687999999999999E-9</c:v>
                </c:pt>
                <c:pt idx="5">
                  <c:v>1.3825999999999999E-8</c:v>
                </c:pt>
                <c:pt idx="6">
                  <c:v>1.3120000000000001E-6</c:v>
                </c:pt>
                <c:pt idx="7">
                  <c:v>3.1472999999999999E-6</c:v>
                </c:pt>
                <c:pt idx="8">
                  <c:v>6.5763E-6</c:v>
                </c:pt>
                <c:pt idx="9">
                  <c:v>1.2055999999999999E-5</c:v>
                </c:pt>
                <c:pt idx="10">
                  <c:v>1.9502000000000001E-5</c:v>
                </c:pt>
                <c:pt idx="11">
                  <c:v>2.7330000000000001E-5</c:v>
                </c:pt>
                <c:pt idx="12">
                  <c:v>1.7374E-5</c:v>
                </c:pt>
                <c:pt idx="13">
                  <c:v>8.9414000000000005E-6</c:v>
                </c:pt>
                <c:pt idx="14">
                  <c:v>3.8031999999999999E-6</c:v>
                </c:pt>
                <c:pt idx="15">
                  <c:v>1.4384000000000001E-6</c:v>
                </c:pt>
                <c:pt idx="16">
                  <c:v>2.3513E-8</c:v>
                </c:pt>
                <c:pt idx="17">
                  <c:v>6.2489999999999998E-10</c:v>
                </c:pt>
                <c:pt idx="18">
                  <c:v>3.0264000000000003E-11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4E-4245-BAB2-C48297DFA99A}"/>
            </c:ext>
          </c:extLst>
        </c:ser>
        <c:ser>
          <c:idx val="6"/>
          <c:order val="6"/>
          <c:tx>
            <c:strRef>
              <c:f>FLUID!$E$10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964E-4245-BAB2-C48297DFA99A}"/>
              </c:ext>
            </c:extLst>
          </c:dPt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64E-4245-BAB2-C48297DFA99A}"/>
            </c:ext>
          </c:extLst>
        </c:ser>
        <c:ser>
          <c:idx val="7"/>
          <c:order val="7"/>
          <c:tx>
            <c:strRef>
              <c:f>FLUID!$E$11</c:f>
              <c:strCache>
                <c:ptCount val="1"/>
                <c:pt idx="0">
                  <c:v>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FLUID!$F$11:$X$11</c:f>
              <c:numCache>
                <c:formatCode>0.0E+00</c:formatCode>
                <c:ptCount val="19"/>
                <c:pt idx="0">
                  <c:v>6.4033E-36</c:v>
                </c:pt>
                <c:pt idx="1">
                  <c:v>2.5945999999999999E-23</c:v>
                </c:pt>
                <c:pt idx="2">
                  <c:v>2.6408000000000001E-21</c:v>
                </c:pt>
                <c:pt idx="3">
                  <c:v>1.4384E-19</c:v>
                </c:pt>
                <c:pt idx="4">
                  <c:v>4.7421000000000004E-18</c:v>
                </c:pt>
                <c:pt idx="5">
                  <c:v>1.0437E-16</c:v>
                </c:pt>
                <c:pt idx="6">
                  <c:v>1.5332999999999999E-12</c:v>
                </c:pt>
                <c:pt idx="7">
                  <c:v>9.8017999999999997E-12</c:v>
                </c:pt>
                <c:pt idx="8">
                  <c:v>5.2666000000000002E-11</c:v>
                </c:pt>
                <c:pt idx="9">
                  <c:v>2.4358E-10</c:v>
                </c:pt>
                <c:pt idx="10">
                  <c:v>9.9060000000000007E-10</c:v>
                </c:pt>
                <c:pt idx="11">
                  <c:v>9.6452999999999997E-8</c:v>
                </c:pt>
                <c:pt idx="12">
                  <c:v>2.3846999999999999E-7</c:v>
                </c:pt>
                <c:pt idx="13">
                  <c:v>5.384E-7</c:v>
                </c:pt>
                <c:pt idx="14">
                  <c:v>1.1132E-6</c:v>
                </c:pt>
                <c:pt idx="15">
                  <c:v>2.1393E-6</c:v>
                </c:pt>
                <c:pt idx="16">
                  <c:v>1.7793000000000001E-5</c:v>
                </c:pt>
                <c:pt idx="17">
                  <c:v>9.1658999999999998E-5</c:v>
                </c:pt>
                <c:pt idx="18">
                  <c:v>3.4886999999999999E-4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64E-4245-BAB2-C48297DFA99A}"/>
            </c:ext>
          </c:extLst>
        </c:ser>
        <c:ser>
          <c:idx val="8"/>
          <c:order val="8"/>
          <c:tx>
            <c:strRef>
              <c:f>FLUID!$E$12</c:f>
              <c:strCache>
                <c:ptCount val="1"/>
                <c:pt idx="0">
                  <c:v>Ga2Se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FLUID!$F$12:$X$12</c:f>
              <c:numCache>
                <c:formatCode>0.0E+00</c:formatCode>
                <c:ptCount val="19"/>
                <c:pt idx="0">
                  <c:v>2.555E-9</c:v>
                </c:pt>
                <c:pt idx="1">
                  <c:v>4.7712E-5</c:v>
                </c:pt>
                <c:pt idx="2">
                  <c:v>2.1557E-4</c:v>
                </c:pt>
                <c:pt idx="3">
                  <c:v>7.7851000000000005E-4</c:v>
                </c:pt>
                <c:pt idx="4">
                  <c:v>2.3381000000000001E-3</c:v>
                </c:pt>
                <c:pt idx="5">
                  <c:v>5.9845999999999996E-3</c:v>
                </c:pt>
                <c:pt idx="6">
                  <c:v>5.2388999999999998E-2</c:v>
                </c:pt>
                <c:pt idx="7">
                  <c:v>6.318E-2</c:v>
                </c:pt>
                <c:pt idx="8">
                  <c:v>7.1395E-2</c:v>
                </c:pt>
                <c:pt idx="9">
                  <c:v>7.7561000000000005E-2</c:v>
                </c:pt>
                <c:pt idx="10">
                  <c:v>8.2317000000000001E-2</c:v>
                </c:pt>
                <c:pt idx="11">
                  <c:v>9.3668000000000001E-2</c:v>
                </c:pt>
                <c:pt idx="12">
                  <c:v>9.5077999999999996E-2</c:v>
                </c:pt>
                <c:pt idx="13">
                  <c:v>9.6074000000000007E-2</c:v>
                </c:pt>
                <c:pt idx="14">
                  <c:v>9.6721000000000001E-2</c:v>
                </c:pt>
                <c:pt idx="15">
                  <c:v>9.7151000000000001E-2</c:v>
                </c:pt>
                <c:pt idx="16">
                  <c:v>9.7881999999999997E-2</c:v>
                </c:pt>
                <c:pt idx="17">
                  <c:v>9.8086999999999994E-2</c:v>
                </c:pt>
                <c:pt idx="18">
                  <c:v>9.8153000000000004E-2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964E-4245-BAB2-C48297DFA99A}"/>
            </c:ext>
          </c:extLst>
        </c:ser>
        <c:ser>
          <c:idx val="9"/>
          <c:order val="9"/>
          <c:tx>
            <c:strRef>
              <c:f>FLUID!$E$13</c:f>
              <c:strCache>
                <c:ptCount val="1"/>
                <c:pt idx="0">
                  <c:v>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FLUID!$F$13:$X$13</c:f>
              <c:numCache>
                <c:formatCode>0.0E+00</c:formatCode>
                <c:ptCount val="1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64E-4245-BAB2-C48297DFA99A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FLUID!$F$34:$F$35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64E-4245-BAB2-C48297DF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FLUID!$E$14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FLUID!$F$14:$X$14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964E-4245-BAB2-C48297DFA99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4E-4245-BAB2-C48297DFA99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64E-4245-BAB2-C48297DFA99A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7332259806348077"/>
          <c:y val="8.2117375328083983E-2"/>
          <c:w val="0.7773069429874645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FLUID!$E$4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F1-41CE-ABAE-C3F5B2B3A615}"/>
            </c:ext>
          </c:extLst>
        </c:ser>
        <c:ser>
          <c:idx val="1"/>
          <c:order val="1"/>
          <c:tx>
            <c:strRef>
              <c:f>FLUID!$E$5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F1-41CE-ABAE-C3F5B2B3A615}"/>
            </c:ext>
          </c:extLst>
        </c:ser>
        <c:ser>
          <c:idx val="2"/>
          <c:order val="2"/>
          <c:tx>
            <c:strRef>
              <c:f>FLUID!$E$6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F1-41CE-ABAE-C3F5B2B3A615}"/>
            </c:ext>
          </c:extLst>
        </c:ser>
        <c:ser>
          <c:idx val="3"/>
          <c:order val="3"/>
          <c:tx>
            <c:strRef>
              <c:f>FLUID!$E$7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F1-41CE-ABAE-C3F5B2B3A615}"/>
            </c:ext>
          </c:extLst>
        </c:ser>
        <c:ser>
          <c:idx val="4"/>
          <c:order val="4"/>
          <c:tx>
            <c:strRef>
              <c:f>FLUID!$E$8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F1-41CE-ABAE-C3F5B2B3A615}"/>
            </c:ext>
          </c:extLst>
        </c:ser>
        <c:ser>
          <c:idx val="6"/>
          <c:order val="6"/>
          <c:tx>
            <c:strRef>
              <c:f>FLUID!$E$10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5F1-41CE-ABAE-C3F5B2B3A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FLUID!$E$9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FLUID!$F$9:$X$9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15F1-41CE-ABAE-C3F5B2B3A61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5F1-41CE-ABAE-C3F5B2B3A61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5F1-41CE-ABAE-C3F5B2B3A61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F1-41CE-ABAE-C3F5B2B3A61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5F1-41CE-ABAE-C3F5B2B3A61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F1-41CE-ABAE-C3F5B2B3A61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5F1-41CE-ABAE-C3F5B2B3A61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1</c:v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FLUID!$E$34:$E$35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550</c:v>
                      </c:pt>
                      <c:pt idx="1">
                        <c:v>550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FLUID!$F$34:$F$35</c15:sqref>
                        </c15:formulaRef>
                      </c:ext>
                    </c:extLst>
                    <c:numCache>
                      <c:formatCode>0.0E+00</c:formatCode>
                      <c:ptCount val="2"/>
                      <c:pt idx="0" formatCode="General">
                        <c:v>-21.53</c:v>
                      </c:pt>
                      <c:pt idx="1">
                        <c:v>5.367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5F1-41CE-ABAE-C3F5B2B3A615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2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61674469222643"/>
          <c:y val="6.4670909795469883E-2"/>
          <c:w val="0.83226051765507369"/>
          <c:h val="0.80732479399238055"/>
        </c:manualLayout>
      </c:layout>
      <c:scatterChart>
        <c:scatterStyle val="smoothMarker"/>
        <c:varyColors val="0"/>
        <c:ser>
          <c:idx val="10"/>
          <c:order val="10"/>
          <c:tx>
            <c:strRef>
              <c:f>FLUID!$E$14</c:f>
              <c:strCache>
                <c:ptCount val="1"/>
                <c:pt idx="0">
                  <c:v>(l)Ga[l]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FLUID!$F$14:$X$14</c:f>
              <c:numCache>
                <c:formatCode>0.0E+00</c:formatCode>
                <c:ptCount val="19"/>
                <c:pt idx="0">
                  <c:v>0.2</c:v>
                </c:pt>
                <c:pt idx="1">
                  <c:v>0.19989999999999999</c:v>
                </c:pt>
                <c:pt idx="2">
                  <c:v>0.19957</c:v>
                </c:pt>
                <c:pt idx="3">
                  <c:v>0.19844000000000001</c:v>
                </c:pt>
                <c:pt idx="4">
                  <c:v>0.19531999999999999</c:v>
                </c:pt>
                <c:pt idx="5">
                  <c:v>0.18803</c:v>
                </c:pt>
                <c:pt idx="6">
                  <c:v>9.5223000000000002E-2</c:v>
                </c:pt>
                <c:pt idx="7">
                  <c:v>7.3639999999999997E-2</c:v>
                </c:pt>
                <c:pt idx="8">
                  <c:v>5.7209999999999997E-2</c:v>
                </c:pt>
                <c:pt idx="9">
                  <c:v>4.4878000000000001E-2</c:v>
                </c:pt>
                <c:pt idx="10">
                  <c:v>3.5367000000000003E-2</c:v>
                </c:pt>
                <c:pt idx="11">
                  <c:v>1.2664999999999999E-2</c:v>
                </c:pt>
                <c:pt idx="12">
                  <c:v>9.8434999999999998E-3</c:v>
                </c:pt>
                <c:pt idx="13">
                  <c:v>7.8524000000000007E-3</c:v>
                </c:pt>
                <c:pt idx="14">
                  <c:v>6.5586999999999998E-3</c:v>
                </c:pt>
                <c:pt idx="15">
                  <c:v>5.6974E-3</c:v>
                </c:pt>
                <c:pt idx="16">
                  <c:v>4.2364000000000004E-3</c:v>
                </c:pt>
                <c:pt idx="17">
                  <c:v>3.8252E-3</c:v>
                </c:pt>
                <c:pt idx="18">
                  <c:v>3.6916000000000002E-3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E5-4757-9292-953F55334960}"/>
            </c:ext>
          </c:extLst>
        </c:ser>
        <c:ser>
          <c:idx val="11"/>
          <c:order val="11"/>
          <c:tx>
            <c:strRef>
              <c:f>FLUID!$E$15</c:f>
              <c:strCache>
                <c:ptCount val="1"/>
                <c:pt idx="0">
                  <c:v>(l)Ge[l]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FLUID!$F$15:$X$15</c:f>
              <c:numCache>
                <c:formatCode>0.0E+00</c:formatCode>
                <c:ptCount val="19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E5-4757-9292-953F55334960}"/>
            </c:ext>
          </c:extLst>
        </c:ser>
        <c:ser>
          <c:idx val="12"/>
          <c:order val="12"/>
          <c:tx>
            <c:strRef>
              <c:f>FLUID!$E$16</c:f>
              <c:strCache>
                <c:ptCount val="1"/>
                <c:pt idx="0">
                  <c:v>(l)Se[l]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FLUID!$F$3:$X$3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FLUID!$F$16:$X$16</c:f>
              <c:numCache>
                <c:formatCode>0.0E+00</c:formatCode>
                <c:ptCount val="19"/>
                <c:pt idx="0">
                  <c:v>0.48</c:v>
                </c:pt>
                <c:pt idx="1">
                  <c:v>0.47994999999999999</c:v>
                </c:pt>
                <c:pt idx="2">
                  <c:v>0.47977999999999998</c:v>
                </c:pt>
                <c:pt idx="3">
                  <c:v>0.47921999999999998</c:v>
                </c:pt>
                <c:pt idx="4">
                  <c:v>0.47765999999999997</c:v>
                </c:pt>
                <c:pt idx="5">
                  <c:v>0.47399999999999998</c:v>
                </c:pt>
                <c:pt idx="6">
                  <c:v>0.42616999999999999</c:v>
                </c:pt>
                <c:pt idx="7">
                  <c:v>0.41313</c:v>
                </c:pt>
                <c:pt idx="8">
                  <c:v>0.40011999999999998</c:v>
                </c:pt>
                <c:pt idx="9">
                  <c:v>0.38482</c:v>
                </c:pt>
                <c:pt idx="10">
                  <c:v>0.36423</c:v>
                </c:pt>
                <c:pt idx="11">
                  <c:v>0.20286000000000001</c:v>
                </c:pt>
                <c:pt idx="12">
                  <c:v>0.15876999999999999</c:v>
                </c:pt>
                <c:pt idx="13">
                  <c:v>0.12138</c:v>
                </c:pt>
                <c:pt idx="14">
                  <c:v>9.3656000000000003E-2</c:v>
                </c:pt>
                <c:pt idx="15">
                  <c:v>7.3054999999999995E-2</c:v>
                </c:pt>
                <c:pt idx="16">
                  <c:v>3.2212999999999999E-2</c:v>
                </c:pt>
                <c:pt idx="17">
                  <c:v>1.7951000000000002E-2</c:v>
                </c:pt>
                <c:pt idx="18">
                  <c:v>1.1579000000000001E-2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E5-4757-9292-953F55334960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FLUID!$F$34:$F$35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E5-4757-9292-953F55334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13776"/>
        <c:axId val="3932118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FLUID!$E$4</c15:sqref>
                        </c15:formulaRef>
                      </c:ext>
                    </c:extLst>
                    <c:strCache>
                      <c:ptCount val="1"/>
                      <c:pt idx="0">
                        <c:v>Se3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FLUID!$F$4:$X$4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1.3056000000000001E-22</c:v>
                      </c:pt>
                      <c:pt idx="1">
                        <c:v>8.4706E-14</c:v>
                      </c:pt>
                      <c:pt idx="2">
                        <c:v>1.9731000000000001E-12</c:v>
                      </c:pt>
                      <c:pt idx="3">
                        <c:v>2.9366000000000002E-11</c:v>
                      </c:pt>
                      <c:pt idx="4">
                        <c:v>3.0681999999999998E-10</c:v>
                      </c:pt>
                      <c:pt idx="5">
                        <c:v>2.4323E-9</c:v>
                      </c:pt>
                      <c:pt idx="6">
                        <c:v>1.6574E-6</c:v>
                      </c:pt>
                      <c:pt idx="7">
                        <c:v>5.8046000000000003E-6</c:v>
                      </c:pt>
                      <c:pt idx="8">
                        <c:v>1.7708999999999999E-5</c:v>
                      </c:pt>
                      <c:pt idx="9">
                        <c:v>4.7824000000000002E-5</c:v>
                      </c:pt>
                      <c:pt idx="10">
                        <c:v>1.1595E-4</c:v>
                      </c:pt>
                      <c:pt idx="11">
                        <c:v>1.4264E-3</c:v>
                      </c:pt>
                      <c:pt idx="12">
                        <c:v>1.9935999999999999E-3</c:v>
                      </c:pt>
                      <c:pt idx="13">
                        <c:v>2.4840000000000001E-3</c:v>
                      </c:pt>
                      <c:pt idx="14">
                        <c:v>2.7785000000000002E-3</c:v>
                      </c:pt>
                      <c:pt idx="15">
                        <c:v>2.8771000000000001E-3</c:v>
                      </c:pt>
                      <c:pt idx="16">
                        <c:v>2.3430999999999999E-3</c:v>
                      </c:pt>
                      <c:pt idx="17">
                        <c:v>1.7071E-3</c:v>
                      </c:pt>
                      <c:pt idx="18">
                        <c:v>1.2738999999999999E-3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EE5-4757-9292-953F5533496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FLUID!$E$5</c15:sqref>
                        </c15:formulaRef>
                      </c:ext>
                    </c:extLst>
                    <c:strCache>
                      <c:ptCount val="1"/>
                      <c:pt idx="0">
                        <c:v>Se4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FLUID!$F$5:$X$5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7.6378999999999993E-21</c:v>
                      </c:pt>
                      <c:pt idx="1">
                        <c:v>5.8909999999999998E-13</c:v>
                      </c:pt>
                      <c:pt idx="2">
                        <c:v>9.5009000000000004E-12</c:v>
                      </c:pt>
                      <c:pt idx="3">
                        <c:v>1.0218E-10</c:v>
                      </c:pt>
                      <c:pt idx="4">
                        <c:v>8.0013999999999999E-10</c:v>
                      </c:pt>
                      <c:pt idx="5">
                        <c:v>4.9136000000000001E-9</c:v>
                      </c:pt>
                      <c:pt idx="6">
                        <c:v>1.6022000000000001E-6</c:v>
                      </c:pt>
                      <c:pt idx="7">
                        <c:v>4.8679999999999998E-6</c:v>
                      </c:pt>
                      <c:pt idx="8">
                        <c:v>1.2958E-5</c:v>
                      </c:pt>
                      <c:pt idx="9">
                        <c:v>3.0632000000000001E-5</c:v>
                      </c:pt>
                      <c:pt idx="10">
                        <c:v>6.5072000000000003E-5</c:v>
                      </c:pt>
                      <c:pt idx="11">
                        <c:v>4.3741E-4</c:v>
                      </c:pt>
                      <c:pt idx="12">
                        <c:v>5.0403000000000004E-4</c:v>
                      </c:pt>
                      <c:pt idx="13">
                        <c:v>5.0903999999999999E-4</c:v>
                      </c:pt>
                      <c:pt idx="14">
                        <c:v>4.5489E-4</c:v>
                      </c:pt>
                      <c:pt idx="15">
                        <c:v>3.7399999999999998E-4</c:v>
                      </c:pt>
                      <c:pt idx="16">
                        <c:v>1.2596999999999999E-4</c:v>
                      </c:pt>
                      <c:pt idx="17">
                        <c:v>4.3619999999999999E-5</c:v>
                      </c:pt>
                      <c:pt idx="18">
                        <c:v>1.7612999999999999E-5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E5-4757-9292-953F5533496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FLUID!$E$6</c15:sqref>
                        </c15:formulaRef>
                      </c:ext>
                    </c:extLst>
                    <c:strCache>
                      <c:ptCount val="1"/>
                      <c:pt idx="0">
                        <c:v>Se5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FLUID!$F$6:$X$6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1.3752E-17</c:v>
                      </c:pt>
                      <c:pt idx="1">
                        <c:v>1.9065000000000001E-10</c:v>
                      </c:pt>
                      <c:pt idx="2">
                        <c:v>2.2833000000000002E-9</c:v>
                      </c:pt>
                      <c:pt idx="3">
                        <c:v>1.8868999999999998E-8</c:v>
                      </c:pt>
                      <c:pt idx="4">
                        <c:v>1.1695E-7</c:v>
                      </c:pt>
                      <c:pt idx="5">
                        <c:v>5.8406999999999996E-7</c:v>
                      </c:pt>
                      <c:pt idx="6">
                        <c:v>1.0599000000000001E-4</c:v>
                      </c:pt>
                      <c:pt idx="7">
                        <c:v>2.8779000000000001E-4</c:v>
                      </c:pt>
                      <c:pt idx="8">
                        <c:v>6.8687999999999996E-4</c:v>
                      </c:pt>
                      <c:pt idx="9">
                        <c:v>1.4574E-3</c:v>
                      </c:pt>
                      <c:pt idx="10">
                        <c:v>2.7763000000000002E-3</c:v>
                      </c:pt>
                      <c:pt idx="11">
                        <c:v>1.1018999999999999E-2</c:v>
                      </c:pt>
                      <c:pt idx="12">
                        <c:v>1.064E-2</c:v>
                      </c:pt>
                      <c:pt idx="13">
                        <c:v>8.8444000000000005E-3</c:v>
                      </c:pt>
                      <c:pt idx="14">
                        <c:v>6.4056E-3</c:v>
                      </c:pt>
                      <c:pt idx="15">
                        <c:v>4.2385000000000001E-3</c:v>
                      </c:pt>
                      <c:pt idx="16">
                        <c:v>6.1879999999999997E-4</c:v>
                      </c:pt>
                      <c:pt idx="17">
                        <c:v>1.0581000000000001E-4</c:v>
                      </c:pt>
                      <c:pt idx="18">
                        <c:v>2.3858000000000001E-5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EE5-4757-9292-953F5533496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FLUID!$E$7</c15:sqref>
                        </c15:formulaRef>
                      </c:ext>
                    </c:extLst>
                    <c:strCache>
                      <c:ptCount val="1"/>
                      <c:pt idx="0">
                        <c:v>Se6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FLUID!$F$7:$X$7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2.3151999999999998E-15</c:v>
                      </c:pt>
                      <c:pt idx="1">
                        <c:v>1.7347E-9</c:v>
                      </c:pt>
                      <c:pt idx="2">
                        <c:v>1.2705E-8</c:v>
                      </c:pt>
                      <c:pt idx="3">
                        <c:v>6.8158999999999995E-8</c:v>
                      </c:pt>
                      <c:pt idx="4">
                        <c:v>2.8845000000000002E-7</c:v>
                      </c:pt>
                      <c:pt idx="5">
                        <c:v>1.0280999999999999E-6</c:v>
                      </c:pt>
                      <c:pt idx="6">
                        <c:v>6.9690999999999994E-5</c:v>
                      </c:pt>
                      <c:pt idx="7">
                        <c:v>1.5655000000000001E-4</c:v>
                      </c:pt>
                      <c:pt idx="8">
                        <c:v>3.1220999999999999E-4</c:v>
                      </c:pt>
                      <c:pt idx="9">
                        <c:v>5.5734999999999997E-4</c:v>
                      </c:pt>
                      <c:pt idx="10">
                        <c:v>8.9707000000000003E-4</c:v>
                      </c:pt>
                      <c:pt idx="11">
                        <c:v>1.7256999999999999E-3</c:v>
                      </c:pt>
                      <c:pt idx="12">
                        <c:v>1.3401999999999999E-3</c:v>
                      </c:pt>
                      <c:pt idx="13">
                        <c:v>8.8225E-4</c:v>
                      </c:pt>
                      <c:pt idx="14">
                        <c:v>4.9950000000000005E-4</c:v>
                      </c:pt>
                      <c:pt idx="15">
                        <c:v>2.5712E-4</c:v>
                      </c:pt>
                      <c:pt idx="16">
                        <c:v>1.4467999999999999E-5</c:v>
                      </c:pt>
                      <c:pt idx="17">
                        <c:v>1.1112000000000001E-6</c:v>
                      </c:pt>
                      <c:pt idx="18">
                        <c:v>1.2944E-7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E5-4757-9292-953F5533496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FLUID!$E$8</c15:sqref>
                        </c15:formulaRef>
                      </c:ext>
                    </c:extLst>
                    <c:strCache>
                      <c:ptCount val="1"/>
                      <c:pt idx="0">
                        <c:v>Se7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FLUID!$F$8:$X$8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2.5534000000000002E-16</c:v>
                      </c:pt>
                      <c:pt idx="1">
                        <c:v>3.8947999999999998E-10</c:v>
                      </c:pt>
                      <c:pt idx="2">
                        <c:v>3.1175E-9</c:v>
                      </c:pt>
                      <c:pt idx="3">
                        <c:v>1.7949999999999999E-8</c:v>
                      </c:pt>
                      <c:pt idx="4">
                        <c:v>8.0486999999999998E-8</c:v>
                      </c:pt>
                      <c:pt idx="5">
                        <c:v>3.0162000000000002E-7</c:v>
                      </c:pt>
                      <c:pt idx="6">
                        <c:v>2.4817999999999999E-5</c:v>
                      </c:pt>
                      <c:pt idx="7">
                        <c:v>5.7896999999999998E-5</c:v>
                      </c:pt>
                      <c:pt idx="8">
                        <c:v>1.1872E-4</c:v>
                      </c:pt>
                      <c:pt idx="9">
                        <c:v>2.1565000000000001E-4</c:v>
                      </c:pt>
                      <c:pt idx="10">
                        <c:v>3.4928999999999998E-4</c:v>
                      </c:pt>
                      <c:pt idx="11">
                        <c:v>5.8067999999999998E-4</c:v>
                      </c:pt>
                      <c:pt idx="12">
                        <c:v>4.0905999999999999E-4</c:v>
                      </c:pt>
                      <c:pt idx="13">
                        <c:v>2.3866999999999999E-4</c:v>
                      </c:pt>
                      <c:pt idx="14">
                        <c:v>1.1739E-4</c:v>
                      </c:pt>
                      <c:pt idx="15">
                        <c:v>5.1907000000000003E-5</c:v>
                      </c:pt>
                      <c:pt idx="16">
                        <c:v>1.5858999999999999E-6</c:v>
                      </c:pt>
                      <c:pt idx="17">
                        <c:v>7.2071999999999998E-8</c:v>
                      </c:pt>
                      <c:pt idx="18">
                        <c:v>5.4396000000000001E-9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EE5-4757-9292-953F5533496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EE5-4757-9292-953F5533496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FLUID!$E$10</c15:sqref>
                        </c15:formulaRef>
                      </c:ext>
                    </c:extLst>
                    <c:strCache>
                      <c:ptCount val="1"/>
                      <c:pt idx="0">
                        <c:v>Se2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FLUID!$F$10:$X$10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5.9567000000000001E-18</c:v>
                      </c:pt>
                      <c:pt idx="1">
                        <c:v>1.1197E-10</c:v>
                      </c:pt>
                      <c:pt idx="2">
                        <c:v>1.5425E-9</c:v>
                      </c:pt>
                      <c:pt idx="3">
                        <c:v>1.4734E-8</c:v>
                      </c:pt>
                      <c:pt idx="4">
                        <c:v>1.0530999999999999E-7</c:v>
                      </c:pt>
                      <c:pt idx="5">
                        <c:v>5.9993000000000005E-7</c:v>
                      </c:pt>
                      <c:pt idx="6">
                        <c:v>1.4694E-4</c:v>
                      </c:pt>
                      <c:pt idx="7">
                        <c:v>4.2429000000000002E-4</c:v>
                      </c:pt>
                      <c:pt idx="8">
                        <c:v>1.0943000000000001E-3</c:v>
                      </c:pt>
                      <c:pt idx="9">
                        <c:v>2.5579000000000001E-3</c:v>
                      </c:pt>
                      <c:pt idx="10">
                        <c:v>5.4903E-3</c:v>
                      </c:pt>
                      <c:pt idx="11">
                        <c:v>5.3856000000000001E-2</c:v>
                      </c:pt>
                      <c:pt idx="12">
                        <c:v>7.6957999999999999E-2</c:v>
                      </c:pt>
                      <c:pt idx="13">
                        <c:v>0.1009</c:v>
                      </c:pt>
                      <c:pt idx="14">
                        <c:v>0.12180000000000001</c:v>
                      </c:pt>
                      <c:pt idx="15">
                        <c:v>0.13827999999999999</c:v>
                      </c:pt>
                      <c:pt idx="16">
                        <c:v>0.16958000000000001</c:v>
                      </c:pt>
                      <c:pt idx="17">
                        <c:v>0.17902000000000001</c:v>
                      </c:pt>
                      <c:pt idx="18">
                        <c:v>0.18295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EE5-4757-9292-953F5533496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EE5-4757-9292-953F5533496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EE5-4757-9292-953F5533496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FLUID!$E$13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FLUID!$F$13:$X$13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EE5-4757-9292-953F55334960}"/>
                  </c:ext>
                </c:extLst>
              </c15:ser>
            </c15:filteredScatterSeries>
          </c:ext>
        </c:extLst>
      </c:scatterChart>
      <c:valAx>
        <c:axId val="39321377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</a:t>
                </a:r>
                <a:r>
                  <a:rPr lang="ru-RU" sz="1800" b="0" i="0" baseline="0">
                    <a:effectLst/>
                  </a:rPr>
                  <a:t>, К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97357974156512"/>
              <c:y val="0.94376075630889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1816"/>
        <c:crosses val="autoZero"/>
        <c:crossBetween val="midCat"/>
      </c:valAx>
      <c:valAx>
        <c:axId val="39321181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1.0175619604135116E-2"/>
              <c:y val="0.21977765040056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377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FLUID!$F$124:$AL$124</c:f>
              <c:numCache>
                <c:formatCode>General</c:formatCode>
                <c:ptCount val="33"/>
                <c:pt idx="0">
                  <c:v>-7.7431159197000063</c:v>
                </c:pt>
                <c:pt idx="1">
                  <c:v>-33.205892679342973</c:v>
                </c:pt>
                <c:pt idx="2">
                  <c:v>-40.027245608756971</c:v>
                </c:pt>
                <c:pt idx="3">
                  <c:v>-46.817751384194523</c:v>
                </c:pt>
                <c:pt idx="4">
                  <c:v>-53.217888862835913</c:v>
                </c:pt>
                <c:pt idx="5">
                  <c:v>-58.494333855586966</c:v>
                </c:pt>
                <c:pt idx="6">
                  <c:v>-53.205768133895262</c:v>
                </c:pt>
                <c:pt idx="7">
                  <c:v>-49.63585464678026</c:v>
                </c:pt>
                <c:pt idx="8">
                  <c:v>-47.207818593065724</c:v>
                </c:pt>
                <c:pt idx="9">
                  <c:v>-45.932186796132505</c:v>
                </c:pt>
                <c:pt idx="10">
                  <c:v>-45.57858074452632</c:v>
                </c:pt>
                <c:pt idx="11">
                  <c:v>-49.116980013581994</c:v>
                </c:pt>
                <c:pt idx="12">
                  <c:v>-50.490526480760352</c:v>
                </c:pt>
                <c:pt idx="13">
                  <c:v>-51.990333866666916</c:v>
                </c:pt>
                <c:pt idx="14">
                  <c:v>-53.767973681273361</c:v>
                </c:pt>
                <c:pt idx="15">
                  <c:v>-55.834754387905207</c:v>
                </c:pt>
                <c:pt idx="16">
                  <c:v>-66.42123006880054</c:v>
                </c:pt>
                <c:pt idx="17">
                  <c:v>-78.99845462942163</c:v>
                </c:pt>
                <c:pt idx="18">
                  <c:v>-92.631989874771335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DE-49FA-A875-B2B6D7695D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FLUID!$F$125:$AL$125</c:f>
              <c:numCache>
                <c:formatCode>General</c:formatCode>
                <c:ptCount val="33"/>
                <c:pt idx="0">
                  <c:v>-6.3411591229723848E-7</c:v>
                </c:pt>
                <c:pt idx="1">
                  <c:v>-1.9717138833044389E-2</c:v>
                </c:pt>
                <c:pt idx="2">
                  <c:v>-9.8700987301974102E-2</c:v>
                </c:pt>
                <c:pt idx="3">
                  <c:v>-0.39211403004338458</c:v>
                </c:pt>
                <c:pt idx="4">
                  <c:v>-1.2882941447158165</c:v>
                </c:pt>
                <c:pt idx="5">
                  <c:v>-3.5949215534643635</c:v>
                </c:pt>
                <c:pt idx="6">
                  <c:v>-44.446230669978164</c:v>
                </c:pt>
                <c:pt idx="7">
                  <c:v>-58.325330427668128</c:v>
                </c:pt>
                <c:pt idx="8">
                  <c:v>-71.366538523305564</c:v>
                </c:pt>
                <c:pt idx="9">
                  <c:v>-83.520742464721721</c:v>
                </c:pt>
                <c:pt idx="10">
                  <c:v>-94.977885980618609</c:v>
                </c:pt>
                <c:pt idx="11">
                  <c:v>-137.64531217707352</c:v>
                </c:pt>
                <c:pt idx="12">
                  <c:v>-147.73362154023494</c:v>
                </c:pt>
                <c:pt idx="13">
                  <c:v>-157.24206219025268</c:v>
                </c:pt>
                <c:pt idx="14">
                  <c:v>-166.06535259167276</c:v>
                </c:pt>
                <c:pt idx="15">
                  <c:v>-174.39452319118033</c:v>
                </c:pt>
                <c:pt idx="16">
                  <c:v>-205.14690939999662</c:v>
                </c:pt>
                <c:pt idx="17">
                  <c:v>-234.09039123765808</c:v>
                </c:pt>
                <c:pt idx="18">
                  <c:v>-263.03437837318302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DE-49FA-A875-B2B6D7695D1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FLUID!$F$126:$AL$126</c:f>
              <c:numCache>
                <c:formatCode>General</c:formatCode>
                <c:ptCount val="33"/>
                <c:pt idx="0">
                  <c:v>-76.902224599115939</c:v>
                </c:pt>
                <c:pt idx="1">
                  <c:v>-112.24734152883309</c:v>
                </c:pt>
                <c:pt idx="2">
                  <c:v>-121.46037178480201</c:v>
                </c:pt>
                <c:pt idx="3">
                  <c:v>-130.95262890504341</c:v>
                </c:pt>
                <c:pt idx="4">
                  <c:v>-141.08616308971582</c:v>
                </c:pt>
                <c:pt idx="5">
                  <c:v>-152.87777809346437</c:v>
                </c:pt>
                <c:pt idx="6">
                  <c:v>-233.66418500997815</c:v>
                </c:pt>
                <c:pt idx="7">
                  <c:v>-257.70329890266817</c:v>
                </c:pt>
                <c:pt idx="8">
                  <c:v>-280.97896362330567</c:v>
                </c:pt>
                <c:pt idx="9">
                  <c:v>-303.27526395222179</c:v>
                </c:pt>
                <c:pt idx="10">
                  <c:v>-325.07315111811869</c:v>
                </c:pt>
                <c:pt idx="11">
                  <c:v>-410.93788304707368</c:v>
                </c:pt>
                <c:pt idx="12">
                  <c:v>-432.138965100235</c:v>
                </c:pt>
                <c:pt idx="13">
                  <c:v>-452.98577854025268</c:v>
                </c:pt>
                <c:pt idx="14">
                  <c:v>-472.73404479167289</c:v>
                </c:pt>
                <c:pt idx="15">
                  <c:v>-491.92735681618035</c:v>
                </c:pt>
                <c:pt idx="16">
                  <c:v>-566.00951259999681</c:v>
                </c:pt>
                <c:pt idx="17">
                  <c:v>-638.04261353765821</c:v>
                </c:pt>
                <c:pt idx="18">
                  <c:v>-710.56234087318308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DE-49FA-A875-B2B6D7695D1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FLUID!$F$127:$AL$127</c:f>
              <c:numCache>
                <c:formatCode>General</c:formatCode>
                <c:ptCount val="33"/>
                <c:pt idx="0">
                  <c:v>-7.743116553815919</c:v>
                </c:pt>
                <c:pt idx="1">
                  <c:v>-33.225609818176018</c:v>
                </c:pt>
                <c:pt idx="2">
                  <c:v>-40.125946596058945</c:v>
                </c:pt>
                <c:pt idx="3">
                  <c:v>-47.20986541423791</c:v>
                </c:pt>
                <c:pt idx="4">
                  <c:v>-54.506183007551726</c:v>
                </c:pt>
                <c:pt idx="5">
                  <c:v>-62.089255409051333</c:v>
                </c:pt>
                <c:pt idx="6">
                  <c:v>-97.651998803873425</c:v>
                </c:pt>
                <c:pt idx="7">
                  <c:v>-107.96118507444839</c:v>
                </c:pt>
                <c:pt idx="8">
                  <c:v>-118.57435711637129</c:v>
                </c:pt>
                <c:pt idx="9">
                  <c:v>-129.45292926085423</c:v>
                </c:pt>
                <c:pt idx="10">
                  <c:v>-140.55646672514493</c:v>
                </c:pt>
                <c:pt idx="11">
                  <c:v>-186.7622921906555</c:v>
                </c:pt>
                <c:pt idx="12">
                  <c:v>-198.2241480209953</c:v>
                </c:pt>
                <c:pt idx="13">
                  <c:v>-209.23239605691958</c:v>
                </c:pt>
                <c:pt idx="14">
                  <c:v>-219.83332627294612</c:v>
                </c:pt>
                <c:pt idx="15">
                  <c:v>-230.22927757908553</c:v>
                </c:pt>
                <c:pt idx="16">
                  <c:v>-271.56813946879714</c:v>
                </c:pt>
                <c:pt idx="17">
                  <c:v>-313.08884586707973</c:v>
                </c:pt>
                <c:pt idx="18">
                  <c:v>-355.66636824795432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DE-49FA-A875-B2B6D7695D1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FLUID!$F$128:$AL$128</c:f>
              <c:numCache>
                <c:formatCode>General</c:formatCode>
                <c:ptCount val="33"/>
                <c:pt idx="0">
                  <c:v>-84.645340518815942</c:v>
                </c:pt>
                <c:pt idx="1">
                  <c:v>-145.45323420817607</c:v>
                </c:pt>
                <c:pt idx="2">
                  <c:v>-161.48761739355899</c:v>
                </c:pt>
                <c:pt idx="3">
                  <c:v>-177.77038028923795</c:v>
                </c:pt>
                <c:pt idx="4">
                  <c:v>-194.30405195255173</c:v>
                </c:pt>
                <c:pt idx="5">
                  <c:v>-211.37211194905134</c:v>
                </c:pt>
                <c:pt idx="6">
                  <c:v>-286.86995314387343</c:v>
                </c:pt>
                <c:pt idx="7">
                  <c:v>-307.33915354944844</c:v>
                </c:pt>
                <c:pt idx="8">
                  <c:v>-328.1867822163714</c:v>
                </c:pt>
                <c:pt idx="9">
                  <c:v>-349.20745074835429</c:v>
                </c:pt>
                <c:pt idx="10">
                  <c:v>-370.65173186264502</c:v>
                </c:pt>
                <c:pt idx="11">
                  <c:v>-460.05486306065569</c:v>
                </c:pt>
                <c:pt idx="12">
                  <c:v>-482.62949158099536</c:v>
                </c:pt>
                <c:pt idx="13">
                  <c:v>-504.97611240691958</c:v>
                </c:pt>
                <c:pt idx="14">
                  <c:v>-526.50201847294625</c:v>
                </c:pt>
                <c:pt idx="15">
                  <c:v>-547.76211120408561</c:v>
                </c:pt>
                <c:pt idx="16">
                  <c:v>-632.43074266879739</c:v>
                </c:pt>
                <c:pt idx="17">
                  <c:v>-717.04106816707986</c:v>
                </c:pt>
                <c:pt idx="18">
                  <c:v>-803.19433074795438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DE-49FA-A875-B2B6D7695D1E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FLUID!$F$129:$AL$129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DE-49FA-A875-B2B6D7695D1E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FLUID!$F$130:$AL$130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BDE-49FA-A875-B2B6D7695D1E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FLUID!$F$131:$AL$131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BDE-49FA-A875-B2B6D7695D1E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FLUID!$F$132:$AL$132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BDE-49FA-A875-B2B6D7695D1E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FLUID!$F$133:$AL$133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BDE-49FA-A875-B2B6D7695D1E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FLUID!$F$134:$AL$134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BDE-49FA-A875-B2B6D7695D1E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FLUID!$F$135:$AL$135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BDE-49FA-A875-B2B6D7695D1E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FLUID!$F$123:$AL$123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FLUID!$F$136:$AL$136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BDE-49FA-A875-B2B6D7695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713984"/>
        <c:axId val="1103702336"/>
      </c:scatterChart>
      <c:valAx>
        <c:axId val="110371398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02336"/>
        <c:crosses val="autoZero"/>
        <c:crossBetween val="midCat"/>
      </c:valAx>
      <c:valAx>
        <c:axId val="1103702336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1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579004454016617E-2"/>
          <c:y val="9.3034716533807502E-2"/>
          <c:w val="0.92172545969724562"/>
          <c:h val="0.822610809390329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SOLID!$F$41:$AL$41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SOLID!$F$42:$AL$42</c:f>
              <c:numCache>
                <c:formatCode>General</c:formatCode>
                <c:ptCount val="33"/>
                <c:pt idx="0">
                  <c:v>-7.7431159197000055</c:v>
                </c:pt>
                <c:pt idx="1">
                  <c:v>-33.22655555874001</c:v>
                </c:pt>
                <c:pt idx="2">
                  <c:v>-40.125610061469004</c:v>
                </c:pt>
                <c:pt idx="3">
                  <c:v>-47.210626915089989</c:v>
                </c:pt>
                <c:pt idx="4">
                  <c:v>-54.507284904096004</c:v>
                </c:pt>
                <c:pt idx="5">
                  <c:v>-62.08944999660001</c:v>
                </c:pt>
                <c:pt idx="6">
                  <c:v>-97.65149341923204</c:v>
                </c:pt>
                <c:pt idx="7">
                  <c:v>-107.96127254091202</c:v>
                </c:pt>
                <c:pt idx="8">
                  <c:v>-118.57435434587002</c:v>
                </c:pt>
                <c:pt idx="9">
                  <c:v>-129.45292709331599</c:v>
                </c:pt>
                <c:pt idx="10">
                  <c:v>-140.555889859518</c:v>
                </c:pt>
                <c:pt idx="11">
                  <c:v>-186.76155821439602</c:v>
                </c:pt>
                <c:pt idx="12">
                  <c:v>-198.22459819612803</c:v>
                </c:pt>
                <c:pt idx="13">
                  <c:v>-209.23206588118001</c:v>
                </c:pt>
                <c:pt idx="14">
                  <c:v>-219.83278711763199</c:v>
                </c:pt>
                <c:pt idx="15">
                  <c:v>-230.22985377819001</c:v>
                </c:pt>
                <c:pt idx="16">
                  <c:v>-271.56771246871807</c:v>
                </c:pt>
                <c:pt idx="17">
                  <c:v>-313.08980652197204</c:v>
                </c:pt>
                <c:pt idx="18">
                  <c:v>-355.66958267700005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7-4C21-9D82-BDC953AE5E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SOLID!$F$41:$AL$41</c:f>
              <c:numCache>
                <c:formatCode>General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SOLID!$F$43:$AL$43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7-4C21-9D82-BDC953AE5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20984"/>
        <c:axId val="391622160"/>
      </c:scatterChart>
      <c:valAx>
        <c:axId val="391620984"/>
        <c:scaling>
          <c:orientation val="minMax"/>
          <c:max val="15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K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2160"/>
        <c:crosses val="autoZero"/>
        <c:crossBetween val="midCat"/>
      </c:valAx>
      <c:valAx>
        <c:axId val="3916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J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2098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554091312569232"/>
          <c:y val="8.2117355881280038E-2"/>
          <c:w val="0.83553361749524424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SOLID!$E$4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47-43DD-8AF3-4D079DFBA5CD}"/>
            </c:ext>
          </c:extLst>
        </c:ser>
        <c:ser>
          <c:idx val="1"/>
          <c:order val="1"/>
          <c:tx>
            <c:strRef>
              <c:f>SOLID!$E$5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47-43DD-8AF3-4D079DFBA5CD}"/>
            </c:ext>
          </c:extLst>
        </c:ser>
        <c:ser>
          <c:idx val="2"/>
          <c:order val="2"/>
          <c:tx>
            <c:strRef>
              <c:f>SOLID!$E$6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47-43DD-8AF3-4D079DFBA5CD}"/>
            </c:ext>
          </c:extLst>
        </c:ser>
        <c:ser>
          <c:idx val="3"/>
          <c:order val="3"/>
          <c:tx>
            <c:strRef>
              <c:f>SOLID!$E$7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47-43DD-8AF3-4D079DFBA5CD}"/>
            </c:ext>
          </c:extLst>
        </c:ser>
        <c:ser>
          <c:idx val="4"/>
          <c:order val="4"/>
          <c:tx>
            <c:strRef>
              <c:f>SOLID!$E$8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47-43DD-8AF3-4D079DFBA5CD}"/>
            </c:ext>
          </c:extLst>
        </c:ser>
        <c:ser>
          <c:idx val="5"/>
          <c:order val="5"/>
          <c:tx>
            <c:strRef>
              <c:f>SOLID!$E$9</c:f>
              <c:strCache>
                <c:ptCount val="1"/>
                <c:pt idx="0">
                  <c:v>Se8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SOLID!$F$9:$X$9</c:f>
              <c:numCache>
                <c:formatCode>0.0E+00</c:formatCode>
                <c:ptCount val="19"/>
                <c:pt idx="0">
                  <c:v>5.6206999999999997E-18</c:v>
                </c:pt>
                <c:pt idx="1">
                  <c:v>1.4855E-11</c:v>
                </c:pt>
                <c:pt idx="2">
                  <c:v>1.2668E-10</c:v>
                </c:pt>
                <c:pt idx="3">
                  <c:v>7.6573E-10</c:v>
                </c:pt>
                <c:pt idx="4">
                  <c:v>3.5687999999999999E-9</c:v>
                </c:pt>
                <c:pt idx="5">
                  <c:v>1.3825999999999999E-8</c:v>
                </c:pt>
                <c:pt idx="6">
                  <c:v>1.3120000000000001E-6</c:v>
                </c:pt>
                <c:pt idx="7">
                  <c:v>3.1472999999999999E-6</c:v>
                </c:pt>
                <c:pt idx="8">
                  <c:v>6.5763E-6</c:v>
                </c:pt>
                <c:pt idx="9">
                  <c:v>1.2055999999999999E-5</c:v>
                </c:pt>
                <c:pt idx="10">
                  <c:v>1.9502000000000001E-5</c:v>
                </c:pt>
                <c:pt idx="11">
                  <c:v>2.7330000000000001E-5</c:v>
                </c:pt>
                <c:pt idx="12">
                  <c:v>1.7374E-5</c:v>
                </c:pt>
                <c:pt idx="13">
                  <c:v>8.9414000000000005E-6</c:v>
                </c:pt>
                <c:pt idx="14">
                  <c:v>3.8031999999999999E-6</c:v>
                </c:pt>
                <c:pt idx="15">
                  <c:v>1.4384000000000001E-6</c:v>
                </c:pt>
                <c:pt idx="16">
                  <c:v>2.3513E-8</c:v>
                </c:pt>
                <c:pt idx="17">
                  <c:v>6.2489999999999998E-10</c:v>
                </c:pt>
                <c:pt idx="18">
                  <c:v>3.0264000000000003E-11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47-43DD-8AF3-4D079DFBA5CD}"/>
            </c:ext>
          </c:extLst>
        </c:ser>
        <c:ser>
          <c:idx val="6"/>
          <c:order val="6"/>
          <c:tx>
            <c:strRef>
              <c:f>SOLID!$E$10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9147-43DD-8AF3-4D079DFBA5CD}"/>
              </c:ext>
            </c:extLst>
          </c:dPt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47-43DD-8AF3-4D079DFBA5CD}"/>
            </c:ext>
          </c:extLst>
        </c:ser>
        <c:ser>
          <c:idx val="7"/>
          <c:order val="7"/>
          <c:tx>
            <c:strRef>
              <c:f>SOLID!$E$11</c:f>
              <c:strCache>
                <c:ptCount val="1"/>
                <c:pt idx="0">
                  <c:v>Se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SOLID!$F$11:$X$11</c:f>
              <c:numCache>
                <c:formatCode>0.0E+00</c:formatCode>
                <c:ptCount val="19"/>
                <c:pt idx="0">
                  <c:v>6.4033E-36</c:v>
                </c:pt>
                <c:pt idx="1">
                  <c:v>2.5945999999999999E-23</c:v>
                </c:pt>
                <c:pt idx="2">
                  <c:v>2.6408000000000001E-21</c:v>
                </c:pt>
                <c:pt idx="3">
                  <c:v>1.4384E-19</c:v>
                </c:pt>
                <c:pt idx="4">
                  <c:v>4.7421000000000004E-18</c:v>
                </c:pt>
                <c:pt idx="5">
                  <c:v>1.0437E-16</c:v>
                </c:pt>
                <c:pt idx="6">
                  <c:v>1.5332999999999999E-12</c:v>
                </c:pt>
                <c:pt idx="7">
                  <c:v>9.8017999999999997E-12</c:v>
                </c:pt>
                <c:pt idx="8">
                  <c:v>5.2666000000000002E-11</c:v>
                </c:pt>
                <c:pt idx="9">
                  <c:v>2.4358E-10</c:v>
                </c:pt>
                <c:pt idx="10">
                  <c:v>9.9060000000000007E-10</c:v>
                </c:pt>
                <c:pt idx="11">
                  <c:v>9.6452999999999997E-8</c:v>
                </c:pt>
                <c:pt idx="12">
                  <c:v>2.3846999999999999E-7</c:v>
                </c:pt>
                <c:pt idx="13">
                  <c:v>5.384E-7</c:v>
                </c:pt>
                <c:pt idx="14">
                  <c:v>1.1132E-6</c:v>
                </c:pt>
                <c:pt idx="15">
                  <c:v>2.1393E-6</c:v>
                </c:pt>
                <c:pt idx="16">
                  <c:v>1.7793000000000001E-5</c:v>
                </c:pt>
                <c:pt idx="17">
                  <c:v>9.1658999999999998E-5</c:v>
                </c:pt>
                <c:pt idx="18">
                  <c:v>3.4886999999999999E-4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147-43DD-8AF3-4D079DFBA5CD}"/>
            </c:ext>
          </c:extLst>
        </c:ser>
        <c:ser>
          <c:idx val="8"/>
          <c:order val="8"/>
          <c:tx>
            <c:strRef>
              <c:f>SOLID!$E$12</c:f>
              <c:strCache>
                <c:ptCount val="1"/>
                <c:pt idx="0">
                  <c:v>Ga2Se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SOLID!$F$12:$X$12</c:f>
              <c:numCache>
                <c:formatCode>0.0E+00</c:formatCode>
                <c:ptCount val="19"/>
                <c:pt idx="0">
                  <c:v>2.555E-9</c:v>
                </c:pt>
                <c:pt idx="1">
                  <c:v>4.7712E-5</c:v>
                </c:pt>
                <c:pt idx="2">
                  <c:v>2.1557E-4</c:v>
                </c:pt>
                <c:pt idx="3">
                  <c:v>7.7851000000000005E-4</c:v>
                </c:pt>
                <c:pt idx="4">
                  <c:v>2.3381000000000001E-3</c:v>
                </c:pt>
                <c:pt idx="5">
                  <c:v>5.9845999999999996E-3</c:v>
                </c:pt>
                <c:pt idx="6">
                  <c:v>5.2388999999999998E-2</c:v>
                </c:pt>
                <c:pt idx="7">
                  <c:v>6.318E-2</c:v>
                </c:pt>
                <c:pt idx="8">
                  <c:v>7.1395E-2</c:v>
                </c:pt>
                <c:pt idx="9">
                  <c:v>7.7561000000000005E-2</c:v>
                </c:pt>
                <c:pt idx="10">
                  <c:v>8.2317000000000001E-2</c:v>
                </c:pt>
                <c:pt idx="11">
                  <c:v>9.3668000000000001E-2</c:v>
                </c:pt>
                <c:pt idx="12">
                  <c:v>9.5077999999999996E-2</c:v>
                </c:pt>
                <c:pt idx="13">
                  <c:v>9.6074000000000007E-2</c:v>
                </c:pt>
                <c:pt idx="14">
                  <c:v>9.6721000000000001E-2</c:v>
                </c:pt>
                <c:pt idx="15">
                  <c:v>9.7151000000000001E-2</c:v>
                </c:pt>
                <c:pt idx="16">
                  <c:v>9.7881999999999997E-2</c:v>
                </c:pt>
                <c:pt idx="17">
                  <c:v>9.8086999999999994E-2</c:v>
                </c:pt>
                <c:pt idx="18">
                  <c:v>9.8153000000000004E-2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9147-43DD-8AF3-4D079DFBA5CD}"/>
            </c:ext>
          </c:extLst>
        </c:ser>
        <c:ser>
          <c:idx val="9"/>
          <c:order val="9"/>
          <c:tx>
            <c:strRef>
              <c:f>SOLID!$E$13</c:f>
              <c:strCache>
                <c:ptCount val="1"/>
                <c:pt idx="0">
                  <c:v>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SOLID!$F$13:$X$13</c:f>
              <c:numCache>
                <c:formatCode>0.0E+00</c:formatCode>
                <c:ptCount val="1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147-43DD-8AF3-4D079DFBA5CD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SOLID!$F$34:$F$35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147-43DD-8AF3-4D079DFBA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SOLID!$E$14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SOLID!$F$14:$X$14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9147-43DD-8AF3-4D079DFBA5C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47-43DD-8AF3-4D079DFBA5C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47-43DD-8AF3-4D079DFBA5CD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Газовая</a:t>
            </a:r>
            <a:r>
              <a:rPr lang="ru-RU" sz="1800" baseline="0"/>
              <a:t> фаза </a:t>
            </a:r>
            <a:endParaRPr lang="ru-RU" sz="1800"/>
          </a:p>
        </c:rich>
      </c:tx>
      <c:layout>
        <c:manualLayout>
          <c:xMode val="edge"/>
          <c:yMode val="edge"/>
          <c:x val="0.4140374460316642"/>
          <c:y val="1.3566083651462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7332259806348077"/>
          <c:y val="8.2117375328083983E-2"/>
          <c:w val="0.7773069429874645"/>
          <c:h val="0.77107340657712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SOLID!$E$4</c:f>
              <c:strCache>
                <c:ptCount val="1"/>
                <c:pt idx="0">
                  <c:v>Se3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SOLID!$F$4:$X$4</c:f>
              <c:numCache>
                <c:formatCode>0.0E+00</c:formatCode>
                <c:ptCount val="19"/>
                <c:pt idx="0">
                  <c:v>1.3056000000000001E-22</c:v>
                </c:pt>
                <c:pt idx="1">
                  <c:v>8.4706E-14</c:v>
                </c:pt>
                <c:pt idx="2">
                  <c:v>1.9731000000000001E-12</c:v>
                </c:pt>
                <c:pt idx="3">
                  <c:v>2.9366000000000002E-11</c:v>
                </c:pt>
                <c:pt idx="4">
                  <c:v>3.0681999999999998E-10</c:v>
                </c:pt>
                <c:pt idx="5">
                  <c:v>2.4323E-9</c:v>
                </c:pt>
                <c:pt idx="6">
                  <c:v>1.6574E-6</c:v>
                </c:pt>
                <c:pt idx="7">
                  <c:v>5.8046000000000003E-6</c:v>
                </c:pt>
                <c:pt idx="8">
                  <c:v>1.7708999999999999E-5</c:v>
                </c:pt>
                <c:pt idx="9">
                  <c:v>4.7824000000000002E-5</c:v>
                </c:pt>
                <c:pt idx="10">
                  <c:v>1.1595E-4</c:v>
                </c:pt>
                <c:pt idx="11">
                  <c:v>1.4264E-3</c:v>
                </c:pt>
                <c:pt idx="12">
                  <c:v>1.9935999999999999E-3</c:v>
                </c:pt>
                <c:pt idx="13">
                  <c:v>2.4840000000000001E-3</c:v>
                </c:pt>
                <c:pt idx="14">
                  <c:v>2.7785000000000002E-3</c:v>
                </c:pt>
                <c:pt idx="15">
                  <c:v>2.8771000000000001E-3</c:v>
                </c:pt>
                <c:pt idx="16">
                  <c:v>2.3430999999999999E-3</c:v>
                </c:pt>
                <c:pt idx="17">
                  <c:v>1.7071E-3</c:v>
                </c:pt>
                <c:pt idx="18">
                  <c:v>1.2738999999999999E-3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D4-4EA4-90BE-9603DAD02A63}"/>
            </c:ext>
          </c:extLst>
        </c:ser>
        <c:ser>
          <c:idx val="1"/>
          <c:order val="1"/>
          <c:tx>
            <c:strRef>
              <c:f>SOLID!$E$5</c:f>
              <c:strCache>
                <c:ptCount val="1"/>
                <c:pt idx="0">
                  <c:v>Se4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SOLID!$F$5:$X$5</c:f>
              <c:numCache>
                <c:formatCode>0.0E+00</c:formatCode>
                <c:ptCount val="19"/>
                <c:pt idx="0">
                  <c:v>7.6378999999999993E-21</c:v>
                </c:pt>
                <c:pt idx="1">
                  <c:v>5.8909999999999998E-13</c:v>
                </c:pt>
                <c:pt idx="2">
                  <c:v>9.5009000000000004E-12</c:v>
                </c:pt>
                <c:pt idx="3">
                  <c:v>1.0218E-10</c:v>
                </c:pt>
                <c:pt idx="4">
                  <c:v>8.0013999999999999E-10</c:v>
                </c:pt>
                <c:pt idx="5">
                  <c:v>4.9136000000000001E-9</c:v>
                </c:pt>
                <c:pt idx="6">
                  <c:v>1.6022000000000001E-6</c:v>
                </c:pt>
                <c:pt idx="7">
                  <c:v>4.8679999999999998E-6</c:v>
                </c:pt>
                <c:pt idx="8">
                  <c:v>1.2958E-5</c:v>
                </c:pt>
                <c:pt idx="9">
                  <c:v>3.0632000000000001E-5</c:v>
                </c:pt>
                <c:pt idx="10">
                  <c:v>6.5072000000000003E-5</c:v>
                </c:pt>
                <c:pt idx="11">
                  <c:v>4.3741E-4</c:v>
                </c:pt>
                <c:pt idx="12">
                  <c:v>5.0403000000000004E-4</c:v>
                </c:pt>
                <c:pt idx="13">
                  <c:v>5.0903999999999999E-4</c:v>
                </c:pt>
                <c:pt idx="14">
                  <c:v>4.5489E-4</c:v>
                </c:pt>
                <c:pt idx="15">
                  <c:v>3.7399999999999998E-4</c:v>
                </c:pt>
                <c:pt idx="16">
                  <c:v>1.2596999999999999E-4</c:v>
                </c:pt>
                <c:pt idx="17">
                  <c:v>4.3619999999999999E-5</c:v>
                </c:pt>
                <c:pt idx="18">
                  <c:v>1.7612999999999999E-5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D4-4EA4-90BE-9603DAD02A63}"/>
            </c:ext>
          </c:extLst>
        </c:ser>
        <c:ser>
          <c:idx val="2"/>
          <c:order val="2"/>
          <c:tx>
            <c:strRef>
              <c:f>SOLID!$E$6</c:f>
              <c:strCache>
                <c:ptCount val="1"/>
                <c:pt idx="0">
                  <c:v>Se5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SOLID!$F$6:$X$6</c:f>
              <c:numCache>
                <c:formatCode>0.0E+00</c:formatCode>
                <c:ptCount val="19"/>
                <c:pt idx="0">
                  <c:v>1.3752E-17</c:v>
                </c:pt>
                <c:pt idx="1">
                  <c:v>1.9065000000000001E-10</c:v>
                </c:pt>
                <c:pt idx="2">
                  <c:v>2.2833000000000002E-9</c:v>
                </c:pt>
                <c:pt idx="3">
                  <c:v>1.8868999999999998E-8</c:v>
                </c:pt>
                <c:pt idx="4">
                  <c:v>1.1695E-7</c:v>
                </c:pt>
                <c:pt idx="5">
                  <c:v>5.8406999999999996E-7</c:v>
                </c:pt>
                <c:pt idx="6">
                  <c:v>1.0599000000000001E-4</c:v>
                </c:pt>
                <c:pt idx="7">
                  <c:v>2.8779000000000001E-4</c:v>
                </c:pt>
                <c:pt idx="8">
                  <c:v>6.8687999999999996E-4</c:v>
                </c:pt>
                <c:pt idx="9">
                  <c:v>1.4574E-3</c:v>
                </c:pt>
                <c:pt idx="10">
                  <c:v>2.7763000000000002E-3</c:v>
                </c:pt>
                <c:pt idx="11">
                  <c:v>1.1018999999999999E-2</c:v>
                </c:pt>
                <c:pt idx="12">
                  <c:v>1.064E-2</c:v>
                </c:pt>
                <c:pt idx="13">
                  <c:v>8.8444000000000005E-3</c:v>
                </c:pt>
                <c:pt idx="14">
                  <c:v>6.4056E-3</c:v>
                </c:pt>
                <c:pt idx="15">
                  <c:v>4.2385000000000001E-3</c:v>
                </c:pt>
                <c:pt idx="16">
                  <c:v>6.1879999999999997E-4</c:v>
                </c:pt>
                <c:pt idx="17">
                  <c:v>1.0581000000000001E-4</c:v>
                </c:pt>
                <c:pt idx="18">
                  <c:v>2.3858000000000001E-5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D4-4EA4-90BE-9603DAD02A63}"/>
            </c:ext>
          </c:extLst>
        </c:ser>
        <c:ser>
          <c:idx val="3"/>
          <c:order val="3"/>
          <c:tx>
            <c:strRef>
              <c:f>SOLID!$E$7</c:f>
              <c:strCache>
                <c:ptCount val="1"/>
                <c:pt idx="0">
                  <c:v>Se6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SOLID!$F$7:$X$7</c:f>
              <c:numCache>
                <c:formatCode>0.0E+00</c:formatCode>
                <c:ptCount val="19"/>
                <c:pt idx="0">
                  <c:v>2.3151999999999998E-15</c:v>
                </c:pt>
                <c:pt idx="1">
                  <c:v>1.7347E-9</c:v>
                </c:pt>
                <c:pt idx="2">
                  <c:v>1.2705E-8</c:v>
                </c:pt>
                <c:pt idx="3">
                  <c:v>6.8158999999999995E-8</c:v>
                </c:pt>
                <c:pt idx="4">
                  <c:v>2.8845000000000002E-7</c:v>
                </c:pt>
                <c:pt idx="5">
                  <c:v>1.0280999999999999E-6</c:v>
                </c:pt>
                <c:pt idx="6">
                  <c:v>6.9690999999999994E-5</c:v>
                </c:pt>
                <c:pt idx="7">
                  <c:v>1.5655000000000001E-4</c:v>
                </c:pt>
                <c:pt idx="8">
                  <c:v>3.1220999999999999E-4</c:v>
                </c:pt>
                <c:pt idx="9">
                  <c:v>5.5734999999999997E-4</c:v>
                </c:pt>
                <c:pt idx="10">
                  <c:v>8.9707000000000003E-4</c:v>
                </c:pt>
                <c:pt idx="11">
                  <c:v>1.7256999999999999E-3</c:v>
                </c:pt>
                <c:pt idx="12">
                  <c:v>1.3401999999999999E-3</c:v>
                </c:pt>
                <c:pt idx="13">
                  <c:v>8.8225E-4</c:v>
                </c:pt>
                <c:pt idx="14">
                  <c:v>4.9950000000000005E-4</c:v>
                </c:pt>
                <c:pt idx="15">
                  <c:v>2.5712E-4</c:v>
                </c:pt>
                <c:pt idx="16">
                  <c:v>1.4467999999999999E-5</c:v>
                </c:pt>
                <c:pt idx="17">
                  <c:v>1.1112000000000001E-6</c:v>
                </c:pt>
                <c:pt idx="18">
                  <c:v>1.2944E-7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D4-4EA4-90BE-9603DAD02A63}"/>
            </c:ext>
          </c:extLst>
        </c:ser>
        <c:ser>
          <c:idx val="4"/>
          <c:order val="4"/>
          <c:tx>
            <c:strRef>
              <c:f>SOLID!$E$8</c:f>
              <c:strCache>
                <c:ptCount val="1"/>
                <c:pt idx="0">
                  <c:v>Se7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SOLID!$F$8:$X$8</c:f>
              <c:numCache>
                <c:formatCode>0.0E+00</c:formatCode>
                <c:ptCount val="19"/>
                <c:pt idx="0">
                  <c:v>2.5534000000000002E-16</c:v>
                </c:pt>
                <c:pt idx="1">
                  <c:v>3.8947999999999998E-10</c:v>
                </c:pt>
                <c:pt idx="2">
                  <c:v>3.1175E-9</c:v>
                </c:pt>
                <c:pt idx="3">
                  <c:v>1.7949999999999999E-8</c:v>
                </c:pt>
                <c:pt idx="4">
                  <c:v>8.0486999999999998E-8</c:v>
                </c:pt>
                <c:pt idx="5">
                  <c:v>3.0162000000000002E-7</c:v>
                </c:pt>
                <c:pt idx="6">
                  <c:v>2.4817999999999999E-5</c:v>
                </c:pt>
                <c:pt idx="7">
                  <c:v>5.7896999999999998E-5</c:v>
                </c:pt>
                <c:pt idx="8">
                  <c:v>1.1872E-4</c:v>
                </c:pt>
                <c:pt idx="9">
                  <c:v>2.1565000000000001E-4</c:v>
                </c:pt>
                <c:pt idx="10">
                  <c:v>3.4928999999999998E-4</c:v>
                </c:pt>
                <c:pt idx="11">
                  <c:v>5.8067999999999998E-4</c:v>
                </c:pt>
                <c:pt idx="12">
                  <c:v>4.0905999999999999E-4</c:v>
                </c:pt>
                <c:pt idx="13">
                  <c:v>2.3866999999999999E-4</c:v>
                </c:pt>
                <c:pt idx="14">
                  <c:v>1.1739E-4</c:v>
                </c:pt>
                <c:pt idx="15">
                  <c:v>5.1907000000000003E-5</c:v>
                </c:pt>
                <c:pt idx="16">
                  <c:v>1.5858999999999999E-6</c:v>
                </c:pt>
                <c:pt idx="17">
                  <c:v>7.2071999999999998E-8</c:v>
                </c:pt>
                <c:pt idx="18">
                  <c:v>5.4396000000000001E-9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D4-4EA4-90BE-9603DAD02A63}"/>
            </c:ext>
          </c:extLst>
        </c:ser>
        <c:ser>
          <c:idx val="6"/>
          <c:order val="6"/>
          <c:tx>
            <c:strRef>
              <c:f>SOLID!$E$10</c:f>
              <c:strCache>
                <c:ptCount val="1"/>
                <c:pt idx="0">
                  <c:v>Se2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SOLID!$F$10:$X$10</c:f>
              <c:numCache>
                <c:formatCode>0.0E+00</c:formatCode>
                <c:ptCount val="19"/>
                <c:pt idx="0">
                  <c:v>5.9567000000000001E-18</c:v>
                </c:pt>
                <c:pt idx="1">
                  <c:v>1.1197E-10</c:v>
                </c:pt>
                <c:pt idx="2">
                  <c:v>1.5425E-9</c:v>
                </c:pt>
                <c:pt idx="3">
                  <c:v>1.4734E-8</c:v>
                </c:pt>
                <c:pt idx="4">
                  <c:v>1.0530999999999999E-7</c:v>
                </c:pt>
                <c:pt idx="5">
                  <c:v>5.9993000000000005E-7</c:v>
                </c:pt>
                <c:pt idx="6">
                  <c:v>1.4694E-4</c:v>
                </c:pt>
                <c:pt idx="7">
                  <c:v>4.2429000000000002E-4</c:v>
                </c:pt>
                <c:pt idx="8">
                  <c:v>1.0943000000000001E-3</c:v>
                </c:pt>
                <c:pt idx="9">
                  <c:v>2.5579000000000001E-3</c:v>
                </c:pt>
                <c:pt idx="10">
                  <c:v>5.4903E-3</c:v>
                </c:pt>
                <c:pt idx="11">
                  <c:v>5.3856000000000001E-2</c:v>
                </c:pt>
                <c:pt idx="12">
                  <c:v>7.6957999999999999E-2</c:v>
                </c:pt>
                <c:pt idx="13">
                  <c:v>0.1009</c:v>
                </c:pt>
                <c:pt idx="14">
                  <c:v>0.12180000000000001</c:v>
                </c:pt>
                <c:pt idx="15">
                  <c:v>0.13827999999999999</c:v>
                </c:pt>
                <c:pt idx="16">
                  <c:v>0.16958000000000001</c:v>
                </c:pt>
                <c:pt idx="17">
                  <c:v>0.17902000000000001</c:v>
                </c:pt>
                <c:pt idx="18">
                  <c:v>0.18295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D4-4EA4-90BE-9603DAD0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619416"/>
        <c:axId val="3932153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SOLID!$E$9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SOLID!$F$9:$X$9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8ED4-4EA4-90BE-9603DAD02A6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ED4-4EA4-90BE-9603DAD02A6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ED4-4EA4-90BE-9603DAD02A6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ED4-4EA4-90BE-9603DAD02A6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SOLID!$E$14</c15:sqref>
                        </c15:formulaRef>
                      </c:ext>
                    </c:extLst>
                    <c:strCache>
                      <c:ptCount val="1"/>
                      <c:pt idx="0">
                        <c:v>(l)Ga[l]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SOLID!$F$14:$X$14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0.19989999999999999</c:v>
                      </c:pt>
                      <c:pt idx="2">
                        <c:v>0.19957</c:v>
                      </c:pt>
                      <c:pt idx="3">
                        <c:v>0.19844000000000001</c:v>
                      </c:pt>
                      <c:pt idx="4">
                        <c:v>0.19531999999999999</c:v>
                      </c:pt>
                      <c:pt idx="5">
                        <c:v>0.18803</c:v>
                      </c:pt>
                      <c:pt idx="6">
                        <c:v>9.5223000000000002E-2</c:v>
                      </c:pt>
                      <c:pt idx="7">
                        <c:v>7.3639999999999997E-2</c:v>
                      </c:pt>
                      <c:pt idx="8">
                        <c:v>5.7209999999999997E-2</c:v>
                      </c:pt>
                      <c:pt idx="9">
                        <c:v>4.4878000000000001E-2</c:v>
                      </c:pt>
                      <c:pt idx="10">
                        <c:v>3.5367000000000003E-2</c:v>
                      </c:pt>
                      <c:pt idx="11">
                        <c:v>1.2664999999999999E-2</c:v>
                      </c:pt>
                      <c:pt idx="12">
                        <c:v>9.8434999999999998E-3</c:v>
                      </c:pt>
                      <c:pt idx="13">
                        <c:v>7.8524000000000007E-3</c:v>
                      </c:pt>
                      <c:pt idx="14">
                        <c:v>6.5586999999999998E-3</c:v>
                      </c:pt>
                      <c:pt idx="15">
                        <c:v>5.6974E-3</c:v>
                      </c:pt>
                      <c:pt idx="16">
                        <c:v>4.2364000000000004E-3</c:v>
                      </c:pt>
                      <c:pt idx="17">
                        <c:v>3.8252E-3</c:v>
                      </c:pt>
                      <c:pt idx="18">
                        <c:v>3.6916000000000002E-3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ED4-4EA4-90BE-9603DAD02A6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SOLID!$E$15</c15:sqref>
                        </c15:formulaRef>
                      </c:ext>
                    </c:extLst>
                    <c:strCache>
                      <c:ptCount val="1"/>
                      <c:pt idx="0">
                        <c:v>(l)Ge[l]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SOLID!$F$15:$X$15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0.12</c:v>
                      </c:pt>
                      <c:pt idx="1">
                        <c:v>0.12</c:v>
                      </c:pt>
                      <c:pt idx="2">
                        <c:v>0.12</c:v>
                      </c:pt>
                      <c:pt idx="3">
                        <c:v>0.12</c:v>
                      </c:pt>
                      <c:pt idx="4">
                        <c:v>0.12</c:v>
                      </c:pt>
                      <c:pt idx="5">
                        <c:v>0.12</c:v>
                      </c:pt>
                      <c:pt idx="6">
                        <c:v>0.12</c:v>
                      </c:pt>
                      <c:pt idx="7">
                        <c:v>0.12</c:v>
                      </c:pt>
                      <c:pt idx="8">
                        <c:v>0.12</c:v>
                      </c:pt>
                      <c:pt idx="9">
                        <c:v>0.12</c:v>
                      </c:pt>
                      <c:pt idx="10">
                        <c:v>0.12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</c:v>
                      </c:pt>
                      <c:pt idx="14">
                        <c:v>0.12</c:v>
                      </c:pt>
                      <c:pt idx="15">
                        <c:v>0.12</c:v>
                      </c:pt>
                      <c:pt idx="16">
                        <c:v>0.12</c:v>
                      </c:pt>
                      <c:pt idx="17">
                        <c:v>0.12</c:v>
                      </c:pt>
                      <c:pt idx="18">
                        <c:v>0.12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ED4-4EA4-90BE-9603DAD02A6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SOLID!$E$16</c15:sqref>
                        </c15:formulaRef>
                      </c:ext>
                    </c:extLst>
                    <c:strCache>
                      <c:ptCount val="1"/>
                      <c:pt idx="0">
                        <c:v>(l)Se[l]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SOLID!$F$16:$X$16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0.48</c:v>
                      </c:pt>
                      <c:pt idx="1">
                        <c:v>0.47994999999999999</c:v>
                      </c:pt>
                      <c:pt idx="2">
                        <c:v>0.47977999999999998</c:v>
                      </c:pt>
                      <c:pt idx="3">
                        <c:v>0.47921999999999998</c:v>
                      </c:pt>
                      <c:pt idx="4">
                        <c:v>0.47765999999999997</c:v>
                      </c:pt>
                      <c:pt idx="5">
                        <c:v>0.47399999999999998</c:v>
                      </c:pt>
                      <c:pt idx="6">
                        <c:v>0.42616999999999999</c:v>
                      </c:pt>
                      <c:pt idx="7">
                        <c:v>0.41313</c:v>
                      </c:pt>
                      <c:pt idx="8">
                        <c:v>0.40011999999999998</c:v>
                      </c:pt>
                      <c:pt idx="9">
                        <c:v>0.38482</c:v>
                      </c:pt>
                      <c:pt idx="10">
                        <c:v>0.36423</c:v>
                      </c:pt>
                      <c:pt idx="11">
                        <c:v>0.20286000000000001</c:v>
                      </c:pt>
                      <c:pt idx="12">
                        <c:v>0.15876999999999999</c:v>
                      </c:pt>
                      <c:pt idx="13">
                        <c:v>0.12138</c:v>
                      </c:pt>
                      <c:pt idx="14">
                        <c:v>9.3656000000000003E-2</c:v>
                      </c:pt>
                      <c:pt idx="15">
                        <c:v>7.3054999999999995E-2</c:v>
                      </c:pt>
                      <c:pt idx="16">
                        <c:v>3.2212999999999999E-2</c:v>
                      </c:pt>
                      <c:pt idx="17">
                        <c:v>1.7951000000000002E-2</c:v>
                      </c:pt>
                      <c:pt idx="18">
                        <c:v>1.1579000000000001E-2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ED4-4EA4-90BE-9603DAD02A6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1</c:v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SOLID!$E$34:$E$35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550</c:v>
                      </c:pt>
                      <c:pt idx="1">
                        <c:v>550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SOLID!$F$34:$F$35</c15:sqref>
                        </c15:formulaRef>
                      </c:ext>
                    </c:extLst>
                    <c:numCache>
                      <c:formatCode>0.0E+00</c:formatCode>
                      <c:ptCount val="2"/>
                      <c:pt idx="0" formatCode="General">
                        <c:v>-21.53</c:v>
                      </c:pt>
                      <c:pt idx="1">
                        <c:v>5.367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ED4-4EA4-90BE-9603DAD02A63}"/>
                  </c:ext>
                </c:extLst>
              </c15:ser>
            </c15:filteredScatterSeries>
          </c:ext>
        </c:extLst>
      </c:scatterChart>
      <c:valAx>
        <c:axId val="391619416"/>
        <c:scaling>
          <c:orientation val="minMax"/>
          <c:max val="12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</a:t>
                </a:r>
                <a:r>
                  <a:rPr lang="ru-RU" sz="1800"/>
                  <a:t>, К</a:t>
                </a:r>
              </a:p>
            </c:rich>
          </c:tx>
          <c:layout>
            <c:manualLayout>
              <c:xMode val="edge"/>
              <c:yMode val="edge"/>
              <c:x val="0.42423525471841778"/>
              <c:y val="0.9253208458898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5344"/>
        <c:crosses val="autoZero"/>
        <c:crossBetween val="midCat"/>
      </c:valAx>
      <c:valAx>
        <c:axId val="393215344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7.8334982535866026E-3"/>
              <c:y val="0.19218689719276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6194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61674469222643"/>
          <c:y val="6.4670909795469883E-2"/>
          <c:w val="0.83226051765507369"/>
          <c:h val="0.80732479399238055"/>
        </c:manualLayout>
      </c:layout>
      <c:scatterChart>
        <c:scatterStyle val="smoothMarker"/>
        <c:varyColors val="0"/>
        <c:ser>
          <c:idx val="10"/>
          <c:order val="10"/>
          <c:tx>
            <c:strRef>
              <c:f>SOLID!$E$14</c:f>
              <c:strCache>
                <c:ptCount val="1"/>
                <c:pt idx="0">
                  <c:v>(l)Ga[l]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SOLID!$F$14:$X$14</c:f>
              <c:numCache>
                <c:formatCode>0.0E+00</c:formatCode>
                <c:ptCount val="19"/>
                <c:pt idx="0">
                  <c:v>0.2</c:v>
                </c:pt>
                <c:pt idx="1">
                  <c:v>0.19989999999999999</c:v>
                </c:pt>
                <c:pt idx="2">
                  <c:v>0.19957</c:v>
                </c:pt>
                <c:pt idx="3">
                  <c:v>0.19844000000000001</c:v>
                </c:pt>
                <c:pt idx="4">
                  <c:v>0.19531999999999999</c:v>
                </c:pt>
                <c:pt idx="5">
                  <c:v>0.18803</c:v>
                </c:pt>
                <c:pt idx="6">
                  <c:v>9.5223000000000002E-2</c:v>
                </c:pt>
                <c:pt idx="7">
                  <c:v>7.3639999999999997E-2</c:v>
                </c:pt>
                <c:pt idx="8">
                  <c:v>5.7209999999999997E-2</c:v>
                </c:pt>
                <c:pt idx="9">
                  <c:v>4.4878000000000001E-2</c:v>
                </c:pt>
                <c:pt idx="10">
                  <c:v>3.5367000000000003E-2</c:v>
                </c:pt>
                <c:pt idx="11">
                  <c:v>1.2664999999999999E-2</c:v>
                </c:pt>
                <c:pt idx="12">
                  <c:v>9.8434999999999998E-3</c:v>
                </c:pt>
                <c:pt idx="13">
                  <c:v>7.8524000000000007E-3</c:v>
                </c:pt>
                <c:pt idx="14">
                  <c:v>6.5586999999999998E-3</c:v>
                </c:pt>
                <c:pt idx="15">
                  <c:v>5.6974E-3</c:v>
                </c:pt>
                <c:pt idx="16">
                  <c:v>4.2364000000000004E-3</c:v>
                </c:pt>
                <c:pt idx="17">
                  <c:v>3.8252E-3</c:v>
                </c:pt>
                <c:pt idx="18">
                  <c:v>3.6916000000000002E-3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8D-498B-B7BE-25B4E2DEC4E3}"/>
            </c:ext>
          </c:extLst>
        </c:ser>
        <c:ser>
          <c:idx val="11"/>
          <c:order val="11"/>
          <c:tx>
            <c:strRef>
              <c:f>SOLID!$E$15</c:f>
              <c:strCache>
                <c:ptCount val="1"/>
                <c:pt idx="0">
                  <c:v>(l)Ge[l]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SOLID!$F$15:$X$15</c:f>
              <c:numCache>
                <c:formatCode>0.0E+00</c:formatCode>
                <c:ptCount val="19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8D-498B-B7BE-25B4E2DEC4E3}"/>
            </c:ext>
          </c:extLst>
        </c:ser>
        <c:ser>
          <c:idx val="12"/>
          <c:order val="12"/>
          <c:tx>
            <c:strRef>
              <c:f>SOLID!$E$16</c:f>
              <c:strCache>
                <c:ptCount val="1"/>
                <c:pt idx="0">
                  <c:v>(l)Se[l]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SOLID!$F$3:$X$3</c:f>
              <c:numCache>
                <c:formatCode>0.0</c:formatCode>
                <c:ptCount val="19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</c:numCache>
            </c:numRef>
          </c:xVal>
          <c:yVal>
            <c:numRef>
              <c:f>SOLID!$F$16:$X$16</c:f>
              <c:numCache>
                <c:formatCode>0.0E+00</c:formatCode>
                <c:ptCount val="19"/>
                <c:pt idx="0">
                  <c:v>0.48</c:v>
                </c:pt>
                <c:pt idx="1">
                  <c:v>0.47994999999999999</c:v>
                </c:pt>
                <c:pt idx="2">
                  <c:v>0.47977999999999998</c:v>
                </c:pt>
                <c:pt idx="3">
                  <c:v>0.47921999999999998</c:v>
                </c:pt>
                <c:pt idx="4">
                  <c:v>0.47765999999999997</c:v>
                </c:pt>
                <c:pt idx="5">
                  <c:v>0.47399999999999998</c:v>
                </c:pt>
                <c:pt idx="6">
                  <c:v>0.42616999999999999</c:v>
                </c:pt>
                <c:pt idx="7">
                  <c:v>0.41313</c:v>
                </c:pt>
                <c:pt idx="8">
                  <c:v>0.40011999999999998</c:v>
                </c:pt>
                <c:pt idx="9">
                  <c:v>0.38482</c:v>
                </c:pt>
                <c:pt idx="10">
                  <c:v>0.36423</c:v>
                </c:pt>
                <c:pt idx="11">
                  <c:v>0.20286000000000001</c:v>
                </c:pt>
                <c:pt idx="12">
                  <c:v>0.15876999999999999</c:v>
                </c:pt>
                <c:pt idx="13">
                  <c:v>0.12138</c:v>
                </c:pt>
                <c:pt idx="14">
                  <c:v>9.3656000000000003E-2</c:v>
                </c:pt>
                <c:pt idx="15">
                  <c:v>7.3054999999999995E-2</c:v>
                </c:pt>
                <c:pt idx="16">
                  <c:v>3.2212999999999999E-2</c:v>
                </c:pt>
                <c:pt idx="17">
                  <c:v>1.7951000000000002E-2</c:v>
                </c:pt>
                <c:pt idx="18">
                  <c:v>1.1579000000000001E-2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8D-498B-B7BE-25B4E2DEC4E3}"/>
            </c:ext>
          </c:extLst>
        </c:ser>
        <c:ser>
          <c:idx val="13"/>
          <c:order val="13"/>
          <c:tx>
            <c:v>1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SOLID!$E$34:$E$35</c:f>
              <c:numCache>
                <c:formatCode>General</c:formatCode>
                <c:ptCount val="2"/>
                <c:pt idx="0">
                  <c:v>550</c:v>
                </c:pt>
                <c:pt idx="1">
                  <c:v>550</c:v>
                </c:pt>
              </c:numCache>
            </c:numRef>
          </c:xVal>
          <c:yVal>
            <c:numRef>
              <c:f>SOLID!$F$34:$F$35</c:f>
              <c:numCache>
                <c:formatCode>0.0E+00</c:formatCode>
                <c:ptCount val="2"/>
                <c:pt idx="0" formatCode="General">
                  <c:v>-21.53</c:v>
                </c:pt>
                <c:pt idx="1">
                  <c:v>5.367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8D-498B-B7BE-25B4E2DEC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13776"/>
        <c:axId val="3932118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SOLID!$E$4</c15:sqref>
                        </c15:formulaRef>
                      </c:ext>
                    </c:extLst>
                    <c:strCache>
                      <c:ptCount val="1"/>
                      <c:pt idx="0">
                        <c:v>Se3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SOLID!$F$4:$X$4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1.3056000000000001E-22</c:v>
                      </c:pt>
                      <c:pt idx="1">
                        <c:v>8.4706E-14</c:v>
                      </c:pt>
                      <c:pt idx="2">
                        <c:v>1.9731000000000001E-12</c:v>
                      </c:pt>
                      <c:pt idx="3">
                        <c:v>2.9366000000000002E-11</c:v>
                      </c:pt>
                      <c:pt idx="4">
                        <c:v>3.0681999999999998E-10</c:v>
                      </c:pt>
                      <c:pt idx="5">
                        <c:v>2.4323E-9</c:v>
                      </c:pt>
                      <c:pt idx="6">
                        <c:v>1.6574E-6</c:v>
                      </c:pt>
                      <c:pt idx="7">
                        <c:v>5.8046000000000003E-6</c:v>
                      </c:pt>
                      <c:pt idx="8">
                        <c:v>1.7708999999999999E-5</c:v>
                      </c:pt>
                      <c:pt idx="9">
                        <c:v>4.7824000000000002E-5</c:v>
                      </c:pt>
                      <c:pt idx="10">
                        <c:v>1.1595E-4</c:v>
                      </c:pt>
                      <c:pt idx="11">
                        <c:v>1.4264E-3</c:v>
                      </c:pt>
                      <c:pt idx="12">
                        <c:v>1.9935999999999999E-3</c:v>
                      </c:pt>
                      <c:pt idx="13">
                        <c:v>2.4840000000000001E-3</c:v>
                      </c:pt>
                      <c:pt idx="14">
                        <c:v>2.7785000000000002E-3</c:v>
                      </c:pt>
                      <c:pt idx="15">
                        <c:v>2.8771000000000001E-3</c:v>
                      </c:pt>
                      <c:pt idx="16">
                        <c:v>2.3430999999999999E-3</c:v>
                      </c:pt>
                      <c:pt idx="17">
                        <c:v>1.7071E-3</c:v>
                      </c:pt>
                      <c:pt idx="18">
                        <c:v>1.2738999999999999E-3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D8D-498B-B7BE-25B4E2DEC4E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SOLID!$E$5</c15:sqref>
                        </c15:formulaRef>
                      </c:ext>
                    </c:extLst>
                    <c:strCache>
                      <c:ptCount val="1"/>
                      <c:pt idx="0">
                        <c:v>Se4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SOLID!$F$5:$X$5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7.6378999999999993E-21</c:v>
                      </c:pt>
                      <c:pt idx="1">
                        <c:v>5.8909999999999998E-13</c:v>
                      </c:pt>
                      <c:pt idx="2">
                        <c:v>9.5009000000000004E-12</c:v>
                      </c:pt>
                      <c:pt idx="3">
                        <c:v>1.0218E-10</c:v>
                      </c:pt>
                      <c:pt idx="4">
                        <c:v>8.0013999999999999E-10</c:v>
                      </c:pt>
                      <c:pt idx="5">
                        <c:v>4.9136000000000001E-9</c:v>
                      </c:pt>
                      <c:pt idx="6">
                        <c:v>1.6022000000000001E-6</c:v>
                      </c:pt>
                      <c:pt idx="7">
                        <c:v>4.8679999999999998E-6</c:v>
                      </c:pt>
                      <c:pt idx="8">
                        <c:v>1.2958E-5</c:v>
                      </c:pt>
                      <c:pt idx="9">
                        <c:v>3.0632000000000001E-5</c:v>
                      </c:pt>
                      <c:pt idx="10">
                        <c:v>6.5072000000000003E-5</c:v>
                      </c:pt>
                      <c:pt idx="11">
                        <c:v>4.3741E-4</c:v>
                      </c:pt>
                      <c:pt idx="12">
                        <c:v>5.0403000000000004E-4</c:v>
                      </c:pt>
                      <c:pt idx="13">
                        <c:v>5.0903999999999999E-4</c:v>
                      </c:pt>
                      <c:pt idx="14">
                        <c:v>4.5489E-4</c:v>
                      </c:pt>
                      <c:pt idx="15">
                        <c:v>3.7399999999999998E-4</c:v>
                      </c:pt>
                      <c:pt idx="16">
                        <c:v>1.2596999999999999E-4</c:v>
                      </c:pt>
                      <c:pt idx="17">
                        <c:v>4.3619999999999999E-5</c:v>
                      </c:pt>
                      <c:pt idx="18">
                        <c:v>1.7612999999999999E-5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D8D-498B-B7BE-25B4E2DEC4E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SOLID!$E$6</c15:sqref>
                        </c15:formulaRef>
                      </c:ext>
                    </c:extLst>
                    <c:strCache>
                      <c:ptCount val="1"/>
                      <c:pt idx="0">
                        <c:v>Se5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SOLID!$F$6:$X$6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1.3752E-17</c:v>
                      </c:pt>
                      <c:pt idx="1">
                        <c:v>1.9065000000000001E-10</c:v>
                      </c:pt>
                      <c:pt idx="2">
                        <c:v>2.2833000000000002E-9</c:v>
                      </c:pt>
                      <c:pt idx="3">
                        <c:v>1.8868999999999998E-8</c:v>
                      </c:pt>
                      <c:pt idx="4">
                        <c:v>1.1695E-7</c:v>
                      </c:pt>
                      <c:pt idx="5">
                        <c:v>5.8406999999999996E-7</c:v>
                      </c:pt>
                      <c:pt idx="6">
                        <c:v>1.0599000000000001E-4</c:v>
                      </c:pt>
                      <c:pt idx="7">
                        <c:v>2.8779000000000001E-4</c:v>
                      </c:pt>
                      <c:pt idx="8">
                        <c:v>6.8687999999999996E-4</c:v>
                      </c:pt>
                      <c:pt idx="9">
                        <c:v>1.4574E-3</c:v>
                      </c:pt>
                      <c:pt idx="10">
                        <c:v>2.7763000000000002E-3</c:v>
                      </c:pt>
                      <c:pt idx="11">
                        <c:v>1.1018999999999999E-2</c:v>
                      </c:pt>
                      <c:pt idx="12">
                        <c:v>1.064E-2</c:v>
                      </c:pt>
                      <c:pt idx="13">
                        <c:v>8.8444000000000005E-3</c:v>
                      </c:pt>
                      <c:pt idx="14">
                        <c:v>6.4056E-3</c:v>
                      </c:pt>
                      <c:pt idx="15">
                        <c:v>4.2385000000000001E-3</c:v>
                      </c:pt>
                      <c:pt idx="16">
                        <c:v>6.1879999999999997E-4</c:v>
                      </c:pt>
                      <c:pt idx="17">
                        <c:v>1.0581000000000001E-4</c:v>
                      </c:pt>
                      <c:pt idx="18">
                        <c:v>2.3858000000000001E-5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D8D-498B-B7BE-25B4E2DEC4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SOLID!$E$7</c15:sqref>
                        </c15:formulaRef>
                      </c:ext>
                    </c:extLst>
                    <c:strCache>
                      <c:ptCount val="1"/>
                      <c:pt idx="0">
                        <c:v>Se6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SOLID!$F$7:$X$7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2.3151999999999998E-15</c:v>
                      </c:pt>
                      <c:pt idx="1">
                        <c:v>1.7347E-9</c:v>
                      </c:pt>
                      <c:pt idx="2">
                        <c:v>1.2705E-8</c:v>
                      </c:pt>
                      <c:pt idx="3">
                        <c:v>6.8158999999999995E-8</c:v>
                      </c:pt>
                      <c:pt idx="4">
                        <c:v>2.8845000000000002E-7</c:v>
                      </c:pt>
                      <c:pt idx="5">
                        <c:v>1.0280999999999999E-6</c:v>
                      </c:pt>
                      <c:pt idx="6">
                        <c:v>6.9690999999999994E-5</c:v>
                      </c:pt>
                      <c:pt idx="7">
                        <c:v>1.5655000000000001E-4</c:v>
                      </c:pt>
                      <c:pt idx="8">
                        <c:v>3.1220999999999999E-4</c:v>
                      </c:pt>
                      <c:pt idx="9">
                        <c:v>5.5734999999999997E-4</c:v>
                      </c:pt>
                      <c:pt idx="10">
                        <c:v>8.9707000000000003E-4</c:v>
                      </c:pt>
                      <c:pt idx="11">
                        <c:v>1.7256999999999999E-3</c:v>
                      </c:pt>
                      <c:pt idx="12">
                        <c:v>1.3401999999999999E-3</c:v>
                      </c:pt>
                      <c:pt idx="13">
                        <c:v>8.8225E-4</c:v>
                      </c:pt>
                      <c:pt idx="14">
                        <c:v>4.9950000000000005E-4</c:v>
                      </c:pt>
                      <c:pt idx="15">
                        <c:v>2.5712E-4</c:v>
                      </c:pt>
                      <c:pt idx="16">
                        <c:v>1.4467999999999999E-5</c:v>
                      </c:pt>
                      <c:pt idx="17">
                        <c:v>1.1112000000000001E-6</c:v>
                      </c:pt>
                      <c:pt idx="18">
                        <c:v>1.2944E-7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D8D-498B-B7BE-25B4E2DEC4E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SOLID!$E$8</c15:sqref>
                        </c15:formulaRef>
                      </c:ext>
                    </c:extLst>
                    <c:strCache>
                      <c:ptCount val="1"/>
                      <c:pt idx="0">
                        <c:v>Se7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SOLID!$F$8:$X$8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2.5534000000000002E-16</c:v>
                      </c:pt>
                      <c:pt idx="1">
                        <c:v>3.8947999999999998E-10</c:v>
                      </c:pt>
                      <c:pt idx="2">
                        <c:v>3.1175E-9</c:v>
                      </c:pt>
                      <c:pt idx="3">
                        <c:v>1.7949999999999999E-8</c:v>
                      </c:pt>
                      <c:pt idx="4">
                        <c:v>8.0486999999999998E-8</c:v>
                      </c:pt>
                      <c:pt idx="5">
                        <c:v>3.0162000000000002E-7</c:v>
                      </c:pt>
                      <c:pt idx="6">
                        <c:v>2.4817999999999999E-5</c:v>
                      </c:pt>
                      <c:pt idx="7">
                        <c:v>5.7896999999999998E-5</c:v>
                      </c:pt>
                      <c:pt idx="8">
                        <c:v>1.1872E-4</c:v>
                      </c:pt>
                      <c:pt idx="9">
                        <c:v>2.1565000000000001E-4</c:v>
                      </c:pt>
                      <c:pt idx="10">
                        <c:v>3.4928999999999998E-4</c:v>
                      </c:pt>
                      <c:pt idx="11">
                        <c:v>5.8067999999999998E-4</c:v>
                      </c:pt>
                      <c:pt idx="12">
                        <c:v>4.0905999999999999E-4</c:v>
                      </c:pt>
                      <c:pt idx="13">
                        <c:v>2.3866999999999999E-4</c:v>
                      </c:pt>
                      <c:pt idx="14">
                        <c:v>1.1739E-4</c:v>
                      </c:pt>
                      <c:pt idx="15">
                        <c:v>5.1907000000000003E-5</c:v>
                      </c:pt>
                      <c:pt idx="16">
                        <c:v>1.5858999999999999E-6</c:v>
                      </c:pt>
                      <c:pt idx="17">
                        <c:v>7.2071999999999998E-8</c:v>
                      </c:pt>
                      <c:pt idx="18">
                        <c:v>5.4396000000000001E-9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D8D-498B-B7BE-25B4E2DEC4E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SOLID!$E$9</c15:sqref>
                        </c15:formulaRef>
                      </c:ext>
                    </c:extLst>
                    <c:strCache>
                      <c:ptCount val="1"/>
                      <c:pt idx="0">
                        <c:v>Se8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SOLID!$F$9:$X$9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5.6206999999999997E-18</c:v>
                      </c:pt>
                      <c:pt idx="1">
                        <c:v>1.4855E-11</c:v>
                      </c:pt>
                      <c:pt idx="2">
                        <c:v>1.2668E-10</c:v>
                      </c:pt>
                      <c:pt idx="3">
                        <c:v>7.6573E-10</c:v>
                      </c:pt>
                      <c:pt idx="4">
                        <c:v>3.5687999999999999E-9</c:v>
                      </c:pt>
                      <c:pt idx="5">
                        <c:v>1.3825999999999999E-8</c:v>
                      </c:pt>
                      <c:pt idx="6">
                        <c:v>1.3120000000000001E-6</c:v>
                      </c:pt>
                      <c:pt idx="7">
                        <c:v>3.1472999999999999E-6</c:v>
                      </c:pt>
                      <c:pt idx="8">
                        <c:v>6.5763E-6</c:v>
                      </c:pt>
                      <c:pt idx="9">
                        <c:v>1.2055999999999999E-5</c:v>
                      </c:pt>
                      <c:pt idx="10">
                        <c:v>1.9502000000000001E-5</c:v>
                      </c:pt>
                      <c:pt idx="11">
                        <c:v>2.7330000000000001E-5</c:v>
                      </c:pt>
                      <c:pt idx="12">
                        <c:v>1.7374E-5</c:v>
                      </c:pt>
                      <c:pt idx="13">
                        <c:v>8.9414000000000005E-6</c:v>
                      </c:pt>
                      <c:pt idx="14">
                        <c:v>3.8031999999999999E-6</c:v>
                      </c:pt>
                      <c:pt idx="15">
                        <c:v>1.4384000000000001E-6</c:v>
                      </c:pt>
                      <c:pt idx="16">
                        <c:v>2.3513E-8</c:v>
                      </c:pt>
                      <c:pt idx="17">
                        <c:v>6.2489999999999998E-10</c:v>
                      </c:pt>
                      <c:pt idx="18">
                        <c:v>3.0264000000000003E-11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D8D-498B-B7BE-25B4E2DEC4E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SOLID!$E$10</c15:sqref>
                        </c15:formulaRef>
                      </c:ext>
                    </c:extLst>
                    <c:strCache>
                      <c:ptCount val="1"/>
                      <c:pt idx="0">
                        <c:v>Se2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SOLID!$F$10:$X$10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5.9567000000000001E-18</c:v>
                      </c:pt>
                      <c:pt idx="1">
                        <c:v>1.1197E-10</c:v>
                      </c:pt>
                      <c:pt idx="2">
                        <c:v>1.5425E-9</c:v>
                      </c:pt>
                      <c:pt idx="3">
                        <c:v>1.4734E-8</c:v>
                      </c:pt>
                      <c:pt idx="4">
                        <c:v>1.0530999999999999E-7</c:v>
                      </c:pt>
                      <c:pt idx="5">
                        <c:v>5.9993000000000005E-7</c:v>
                      </c:pt>
                      <c:pt idx="6">
                        <c:v>1.4694E-4</c:v>
                      </c:pt>
                      <c:pt idx="7">
                        <c:v>4.2429000000000002E-4</c:v>
                      </c:pt>
                      <c:pt idx="8">
                        <c:v>1.0943000000000001E-3</c:v>
                      </c:pt>
                      <c:pt idx="9">
                        <c:v>2.5579000000000001E-3</c:v>
                      </c:pt>
                      <c:pt idx="10">
                        <c:v>5.4903E-3</c:v>
                      </c:pt>
                      <c:pt idx="11">
                        <c:v>5.3856000000000001E-2</c:v>
                      </c:pt>
                      <c:pt idx="12">
                        <c:v>7.6957999999999999E-2</c:v>
                      </c:pt>
                      <c:pt idx="13">
                        <c:v>0.1009</c:v>
                      </c:pt>
                      <c:pt idx="14">
                        <c:v>0.12180000000000001</c:v>
                      </c:pt>
                      <c:pt idx="15">
                        <c:v>0.13827999999999999</c:v>
                      </c:pt>
                      <c:pt idx="16">
                        <c:v>0.16958000000000001</c:v>
                      </c:pt>
                      <c:pt idx="17">
                        <c:v>0.17902000000000001</c:v>
                      </c:pt>
                      <c:pt idx="18">
                        <c:v>0.18295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D8D-498B-B7BE-25B4E2DEC4E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SOLID!$E$11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SOLID!$F$11:$X$11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6.4033E-36</c:v>
                      </c:pt>
                      <c:pt idx="1">
                        <c:v>2.5945999999999999E-23</c:v>
                      </c:pt>
                      <c:pt idx="2">
                        <c:v>2.6408000000000001E-21</c:v>
                      </c:pt>
                      <c:pt idx="3">
                        <c:v>1.4384E-19</c:v>
                      </c:pt>
                      <c:pt idx="4">
                        <c:v>4.7421000000000004E-18</c:v>
                      </c:pt>
                      <c:pt idx="5">
                        <c:v>1.0437E-16</c:v>
                      </c:pt>
                      <c:pt idx="6">
                        <c:v>1.5332999999999999E-12</c:v>
                      </c:pt>
                      <c:pt idx="7">
                        <c:v>9.8017999999999997E-12</c:v>
                      </c:pt>
                      <c:pt idx="8">
                        <c:v>5.2666000000000002E-11</c:v>
                      </c:pt>
                      <c:pt idx="9">
                        <c:v>2.4358E-10</c:v>
                      </c:pt>
                      <c:pt idx="10">
                        <c:v>9.9060000000000007E-10</c:v>
                      </c:pt>
                      <c:pt idx="11">
                        <c:v>9.6452999999999997E-8</c:v>
                      </c:pt>
                      <c:pt idx="12">
                        <c:v>2.3846999999999999E-7</c:v>
                      </c:pt>
                      <c:pt idx="13">
                        <c:v>5.384E-7</c:v>
                      </c:pt>
                      <c:pt idx="14">
                        <c:v>1.1132E-6</c:v>
                      </c:pt>
                      <c:pt idx="15">
                        <c:v>2.1393E-6</c:v>
                      </c:pt>
                      <c:pt idx="16">
                        <c:v>1.7793000000000001E-5</c:v>
                      </c:pt>
                      <c:pt idx="17">
                        <c:v>9.1658999999999998E-5</c:v>
                      </c:pt>
                      <c:pt idx="18">
                        <c:v>3.4886999999999999E-4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D8D-498B-B7BE-25B4E2DEC4E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SOLID!$E$12</c15:sqref>
                        </c15:formulaRef>
                      </c:ext>
                    </c:extLst>
                    <c:strCache>
                      <c:ptCount val="1"/>
                      <c:pt idx="0">
                        <c:v>Ga2Se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SOLID!$F$12:$X$12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2.555E-9</c:v>
                      </c:pt>
                      <c:pt idx="1">
                        <c:v>4.7712E-5</c:v>
                      </c:pt>
                      <c:pt idx="2">
                        <c:v>2.1557E-4</c:v>
                      </c:pt>
                      <c:pt idx="3">
                        <c:v>7.7851000000000005E-4</c:v>
                      </c:pt>
                      <c:pt idx="4">
                        <c:v>2.3381000000000001E-3</c:v>
                      </c:pt>
                      <c:pt idx="5">
                        <c:v>5.9845999999999996E-3</c:v>
                      </c:pt>
                      <c:pt idx="6">
                        <c:v>5.2388999999999998E-2</c:v>
                      </c:pt>
                      <c:pt idx="7">
                        <c:v>6.318E-2</c:v>
                      </c:pt>
                      <c:pt idx="8">
                        <c:v>7.1395E-2</c:v>
                      </c:pt>
                      <c:pt idx="9">
                        <c:v>7.7561000000000005E-2</c:v>
                      </c:pt>
                      <c:pt idx="10">
                        <c:v>8.2317000000000001E-2</c:v>
                      </c:pt>
                      <c:pt idx="11">
                        <c:v>9.3668000000000001E-2</c:v>
                      </c:pt>
                      <c:pt idx="12">
                        <c:v>9.5077999999999996E-2</c:v>
                      </c:pt>
                      <c:pt idx="13">
                        <c:v>9.6074000000000007E-2</c:v>
                      </c:pt>
                      <c:pt idx="14">
                        <c:v>9.6721000000000001E-2</c:v>
                      </c:pt>
                      <c:pt idx="15">
                        <c:v>9.7151000000000001E-2</c:v>
                      </c:pt>
                      <c:pt idx="16">
                        <c:v>9.7881999999999997E-2</c:v>
                      </c:pt>
                      <c:pt idx="17">
                        <c:v>9.8086999999999994E-2</c:v>
                      </c:pt>
                      <c:pt idx="18">
                        <c:v>9.8153000000000004E-2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D8D-498B-B7BE-25B4E2DEC4E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SOLID!$E$13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SOLID!$F$3:$X$3</c15:sqref>
                        </c15:formulaRef>
                      </c:ext>
                    </c:extLst>
                    <c:numCache>
                      <c:formatCode>0.0</c:formatCode>
                      <c:ptCount val="19"/>
                      <c:pt idx="0">
                        <c:v>298.2</c:v>
                      </c:pt>
                      <c:pt idx="1">
                        <c:v>431.7</c:v>
                      </c:pt>
                      <c:pt idx="2">
                        <c:v>465.1</c:v>
                      </c:pt>
                      <c:pt idx="3">
                        <c:v>498.5</c:v>
                      </c:pt>
                      <c:pt idx="4">
                        <c:v>531.79999999999995</c:v>
                      </c:pt>
                      <c:pt idx="5">
                        <c:v>565.20000000000005</c:v>
                      </c:pt>
                      <c:pt idx="6">
                        <c:v>698.8</c:v>
                      </c:pt>
                      <c:pt idx="7">
                        <c:v>732.2</c:v>
                      </c:pt>
                      <c:pt idx="8">
                        <c:v>765.5</c:v>
                      </c:pt>
                      <c:pt idx="9">
                        <c:v>798.9</c:v>
                      </c:pt>
                      <c:pt idx="10">
                        <c:v>832.3</c:v>
                      </c:pt>
                      <c:pt idx="11">
                        <c:v>965.8</c:v>
                      </c:pt>
                      <c:pt idx="12">
                        <c:v>999.2</c:v>
                      </c:pt>
                      <c:pt idx="13">
                        <c:v>1033</c:v>
                      </c:pt>
                      <c:pt idx="14">
                        <c:v>1066</c:v>
                      </c:pt>
                      <c:pt idx="15">
                        <c:v>1099</c:v>
                      </c:pt>
                      <c:pt idx="16">
                        <c:v>1233</c:v>
                      </c:pt>
                      <c:pt idx="17">
                        <c:v>1366</c:v>
                      </c:pt>
                      <c:pt idx="18">
                        <c:v>1500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SOLID!$F$13:$X$13</c15:sqref>
                        </c15:formulaRef>
                      </c:ext>
                    </c:extLst>
                    <c:numCache>
                      <c:formatCode>0.0E+00</c:formatCode>
                      <c:ptCount val="19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0.2</c:v>
                      </c:pt>
                      <c:pt idx="3">
                        <c:v>0.2</c:v>
                      </c:pt>
                      <c:pt idx="4">
                        <c:v>0.2</c:v>
                      </c:pt>
                      <c:pt idx="5">
                        <c:v>0.2</c:v>
                      </c:pt>
                      <c:pt idx="6">
                        <c:v>0.2</c:v>
                      </c:pt>
                      <c:pt idx="7">
                        <c:v>0.2</c:v>
                      </c:pt>
                      <c:pt idx="8">
                        <c:v>0.2</c:v>
                      </c:pt>
                      <c:pt idx="9">
                        <c:v>0.2</c:v>
                      </c:pt>
                      <c:pt idx="10">
                        <c:v>0.2</c:v>
                      </c:pt>
                      <c:pt idx="11">
                        <c:v>0.2</c:v>
                      </c:pt>
                      <c:pt idx="12">
                        <c:v>0.2</c:v>
                      </c:pt>
                      <c:pt idx="13">
                        <c:v>0.2</c:v>
                      </c:pt>
                      <c:pt idx="14">
                        <c:v>0.2</c:v>
                      </c:pt>
                      <c:pt idx="15">
                        <c:v>0.2</c:v>
                      </c:pt>
                      <c:pt idx="16">
                        <c:v>0.2</c:v>
                      </c:pt>
                      <c:pt idx="17">
                        <c:v>0.2</c:v>
                      </c:pt>
                      <c:pt idx="18">
                        <c:v>0.2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D8D-498B-B7BE-25B4E2DEC4E3}"/>
                  </c:ext>
                </c:extLst>
              </c15:ser>
            </c15:filteredScatterSeries>
          </c:ext>
        </c:extLst>
      </c:scatterChart>
      <c:valAx>
        <c:axId val="393213776"/>
        <c:scaling>
          <c:orientation val="minMax"/>
          <c:max val="1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</a:t>
                </a:r>
                <a:r>
                  <a:rPr lang="ru-RU" sz="1800" b="0" i="0" baseline="0">
                    <a:effectLst/>
                  </a:rPr>
                  <a:t>, К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0.47497357974156512"/>
              <c:y val="0.94376075630889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1816"/>
        <c:crosses val="autoZero"/>
        <c:crossBetween val="midCat"/>
      </c:valAx>
      <c:valAx>
        <c:axId val="39321181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0" i="0" baseline="0">
                    <a:effectLst/>
                  </a:rPr>
                  <a:t>Концентрация, моль/(моль*атом)</a:t>
                </a:r>
                <a:endParaRPr lang="ru-RU">
                  <a:effectLst/>
                </a:endParaRPr>
              </a:p>
            </c:rich>
          </c:tx>
          <c:layout>
            <c:manualLayout>
              <c:xMode val="edge"/>
              <c:yMode val="edge"/>
              <c:x val="1.0175619604135116E-2"/>
              <c:y val="0.21977765040056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1377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SOLID!$F$124:$AL$124</c:f>
              <c:numCache>
                <c:formatCode>General</c:formatCode>
                <c:ptCount val="33"/>
                <c:pt idx="0">
                  <c:v>-7.7431159197000063</c:v>
                </c:pt>
                <c:pt idx="1">
                  <c:v>-33.205892679342973</c:v>
                </c:pt>
                <c:pt idx="2">
                  <c:v>-40.027245608756971</c:v>
                </c:pt>
                <c:pt idx="3">
                  <c:v>-46.817751384194523</c:v>
                </c:pt>
                <c:pt idx="4">
                  <c:v>-53.217888862835913</c:v>
                </c:pt>
                <c:pt idx="5">
                  <c:v>-58.494333855586966</c:v>
                </c:pt>
                <c:pt idx="6">
                  <c:v>-53.205768133895262</c:v>
                </c:pt>
                <c:pt idx="7">
                  <c:v>-49.63585464678026</c:v>
                </c:pt>
                <c:pt idx="8">
                  <c:v>-47.207818593065724</c:v>
                </c:pt>
                <c:pt idx="9">
                  <c:v>-45.932186796132505</c:v>
                </c:pt>
                <c:pt idx="10">
                  <c:v>-45.57858074452632</c:v>
                </c:pt>
                <c:pt idx="11">
                  <c:v>-49.116980013581994</c:v>
                </c:pt>
                <c:pt idx="12">
                  <c:v>-50.490526480760352</c:v>
                </c:pt>
                <c:pt idx="13">
                  <c:v>-51.990333866666916</c:v>
                </c:pt>
                <c:pt idx="14">
                  <c:v>-53.767973681273361</c:v>
                </c:pt>
                <c:pt idx="15">
                  <c:v>-55.834754387905207</c:v>
                </c:pt>
                <c:pt idx="16">
                  <c:v>-66.42123006880054</c:v>
                </c:pt>
                <c:pt idx="17">
                  <c:v>-78.99845462942163</c:v>
                </c:pt>
                <c:pt idx="18">
                  <c:v>-92.631989874771335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1A-4162-B164-4002F68FD03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SOLID!$F$125:$AL$125</c:f>
              <c:numCache>
                <c:formatCode>General</c:formatCode>
                <c:ptCount val="33"/>
                <c:pt idx="0">
                  <c:v>-6.3411591229723848E-7</c:v>
                </c:pt>
                <c:pt idx="1">
                  <c:v>-1.9717138833044389E-2</c:v>
                </c:pt>
                <c:pt idx="2">
                  <c:v>-9.8700987301974102E-2</c:v>
                </c:pt>
                <c:pt idx="3">
                  <c:v>-0.39211403004338458</c:v>
                </c:pt>
                <c:pt idx="4">
                  <c:v>-1.2882941447158165</c:v>
                </c:pt>
                <c:pt idx="5">
                  <c:v>-3.5949215534643635</c:v>
                </c:pt>
                <c:pt idx="6">
                  <c:v>-44.446230669978164</c:v>
                </c:pt>
                <c:pt idx="7">
                  <c:v>-58.325330427668128</c:v>
                </c:pt>
                <c:pt idx="8">
                  <c:v>-71.366538523305564</c:v>
                </c:pt>
                <c:pt idx="9">
                  <c:v>-83.520742464721721</c:v>
                </c:pt>
                <c:pt idx="10">
                  <c:v>-94.977885980618609</c:v>
                </c:pt>
                <c:pt idx="11">
                  <c:v>-137.64531217707352</c:v>
                </c:pt>
                <c:pt idx="12">
                  <c:v>-147.73362154023494</c:v>
                </c:pt>
                <c:pt idx="13">
                  <c:v>-157.24206219025268</c:v>
                </c:pt>
                <c:pt idx="14">
                  <c:v>-166.06535259167276</c:v>
                </c:pt>
                <c:pt idx="15">
                  <c:v>-174.39452319118033</c:v>
                </c:pt>
                <c:pt idx="16">
                  <c:v>-205.14690939999662</c:v>
                </c:pt>
                <c:pt idx="17">
                  <c:v>-234.09039123765808</c:v>
                </c:pt>
                <c:pt idx="18">
                  <c:v>-263.03437837318302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1A-4162-B164-4002F68FD03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SOLID!$F$126:$AL$126</c:f>
              <c:numCache>
                <c:formatCode>General</c:formatCode>
                <c:ptCount val="33"/>
                <c:pt idx="0">
                  <c:v>-76.902224599115939</c:v>
                </c:pt>
                <c:pt idx="1">
                  <c:v>-112.24734152883309</c:v>
                </c:pt>
                <c:pt idx="2">
                  <c:v>-121.46037178480201</c:v>
                </c:pt>
                <c:pt idx="3">
                  <c:v>-130.95262890504341</c:v>
                </c:pt>
                <c:pt idx="4">
                  <c:v>-141.08616308971582</c:v>
                </c:pt>
                <c:pt idx="5">
                  <c:v>-152.87777809346437</c:v>
                </c:pt>
                <c:pt idx="6">
                  <c:v>-233.66418500997815</c:v>
                </c:pt>
                <c:pt idx="7">
                  <c:v>-257.70329890266817</c:v>
                </c:pt>
                <c:pt idx="8">
                  <c:v>-280.97896362330567</c:v>
                </c:pt>
                <c:pt idx="9">
                  <c:v>-303.27526395222179</c:v>
                </c:pt>
                <c:pt idx="10">
                  <c:v>-325.07315111811869</c:v>
                </c:pt>
                <c:pt idx="11">
                  <c:v>-410.93788304707368</c:v>
                </c:pt>
                <c:pt idx="12">
                  <c:v>-432.138965100235</c:v>
                </c:pt>
                <c:pt idx="13">
                  <c:v>-452.98577854025268</c:v>
                </c:pt>
                <c:pt idx="14">
                  <c:v>-472.73404479167289</c:v>
                </c:pt>
                <c:pt idx="15">
                  <c:v>-491.92735681618035</c:v>
                </c:pt>
                <c:pt idx="16">
                  <c:v>-566.00951259999681</c:v>
                </c:pt>
                <c:pt idx="17">
                  <c:v>-638.04261353765821</c:v>
                </c:pt>
                <c:pt idx="18">
                  <c:v>-710.56234087318308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1A-4162-B164-4002F68FD03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SOLID!$F$127:$AL$127</c:f>
              <c:numCache>
                <c:formatCode>General</c:formatCode>
                <c:ptCount val="33"/>
                <c:pt idx="0">
                  <c:v>-7.743116553815919</c:v>
                </c:pt>
                <c:pt idx="1">
                  <c:v>-33.225609818176018</c:v>
                </c:pt>
                <c:pt idx="2">
                  <c:v>-40.125946596058945</c:v>
                </c:pt>
                <c:pt idx="3">
                  <c:v>-47.20986541423791</c:v>
                </c:pt>
                <c:pt idx="4">
                  <c:v>-54.506183007551726</c:v>
                </c:pt>
                <c:pt idx="5">
                  <c:v>-62.089255409051333</c:v>
                </c:pt>
                <c:pt idx="6">
                  <c:v>-97.651998803873425</c:v>
                </c:pt>
                <c:pt idx="7">
                  <c:v>-107.96118507444839</c:v>
                </c:pt>
                <c:pt idx="8">
                  <c:v>-118.57435711637129</c:v>
                </c:pt>
                <c:pt idx="9">
                  <c:v>-129.45292926085423</c:v>
                </c:pt>
                <c:pt idx="10">
                  <c:v>-140.55646672514493</c:v>
                </c:pt>
                <c:pt idx="11">
                  <c:v>-186.7622921906555</c:v>
                </c:pt>
                <c:pt idx="12">
                  <c:v>-198.2241480209953</c:v>
                </c:pt>
                <c:pt idx="13">
                  <c:v>-209.23239605691958</c:v>
                </c:pt>
                <c:pt idx="14">
                  <c:v>-219.83332627294612</c:v>
                </c:pt>
                <c:pt idx="15">
                  <c:v>-230.22927757908553</c:v>
                </c:pt>
                <c:pt idx="16">
                  <c:v>-271.56813946879714</c:v>
                </c:pt>
                <c:pt idx="17">
                  <c:v>-313.08884586707973</c:v>
                </c:pt>
                <c:pt idx="18">
                  <c:v>-355.66636824795432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1A-4162-B164-4002F68FD03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SOLID!$F$128:$AL$128</c:f>
              <c:numCache>
                <c:formatCode>General</c:formatCode>
                <c:ptCount val="33"/>
                <c:pt idx="0">
                  <c:v>-84.645340518815942</c:v>
                </c:pt>
                <c:pt idx="1">
                  <c:v>-145.45323420817607</c:v>
                </c:pt>
                <c:pt idx="2">
                  <c:v>-161.48761739355899</c:v>
                </c:pt>
                <c:pt idx="3">
                  <c:v>-177.77038028923795</c:v>
                </c:pt>
                <c:pt idx="4">
                  <c:v>-194.30405195255173</c:v>
                </c:pt>
                <c:pt idx="5">
                  <c:v>-211.37211194905134</c:v>
                </c:pt>
                <c:pt idx="6">
                  <c:v>-286.86995314387343</c:v>
                </c:pt>
                <c:pt idx="7">
                  <c:v>-307.33915354944844</c:v>
                </c:pt>
                <c:pt idx="8">
                  <c:v>-328.1867822163714</c:v>
                </c:pt>
                <c:pt idx="9">
                  <c:v>-349.20745074835429</c:v>
                </c:pt>
                <c:pt idx="10">
                  <c:v>-370.65173186264502</c:v>
                </c:pt>
                <c:pt idx="11">
                  <c:v>-460.05486306065569</c:v>
                </c:pt>
                <c:pt idx="12">
                  <c:v>-482.62949158099536</c:v>
                </c:pt>
                <c:pt idx="13">
                  <c:v>-504.97611240691958</c:v>
                </c:pt>
                <c:pt idx="14">
                  <c:v>-526.50201847294625</c:v>
                </c:pt>
                <c:pt idx="15">
                  <c:v>-547.76211120408561</c:v>
                </c:pt>
                <c:pt idx="16">
                  <c:v>-632.43074266879739</c:v>
                </c:pt>
                <c:pt idx="17">
                  <c:v>-717.04106816707986</c:v>
                </c:pt>
                <c:pt idx="18">
                  <c:v>-803.19433074795438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1A-4162-B164-4002F68FD03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SOLID!$F$129:$AL$129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F1A-4162-B164-4002F68FD03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SOLID!$F$130:$AL$130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F1A-4162-B164-4002F68FD03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SOLID!$F$131:$AL$131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F1A-4162-B164-4002F68FD03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SOLID!$F$132:$AL$132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F1A-4162-B164-4002F68FD03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SOLID!$F$133:$AL$133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F1A-4162-B164-4002F68FD03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SOLID!$F$134:$AL$134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1A-4162-B164-4002F68FD03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SOLID!$F$135:$AL$135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F1A-4162-B164-4002F68FD03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SOLID!$F$123:$AL$123</c:f>
              <c:numCache>
                <c:formatCode>0.0</c:formatCode>
                <c:ptCount val="33"/>
                <c:pt idx="0">
                  <c:v>298.2</c:v>
                </c:pt>
                <c:pt idx="1">
                  <c:v>431.7</c:v>
                </c:pt>
                <c:pt idx="2">
                  <c:v>465.1</c:v>
                </c:pt>
                <c:pt idx="3">
                  <c:v>498.5</c:v>
                </c:pt>
                <c:pt idx="4">
                  <c:v>531.79999999999995</c:v>
                </c:pt>
                <c:pt idx="5">
                  <c:v>565.20000000000005</c:v>
                </c:pt>
                <c:pt idx="6">
                  <c:v>698.8</c:v>
                </c:pt>
                <c:pt idx="7">
                  <c:v>732.2</c:v>
                </c:pt>
                <c:pt idx="8">
                  <c:v>765.5</c:v>
                </c:pt>
                <c:pt idx="9">
                  <c:v>798.9</c:v>
                </c:pt>
                <c:pt idx="10">
                  <c:v>832.3</c:v>
                </c:pt>
                <c:pt idx="11">
                  <c:v>965.8</c:v>
                </c:pt>
                <c:pt idx="12">
                  <c:v>999.2</c:v>
                </c:pt>
                <c:pt idx="13">
                  <c:v>1033</c:v>
                </c:pt>
                <c:pt idx="14">
                  <c:v>1066</c:v>
                </c:pt>
                <c:pt idx="15">
                  <c:v>1099</c:v>
                </c:pt>
                <c:pt idx="16">
                  <c:v>1233</c:v>
                </c:pt>
                <c:pt idx="17">
                  <c:v>1366</c:v>
                </c:pt>
                <c:pt idx="18">
                  <c:v>1500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xVal>
          <c:yVal>
            <c:numRef>
              <c:f>SOLID!$F$136:$AL$136</c:f>
              <c:numCache>
                <c:formatCode>General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F1A-4162-B164-4002F68F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713984"/>
        <c:axId val="1103702336"/>
      </c:scatterChart>
      <c:valAx>
        <c:axId val="110371398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02336"/>
        <c:crosses val="autoZero"/>
        <c:crossBetween val="midCat"/>
      </c:valAx>
      <c:valAx>
        <c:axId val="1103702336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71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7385</xdr:colOff>
      <xdr:row>35</xdr:row>
      <xdr:rowOff>0</xdr:rowOff>
    </xdr:from>
    <xdr:to>
      <xdr:col>44</xdr:col>
      <xdr:colOff>201706</xdr:colOff>
      <xdr:row>44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23DB9B-3DF4-4063-B8E3-32DC79AA9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44903</xdr:colOff>
      <xdr:row>1</xdr:row>
      <xdr:rowOff>32658</xdr:rowOff>
    </xdr:from>
    <xdr:to>
      <xdr:col>46</xdr:col>
      <xdr:colOff>527338</xdr:colOff>
      <xdr:row>17</xdr:row>
      <xdr:rowOff>136814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958FED-E88C-4367-8C7F-78FF8FE21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598714</xdr:colOff>
      <xdr:row>1</xdr:row>
      <xdr:rowOff>69272</xdr:rowOff>
    </xdr:from>
    <xdr:to>
      <xdr:col>53</xdr:col>
      <xdr:colOff>762000</xdr:colOff>
      <xdr:row>17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1BD71F-D9C7-45AB-B59B-B321C32C7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51955</xdr:colOff>
      <xdr:row>17</xdr:row>
      <xdr:rowOff>105517</xdr:rowOff>
    </xdr:from>
    <xdr:to>
      <xdr:col>46</xdr:col>
      <xdr:colOff>571500</xdr:colOff>
      <xdr:row>32</xdr:row>
      <xdr:rowOff>138545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E7A855F-2EBC-46EE-B917-4B31F3C6E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75163</xdr:colOff>
      <xdr:row>112</xdr:row>
      <xdr:rowOff>19877</xdr:rowOff>
    </xdr:from>
    <xdr:to>
      <xdr:col>45</xdr:col>
      <xdr:colOff>836544</xdr:colOff>
      <xdr:row>132</xdr:row>
      <xdr:rowOff>99392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73C0CB7-EB12-4EBD-A8C0-F3E03B3C8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0.19101</cdr:x>
      <cdr:y>0.02621</cdr:y>
    </cdr:from>
    <cdr:to>
      <cdr:x>0.38755</cdr:x>
      <cdr:y>0.08782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24B5AFDC-1672-4DF7-A7D2-66D5A1B09C62}"/>
            </a:ext>
          </a:extLst>
        </cdr:cNvPr>
        <cdr:cNvSpPr txBox="1"/>
      </cdr:nvSpPr>
      <cdr:spPr>
        <a:xfrm xmlns:a="http://schemas.openxmlformats.org/drawingml/2006/main">
          <a:off x="1631950" y="146050"/>
          <a:ext cx="1679226" cy="343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0.19642</cdr:x>
      <cdr:y>0</cdr:y>
    </cdr:from>
    <cdr:to>
      <cdr:x>0.3904</cdr:x>
      <cdr:y>0.06318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90803BF-B934-4025-BC27-41E4A16288C6}"/>
            </a:ext>
          </a:extLst>
        </cdr:cNvPr>
        <cdr:cNvSpPr txBox="1"/>
      </cdr:nvSpPr>
      <cdr:spPr>
        <a:xfrm xmlns:a="http://schemas.openxmlformats.org/drawingml/2006/main">
          <a:off x="1708150" y="0"/>
          <a:ext cx="1686912" cy="353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7385</xdr:colOff>
      <xdr:row>35</xdr:row>
      <xdr:rowOff>0</xdr:rowOff>
    </xdr:from>
    <xdr:to>
      <xdr:col>44</xdr:col>
      <xdr:colOff>201706</xdr:colOff>
      <xdr:row>44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754FCB-D0FB-4CF2-A24F-DE9C41632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44903</xdr:colOff>
      <xdr:row>1</xdr:row>
      <xdr:rowOff>32658</xdr:rowOff>
    </xdr:from>
    <xdr:to>
      <xdr:col>46</xdr:col>
      <xdr:colOff>527338</xdr:colOff>
      <xdr:row>17</xdr:row>
      <xdr:rowOff>136814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71A79FD-F4E2-4877-BCE6-6D6DA0707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598714</xdr:colOff>
      <xdr:row>1</xdr:row>
      <xdr:rowOff>69272</xdr:rowOff>
    </xdr:from>
    <xdr:to>
      <xdr:col>53</xdr:col>
      <xdr:colOff>762000</xdr:colOff>
      <xdr:row>17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4D2ADE-3E1F-4161-8D7C-C97D16AA6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51955</xdr:colOff>
      <xdr:row>17</xdr:row>
      <xdr:rowOff>105517</xdr:rowOff>
    </xdr:from>
    <xdr:to>
      <xdr:col>46</xdr:col>
      <xdr:colOff>571500</xdr:colOff>
      <xdr:row>32</xdr:row>
      <xdr:rowOff>138545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C5C678A-7DAB-4D62-919D-3BA7A8196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75163</xdr:colOff>
      <xdr:row>112</xdr:row>
      <xdr:rowOff>19877</xdr:rowOff>
    </xdr:from>
    <xdr:to>
      <xdr:col>45</xdr:col>
      <xdr:colOff>836544</xdr:colOff>
      <xdr:row>132</xdr:row>
      <xdr:rowOff>99392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06E3292-0B2C-4034-B6FB-2544E496F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0.19101</cdr:x>
      <cdr:y>0.02621</cdr:y>
    </cdr:from>
    <cdr:to>
      <cdr:x>0.38755</cdr:x>
      <cdr:y>0.08782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24B5AFDC-1672-4DF7-A7D2-66D5A1B09C62}"/>
            </a:ext>
          </a:extLst>
        </cdr:cNvPr>
        <cdr:cNvSpPr txBox="1"/>
      </cdr:nvSpPr>
      <cdr:spPr>
        <a:xfrm xmlns:a="http://schemas.openxmlformats.org/drawingml/2006/main">
          <a:off x="1631950" y="146050"/>
          <a:ext cx="1679226" cy="343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0.19642</cdr:x>
      <cdr:y>0</cdr:y>
    </cdr:from>
    <cdr:to>
      <cdr:x>0.3904</cdr:x>
      <cdr:y>0.06318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90803BF-B934-4025-BC27-41E4A16288C6}"/>
            </a:ext>
          </a:extLst>
        </cdr:cNvPr>
        <cdr:cNvSpPr txBox="1"/>
      </cdr:nvSpPr>
      <cdr:spPr>
        <a:xfrm xmlns:a="http://schemas.openxmlformats.org/drawingml/2006/main">
          <a:off x="1708150" y="0"/>
          <a:ext cx="1686912" cy="353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7385</xdr:colOff>
      <xdr:row>35</xdr:row>
      <xdr:rowOff>0</xdr:rowOff>
    </xdr:from>
    <xdr:to>
      <xdr:col>44</xdr:col>
      <xdr:colOff>201706</xdr:colOff>
      <xdr:row>44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07762A-EBE3-47D3-87F6-034132A06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44903</xdr:colOff>
      <xdr:row>1</xdr:row>
      <xdr:rowOff>32658</xdr:rowOff>
    </xdr:from>
    <xdr:to>
      <xdr:col>46</xdr:col>
      <xdr:colOff>527338</xdr:colOff>
      <xdr:row>17</xdr:row>
      <xdr:rowOff>136814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BB7E3B4-5862-4D19-8070-83B1A5627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598714</xdr:colOff>
      <xdr:row>1</xdr:row>
      <xdr:rowOff>69272</xdr:rowOff>
    </xdr:from>
    <xdr:to>
      <xdr:col>53</xdr:col>
      <xdr:colOff>762000</xdr:colOff>
      <xdr:row>17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87A59EE-FAC7-4979-B088-698A37F87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51955</xdr:colOff>
      <xdr:row>17</xdr:row>
      <xdr:rowOff>105517</xdr:rowOff>
    </xdr:from>
    <xdr:to>
      <xdr:col>46</xdr:col>
      <xdr:colOff>571500</xdr:colOff>
      <xdr:row>32</xdr:row>
      <xdr:rowOff>138545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A6F14B2-B0EC-46BF-A872-385160FC9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75163</xdr:colOff>
      <xdr:row>112</xdr:row>
      <xdr:rowOff>19877</xdr:rowOff>
    </xdr:from>
    <xdr:to>
      <xdr:col>45</xdr:col>
      <xdr:colOff>836544</xdr:colOff>
      <xdr:row>132</xdr:row>
      <xdr:rowOff>99392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6045ECF-DAEA-4D39-8E85-12CF6E815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0.19101</cdr:x>
      <cdr:y>0.02621</cdr:y>
    </cdr:from>
    <cdr:to>
      <cdr:x>0.38755</cdr:x>
      <cdr:y>0.08782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24B5AFDC-1672-4DF7-A7D2-66D5A1B09C62}"/>
            </a:ext>
          </a:extLst>
        </cdr:cNvPr>
        <cdr:cNvSpPr txBox="1"/>
      </cdr:nvSpPr>
      <cdr:spPr>
        <a:xfrm xmlns:a="http://schemas.openxmlformats.org/drawingml/2006/main">
          <a:off x="1631950" y="146050"/>
          <a:ext cx="1679226" cy="343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0.19642</cdr:x>
      <cdr:y>0</cdr:y>
    </cdr:from>
    <cdr:to>
      <cdr:x>0.3904</cdr:x>
      <cdr:y>0.06318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90803BF-B934-4025-BC27-41E4A16288C6}"/>
            </a:ext>
          </a:extLst>
        </cdr:cNvPr>
        <cdr:cNvSpPr txBox="1"/>
      </cdr:nvSpPr>
      <cdr:spPr>
        <a:xfrm xmlns:a="http://schemas.openxmlformats.org/drawingml/2006/main">
          <a:off x="1708150" y="0"/>
          <a:ext cx="1686912" cy="353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tx1"/>
              </a:solidFill>
            </a:rPr>
            <a:t>Tg</a:t>
          </a:r>
          <a:endParaRPr lang="ru-RU" sz="1800">
            <a:solidFill>
              <a:schemeClr val="tx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91889</xdr:colOff>
          <xdr:row>0</xdr:row>
          <xdr:rowOff>43143</xdr:rowOff>
        </xdr:from>
        <xdr:to>
          <xdr:col>34</xdr:col>
          <xdr:colOff>762000</xdr:colOff>
          <xdr:row>0</xdr:row>
          <xdr:rowOff>424143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BFD228FC-1604-40B0-A491-9A177032E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ru-RU" sz="1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Привести</a:t>
              </a:r>
            </a:p>
            <a:p>
              <a:pPr algn="ctr" rtl="0">
                <a:defRPr sz="1000"/>
              </a:pPr>
              <a:r>
                <a:rPr lang="ru-RU" sz="1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ghbdtcnb</a:t>
              </a:r>
            </a:p>
            <a:p>
              <a:pPr algn="ctr" rtl="0">
                <a:defRPr sz="1000"/>
              </a:pPr>
              <a:endParaRPr lang="ru-RU" sz="1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0BBA-9B15-410E-AA48-90254DD9ED69}">
  <sheetPr>
    <tabColor theme="0"/>
  </sheetPr>
  <dimension ref="A1:G3"/>
  <sheetViews>
    <sheetView zoomScale="115" zoomScaleNormal="115" workbookViewId="0">
      <selection activeCell="A2" sqref="A2"/>
    </sheetView>
  </sheetViews>
  <sheetFormatPr defaultRowHeight="21" x14ac:dyDescent="0.35"/>
  <cols>
    <col min="1" max="1" width="17.54296875" customWidth="1"/>
  </cols>
  <sheetData>
    <row r="1" spans="1:7" ht="30" thickTop="1" thickBot="1" x14ac:dyDescent="0.4">
      <c r="A1" s="42" t="s">
        <v>49</v>
      </c>
      <c r="B1" s="44">
        <v>550</v>
      </c>
      <c r="D1" s="46" t="s">
        <v>38</v>
      </c>
      <c r="E1" s="47"/>
      <c r="F1" s="47"/>
      <c r="G1" s="47"/>
    </row>
    <row r="2" spans="1:7" ht="21.75" thickTop="1" x14ac:dyDescent="0.35">
      <c r="D2" s="18" t="s">
        <v>1</v>
      </c>
      <c r="E2" s="18" t="s">
        <v>3</v>
      </c>
      <c r="F2" s="18" t="s">
        <v>4</v>
      </c>
      <c r="G2" s="18" t="s">
        <v>2</v>
      </c>
    </row>
    <row r="3" spans="1:7" ht="27.75" customHeight="1" x14ac:dyDescent="0.35">
      <c r="D3" s="48">
        <v>25</v>
      </c>
      <c r="E3" s="48">
        <v>15</v>
      </c>
      <c r="F3" s="48">
        <v>25</v>
      </c>
      <c r="G3" s="48">
        <v>60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CB25-3131-467D-93BB-0DFC06C5A37F}">
  <sheetPr>
    <tabColor rgb="FFFF0000"/>
  </sheetPr>
  <dimension ref="A1:BB144"/>
  <sheetViews>
    <sheetView topLeftCell="A43" zoomScale="85" zoomScaleNormal="85" zoomScaleSheetLayoutView="25" workbookViewId="0">
      <selection sqref="A1:BB1"/>
    </sheetView>
  </sheetViews>
  <sheetFormatPr defaultRowHeight="21" customHeight="1" outlineLevelRow="1" x14ac:dyDescent="0.35"/>
  <cols>
    <col min="1" max="4" width="5.6328125" customWidth="1"/>
    <col min="5" max="5" width="11.6328125" customWidth="1"/>
    <col min="6" max="6" width="8.90625" customWidth="1"/>
    <col min="7" max="37" width="8.6328125" hidden="1" customWidth="1"/>
    <col min="38" max="38" width="8.6328125" customWidth="1"/>
  </cols>
  <sheetData>
    <row r="1" spans="1:54" ht="87.95" customHeight="1" thickBot="1" x14ac:dyDescent="0.4">
      <c r="A1" s="78" t="s">
        <v>47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</row>
    <row r="2" spans="1:54" ht="21" customHeight="1" thickBot="1" x14ac:dyDescent="0.45">
      <c r="A2" s="31">
        <f>Values!B1</f>
        <v>550</v>
      </c>
      <c r="B2" s="45">
        <v>8.3145000000000007</v>
      </c>
      <c r="C2" s="1"/>
      <c r="D2" s="1"/>
      <c r="E2" s="2" t="s">
        <v>42</v>
      </c>
      <c r="F2" s="3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8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60"/>
    </row>
    <row r="3" spans="1:54" ht="21" customHeight="1" outlineLevel="1" thickTop="1" thickBot="1" x14ac:dyDescent="0.4">
      <c r="A3" s="5" t="s">
        <v>1</v>
      </c>
      <c r="B3" s="5" t="s">
        <v>2</v>
      </c>
      <c r="C3" s="5" t="s">
        <v>3</v>
      </c>
      <c r="D3" s="6" t="s">
        <v>4</v>
      </c>
      <c r="E3" s="7"/>
      <c r="F3" s="8">
        <v>298.2</v>
      </c>
      <c r="G3" s="8">
        <v>431.7</v>
      </c>
      <c r="H3" s="8">
        <v>465.1</v>
      </c>
      <c r="I3" s="8">
        <v>498.5</v>
      </c>
      <c r="J3" s="8">
        <v>531.79999999999995</v>
      </c>
      <c r="K3" s="8">
        <v>565.20000000000005</v>
      </c>
      <c r="L3" s="8">
        <v>698.8</v>
      </c>
      <c r="M3" s="8">
        <v>732.2</v>
      </c>
      <c r="N3" s="8">
        <v>765.5</v>
      </c>
      <c r="O3" s="8">
        <v>798.9</v>
      </c>
      <c r="P3" s="8">
        <v>832.3</v>
      </c>
      <c r="Q3" s="8">
        <v>965.8</v>
      </c>
      <c r="R3" s="8">
        <v>999.2</v>
      </c>
      <c r="S3" s="8">
        <v>1033</v>
      </c>
      <c r="T3" s="8">
        <v>1066</v>
      </c>
      <c r="U3" s="8">
        <v>1099</v>
      </c>
      <c r="V3" s="8">
        <v>1233</v>
      </c>
      <c r="W3" s="8">
        <v>1366</v>
      </c>
      <c r="X3" s="8">
        <v>1500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3"/>
      <c r="AM3" s="61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3"/>
    </row>
    <row r="4" spans="1:54" ht="21" customHeight="1" outlineLevel="1" thickTop="1" thickBot="1" x14ac:dyDescent="0.4">
      <c r="A4" s="9">
        <f>IF( ISNUMBER( FIND(A$3,$E4,1)),   IF( ISNUMBER( VALUE(MID($E4,FIND(A$3,$E4,1)+2,1)) ), VALUE( MID($E4,FIND(A$3,$E4,1)+2,1) ),1),0)</f>
        <v>0</v>
      </c>
      <c r="B4" s="9">
        <f t="shared" ref="B4:D19" si="0">IF( ISNUMBER( FIND(B$3,$E4,1)),   IF( ISNUMBER( VALUE(MID($E4,FIND(B$3,$E4,1)+2,1)) ), VALUE( MID($E4,FIND(B$3,$E4,1)+2,1) ),1),0)</f>
        <v>3</v>
      </c>
      <c r="C4" s="9">
        <f t="shared" si="0"/>
        <v>0</v>
      </c>
      <c r="D4" s="9">
        <f t="shared" si="0"/>
        <v>0</v>
      </c>
      <c r="E4" s="10" t="s">
        <v>5</v>
      </c>
      <c r="F4" s="11">
        <v>1.3056000000000001E-22</v>
      </c>
      <c r="G4" s="11">
        <v>8.4706E-14</v>
      </c>
      <c r="H4" s="11">
        <v>1.9731000000000001E-12</v>
      </c>
      <c r="I4" s="11">
        <v>2.9366000000000002E-11</v>
      </c>
      <c r="J4" s="11">
        <v>3.0681999999999998E-10</v>
      </c>
      <c r="K4" s="11">
        <v>2.4323E-9</v>
      </c>
      <c r="L4" s="11">
        <v>1.6574E-6</v>
      </c>
      <c r="M4" s="11">
        <v>5.8046000000000003E-6</v>
      </c>
      <c r="N4" s="11">
        <v>1.7708999999999999E-5</v>
      </c>
      <c r="O4" s="11">
        <v>4.7824000000000002E-5</v>
      </c>
      <c r="P4" s="11">
        <v>1.1595E-4</v>
      </c>
      <c r="Q4" s="11">
        <v>1.4264E-3</v>
      </c>
      <c r="R4" s="11">
        <v>1.9935999999999999E-3</v>
      </c>
      <c r="S4" s="11">
        <v>2.4840000000000001E-3</v>
      </c>
      <c r="T4" s="11">
        <v>2.7785000000000002E-3</v>
      </c>
      <c r="U4" s="11">
        <v>2.8771000000000001E-3</v>
      </c>
      <c r="V4" s="11">
        <v>2.3430999999999999E-3</v>
      </c>
      <c r="W4" s="11">
        <v>1.7071E-3</v>
      </c>
      <c r="X4" s="11">
        <v>1.2738999999999999E-3</v>
      </c>
      <c r="AM4" s="61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3"/>
    </row>
    <row r="5" spans="1:54" ht="21" customHeight="1" outlineLevel="1" thickBot="1" x14ac:dyDescent="0.4">
      <c r="A5" s="9">
        <f t="shared" ref="A5:D27" si="1">IF( ISNUMBER( FIND(A$3,$E5,1)),   IF( ISNUMBER( VALUE(MID($E5,FIND(A$3,$E5,1)+2,1)) ), VALUE( MID($E5,FIND(A$3,$E5,1)+2,1) ),1),0)</f>
        <v>0</v>
      </c>
      <c r="B5" s="9">
        <f t="shared" si="0"/>
        <v>4</v>
      </c>
      <c r="C5" s="9">
        <f t="shared" si="0"/>
        <v>0</v>
      </c>
      <c r="D5" s="9">
        <f t="shared" si="0"/>
        <v>0</v>
      </c>
      <c r="E5" s="10" t="s">
        <v>6</v>
      </c>
      <c r="F5" s="11">
        <v>7.6378999999999993E-21</v>
      </c>
      <c r="G5" s="11">
        <v>5.8909999999999998E-13</v>
      </c>
      <c r="H5" s="11">
        <v>9.5009000000000004E-12</v>
      </c>
      <c r="I5" s="11">
        <v>1.0218E-10</v>
      </c>
      <c r="J5" s="11">
        <v>8.0013999999999999E-10</v>
      </c>
      <c r="K5" s="11">
        <v>4.9136000000000001E-9</v>
      </c>
      <c r="L5" s="11">
        <v>1.6022000000000001E-6</v>
      </c>
      <c r="M5" s="11">
        <v>4.8679999999999998E-6</v>
      </c>
      <c r="N5" s="11">
        <v>1.2958E-5</v>
      </c>
      <c r="O5" s="11">
        <v>3.0632000000000001E-5</v>
      </c>
      <c r="P5" s="11">
        <v>6.5072000000000003E-5</v>
      </c>
      <c r="Q5" s="11">
        <v>4.3741E-4</v>
      </c>
      <c r="R5" s="11">
        <v>5.0403000000000004E-4</v>
      </c>
      <c r="S5" s="11">
        <v>5.0903999999999999E-4</v>
      </c>
      <c r="T5" s="11">
        <v>4.5489E-4</v>
      </c>
      <c r="U5" s="11">
        <v>3.7399999999999998E-4</v>
      </c>
      <c r="V5" s="11">
        <v>1.2596999999999999E-4</v>
      </c>
      <c r="W5" s="11">
        <v>4.3619999999999999E-5</v>
      </c>
      <c r="X5" s="11">
        <v>1.7612999999999999E-5</v>
      </c>
      <c r="AM5" s="61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3"/>
    </row>
    <row r="6" spans="1:54" ht="21" customHeight="1" outlineLevel="1" thickBot="1" x14ac:dyDescent="0.4">
      <c r="A6" s="9">
        <f t="shared" si="1"/>
        <v>0</v>
      </c>
      <c r="B6" s="9">
        <f t="shared" si="0"/>
        <v>5</v>
      </c>
      <c r="C6" s="9">
        <f t="shared" si="0"/>
        <v>0</v>
      </c>
      <c r="D6" s="9">
        <f t="shared" si="0"/>
        <v>0</v>
      </c>
      <c r="E6" s="10" t="s">
        <v>7</v>
      </c>
      <c r="F6" s="11">
        <v>1.3752E-17</v>
      </c>
      <c r="G6" s="11">
        <v>1.9065000000000001E-10</v>
      </c>
      <c r="H6" s="11">
        <v>2.2833000000000002E-9</v>
      </c>
      <c r="I6" s="11">
        <v>1.8868999999999998E-8</v>
      </c>
      <c r="J6" s="11">
        <v>1.1695E-7</v>
      </c>
      <c r="K6" s="11">
        <v>5.8406999999999996E-7</v>
      </c>
      <c r="L6" s="11">
        <v>1.0599000000000001E-4</v>
      </c>
      <c r="M6" s="11">
        <v>2.8779000000000001E-4</v>
      </c>
      <c r="N6" s="11">
        <v>6.8687999999999996E-4</v>
      </c>
      <c r="O6" s="11">
        <v>1.4574E-3</v>
      </c>
      <c r="P6" s="11">
        <v>2.7763000000000002E-3</v>
      </c>
      <c r="Q6" s="11">
        <v>1.1018999999999999E-2</v>
      </c>
      <c r="R6" s="11">
        <v>1.064E-2</v>
      </c>
      <c r="S6" s="11">
        <v>8.8444000000000005E-3</v>
      </c>
      <c r="T6" s="11">
        <v>6.4056E-3</v>
      </c>
      <c r="U6" s="11">
        <v>4.2385000000000001E-3</v>
      </c>
      <c r="V6" s="11">
        <v>6.1879999999999997E-4</v>
      </c>
      <c r="W6" s="11">
        <v>1.0581000000000001E-4</v>
      </c>
      <c r="X6" s="11">
        <v>2.3858000000000001E-5</v>
      </c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3"/>
    </row>
    <row r="7" spans="1:54" ht="21" customHeight="1" outlineLevel="1" thickBot="1" x14ac:dyDescent="0.4">
      <c r="A7" s="9">
        <f t="shared" si="1"/>
        <v>0</v>
      </c>
      <c r="B7" s="9">
        <f t="shared" si="0"/>
        <v>6</v>
      </c>
      <c r="C7" s="9">
        <f t="shared" si="0"/>
        <v>0</v>
      </c>
      <c r="D7" s="9">
        <f t="shared" si="0"/>
        <v>0</v>
      </c>
      <c r="E7" s="10" t="s">
        <v>8</v>
      </c>
      <c r="F7" s="11">
        <v>2.3151999999999998E-15</v>
      </c>
      <c r="G7" s="11">
        <v>1.7347E-9</v>
      </c>
      <c r="H7" s="11">
        <v>1.2705E-8</v>
      </c>
      <c r="I7" s="11">
        <v>6.8158999999999995E-8</v>
      </c>
      <c r="J7" s="11">
        <v>2.8845000000000002E-7</v>
      </c>
      <c r="K7" s="11">
        <v>1.0280999999999999E-6</v>
      </c>
      <c r="L7" s="11">
        <v>6.9690999999999994E-5</v>
      </c>
      <c r="M7" s="11">
        <v>1.5655000000000001E-4</v>
      </c>
      <c r="N7" s="11">
        <v>3.1220999999999999E-4</v>
      </c>
      <c r="O7" s="11">
        <v>5.5734999999999997E-4</v>
      </c>
      <c r="P7" s="11">
        <v>8.9707000000000003E-4</v>
      </c>
      <c r="Q7" s="11">
        <v>1.7256999999999999E-3</v>
      </c>
      <c r="R7" s="11">
        <v>1.3401999999999999E-3</v>
      </c>
      <c r="S7" s="11">
        <v>8.8225E-4</v>
      </c>
      <c r="T7" s="11">
        <v>4.9950000000000005E-4</v>
      </c>
      <c r="U7" s="11">
        <v>2.5712E-4</v>
      </c>
      <c r="V7" s="11">
        <v>1.4467999999999999E-5</v>
      </c>
      <c r="W7" s="11">
        <v>1.1112000000000001E-6</v>
      </c>
      <c r="X7" s="11">
        <v>1.2944E-7</v>
      </c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3"/>
    </row>
    <row r="8" spans="1:54" ht="21" customHeight="1" outlineLevel="1" thickBot="1" x14ac:dyDescent="0.4">
      <c r="A8" s="9">
        <f t="shared" si="1"/>
        <v>0</v>
      </c>
      <c r="B8" s="9">
        <f t="shared" si="0"/>
        <v>7</v>
      </c>
      <c r="C8" s="9">
        <f t="shared" si="0"/>
        <v>0</v>
      </c>
      <c r="D8" s="9">
        <f t="shared" si="0"/>
        <v>0</v>
      </c>
      <c r="E8" s="10" t="s">
        <v>9</v>
      </c>
      <c r="F8" s="11">
        <v>2.5534000000000002E-16</v>
      </c>
      <c r="G8" s="11">
        <v>3.8947999999999998E-10</v>
      </c>
      <c r="H8" s="11">
        <v>3.1175E-9</v>
      </c>
      <c r="I8" s="11">
        <v>1.7949999999999999E-8</v>
      </c>
      <c r="J8" s="11">
        <v>8.0486999999999998E-8</v>
      </c>
      <c r="K8" s="11">
        <v>3.0162000000000002E-7</v>
      </c>
      <c r="L8" s="11">
        <v>2.4817999999999999E-5</v>
      </c>
      <c r="M8" s="11">
        <v>5.7896999999999998E-5</v>
      </c>
      <c r="N8" s="11">
        <v>1.1872E-4</v>
      </c>
      <c r="O8" s="11">
        <v>2.1565000000000001E-4</v>
      </c>
      <c r="P8" s="11">
        <v>3.4928999999999998E-4</v>
      </c>
      <c r="Q8" s="11">
        <v>5.8067999999999998E-4</v>
      </c>
      <c r="R8" s="11">
        <v>4.0905999999999999E-4</v>
      </c>
      <c r="S8" s="11">
        <v>2.3866999999999999E-4</v>
      </c>
      <c r="T8" s="11">
        <v>1.1739E-4</v>
      </c>
      <c r="U8" s="11">
        <v>5.1907000000000003E-5</v>
      </c>
      <c r="V8" s="11">
        <v>1.5858999999999999E-6</v>
      </c>
      <c r="W8" s="11">
        <v>7.2071999999999998E-8</v>
      </c>
      <c r="X8" s="11">
        <v>5.4396000000000001E-9</v>
      </c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3"/>
    </row>
    <row r="9" spans="1:54" ht="21" customHeight="1" outlineLevel="1" thickBot="1" x14ac:dyDescent="0.4">
      <c r="A9" s="9">
        <f t="shared" si="1"/>
        <v>0</v>
      </c>
      <c r="B9" s="9">
        <f t="shared" si="0"/>
        <v>8</v>
      </c>
      <c r="C9" s="9">
        <f t="shared" si="0"/>
        <v>0</v>
      </c>
      <c r="D9" s="9">
        <f t="shared" si="0"/>
        <v>0</v>
      </c>
      <c r="E9" s="10" t="s">
        <v>10</v>
      </c>
      <c r="F9" s="11">
        <v>5.6206999999999997E-18</v>
      </c>
      <c r="G9" s="11">
        <v>1.4855E-11</v>
      </c>
      <c r="H9" s="11">
        <v>1.2668E-10</v>
      </c>
      <c r="I9" s="11">
        <v>7.6573E-10</v>
      </c>
      <c r="J9" s="11">
        <v>3.5687999999999999E-9</v>
      </c>
      <c r="K9" s="11">
        <v>1.3825999999999999E-8</v>
      </c>
      <c r="L9" s="11">
        <v>1.3120000000000001E-6</v>
      </c>
      <c r="M9" s="11">
        <v>3.1472999999999999E-6</v>
      </c>
      <c r="N9" s="11">
        <v>6.5763E-6</v>
      </c>
      <c r="O9" s="11">
        <v>1.2055999999999999E-5</v>
      </c>
      <c r="P9" s="11">
        <v>1.9502000000000001E-5</v>
      </c>
      <c r="Q9" s="11">
        <v>2.7330000000000001E-5</v>
      </c>
      <c r="R9" s="11">
        <v>1.7374E-5</v>
      </c>
      <c r="S9" s="11">
        <v>8.9414000000000005E-6</v>
      </c>
      <c r="T9" s="11">
        <v>3.8031999999999999E-6</v>
      </c>
      <c r="U9" s="11">
        <v>1.4384000000000001E-6</v>
      </c>
      <c r="V9" s="11">
        <v>2.3513E-8</v>
      </c>
      <c r="W9" s="11">
        <v>6.2489999999999998E-10</v>
      </c>
      <c r="X9" s="11">
        <v>3.0264000000000003E-11</v>
      </c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3"/>
    </row>
    <row r="10" spans="1:54" ht="21" customHeight="1" outlineLevel="1" thickBot="1" x14ac:dyDescent="0.4">
      <c r="A10" s="9">
        <f t="shared" si="1"/>
        <v>0</v>
      </c>
      <c r="B10" s="9">
        <f t="shared" si="0"/>
        <v>2</v>
      </c>
      <c r="C10" s="9">
        <f t="shared" si="0"/>
        <v>0</v>
      </c>
      <c r="D10" s="9">
        <f t="shared" si="0"/>
        <v>0</v>
      </c>
      <c r="E10" s="10" t="s">
        <v>11</v>
      </c>
      <c r="F10" s="11">
        <v>5.9567000000000001E-18</v>
      </c>
      <c r="G10" s="11">
        <v>1.1197E-10</v>
      </c>
      <c r="H10" s="11">
        <v>1.5425E-9</v>
      </c>
      <c r="I10" s="11">
        <v>1.4734E-8</v>
      </c>
      <c r="J10" s="11">
        <v>1.0530999999999999E-7</v>
      </c>
      <c r="K10" s="11">
        <v>5.9993000000000005E-7</v>
      </c>
      <c r="L10" s="11">
        <v>1.4694E-4</v>
      </c>
      <c r="M10" s="11">
        <v>4.2429000000000002E-4</v>
      </c>
      <c r="N10" s="11">
        <v>1.0943000000000001E-3</v>
      </c>
      <c r="O10" s="11">
        <v>2.5579000000000001E-3</v>
      </c>
      <c r="P10" s="11">
        <v>5.4903E-3</v>
      </c>
      <c r="Q10" s="11">
        <v>5.3856000000000001E-2</v>
      </c>
      <c r="R10" s="11">
        <v>7.6957999999999999E-2</v>
      </c>
      <c r="S10" s="11">
        <v>0.1009</v>
      </c>
      <c r="T10" s="11">
        <v>0.12180000000000001</v>
      </c>
      <c r="U10" s="11">
        <v>0.13827999999999999</v>
      </c>
      <c r="V10" s="11">
        <v>0.16958000000000001</v>
      </c>
      <c r="W10" s="11">
        <v>0.17902000000000001</v>
      </c>
      <c r="X10" s="11">
        <v>0.18295</v>
      </c>
      <c r="AM10" s="61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3"/>
    </row>
    <row r="11" spans="1:54" ht="21" customHeight="1" outlineLevel="1" thickBot="1" x14ac:dyDescent="0.4">
      <c r="A11" s="9">
        <f t="shared" si="1"/>
        <v>0</v>
      </c>
      <c r="B11" s="9">
        <f t="shared" si="0"/>
        <v>1</v>
      </c>
      <c r="C11" s="9">
        <f t="shared" si="0"/>
        <v>0</v>
      </c>
      <c r="D11" s="9">
        <f t="shared" si="0"/>
        <v>0</v>
      </c>
      <c r="E11" s="10" t="s">
        <v>2</v>
      </c>
      <c r="F11" s="11">
        <v>6.4033E-36</v>
      </c>
      <c r="G11" s="11">
        <v>2.5945999999999999E-23</v>
      </c>
      <c r="H11" s="11">
        <v>2.6408000000000001E-21</v>
      </c>
      <c r="I11" s="11">
        <v>1.4384E-19</v>
      </c>
      <c r="J11" s="11">
        <v>4.7421000000000004E-18</v>
      </c>
      <c r="K11" s="11">
        <v>1.0437E-16</v>
      </c>
      <c r="L11" s="11">
        <v>1.5332999999999999E-12</v>
      </c>
      <c r="M11" s="11">
        <v>9.8017999999999997E-12</v>
      </c>
      <c r="N11" s="11">
        <v>5.2666000000000002E-11</v>
      </c>
      <c r="O11" s="11">
        <v>2.4358E-10</v>
      </c>
      <c r="P11" s="11">
        <v>9.9060000000000007E-10</v>
      </c>
      <c r="Q11" s="11">
        <v>9.6452999999999997E-8</v>
      </c>
      <c r="R11" s="11">
        <v>2.3846999999999999E-7</v>
      </c>
      <c r="S11" s="11">
        <v>5.384E-7</v>
      </c>
      <c r="T11" s="11">
        <v>1.1132E-6</v>
      </c>
      <c r="U11" s="11">
        <v>2.1393E-6</v>
      </c>
      <c r="V11" s="11">
        <v>1.7793000000000001E-5</v>
      </c>
      <c r="W11" s="11">
        <v>9.1658999999999998E-5</v>
      </c>
      <c r="X11" s="11">
        <v>3.4886999999999999E-4</v>
      </c>
      <c r="AM11" s="6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3"/>
    </row>
    <row r="12" spans="1:54" ht="21" customHeight="1" outlineLevel="1" thickBot="1" x14ac:dyDescent="0.4">
      <c r="A12" s="9">
        <f t="shared" si="1"/>
        <v>0</v>
      </c>
      <c r="B12" s="9">
        <f t="shared" si="0"/>
        <v>1</v>
      </c>
      <c r="C12" s="9">
        <f t="shared" si="0"/>
        <v>0</v>
      </c>
      <c r="D12" s="9">
        <f t="shared" si="0"/>
        <v>2</v>
      </c>
      <c r="E12" s="10" t="s">
        <v>12</v>
      </c>
      <c r="F12" s="11">
        <v>2.555E-9</v>
      </c>
      <c r="G12" s="11">
        <v>4.7712E-5</v>
      </c>
      <c r="H12" s="11">
        <v>2.1557E-4</v>
      </c>
      <c r="I12" s="11">
        <v>7.7851000000000005E-4</v>
      </c>
      <c r="J12" s="11">
        <v>2.3381000000000001E-3</v>
      </c>
      <c r="K12" s="11">
        <v>5.9845999999999996E-3</v>
      </c>
      <c r="L12" s="11">
        <v>5.2388999999999998E-2</v>
      </c>
      <c r="M12" s="11">
        <v>6.318E-2</v>
      </c>
      <c r="N12" s="11">
        <v>7.1395E-2</v>
      </c>
      <c r="O12" s="11">
        <v>7.7561000000000005E-2</v>
      </c>
      <c r="P12" s="11">
        <v>8.2317000000000001E-2</v>
      </c>
      <c r="Q12" s="11">
        <v>9.3668000000000001E-2</v>
      </c>
      <c r="R12" s="11">
        <v>9.5077999999999996E-2</v>
      </c>
      <c r="S12" s="11">
        <v>9.6074000000000007E-2</v>
      </c>
      <c r="T12" s="11">
        <v>9.6721000000000001E-2</v>
      </c>
      <c r="U12" s="11">
        <v>9.7151000000000001E-2</v>
      </c>
      <c r="V12" s="11">
        <v>9.7881999999999997E-2</v>
      </c>
      <c r="W12" s="11">
        <v>9.8086999999999994E-2</v>
      </c>
      <c r="X12" s="11">
        <v>9.8153000000000004E-2</v>
      </c>
      <c r="AM12" s="61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3"/>
    </row>
    <row r="13" spans="1:54" ht="21" customHeight="1" outlineLevel="1" thickBot="1" x14ac:dyDescent="0.4">
      <c r="A13" s="9">
        <f t="shared" si="1"/>
        <v>1</v>
      </c>
      <c r="B13" s="9">
        <f t="shared" si="0"/>
        <v>0</v>
      </c>
      <c r="C13" s="9">
        <f t="shared" si="0"/>
        <v>0</v>
      </c>
      <c r="D13" s="9">
        <f t="shared" si="0"/>
        <v>0</v>
      </c>
      <c r="E13" s="10" t="s">
        <v>1</v>
      </c>
      <c r="F13" s="11">
        <v>0.2</v>
      </c>
      <c r="G13" s="11">
        <v>0.2</v>
      </c>
      <c r="H13" s="11">
        <v>0.2</v>
      </c>
      <c r="I13" s="11">
        <v>0.2</v>
      </c>
      <c r="J13" s="11">
        <v>0.2</v>
      </c>
      <c r="K13" s="11">
        <v>0.2</v>
      </c>
      <c r="L13" s="11">
        <v>0.2</v>
      </c>
      <c r="M13" s="11">
        <v>0.2</v>
      </c>
      <c r="N13" s="11">
        <v>0.2</v>
      </c>
      <c r="O13" s="11">
        <v>0.2</v>
      </c>
      <c r="P13" s="11">
        <v>0.2</v>
      </c>
      <c r="Q13" s="11">
        <v>0.2</v>
      </c>
      <c r="R13" s="11">
        <v>0.2</v>
      </c>
      <c r="S13" s="11">
        <v>0.2</v>
      </c>
      <c r="T13" s="11">
        <v>0.2</v>
      </c>
      <c r="U13" s="11">
        <v>0.2</v>
      </c>
      <c r="V13" s="11">
        <v>0.2</v>
      </c>
      <c r="W13" s="11">
        <v>0.2</v>
      </c>
      <c r="X13" s="11">
        <v>0.2</v>
      </c>
      <c r="AM13" s="61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3"/>
    </row>
    <row r="14" spans="1:54" ht="21" customHeight="1" outlineLevel="1" thickBot="1" x14ac:dyDescent="0.4">
      <c r="A14" s="9">
        <f t="shared" si="1"/>
        <v>0</v>
      </c>
      <c r="B14" s="9">
        <f t="shared" si="0"/>
        <v>0</v>
      </c>
      <c r="C14" s="9">
        <f t="shared" si="0"/>
        <v>0</v>
      </c>
      <c r="D14" s="9">
        <f t="shared" si="0"/>
        <v>1</v>
      </c>
      <c r="E14" s="10" t="s">
        <v>13</v>
      </c>
      <c r="F14" s="11">
        <v>0.2</v>
      </c>
      <c r="G14" s="11">
        <v>0.19989999999999999</v>
      </c>
      <c r="H14" s="11">
        <v>0.19957</v>
      </c>
      <c r="I14" s="11">
        <v>0.19844000000000001</v>
      </c>
      <c r="J14" s="11">
        <v>0.19531999999999999</v>
      </c>
      <c r="K14" s="11">
        <v>0.18803</v>
      </c>
      <c r="L14" s="11">
        <v>9.5223000000000002E-2</v>
      </c>
      <c r="M14" s="11">
        <v>7.3639999999999997E-2</v>
      </c>
      <c r="N14" s="11">
        <v>5.7209999999999997E-2</v>
      </c>
      <c r="O14" s="11">
        <v>4.4878000000000001E-2</v>
      </c>
      <c r="P14" s="11">
        <v>3.5367000000000003E-2</v>
      </c>
      <c r="Q14" s="11">
        <v>1.2664999999999999E-2</v>
      </c>
      <c r="R14" s="11">
        <v>9.8434999999999998E-3</v>
      </c>
      <c r="S14" s="11">
        <v>7.8524000000000007E-3</v>
      </c>
      <c r="T14" s="11">
        <v>6.5586999999999998E-3</v>
      </c>
      <c r="U14" s="11">
        <v>5.6974E-3</v>
      </c>
      <c r="V14" s="11">
        <v>4.2364000000000004E-3</v>
      </c>
      <c r="W14" s="11">
        <v>3.8252E-3</v>
      </c>
      <c r="X14" s="11">
        <v>3.6916000000000002E-3</v>
      </c>
      <c r="AM14" s="61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3"/>
    </row>
    <row r="15" spans="1:54" ht="21" customHeight="1" outlineLevel="1" thickBot="1" x14ac:dyDescent="0.4">
      <c r="A15" s="9">
        <f t="shared" si="1"/>
        <v>0</v>
      </c>
      <c r="B15" s="9">
        <f t="shared" si="0"/>
        <v>0</v>
      </c>
      <c r="C15" s="9">
        <f t="shared" si="0"/>
        <v>1</v>
      </c>
      <c r="D15" s="9">
        <f t="shared" si="0"/>
        <v>0</v>
      </c>
      <c r="E15" s="10" t="s">
        <v>14</v>
      </c>
      <c r="F15" s="11">
        <v>0.12</v>
      </c>
      <c r="G15" s="11">
        <v>0.12</v>
      </c>
      <c r="H15" s="11">
        <v>0.12</v>
      </c>
      <c r="I15" s="11">
        <v>0.12</v>
      </c>
      <c r="J15" s="11">
        <v>0.12</v>
      </c>
      <c r="K15" s="11">
        <v>0.12</v>
      </c>
      <c r="L15" s="11">
        <v>0.12</v>
      </c>
      <c r="M15" s="11">
        <v>0.12</v>
      </c>
      <c r="N15" s="11">
        <v>0.12</v>
      </c>
      <c r="O15" s="11">
        <v>0.12</v>
      </c>
      <c r="P15" s="11">
        <v>0.12</v>
      </c>
      <c r="Q15" s="11">
        <v>0.12</v>
      </c>
      <c r="R15" s="11">
        <v>0.12</v>
      </c>
      <c r="S15" s="11">
        <v>0.12</v>
      </c>
      <c r="T15" s="11">
        <v>0.12</v>
      </c>
      <c r="U15" s="11">
        <v>0.12</v>
      </c>
      <c r="V15" s="11">
        <v>0.12</v>
      </c>
      <c r="W15" s="11">
        <v>0.12</v>
      </c>
      <c r="X15" s="11">
        <v>0.12</v>
      </c>
      <c r="AM15" s="61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3"/>
    </row>
    <row r="16" spans="1:54" ht="21" customHeight="1" outlineLevel="1" thickBot="1" x14ac:dyDescent="0.4">
      <c r="A16" s="9">
        <f t="shared" si="1"/>
        <v>0</v>
      </c>
      <c r="B16" s="9">
        <f t="shared" si="0"/>
        <v>1</v>
      </c>
      <c r="C16" s="9">
        <f t="shared" si="0"/>
        <v>0</v>
      </c>
      <c r="D16" s="9">
        <f t="shared" si="0"/>
        <v>0</v>
      </c>
      <c r="E16" s="10" t="s">
        <v>15</v>
      </c>
      <c r="F16" s="11">
        <v>0.48</v>
      </c>
      <c r="G16" s="11">
        <v>0.47994999999999999</v>
      </c>
      <c r="H16" s="11">
        <v>0.47977999999999998</v>
      </c>
      <c r="I16" s="11">
        <v>0.47921999999999998</v>
      </c>
      <c r="J16" s="11">
        <v>0.47765999999999997</v>
      </c>
      <c r="K16" s="11">
        <v>0.47399999999999998</v>
      </c>
      <c r="L16" s="11">
        <v>0.42616999999999999</v>
      </c>
      <c r="M16" s="11">
        <v>0.41313</v>
      </c>
      <c r="N16" s="11">
        <v>0.40011999999999998</v>
      </c>
      <c r="O16" s="11">
        <v>0.38482</v>
      </c>
      <c r="P16" s="11">
        <v>0.36423</v>
      </c>
      <c r="Q16" s="11">
        <v>0.20286000000000001</v>
      </c>
      <c r="R16" s="11">
        <v>0.15876999999999999</v>
      </c>
      <c r="S16" s="11">
        <v>0.12138</v>
      </c>
      <c r="T16" s="11">
        <v>9.3656000000000003E-2</v>
      </c>
      <c r="U16" s="11">
        <v>7.3054999999999995E-2</v>
      </c>
      <c r="V16" s="11">
        <v>3.2212999999999999E-2</v>
      </c>
      <c r="W16" s="11">
        <v>1.7951000000000002E-2</v>
      </c>
      <c r="X16" s="11">
        <v>1.1579000000000001E-2</v>
      </c>
      <c r="AM16" s="61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</row>
    <row r="17" spans="1:54" ht="21" customHeight="1" outlineLevel="1" thickBot="1" x14ac:dyDescent="0.4">
      <c r="A17" s="9">
        <f t="shared" si="1"/>
        <v>0</v>
      </c>
      <c r="B17" s="9">
        <f t="shared" si="0"/>
        <v>0</v>
      </c>
      <c r="C17" s="9">
        <f t="shared" si="0"/>
        <v>0</v>
      </c>
      <c r="D17" s="9">
        <f t="shared" si="0"/>
        <v>0</v>
      </c>
      <c r="E17" s="10" t="s">
        <v>16</v>
      </c>
      <c r="F17" s="11">
        <v>-18.61</v>
      </c>
      <c r="G17" s="11">
        <v>-18.760000000000002</v>
      </c>
      <c r="H17" s="11">
        <v>-18.829999999999998</v>
      </c>
      <c r="I17" s="11">
        <v>-18.899999999999999</v>
      </c>
      <c r="J17" s="11">
        <v>-18.97</v>
      </c>
      <c r="K17" s="11">
        <v>-19.059999999999999</v>
      </c>
      <c r="L17" s="11">
        <v>-19.54</v>
      </c>
      <c r="M17" s="11">
        <v>-19.649999999999999</v>
      </c>
      <c r="N17" s="11">
        <v>-19.760000000000002</v>
      </c>
      <c r="O17" s="11">
        <v>-19.850000000000001</v>
      </c>
      <c r="P17" s="11">
        <v>-19.95</v>
      </c>
      <c r="Q17" s="11">
        <v>-20.420000000000002</v>
      </c>
      <c r="R17" s="11">
        <v>-20.54</v>
      </c>
      <c r="S17" s="11">
        <v>-20.66</v>
      </c>
      <c r="T17" s="11">
        <v>-20.76</v>
      </c>
      <c r="U17" s="11">
        <v>-20.85</v>
      </c>
      <c r="V17" s="11">
        <v>-21.12</v>
      </c>
      <c r="W17" s="11">
        <v>-21.34</v>
      </c>
      <c r="X17" s="11">
        <v>-21.53</v>
      </c>
      <c r="AM17" s="61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3"/>
    </row>
    <row r="18" spans="1:54" ht="21" customHeight="1" outlineLevel="1" thickBot="1" x14ac:dyDescent="0.4">
      <c r="A18" s="9">
        <f t="shared" si="1"/>
        <v>0</v>
      </c>
      <c r="B18" s="9">
        <f t="shared" si="0"/>
        <v>0</v>
      </c>
      <c r="C18" s="9">
        <f t="shared" si="0"/>
        <v>0</v>
      </c>
      <c r="D18" s="9">
        <f t="shared" si="0"/>
        <v>1</v>
      </c>
      <c r="E18" s="10" t="s">
        <v>17</v>
      </c>
      <c r="F18" s="11">
        <v>-6.2460000000000004</v>
      </c>
      <c r="G18" s="11">
        <v>-7.1479999999999997</v>
      </c>
      <c r="H18" s="11">
        <v>-7.3440000000000003</v>
      </c>
      <c r="I18" s="11">
        <v>-7.5309999999999997</v>
      </c>
      <c r="J18" s="11">
        <v>-7.7160000000000002</v>
      </c>
      <c r="K18" s="11">
        <v>-7.907</v>
      </c>
      <c r="L18" s="11">
        <v>-8.98</v>
      </c>
      <c r="M18" s="11">
        <v>-9.3170000000000002</v>
      </c>
      <c r="N18" s="11">
        <v>-9.6470000000000002</v>
      </c>
      <c r="O18" s="11">
        <v>-9.9629999999999992</v>
      </c>
      <c r="P18" s="11">
        <v>-10.26</v>
      </c>
      <c r="Q18" s="11">
        <v>-11.28</v>
      </c>
      <c r="R18" s="11">
        <v>-11.49</v>
      </c>
      <c r="S18" s="11">
        <v>-11.66</v>
      </c>
      <c r="T18" s="11">
        <v>-11.81</v>
      </c>
      <c r="U18" s="11">
        <v>-11.94</v>
      </c>
      <c r="V18" s="11">
        <v>-12.34</v>
      </c>
      <c r="W18" s="11">
        <v>-12.65</v>
      </c>
      <c r="X18" s="11">
        <v>-12.92</v>
      </c>
      <c r="AM18" s="61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3"/>
    </row>
    <row r="19" spans="1:54" ht="21" customHeight="1" outlineLevel="1" thickBot="1" x14ac:dyDescent="0.4">
      <c r="A19" s="9">
        <f t="shared" si="1"/>
        <v>0</v>
      </c>
      <c r="B19" s="9">
        <f t="shared" si="0"/>
        <v>0</v>
      </c>
      <c r="C19" s="9">
        <f t="shared" si="0"/>
        <v>1</v>
      </c>
      <c r="D19" s="9">
        <f t="shared" si="0"/>
        <v>0</v>
      </c>
      <c r="E19" s="10" t="s">
        <v>18</v>
      </c>
      <c r="F19" s="11">
        <v>5.367</v>
      </c>
      <c r="G19" s="11">
        <v>0.73660000000000003</v>
      </c>
      <c r="H19" s="11">
        <v>-5.534E-2</v>
      </c>
      <c r="I19" s="11">
        <v>-0.75560000000000005</v>
      </c>
      <c r="J19" s="11">
        <v>-1.3779999999999999</v>
      </c>
      <c r="K19" s="11">
        <v>-1.93</v>
      </c>
      <c r="L19" s="11">
        <v>-3.5449999999999999</v>
      </c>
      <c r="M19" s="11">
        <v>-3.8580000000000001</v>
      </c>
      <c r="N19" s="11">
        <v>-4.1520000000000001</v>
      </c>
      <c r="O19" s="11">
        <v>-4.423</v>
      </c>
      <c r="P19" s="11">
        <v>-4.6680000000000001</v>
      </c>
      <c r="Q19" s="11">
        <v>-5.2690000000000001</v>
      </c>
      <c r="R19" s="11">
        <v>-5.3449999999999998</v>
      </c>
      <c r="S19" s="11">
        <v>-5.4130000000000003</v>
      </c>
      <c r="T19" s="11">
        <v>-5.4939999999999998</v>
      </c>
      <c r="U19" s="11">
        <v>-5.5880000000000001</v>
      </c>
      <c r="V19" s="11">
        <v>-6.0519999999999996</v>
      </c>
      <c r="W19" s="11">
        <v>-6.5549999999999997</v>
      </c>
      <c r="X19" s="11">
        <v>-7.0309999999999997</v>
      </c>
      <c r="AM19" s="61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3"/>
    </row>
    <row r="20" spans="1:54" ht="21" customHeight="1" outlineLevel="1" thickBot="1" x14ac:dyDescent="0.4">
      <c r="A20" s="9">
        <f t="shared" si="1"/>
        <v>0</v>
      </c>
      <c r="B20" s="9">
        <f t="shared" si="1"/>
        <v>1</v>
      </c>
      <c r="C20" s="9">
        <f t="shared" si="1"/>
        <v>0</v>
      </c>
      <c r="D20" s="9">
        <f t="shared" si="1"/>
        <v>0</v>
      </c>
      <c r="E20" s="10" t="s">
        <v>19</v>
      </c>
      <c r="F20" s="11">
        <v>-4.8239999999999998</v>
      </c>
      <c r="G20" s="11">
        <v>-5.5949999999999998</v>
      </c>
      <c r="H20" s="11">
        <v>-5.7880000000000003</v>
      </c>
      <c r="I20" s="11">
        <v>-5.9749999999999996</v>
      </c>
      <c r="J20" s="11">
        <v>-6.1550000000000002</v>
      </c>
      <c r="K20" s="11">
        <v>-6.3259999999999996</v>
      </c>
      <c r="L20" s="11">
        <v>-6.8819999999999997</v>
      </c>
      <c r="M20" s="11">
        <v>-7.0060000000000002</v>
      </c>
      <c r="N20" s="11">
        <v>-7.1319999999999997</v>
      </c>
      <c r="O20" s="11">
        <v>-7.2610000000000001</v>
      </c>
      <c r="P20" s="11">
        <v>-7.3940000000000001</v>
      </c>
      <c r="Q20" s="11">
        <v>-8.0410000000000004</v>
      </c>
      <c r="R20" s="11">
        <v>-8.2520000000000007</v>
      </c>
      <c r="S20" s="11">
        <v>-8.4819999999999993</v>
      </c>
      <c r="T20" s="11">
        <v>-8.7279999999999998</v>
      </c>
      <c r="U20" s="11">
        <v>-8.9819999999999993</v>
      </c>
      <c r="V20" s="11">
        <v>-9.968</v>
      </c>
      <c r="W20" s="11">
        <v>-10.83</v>
      </c>
      <c r="X20" s="11">
        <v>-11.56</v>
      </c>
      <c r="AM20" s="61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3"/>
    </row>
    <row r="21" spans="1:54" ht="21" customHeight="1" outlineLevel="1" thickBot="1" x14ac:dyDescent="0.4">
      <c r="A21" s="9">
        <f t="shared" si="1"/>
        <v>0</v>
      </c>
      <c r="B21" s="9">
        <f t="shared" si="1"/>
        <v>0</v>
      </c>
      <c r="C21" s="9">
        <f t="shared" si="1"/>
        <v>0</v>
      </c>
      <c r="D21" s="9">
        <f t="shared" si="1"/>
        <v>0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M21" s="61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3"/>
    </row>
    <row r="22" spans="1:54" ht="21" customHeight="1" outlineLevel="1" thickBot="1" x14ac:dyDescent="0.4">
      <c r="A22" s="9">
        <f t="shared" si="1"/>
        <v>0</v>
      </c>
      <c r="B22" s="9">
        <f t="shared" si="1"/>
        <v>0</v>
      </c>
      <c r="C22" s="9">
        <f t="shared" si="1"/>
        <v>0</v>
      </c>
      <c r="D22" s="9">
        <f t="shared" si="1"/>
        <v>0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M22" s="61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3"/>
    </row>
    <row r="23" spans="1:54" ht="21" customHeight="1" outlineLevel="1" thickBot="1" x14ac:dyDescent="0.4">
      <c r="A23" s="9">
        <f t="shared" si="1"/>
        <v>0</v>
      </c>
      <c r="B23" s="9">
        <f t="shared" si="1"/>
        <v>0</v>
      </c>
      <c r="C23" s="9">
        <f t="shared" si="1"/>
        <v>0</v>
      </c>
      <c r="D23" s="9">
        <f t="shared" si="1"/>
        <v>0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M23" s="61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3"/>
    </row>
    <row r="24" spans="1:54" ht="21" customHeight="1" outlineLevel="1" thickBot="1" x14ac:dyDescent="0.4">
      <c r="A24" s="9">
        <f t="shared" si="1"/>
        <v>0</v>
      </c>
      <c r="B24" s="9">
        <f t="shared" si="1"/>
        <v>0</v>
      </c>
      <c r="C24" s="9">
        <f t="shared" si="1"/>
        <v>0</v>
      </c>
      <c r="D24" s="9">
        <f t="shared" si="1"/>
        <v>0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M24" s="61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</row>
    <row r="25" spans="1:54" ht="21" customHeight="1" outlineLevel="1" thickBot="1" x14ac:dyDescent="0.4">
      <c r="A25" s="9">
        <f t="shared" si="1"/>
        <v>0</v>
      </c>
      <c r="B25" s="9">
        <f t="shared" si="1"/>
        <v>0</v>
      </c>
      <c r="C25" s="9">
        <f t="shared" si="1"/>
        <v>0</v>
      </c>
      <c r="D25" s="9">
        <f t="shared" si="1"/>
        <v>0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M25" s="61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3"/>
    </row>
    <row r="26" spans="1:54" ht="21" customHeight="1" outlineLevel="1" thickBot="1" x14ac:dyDescent="0.4">
      <c r="A26" s="9">
        <f t="shared" si="1"/>
        <v>0</v>
      </c>
      <c r="B26" s="9">
        <f t="shared" si="1"/>
        <v>0</v>
      </c>
      <c r="C26" s="9">
        <f t="shared" si="1"/>
        <v>0</v>
      </c>
      <c r="D26" s="9">
        <f t="shared" si="1"/>
        <v>0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M26" s="61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</row>
    <row r="27" spans="1:54" ht="21" customHeight="1" outlineLevel="1" thickBot="1" x14ac:dyDescent="0.4">
      <c r="A27" s="9">
        <f t="shared" si="1"/>
        <v>0</v>
      </c>
      <c r="B27" s="9">
        <f t="shared" si="1"/>
        <v>0</v>
      </c>
      <c r="C27" s="9">
        <f t="shared" si="1"/>
        <v>0</v>
      </c>
      <c r="D27" s="9">
        <f t="shared" si="1"/>
        <v>0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M27" s="61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3"/>
    </row>
    <row r="28" spans="1:54" ht="21" customHeight="1" outlineLevel="1" thickBot="1" x14ac:dyDescent="0.4">
      <c r="A28" s="9">
        <f t="shared" ref="A28:D33" si="2">IF( ISNUMBER( FIND(A$3,$E28,1)),   IF( ISNUMBER( VALUE(MID($E28,FIND(A$3,$E28,1)+2,1)) ), VALUE( MID($E28,FIND(A$3,$E28,1)+2,1) ),1),0)</f>
        <v>0</v>
      </c>
      <c r="B28" s="9">
        <f t="shared" si="2"/>
        <v>0</v>
      </c>
      <c r="C28" s="9">
        <f t="shared" si="2"/>
        <v>0</v>
      </c>
      <c r="D28" s="9">
        <f t="shared" si="2"/>
        <v>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M28" s="61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3"/>
    </row>
    <row r="29" spans="1:54" ht="21" customHeight="1" outlineLevel="1" thickBot="1" x14ac:dyDescent="0.4">
      <c r="A29" s="9">
        <f t="shared" si="2"/>
        <v>0</v>
      </c>
      <c r="B29" s="9">
        <f t="shared" si="2"/>
        <v>0</v>
      </c>
      <c r="C29" s="9">
        <f t="shared" si="2"/>
        <v>0</v>
      </c>
      <c r="D29" s="9">
        <f t="shared" si="2"/>
        <v>0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M29" s="61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3"/>
    </row>
    <row r="30" spans="1:54" ht="21" customHeight="1" outlineLevel="1" thickBot="1" x14ac:dyDescent="0.4">
      <c r="A30" s="9">
        <f t="shared" si="2"/>
        <v>0</v>
      </c>
      <c r="B30" s="9">
        <f t="shared" si="2"/>
        <v>0</v>
      </c>
      <c r="C30" s="9">
        <f t="shared" si="2"/>
        <v>0</v>
      </c>
      <c r="D30" s="9">
        <f t="shared" si="2"/>
        <v>0</v>
      </c>
      <c r="E30" s="10"/>
      <c r="AM30" s="61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3"/>
    </row>
    <row r="31" spans="1:54" ht="21" customHeight="1" outlineLevel="1" thickBot="1" x14ac:dyDescent="0.4">
      <c r="A31" s="9">
        <f t="shared" si="2"/>
        <v>0</v>
      </c>
      <c r="B31" s="9">
        <f t="shared" si="2"/>
        <v>0</v>
      </c>
      <c r="C31" s="9">
        <f t="shared" si="2"/>
        <v>0</v>
      </c>
      <c r="D31" s="9">
        <f t="shared" si="2"/>
        <v>0</v>
      </c>
      <c r="E31" s="10"/>
      <c r="AM31" s="61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3"/>
    </row>
    <row r="32" spans="1:54" ht="21" customHeight="1" outlineLevel="1" thickBot="1" x14ac:dyDescent="0.4">
      <c r="A32" s="9">
        <f t="shared" si="2"/>
        <v>0</v>
      </c>
      <c r="B32" s="9">
        <f t="shared" si="2"/>
        <v>0</v>
      </c>
      <c r="C32" s="9">
        <f t="shared" si="2"/>
        <v>0</v>
      </c>
      <c r="D32" s="9">
        <f t="shared" si="2"/>
        <v>0</v>
      </c>
      <c r="E32" s="10"/>
      <c r="AM32" s="61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3"/>
    </row>
    <row r="33" spans="1:54" ht="21" customHeight="1" outlineLevel="1" thickBot="1" x14ac:dyDescent="0.4">
      <c r="A33" s="9">
        <f t="shared" si="2"/>
        <v>0</v>
      </c>
      <c r="B33" s="9">
        <f t="shared" si="2"/>
        <v>0</v>
      </c>
      <c r="C33" s="9">
        <f t="shared" si="2"/>
        <v>0</v>
      </c>
      <c r="D33" s="9">
        <f t="shared" si="2"/>
        <v>0</v>
      </c>
      <c r="E33" s="10">
        <v>1</v>
      </c>
      <c r="AM33" s="61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</row>
    <row r="34" spans="1:54" ht="21" customHeight="1" outlineLevel="1" x14ac:dyDescent="0.35">
      <c r="E34">
        <f>$A$2</f>
        <v>550</v>
      </c>
      <c r="F34">
        <f>MIN(F4:AC22)</f>
        <v>-21.53</v>
      </c>
      <c r="AM34" s="61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3"/>
    </row>
    <row r="35" spans="1:54" ht="21" customHeight="1" thickBot="1" x14ac:dyDescent="0.4">
      <c r="E35">
        <f>$A$2</f>
        <v>550</v>
      </c>
      <c r="F35" s="12">
        <f>MAX(F4:AC22)</f>
        <v>5.367</v>
      </c>
      <c r="AM35" s="64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</row>
    <row r="36" spans="1:54" ht="21" customHeight="1" thickTop="1" thickBot="1" x14ac:dyDescent="0.45">
      <c r="A36" s="13" t="s">
        <v>20</v>
      </c>
      <c r="B36" s="14"/>
      <c r="C36" s="14"/>
      <c r="D36" s="15"/>
      <c r="E36" s="2" t="s">
        <v>43</v>
      </c>
      <c r="F36" s="3"/>
      <c r="G36" s="2"/>
      <c r="H36" s="2"/>
      <c r="I36" s="2"/>
      <c r="J36" s="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7"/>
      <c r="AN36" s="17"/>
      <c r="AO36" s="17"/>
      <c r="AP36" s="17"/>
      <c r="AQ36" s="17"/>
      <c r="AR36" s="17"/>
    </row>
    <row r="37" spans="1:54" ht="21" customHeight="1" outlineLevel="1" thickTop="1" thickBot="1" x14ac:dyDescent="0.4">
      <c r="A37" s="18" t="s">
        <v>1</v>
      </c>
      <c r="B37" s="18" t="s">
        <v>3</v>
      </c>
      <c r="C37" s="18" t="s">
        <v>4</v>
      </c>
      <c r="D37" s="18" t="s">
        <v>2</v>
      </c>
      <c r="E37" s="18" t="s">
        <v>21</v>
      </c>
      <c r="F37" s="19">
        <f>F3</f>
        <v>298.2</v>
      </c>
      <c r="G37" s="19">
        <f t="shared" ref="G37:AL37" si="3">G3</f>
        <v>431.7</v>
      </c>
      <c r="H37" s="19">
        <f t="shared" si="3"/>
        <v>465.1</v>
      </c>
      <c r="I37" s="19">
        <f t="shared" si="3"/>
        <v>498.5</v>
      </c>
      <c r="J37" s="19">
        <f t="shared" si="3"/>
        <v>531.79999999999995</v>
      </c>
      <c r="K37" s="19">
        <f t="shared" si="3"/>
        <v>565.20000000000005</v>
      </c>
      <c r="L37" s="19">
        <f t="shared" si="3"/>
        <v>698.8</v>
      </c>
      <c r="M37" s="19">
        <f t="shared" si="3"/>
        <v>732.2</v>
      </c>
      <c r="N37" s="19">
        <f t="shared" si="3"/>
        <v>765.5</v>
      </c>
      <c r="O37" s="19">
        <f t="shared" si="3"/>
        <v>798.9</v>
      </c>
      <c r="P37" s="19">
        <f t="shared" si="3"/>
        <v>832.3</v>
      </c>
      <c r="Q37" s="19">
        <f t="shared" si="3"/>
        <v>965.8</v>
      </c>
      <c r="R37" s="19">
        <f t="shared" si="3"/>
        <v>999.2</v>
      </c>
      <c r="S37" s="19">
        <f t="shared" si="3"/>
        <v>1033</v>
      </c>
      <c r="T37" s="19">
        <f t="shared" si="3"/>
        <v>1066</v>
      </c>
      <c r="U37" s="19">
        <f t="shared" si="3"/>
        <v>1099</v>
      </c>
      <c r="V37" s="19">
        <f t="shared" si="3"/>
        <v>1233</v>
      </c>
      <c r="W37" s="19">
        <f t="shared" si="3"/>
        <v>1366</v>
      </c>
      <c r="X37" s="19">
        <f t="shared" si="3"/>
        <v>1500</v>
      </c>
      <c r="Y37" s="19">
        <f t="shared" si="3"/>
        <v>0</v>
      </c>
      <c r="Z37" s="19">
        <f t="shared" si="3"/>
        <v>0</v>
      </c>
      <c r="AA37" s="19">
        <f t="shared" si="3"/>
        <v>0</v>
      </c>
      <c r="AB37" s="19">
        <f t="shared" si="3"/>
        <v>0</v>
      </c>
      <c r="AC37" s="19">
        <f t="shared" si="3"/>
        <v>0</v>
      </c>
      <c r="AD37" s="19">
        <f t="shared" si="3"/>
        <v>0</v>
      </c>
      <c r="AE37" s="19">
        <f t="shared" si="3"/>
        <v>0</v>
      </c>
      <c r="AF37" s="19">
        <f t="shared" si="3"/>
        <v>0</v>
      </c>
      <c r="AG37" s="19">
        <f t="shared" si="3"/>
        <v>0</v>
      </c>
      <c r="AH37" s="19">
        <f t="shared" si="3"/>
        <v>0</v>
      </c>
      <c r="AI37" s="19">
        <f t="shared" si="3"/>
        <v>0</v>
      </c>
      <c r="AJ37" s="19">
        <f t="shared" si="3"/>
        <v>0</v>
      </c>
      <c r="AK37" s="19">
        <f t="shared" si="3"/>
        <v>0</v>
      </c>
      <c r="AL37" s="19">
        <f t="shared" si="3"/>
        <v>0</v>
      </c>
    </row>
    <row r="38" spans="1:54" ht="21" customHeight="1" outlineLevel="1" thickTop="1" x14ac:dyDescent="0.35">
      <c r="A38" s="20">
        <f>A42/$B42</f>
        <v>1.6666666666666667</v>
      </c>
      <c r="B38" s="20">
        <f>B42/$B42</f>
        <v>1</v>
      </c>
      <c r="C38" s="20">
        <f>C42/$B42</f>
        <v>1.6666666666666667</v>
      </c>
      <c r="D38" s="20">
        <f>D42/$B42</f>
        <v>4</v>
      </c>
      <c r="E38" s="20">
        <f>SUM(A38:D38)</f>
        <v>8.3333333333333339</v>
      </c>
      <c r="F38" s="21">
        <f t="shared" ref="F38:AL38" si="4">($B$38*H.Ge+$C$38*H.Ga+$D$38*H.Se)*F$37*$B$2/1000</f>
        <v>-7.7431159197000055</v>
      </c>
      <c r="G38" s="21">
        <f t="shared" si="4"/>
        <v>-33.22655555874001</v>
      </c>
      <c r="H38" s="21">
        <f t="shared" si="4"/>
        <v>-40.125610061469004</v>
      </c>
      <c r="I38" s="21">
        <f t="shared" si="4"/>
        <v>-47.210626915089989</v>
      </c>
      <c r="J38" s="21">
        <f t="shared" si="4"/>
        <v>-54.507284904096004</v>
      </c>
      <c r="K38" s="21">
        <f t="shared" si="4"/>
        <v>-62.08944999660001</v>
      </c>
      <c r="L38" s="21">
        <f t="shared" si="4"/>
        <v>-97.65149341923204</v>
      </c>
      <c r="M38" s="21">
        <f t="shared" si="4"/>
        <v>-107.96127254091202</v>
      </c>
      <c r="N38" s="21">
        <f t="shared" si="4"/>
        <v>-118.57435434587002</v>
      </c>
      <c r="O38" s="21">
        <f t="shared" si="4"/>
        <v>-129.45292709331599</v>
      </c>
      <c r="P38" s="21">
        <f t="shared" si="4"/>
        <v>-140.555889859518</v>
      </c>
      <c r="Q38" s="21">
        <f t="shared" si="4"/>
        <v>-186.76155821439602</v>
      </c>
      <c r="R38" s="21">
        <f t="shared" si="4"/>
        <v>-198.22459819612803</v>
      </c>
      <c r="S38" s="21">
        <f t="shared" si="4"/>
        <v>-209.23206588118001</v>
      </c>
      <c r="T38" s="21">
        <f t="shared" si="4"/>
        <v>-219.83278711763199</v>
      </c>
      <c r="U38" s="21">
        <f t="shared" si="4"/>
        <v>-230.22985377819001</v>
      </c>
      <c r="V38" s="21">
        <f t="shared" si="4"/>
        <v>-271.56771246871807</v>
      </c>
      <c r="W38" s="21">
        <f t="shared" si="4"/>
        <v>-313.08980652197204</v>
      </c>
      <c r="X38" s="21">
        <f t="shared" si="4"/>
        <v>-355.66958267700005</v>
      </c>
      <c r="Y38" s="21">
        <f t="shared" si="4"/>
        <v>0</v>
      </c>
      <c r="Z38" s="21">
        <f t="shared" si="4"/>
        <v>0</v>
      </c>
      <c r="AA38" s="21">
        <f t="shared" si="4"/>
        <v>0</v>
      </c>
      <c r="AB38" s="21">
        <f t="shared" si="4"/>
        <v>0</v>
      </c>
      <c r="AC38" s="21">
        <f t="shared" si="4"/>
        <v>0</v>
      </c>
      <c r="AD38" s="21">
        <f t="shared" si="4"/>
        <v>0</v>
      </c>
      <c r="AE38" s="21">
        <f t="shared" si="4"/>
        <v>0</v>
      </c>
      <c r="AF38" s="21">
        <f t="shared" si="4"/>
        <v>0</v>
      </c>
      <c r="AG38" s="21">
        <f t="shared" si="4"/>
        <v>0</v>
      </c>
      <c r="AH38" s="21">
        <f t="shared" si="4"/>
        <v>0</v>
      </c>
      <c r="AI38" s="21">
        <f t="shared" si="4"/>
        <v>0</v>
      </c>
      <c r="AJ38" s="21">
        <f t="shared" si="4"/>
        <v>0</v>
      </c>
      <c r="AK38" s="21">
        <f t="shared" si="4"/>
        <v>0</v>
      </c>
      <c r="AL38" s="21">
        <f t="shared" si="4"/>
        <v>0</v>
      </c>
    </row>
    <row r="39" spans="1:54" ht="21" customHeight="1" outlineLevel="1" thickBot="1" x14ac:dyDescent="0.4"/>
    <row r="40" spans="1:54" ht="21" customHeight="1" outlineLevel="1" thickTop="1" thickBot="1" x14ac:dyDescent="0.4">
      <c r="A40" s="15" t="s">
        <v>22</v>
      </c>
      <c r="B40" s="15"/>
      <c r="C40" s="15"/>
      <c r="D40" s="15"/>
      <c r="E40" s="8" t="s">
        <v>23</v>
      </c>
    </row>
    <row r="41" spans="1:54" ht="21" customHeight="1" outlineLevel="1" thickTop="1" thickBot="1" x14ac:dyDescent="0.4">
      <c r="A41" s="22" t="s">
        <v>1</v>
      </c>
      <c r="B41" s="22" t="s">
        <v>3</v>
      </c>
      <c r="C41" s="22" t="s">
        <v>4</v>
      </c>
      <c r="D41" s="22" t="s">
        <v>2</v>
      </c>
      <c r="E41" s="23">
        <f xml:space="preserve"> COUNTIF(F37:AL37,"&lt;&gt;"&amp;0)</f>
        <v>19</v>
      </c>
      <c r="F41">
        <f t="array" aca="1" ref="F41:AL43" ca="1">OFFSET(F37,0,0,2,E41+1)</f>
        <v>298.2</v>
      </c>
      <c r="G41">
        <f ca="1"/>
        <v>431.7</v>
      </c>
      <c r="H41">
        <f ca="1"/>
        <v>465.1</v>
      </c>
      <c r="I41">
        <f ca="1"/>
        <v>498.5</v>
      </c>
      <c r="J41">
        <f ca="1"/>
        <v>531.79999999999995</v>
      </c>
      <c r="K41">
        <f ca="1"/>
        <v>565.20000000000005</v>
      </c>
      <c r="L41">
        <f ca="1"/>
        <v>698.8</v>
      </c>
      <c r="M41">
        <f ca="1"/>
        <v>732.2</v>
      </c>
      <c r="N41">
        <f ca="1"/>
        <v>765.5</v>
      </c>
      <c r="O41">
        <f ca="1"/>
        <v>798.9</v>
      </c>
      <c r="P41">
        <f ca="1"/>
        <v>832.3</v>
      </c>
      <c r="Q41">
        <f ca="1"/>
        <v>965.8</v>
      </c>
      <c r="R41">
        <f ca="1"/>
        <v>999.2</v>
      </c>
      <c r="S41">
        <f ca="1"/>
        <v>1033</v>
      </c>
      <c r="T41">
        <f ca="1"/>
        <v>1066</v>
      </c>
      <c r="U41">
        <f ca="1"/>
        <v>1099</v>
      </c>
      <c r="V41">
        <f ca="1"/>
        <v>1233</v>
      </c>
      <c r="W41">
        <f ca="1"/>
        <v>1366</v>
      </c>
      <c r="X41">
        <f ca="1"/>
        <v>1500</v>
      </c>
      <c r="Y41">
        <f ca="1"/>
        <v>0</v>
      </c>
      <c r="Z41" t="e">
        <f ca="1"/>
        <v>#N/A</v>
      </c>
      <c r="AA41" t="e">
        <f ca="1"/>
        <v>#N/A</v>
      </c>
      <c r="AB41" t="e">
        <f ca="1"/>
        <v>#N/A</v>
      </c>
      <c r="AC41" t="e">
        <f ca="1"/>
        <v>#N/A</v>
      </c>
      <c r="AD41" t="e">
        <f ca="1"/>
        <v>#N/A</v>
      </c>
      <c r="AE41" t="e">
        <f ca="1"/>
        <v>#N/A</v>
      </c>
      <c r="AF41" t="e">
        <f ca="1"/>
        <v>#N/A</v>
      </c>
      <c r="AG41" t="e">
        <f ca="1"/>
        <v>#N/A</v>
      </c>
      <c r="AH41" t="e">
        <f ca="1"/>
        <v>#N/A</v>
      </c>
      <c r="AI41" t="e">
        <f ca="1"/>
        <v>#N/A</v>
      </c>
      <c r="AJ41" t="e">
        <f ca="1"/>
        <v>#N/A</v>
      </c>
      <c r="AK41" t="e">
        <f ca="1"/>
        <v>#N/A</v>
      </c>
      <c r="AL41" t="e">
        <f ca="1"/>
        <v>#N/A</v>
      </c>
    </row>
    <row r="42" spans="1:54" ht="21" customHeight="1" outlineLevel="1" thickTop="1" x14ac:dyDescent="0.35">
      <c r="A42" s="25">
        <f t="array" ref="A42:D42">Values!D3:G3</f>
        <v>25</v>
      </c>
      <c r="B42" s="25">
        <v>15</v>
      </c>
      <c r="C42" s="25">
        <v>25</v>
      </c>
      <c r="D42" s="25">
        <v>60</v>
      </c>
      <c r="F42">
        <f ca="1"/>
        <v>-7.7431159197000055</v>
      </c>
      <c r="G42">
        <f ca="1"/>
        <v>-33.22655555874001</v>
      </c>
      <c r="H42">
        <f ca="1"/>
        <v>-40.125610061469004</v>
      </c>
      <c r="I42">
        <f ca="1"/>
        <v>-47.210626915089989</v>
      </c>
      <c r="J42">
        <f ca="1"/>
        <v>-54.507284904096004</v>
      </c>
      <c r="K42">
        <f ca="1"/>
        <v>-62.08944999660001</v>
      </c>
      <c r="L42">
        <f ca="1"/>
        <v>-97.65149341923204</v>
      </c>
      <c r="M42">
        <f ca="1"/>
        <v>-107.96127254091202</v>
      </c>
      <c r="N42">
        <f ca="1"/>
        <v>-118.57435434587002</v>
      </c>
      <c r="O42">
        <f ca="1"/>
        <v>-129.45292709331599</v>
      </c>
      <c r="P42">
        <f ca="1"/>
        <v>-140.555889859518</v>
      </c>
      <c r="Q42">
        <f ca="1"/>
        <v>-186.76155821439602</v>
      </c>
      <c r="R42">
        <f ca="1"/>
        <v>-198.22459819612803</v>
      </c>
      <c r="S42">
        <f ca="1"/>
        <v>-209.23206588118001</v>
      </c>
      <c r="T42">
        <f ca="1"/>
        <v>-219.83278711763199</v>
      </c>
      <c r="U42">
        <f ca="1"/>
        <v>-230.22985377819001</v>
      </c>
      <c r="V42">
        <f ca="1"/>
        <v>-271.56771246871807</v>
      </c>
      <c r="W42" s="24">
        <f ca="1"/>
        <v>-313.08980652197204</v>
      </c>
      <c r="X42">
        <f ca="1"/>
        <v>-355.66958267700005</v>
      </c>
      <c r="Y42">
        <f ca="1"/>
        <v>0</v>
      </c>
      <c r="Z42" t="e">
        <f ca="1"/>
        <v>#N/A</v>
      </c>
      <c r="AA42" t="e">
        <f ca="1"/>
        <v>#N/A</v>
      </c>
      <c r="AB42" t="e">
        <f ca="1"/>
        <v>#N/A</v>
      </c>
      <c r="AC42" t="e">
        <f ca="1"/>
        <v>#N/A</v>
      </c>
      <c r="AD42" t="e">
        <f ca="1"/>
        <v>#N/A</v>
      </c>
      <c r="AE42" t="e">
        <f ca="1"/>
        <v>#N/A</v>
      </c>
      <c r="AF42" t="e">
        <f ca="1"/>
        <v>#N/A</v>
      </c>
      <c r="AG42" t="e">
        <f ca="1"/>
        <v>#N/A</v>
      </c>
      <c r="AH42" t="e">
        <f ca="1"/>
        <v>#N/A</v>
      </c>
      <c r="AI42" t="e">
        <f ca="1"/>
        <v>#N/A</v>
      </c>
      <c r="AJ42" t="e">
        <f ca="1"/>
        <v>#N/A</v>
      </c>
      <c r="AK42" t="e">
        <f ca="1"/>
        <v>#N/A</v>
      </c>
      <c r="AL42" t="e">
        <f ca="1"/>
        <v>#N/A</v>
      </c>
    </row>
    <row r="43" spans="1:54" ht="21" customHeight="1" outlineLevel="1" x14ac:dyDescent="0.35">
      <c r="F43" t="e">
        <f ca="1"/>
        <v>#N/A</v>
      </c>
      <c r="G43" t="e">
        <f ca="1"/>
        <v>#N/A</v>
      </c>
      <c r="H43" t="e">
        <f ca="1"/>
        <v>#N/A</v>
      </c>
      <c r="I43" t="e">
        <f ca="1"/>
        <v>#N/A</v>
      </c>
      <c r="J43" t="e">
        <f ca="1"/>
        <v>#N/A</v>
      </c>
      <c r="K43" t="e">
        <f ca="1"/>
        <v>#N/A</v>
      </c>
      <c r="L43" t="e">
        <f ca="1"/>
        <v>#N/A</v>
      </c>
      <c r="M43" t="e">
        <f ca="1"/>
        <v>#N/A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  <c r="R43" t="e">
        <f ca="1"/>
        <v>#N/A</v>
      </c>
      <c r="S43" t="e">
        <f ca="1"/>
        <v>#N/A</v>
      </c>
      <c r="T43" t="e">
        <f ca="1"/>
        <v>#N/A</v>
      </c>
      <c r="U43" t="e">
        <f ca="1"/>
        <v>#N/A</v>
      </c>
      <c r="V43" t="e">
        <f ca="1"/>
        <v>#N/A</v>
      </c>
      <c r="W43" t="e">
        <f ca="1"/>
        <v>#N/A</v>
      </c>
      <c r="X43" t="e">
        <f ca="1"/>
        <v>#N/A</v>
      </c>
      <c r="Y43" t="e">
        <f ca="1"/>
        <v>#N/A</v>
      </c>
      <c r="Z43" t="e">
        <f ca="1"/>
        <v>#N/A</v>
      </c>
      <c r="AA43" t="e">
        <f ca="1"/>
        <v>#N/A</v>
      </c>
      <c r="AB43" t="e">
        <f ca="1"/>
        <v>#N/A</v>
      </c>
      <c r="AC43" t="e">
        <f ca="1"/>
        <v>#N/A</v>
      </c>
      <c r="AD43" t="e">
        <f ca="1"/>
        <v>#N/A</v>
      </c>
      <c r="AE43" t="e">
        <f ca="1"/>
        <v>#N/A</v>
      </c>
      <c r="AF43" t="e">
        <f ca="1"/>
        <v>#N/A</v>
      </c>
      <c r="AG43" t="e">
        <f ca="1"/>
        <v>#N/A</v>
      </c>
      <c r="AH43" t="e">
        <f ca="1"/>
        <v>#N/A</v>
      </c>
      <c r="AI43" t="e">
        <f ca="1"/>
        <v>#N/A</v>
      </c>
      <c r="AJ43" t="e">
        <f ca="1"/>
        <v>#N/A</v>
      </c>
      <c r="AK43" t="e">
        <f ca="1"/>
        <v>#N/A</v>
      </c>
      <c r="AL43" t="e">
        <f ca="1"/>
        <v>#N/A</v>
      </c>
    </row>
    <row r="44" spans="1:54" ht="21" customHeight="1" thickBot="1" x14ac:dyDescent="0.4"/>
    <row r="45" spans="1:54" ht="21" customHeight="1" thickBot="1" x14ac:dyDescent="0.45">
      <c r="A45" s="1"/>
      <c r="B45" s="1"/>
      <c r="C45" s="1"/>
      <c r="D45" s="1"/>
      <c r="E45" s="2" t="s">
        <v>44</v>
      </c>
      <c r="F45" s="3"/>
      <c r="G45" s="2"/>
      <c r="H45" s="2"/>
      <c r="I45" s="2"/>
      <c r="J45" s="2"/>
      <c r="K45" s="2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54" ht="21" customHeight="1" outlineLevel="1" thickTop="1" thickBot="1" x14ac:dyDescent="0.4">
      <c r="A46" s="27" t="s">
        <v>1</v>
      </c>
      <c r="B46" s="27" t="s">
        <v>2</v>
      </c>
      <c r="C46" s="27" t="s">
        <v>3</v>
      </c>
      <c r="D46" s="28" t="s">
        <v>4</v>
      </c>
      <c r="E46" s="7">
        <f t="shared" ref="E46:AL46" si="5">E3</f>
        <v>0</v>
      </c>
      <c r="F46" s="7">
        <f t="shared" si="5"/>
        <v>298.2</v>
      </c>
      <c r="G46" s="7">
        <f t="shared" si="5"/>
        <v>431.7</v>
      </c>
      <c r="H46" s="7">
        <f t="shared" si="5"/>
        <v>465.1</v>
      </c>
      <c r="I46" s="7">
        <f t="shared" si="5"/>
        <v>498.5</v>
      </c>
      <c r="J46" s="7">
        <f t="shared" si="5"/>
        <v>531.79999999999995</v>
      </c>
      <c r="K46" s="7">
        <f t="shared" si="5"/>
        <v>565.20000000000005</v>
      </c>
      <c r="L46" s="7">
        <f t="shared" si="5"/>
        <v>698.8</v>
      </c>
      <c r="M46" s="7">
        <f t="shared" si="5"/>
        <v>732.2</v>
      </c>
      <c r="N46" s="7">
        <f t="shared" si="5"/>
        <v>765.5</v>
      </c>
      <c r="O46" s="7">
        <f t="shared" si="5"/>
        <v>798.9</v>
      </c>
      <c r="P46" s="7">
        <f t="shared" si="5"/>
        <v>832.3</v>
      </c>
      <c r="Q46" s="7">
        <f t="shared" si="5"/>
        <v>965.8</v>
      </c>
      <c r="R46" s="7">
        <f t="shared" si="5"/>
        <v>999.2</v>
      </c>
      <c r="S46" s="7">
        <f t="shared" si="5"/>
        <v>1033</v>
      </c>
      <c r="T46" s="7">
        <f t="shared" si="5"/>
        <v>1066</v>
      </c>
      <c r="U46" s="7">
        <f t="shared" si="5"/>
        <v>1099</v>
      </c>
      <c r="V46" s="7">
        <f t="shared" si="5"/>
        <v>1233</v>
      </c>
      <c r="W46" s="7">
        <f t="shared" si="5"/>
        <v>1366</v>
      </c>
      <c r="X46" s="7">
        <f t="shared" si="5"/>
        <v>1500</v>
      </c>
      <c r="Y46" s="7">
        <f t="shared" si="5"/>
        <v>0</v>
      </c>
      <c r="Z46" s="7">
        <f t="shared" si="5"/>
        <v>0</v>
      </c>
      <c r="AA46" s="7">
        <f t="shared" si="5"/>
        <v>0</v>
      </c>
      <c r="AB46" s="7">
        <f t="shared" si="5"/>
        <v>0</v>
      </c>
      <c r="AC46" s="7">
        <f t="shared" si="5"/>
        <v>0</v>
      </c>
      <c r="AD46" s="7">
        <f t="shared" si="5"/>
        <v>0</v>
      </c>
      <c r="AE46" s="7">
        <f t="shared" si="5"/>
        <v>0</v>
      </c>
      <c r="AF46" s="7">
        <f t="shared" si="5"/>
        <v>0</v>
      </c>
      <c r="AG46" s="7">
        <f t="shared" si="5"/>
        <v>0</v>
      </c>
      <c r="AH46" s="7">
        <f t="shared" si="5"/>
        <v>0</v>
      </c>
      <c r="AI46" s="7">
        <f t="shared" si="5"/>
        <v>0</v>
      </c>
      <c r="AJ46" s="7">
        <f t="shared" si="5"/>
        <v>0</v>
      </c>
      <c r="AK46" s="7">
        <f t="shared" si="5"/>
        <v>0</v>
      </c>
      <c r="AL46" s="7">
        <f t="shared" si="5"/>
        <v>0</v>
      </c>
    </row>
    <row r="47" spans="1:54" ht="21" customHeight="1" outlineLevel="1" thickTop="1" thickBot="1" x14ac:dyDescent="0.4">
      <c r="A47" s="9">
        <f t="shared" ref="A47:E62" si="6">A4</f>
        <v>0</v>
      </c>
      <c r="B47" s="9">
        <f t="shared" si="6"/>
        <v>3</v>
      </c>
      <c r="C47" s="9">
        <f t="shared" si="6"/>
        <v>0</v>
      </c>
      <c r="D47" s="9">
        <f t="shared" si="6"/>
        <v>0</v>
      </c>
      <c r="E47" s="10" t="str">
        <f t="shared" si="6"/>
        <v>Se3</v>
      </c>
      <c r="F47" s="29">
        <f t="shared" ref="F47:O56" si="7">$A47*H.Ar + $B47*H.Se + $C47*H.Ge + $D47*H.Ga</f>
        <v>1.44</v>
      </c>
      <c r="G47" s="29">
        <f t="shared" si="7"/>
        <v>1.4398499999999999</v>
      </c>
      <c r="H47" s="29">
        <f t="shared" si="7"/>
        <v>1.4393400000000001</v>
      </c>
      <c r="I47" s="29">
        <f t="shared" si="7"/>
        <v>1.4376599999999999</v>
      </c>
      <c r="J47" s="29">
        <f t="shared" si="7"/>
        <v>1.4329799999999999</v>
      </c>
      <c r="K47" s="29">
        <f t="shared" si="7"/>
        <v>1.4219999999999999</v>
      </c>
      <c r="L47" s="29">
        <f t="shared" si="7"/>
        <v>1.27851</v>
      </c>
      <c r="M47" s="29">
        <f t="shared" si="7"/>
        <v>1.23939</v>
      </c>
      <c r="N47" s="29">
        <f t="shared" si="7"/>
        <v>1.2003599999999999</v>
      </c>
      <c r="O47" s="29">
        <f t="shared" si="7"/>
        <v>1.15446</v>
      </c>
      <c r="P47" s="29">
        <f t="shared" ref="P47:AE56" si="8">$A47*H.Ar + $B47*H.Se + $C47*H.Ge + $D47*H.Ga</f>
        <v>1.0926899999999999</v>
      </c>
      <c r="Q47" s="29">
        <f t="shared" si="8"/>
        <v>0.60858000000000001</v>
      </c>
      <c r="R47" s="29">
        <f t="shared" si="8"/>
        <v>0.47631000000000001</v>
      </c>
      <c r="S47" s="29">
        <f t="shared" si="8"/>
        <v>0.36414000000000002</v>
      </c>
      <c r="T47" s="29">
        <f t="shared" si="8"/>
        <v>0.280968</v>
      </c>
      <c r="U47" s="29">
        <f t="shared" si="8"/>
        <v>0.219165</v>
      </c>
      <c r="V47" s="29">
        <f t="shared" si="8"/>
        <v>9.6639000000000003E-2</v>
      </c>
      <c r="W47" s="29">
        <f t="shared" si="8"/>
        <v>5.3853000000000005E-2</v>
      </c>
      <c r="X47" s="29">
        <f t="shared" si="8"/>
        <v>3.4737000000000004E-2</v>
      </c>
      <c r="Y47" s="29">
        <f t="shared" si="8"/>
        <v>0</v>
      </c>
      <c r="Z47" s="29">
        <f t="shared" si="8"/>
        <v>0</v>
      </c>
      <c r="AA47" s="29">
        <f t="shared" si="8"/>
        <v>0</v>
      </c>
      <c r="AB47" s="29">
        <f t="shared" si="8"/>
        <v>0</v>
      </c>
      <c r="AC47" s="29">
        <f t="shared" si="8"/>
        <v>0</v>
      </c>
      <c r="AD47" s="29">
        <f t="shared" si="8"/>
        <v>0</v>
      </c>
      <c r="AE47" s="29">
        <f t="shared" si="8"/>
        <v>0</v>
      </c>
      <c r="AF47" s="29">
        <f t="shared" ref="AF47:AL47" si="9">$A47*H.Ar + $B47*H.Se + $C47*H.Ge + $D47*H.Ga</f>
        <v>0</v>
      </c>
      <c r="AG47" s="29">
        <f t="shared" si="9"/>
        <v>0</v>
      </c>
      <c r="AH47" s="29">
        <f t="shared" si="9"/>
        <v>0</v>
      </c>
      <c r="AI47" s="29">
        <f t="shared" si="9"/>
        <v>0</v>
      </c>
      <c r="AJ47" s="29">
        <f t="shared" si="9"/>
        <v>0</v>
      </c>
      <c r="AK47" s="29">
        <f t="shared" si="9"/>
        <v>0</v>
      </c>
      <c r="AL47" s="29">
        <f t="shared" si="9"/>
        <v>0</v>
      </c>
    </row>
    <row r="48" spans="1:54" ht="21" customHeight="1" outlineLevel="1" thickBot="1" x14ac:dyDescent="0.4">
      <c r="A48" s="9">
        <f t="shared" si="6"/>
        <v>0</v>
      </c>
      <c r="B48" s="9">
        <f t="shared" si="6"/>
        <v>4</v>
      </c>
      <c r="C48" s="9">
        <f t="shared" si="6"/>
        <v>0</v>
      </c>
      <c r="D48" s="9">
        <f t="shared" si="6"/>
        <v>0</v>
      </c>
      <c r="E48" s="10" t="str">
        <f t="shared" si="6"/>
        <v>Se4</v>
      </c>
      <c r="F48" s="29">
        <f t="shared" si="7"/>
        <v>1.92</v>
      </c>
      <c r="G48" s="29">
        <f t="shared" si="7"/>
        <v>1.9198</v>
      </c>
      <c r="H48" s="29">
        <f t="shared" si="7"/>
        <v>1.9191199999999999</v>
      </c>
      <c r="I48" s="29">
        <f t="shared" si="7"/>
        <v>1.9168799999999999</v>
      </c>
      <c r="J48" s="29">
        <f t="shared" si="7"/>
        <v>1.9106399999999999</v>
      </c>
      <c r="K48" s="29">
        <f t="shared" si="7"/>
        <v>1.8959999999999999</v>
      </c>
      <c r="L48" s="29">
        <f t="shared" si="7"/>
        <v>1.70468</v>
      </c>
      <c r="M48" s="29">
        <f t="shared" si="7"/>
        <v>1.65252</v>
      </c>
      <c r="N48" s="29">
        <f t="shared" si="7"/>
        <v>1.6004799999999999</v>
      </c>
      <c r="O48" s="29">
        <f t="shared" si="7"/>
        <v>1.53928</v>
      </c>
      <c r="P48" s="29">
        <f t="shared" si="8"/>
        <v>1.45692</v>
      </c>
      <c r="Q48" s="29">
        <f t="shared" si="8"/>
        <v>0.81144000000000005</v>
      </c>
      <c r="R48" s="29">
        <f t="shared" si="8"/>
        <v>0.63507999999999998</v>
      </c>
      <c r="S48" s="29">
        <f t="shared" si="8"/>
        <v>0.48552000000000001</v>
      </c>
      <c r="T48" s="29">
        <f t="shared" si="8"/>
        <v>0.37462400000000001</v>
      </c>
      <c r="U48" s="29">
        <f t="shared" si="8"/>
        <v>0.29221999999999998</v>
      </c>
      <c r="V48" s="29">
        <f t="shared" si="8"/>
        <v>0.12885199999999999</v>
      </c>
      <c r="W48" s="29">
        <f t="shared" si="8"/>
        <v>7.1804000000000007E-2</v>
      </c>
      <c r="X48" s="29">
        <f t="shared" si="8"/>
        <v>4.6316000000000003E-2</v>
      </c>
      <c r="Y48" s="29">
        <f t="shared" ref="Y48:AL62" si="10">$A48*H.Ar + $B48*H.Se + $C48*H.Ge + $D48*H.Ga</f>
        <v>0</v>
      </c>
      <c r="Z48" s="29">
        <f t="shared" si="10"/>
        <v>0</v>
      </c>
      <c r="AA48" s="29">
        <f t="shared" si="10"/>
        <v>0</v>
      </c>
      <c r="AB48" s="29">
        <f t="shared" si="10"/>
        <v>0</v>
      </c>
      <c r="AC48" s="29">
        <f t="shared" si="10"/>
        <v>0</v>
      </c>
      <c r="AD48" s="29">
        <f t="shared" si="10"/>
        <v>0</v>
      </c>
      <c r="AE48" s="29">
        <f t="shared" si="10"/>
        <v>0</v>
      </c>
      <c r="AF48" s="29">
        <f t="shared" si="10"/>
        <v>0</v>
      </c>
      <c r="AG48" s="29">
        <f t="shared" si="10"/>
        <v>0</v>
      </c>
      <c r="AH48" s="29">
        <f t="shared" si="10"/>
        <v>0</v>
      </c>
      <c r="AI48" s="29">
        <f t="shared" si="10"/>
        <v>0</v>
      </c>
      <c r="AJ48" s="29">
        <f t="shared" si="10"/>
        <v>0</v>
      </c>
      <c r="AK48" s="29">
        <f t="shared" si="10"/>
        <v>0</v>
      </c>
      <c r="AL48" s="29">
        <f t="shared" si="10"/>
        <v>0</v>
      </c>
    </row>
    <row r="49" spans="1:38" ht="21" customHeight="1" outlineLevel="1" thickBot="1" x14ac:dyDescent="0.4">
      <c r="A49" s="9">
        <f t="shared" si="6"/>
        <v>0</v>
      </c>
      <c r="B49" s="9">
        <f t="shared" si="6"/>
        <v>5</v>
      </c>
      <c r="C49" s="9">
        <f t="shared" si="6"/>
        <v>0</v>
      </c>
      <c r="D49" s="9">
        <f t="shared" si="6"/>
        <v>0</v>
      </c>
      <c r="E49" s="10" t="str">
        <f t="shared" si="6"/>
        <v>Se5</v>
      </c>
      <c r="F49" s="29">
        <f t="shared" si="7"/>
        <v>2.4</v>
      </c>
      <c r="G49" s="29">
        <f t="shared" si="7"/>
        <v>2.39975</v>
      </c>
      <c r="H49" s="29">
        <f t="shared" si="7"/>
        <v>2.3988999999999998</v>
      </c>
      <c r="I49" s="29">
        <f t="shared" si="7"/>
        <v>2.3960999999999997</v>
      </c>
      <c r="J49" s="29">
        <f t="shared" si="7"/>
        <v>2.3883000000000001</v>
      </c>
      <c r="K49" s="29">
        <f t="shared" si="7"/>
        <v>2.37</v>
      </c>
      <c r="L49" s="29">
        <f t="shared" si="7"/>
        <v>2.1308500000000001</v>
      </c>
      <c r="M49" s="29">
        <f t="shared" si="7"/>
        <v>2.0656499999999998</v>
      </c>
      <c r="N49" s="29">
        <f t="shared" si="7"/>
        <v>2.0005999999999999</v>
      </c>
      <c r="O49" s="29">
        <f t="shared" si="7"/>
        <v>1.9240999999999999</v>
      </c>
      <c r="P49" s="29">
        <f t="shared" si="8"/>
        <v>1.82115</v>
      </c>
      <c r="Q49" s="29">
        <f t="shared" si="8"/>
        <v>1.0143</v>
      </c>
      <c r="R49" s="29">
        <f t="shared" si="8"/>
        <v>0.79384999999999994</v>
      </c>
      <c r="S49" s="29">
        <f t="shared" si="8"/>
        <v>0.6069</v>
      </c>
      <c r="T49" s="29">
        <f t="shared" si="8"/>
        <v>0.46828000000000003</v>
      </c>
      <c r="U49" s="29">
        <f t="shared" si="8"/>
        <v>0.36527499999999996</v>
      </c>
      <c r="V49" s="29">
        <f t="shared" si="8"/>
        <v>0.16106499999999999</v>
      </c>
      <c r="W49" s="29">
        <f t="shared" si="8"/>
        <v>8.9755000000000001E-2</v>
      </c>
      <c r="X49" s="29">
        <f t="shared" si="8"/>
        <v>5.7895000000000002E-2</v>
      </c>
      <c r="Y49" s="29">
        <f t="shared" si="10"/>
        <v>0</v>
      </c>
      <c r="Z49" s="29">
        <f t="shared" si="10"/>
        <v>0</v>
      </c>
      <c r="AA49" s="29">
        <f t="shared" si="10"/>
        <v>0</v>
      </c>
      <c r="AB49" s="29">
        <f t="shared" si="10"/>
        <v>0</v>
      </c>
      <c r="AC49" s="29">
        <f t="shared" si="10"/>
        <v>0</v>
      </c>
      <c r="AD49" s="29">
        <f t="shared" si="10"/>
        <v>0</v>
      </c>
      <c r="AE49" s="29">
        <f t="shared" si="10"/>
        <v>0</v>
      </c>
      <c r="AF49" s="29">
        <f t="shared" si="10"/>
        <v>0</v>
      </c>
      <c r="AG49" s="29">
        <f t="shared" si="10"/>
        <v>0</v>
      </c>
      <c r="AH49" s="29">
        <f t="shared" si="10"/>
        <v>0</v>
      </c>
      <c r="AI49" s="29">
        <f t="shared" si="10"/>
        <v>0</v>
      </c>
      <c r="AJ49" s="29">
        <f t="shared" si="10"/>
        <v>0</v>
      </c>
      <c r="AK49" s="29">
        <f t="shared" si="10"/>
        <v>0</v>
      </c>
      <c r="AL49" s="29">
        <f t="shared" si="10"/>
        <v>0</v>
      </c>
    </row>
    <row r="50" spans="1:38" ht="21" customHeight="1" outlineLevel="1" thickBot="1" x14ac:dyDescent="0.4">
      <c r="A50" s="9">
        <f t="shared" si="6"/>
        <v>0</v>
      </c>
      <c r="B50" s="9">
        <f t="shared" si="6"/>
        <v>6</v>
      </c>
      <c r="C50" s="9">
        <f t="shared" si="6"/>
        <v>0</v>
      </c>
      <c r="D50" s="9">
        <f t="shared" si="6"/>
        <v>0</v>
      </c>
      <c r="E50" s="10" t="str">
        <f t="shared" si="6"/>
        <v>Se6</v>
      </c>
      <c r="F50" s="29">
        <f t="shared" si="7"/>
        <v>2.88</v>
      </c>
      <c r="G50" s="29">
        <f t="shared" si="7"/>
        <v>2.8796999999999997</v>
      </c>
      <c r="H50" s="29">
        <f t="shared" si="7"/>
        <v>2.8786800000000001</v>
      </c>
      <c r="I50" s="29">
        <f t="shared" si="7"/>
        <v>2.8753199999999999</v>
      </c>
      <c r="J50" s="29">
        <f t="shared" si="7"/>
        <v>2.8659599999999998</v>
      </c>
      <c r="K50" s="29">
        <f t="shared" si="7"/>
        <v>2.8439999999999999</v>
      </c>
      <c r="L50" s="29">
        <f t="shared" si="7"/>
        <v>2.5570200000000001</v>
      </c>
      <c r="M50" s="29">
        <f t="shared" si="7"/>
        <v>2.47878</v>
      </c>
      <c r="N50" s="29">
        <f t="shared" si="7"/>
        <v>2.4007199999999997</v>
      </c>
      <c r="O50" s="29">
        <f t="shared" si="7"/>
        <v>2.3089200000000001</v>
      </c>
      <c r="P50" s="29">
        <f t="shared" si="8"/>
        <v>2.1853799999999999</v>
      </c>
      <c r="Q50" s="29">
        <f t="shared" si="8"/>
        <v>1.21716</v>
      </c>
      <c r="R50" s="29">
        <f t="shared" si="8"/>
        <v>0.95262000000000002</v>
      </c>
      <c r="S50" s="29">
        <f t="shared" si="8"/>
        <v>0.72828000000000004</v>
      </c>
      <c r="T50" s="29">
        <f t="shared" si="8"/>
        <v>0.56193599999999999</v>
      </c>
      <c r="U50" s="29">
        <f t="shared" si="8"/>
        <v>0.43833</v>
      </c>
      <c r="V50" s="29">
        <f t="shared" si="8"/>
        <v>0.19327800000000001</v>
      </c>
      <c r="W50" s="29">
        <f t="shared" si="8"/>
        <v>0.10770600000000001</v>
      </c>
      <c r="X50" s="29">
        <f t="shared" si="8"/>
        <v>6.9474000000000008E-2</v>
      </c>
      <c r="Y50" s="29">
        <f t="shared" si="10"/>
        <v>0</v>
      </c>
      <c r="Z50" s="29">
        <f t="shared" si="10"/>
        <v>0</v>
      </c>
      <c r="AA50" s="29">
        <f t="shared" si="10"/>
        <v>0</v>
      </c>
      <c r="AB50" s="29">
        <f t="shared" si="10"/>
        <v>0</v>
      </c>
      <c r="AC50" s="29">
        <f t="shared" si="10"/>
        <v>0</v>
      </c>
      <c r="AD50" s="29">
        <f t="shared" si="10"/>
        <v>0</v>
      </c>
      <c r="AE50" s="29">
        <f t="shared" si="10"/>
        <v>0</v>
      </c>
      <c r="AF50" s="29">
        <f t="shared" si="10"/>
        <v>0</v>
      </c>
      <c r="AG50" s="29">
        <f t="shared" si="10"/>
        <v>0</v>
      </c>
      <c r="AH50" s="29">
        <f t="shared" si="10"/>
        <v>0</v>
      </c>
      <c r="AI50" s="29">
        <f t="shared" si="10"/>
        <v>0</v>
      </c>
      <c r="AJ50" s="29">
        <f t="shared" si="10"/>
        <v>0</v>
      </c>
      <c r="AK50" s="29">
        <f t="shared" si="10"/>
        <v>0</v>
      </c>
      <c r="AL50" s="29">
        <f t="shared" si="10"/>
        <v>0</v>
      </c>
    </row>
    <row r="51" spans="1:38" ht="21" customHeight="1" outlineLevel="1" thickBot="1" x14ac:dyDescent="0.4">
      <c r="A51" s="9">
        <f t="shared" si="6"/>
        <v>0</v>
      </c>
      <c r="B51" s="9">
        <f t="shared" si="6"/>
        <v>7</v>
      </c>
      <c r="C51" s="9">
        <f t="shared" si="6"/>
        <v>0</v>
      </c>
      <c r="D51" s="9">
        <f t="shared" si="6"/>
        <v>0</v>
      </c>
      <c r="E51" s="10" t="str">
        <f t="shared" si="6"/>
        <v>Se7</v>
      </c>
      <c r="F51" s="29">
        <f t="shared" si="7"/>
        <v>3.36</v>
      </c>
      <c r="G51" s="29">
        <f t="shared" si="7"/>
        <v>3.3596499999999998</v>
      </c>
      <c r="H51" s="29">
        <f t="shared" si="7"/>
        <v>3.35846</v>
      </c>
      <c r="I51" s="29">
        <f t="shared" si="7"/>
        <v>3.3545400000000001</v>
      </c>
      <c r="J51" s="29">
        <f t="shared" si="7"/>
        <v>3.3436199999999996</v>
      </c>
      <c r="K51" s="29">
        <f t="shared" si="7"/>
        <v>3.3179999999999996</v>
      </c>
      <c r="L51" s="29">
        <f t="shared" si="7"/>
        <v>2.98319</v>
      </c>
      <c r="M51" s="29">
        <f t="shared" si="7"/>
        <v>2.8919100000000002</v>
      </c>
      <c r="N51" s="29">
        <f t="shared" si="7"/>
        <v>2.80084</v>
      </c>
      <c r="O51" s="29">
        <f t="shared" si="7"/>
        <v>2.69374</v>
      </c>
      <c r="P51" s="29">
        <f t="shared" si="8"/>
        <v>2.5496099999999999</v>
      </c>
      <c r="Q51" s="29">
        <f t="shared" si="8"/>
        <v>1.4200200000000001</v>
      </c>
      <c r="R51" s="29">
        <f t="shared" si="8"/>
        <v>1.1113899999999999</v>
      </c>
      <c r="S51" s="29">
        <f t="shared" si="8"/>
        <v>0.84965999999999997</v>
      </c>
      <c r="T51" s="29">
        <f t="shared" si="8"/>
        <v>0.65559200000000006</v>
      </c>
      <c r="U51" s="29">
        <f t="shared" si="8"/>
        <v>0.51138499999999998</v>
      </c>
      <c r="V51" s="29">
        <f t="shared" si="8"/>
        <v>0.225491</v>
      </c>
      <c r="W51" s="29">
        <f t="shared" si="8"/>
        <v>0.12565700000000002</v>
      </c>
      <c r="X51" s="29">
        <f t="shared" si="8"/>
        <v>8.1053E-2</v>
      </c>
      <c r="Y51" s="29">
        <f t="shared" si="10"/>
        <v>0</v>
      </c>
      <c r="Z51" s="29">
        <f t="shared" si="10"/>
        <v>0</v>
      </c>
      <c r="AA51" s="29">
        <f t="shared" si="10"/>
        <v>0</v>
      </c>
      <c r="AB51" s="29">
        <f t="shared" si="10"/>
        <v>0</v>
      </c>
      <c r="AC51" s="29">
        <f t="shared" si="10"/>
        <v>0</v>
      </c>
      <c r="AD51" s="29">
        <f t="shared" si="10"/>
        <v>0</v>
      </c>
      <c r="AE51" s="29">
        <f t="shared" si="10"/>
        <v>0</v>
      </c>
      <c r="AF51" s="29">
        <f t="shared" si="10"/>
        <v>0</v>
      </c>
      <c r="AG51" s="29">
        <f t="shared" si="10"/>
        <v>0</v>
      </c>
      <c r="AH51" s="29">
        <f t="shared" si="10"/>
        <v>0</v>
      </c>
      <c r="AI51" s="29">
        <f t="shared" si="10"/>
        <v>0</v>
      </c>
      <c r="AJ51" s="29">
        <f t="shared" si="10"/>
        <v>0</v>
      </c>
      <c r="AK51" s="29">
        <f t="shared" si="10"/>
        <v>0</v>
      </c>
      <c r="AL51" s="29">
        <f t="shared" si="10"/>
        <v>0</v>
      </c>
    </row>
    <row r="52" spans="1:38" ht="21" customHeight="1" outlineLevel="1" thickBot="1" x14ac:dyDescent="0.4">
      <c r="A52" s="9">
        <f t="shared" si="6"/>
        <v>0</v>
      </c>
      <c r="B52" s="9">
        <f t="shared" si="6"/>
        <v>8</v>
      </c>
      <c r="C52" s="9">
        <f t="shared" si="6"/>
        <v>0</v>
      </c>
      <c r="D52" s="9">
        <f t="shared" si="6"/>
        <v>0</v>
      </c>
      <c r="E52" s="10" t="str">
        <f t="shared" si="6"/>
        <v>Se8</v>
      </c>
      <c r="F52" s="29">
        <f t="shared" si="7"/>
        <v>3.84</v>
      </c>
      <c r="G52" s="29">
        <f t="shared" si="7"/>
        <v>3.8395999999999999</v>
      </c>
      <c r="H52" s="29">
        <f t="shared" si="7"/>
        <v>3.8382399999999999</v>
      </c>
      <c r="I52" s="29">
        <f t="shared" si="7"/>
        <v>3.8337599999999998</v>
      </c>
      <c r="J52" s="29">
        <f t="shared" si="7"/>
        <v>3.8212799999999998</v>
      </c>
      <c r="K52" s="29">
        <f t="shared" si="7"/>
        <v>3.7919999999999998</v>
      </c>
      <c r="L52" s="29">
        <f t="shared" si="7"/>
        <v>3.4093599999999999</v>
      </c>
      <c r="M52" s="29">
        <f t="shared" si="7"/>
        <v>3.30504</v>
      </c>
      <c r="N52" s="29">
        <f t="shared" si="7"/>
        <v>3.2009599999999998</v>
      </c>
      <c r="O52" s="29">
        <f t="shared" si="7"/>
        <v>3.07856</v>
      </c>
      <c r="P52" s="29">
        <f t="shared" si="8"/>
        <v>2.91384</v>
      </c>
      <c r="Q52" s="29">
        <f t="shared" si="8"/>
        <v>1.6228800000000001</v>
      </c>
      <c r="R52" s="29">
        <f t="shared" si="8"/>
        <v>1.27016</v>
      </c>
      <c r="S52" s="29">
        <f t="shared" si="8"/>
        <v>0.97104000000000001</v>
      </c>
      <c r="T52" s="29">
        <f t="shared" si="8"/>
        <v>0.74924800000000003</v>
      </c>
      <c r="U52" s="29">
        <f t="shared" si="8"/>
        <v>0.58443999999999996</v>
      </c>
      <c r="V52" s="29">
        <f t="shared" si="8"/>
        <v>0.25770399999999999</v>
      </c>
      <c r="W52" s="29">
        <f t="shared" si="8"/>
        <v>0.14360800000000001</v>
      </c>
      <c r="X52" s="29">
        <f t="shared" si="8"/>
        <v>9.2632000000000006E-2</v>
      </c>
      <c r="Y52" s="29">
        <f t="shared" si="10"/>
        <v>0</v>
      </c>
      <c r="Z52" s="29">
        <f t="shared" si="10"/>
        <v>0</v>
      </c>
      <c r="AA52" s="29">
        <f t="shared" si="10"/>
        <v>0</v>
      </c>
      <c r="AB52" s="29">
        <f t="shared" si="10"/>
        <v>0</v>
      </c>
      <c r="AC52" s="29">
        <f t="shared" si="10"/>
        <v>0</v>
      </c>
      <c r="AD52" s="29">
        <f t="shared" si="10"/>
        <v>0</v>
      </c>
      <c r="AE52" s="29">
        <f t="shared" si="10"/>
        <v>0</v>
      </c>
      <c r="AF52" s="29">
        <f t="shared" si="10"/>
        <v>0</v>
      </c>
      <c r="AG52" s="29">
        <f t="shared" si="10"/>
        <v>0</v>
      </c>
      <c r="AH52" s="29">
        <f t="shared" si="10"/>
        <v>0</v>
      </c>
      <c r="AI52" s="29">
        <f t="shared" si="10"/>
        <v>0</v>
      </c>
      <c r="AJ52" s="29">
        <f t="shared" si="10"/>
        <v>0</v>
      </c>
      <c r="AK52" s="29">
        <f t="shared" si="10"/>
        <v>0</v>
      </c>
      <c r="AL52" s="29">
        <f t="shared" si="10"/>
        <v>0</v>
      </c>
    </row>
    <row r="53" spans="1:38" ht="21" customHeight="1" outlineLevel="1" thickBot="1" x14ac:dyDescent="0.4">
      <c r="A53" s="9">
        <f t="shared" si="6"/>
        <v>0</v>
      </c>
      <c r="B53" s="9">
        <f t="shared" si="6"/>
        <v>2</v>
      </c>
      <c r="C53" s="9">
        <f t="shared" si="6"/>
        <v>0</v>
      </c>
      <c r="D53" s="9">
        <f t="shared" si="6"/>
        <v>0</v>
      </c>
      <c r="E53" s="10" t="str">
        <f t="shared" si="6"/>
        <v>Se2</v>
      </c>
      <c r="F53" s="29">
        <f t="shared" si="7"/>
        <v>0.96</v>
      </c>
      <c r="G53" s="29">
        <f t="shared" si="7"/>
        <v>0.95989999999999998</v>
      </c>
      <c r="H53" s="29">
        <f t="shared" si="7"/>
        <v>0.95955999999999997</v>
      </c>
      <c r="I53" s="29">
        <f t="shared" si="7"/>
        <v>0.95843999999999996</v>
      </c>
      <c r="J53" s="29">
        <f t="shared" si="7"/>
        <v>0.95531999999999995</v>
      </c>
      <c r="K53" s="29">
        <f t="shared" si="7"/>
        <v>0.94799999999999995</v>
      </c>
      <c r="L53" s="29">
        <f t="shared" si="7"/>
        <v>0.85233999999999999</v>
      </c>
      <c r="M53" s="29">
        <f t="shared" si="7"/>
        <v>0.82625999999999999</v>
      </c>
      <c r="N53" s="29">
        <f t="shared" si="7"/>
        <v>0.80023999999999995</v>
      </c>
      <c r="O53" s="29">
        <f t="shared" si="7"/>
        <v>0.76963999999999999</v>
      </c>
      <c r="P53" s="29">
        <f t="shared" si="8"/>
        <v>0.72846</v>
      </c>
      <c r="Q53" s="29">
        <f t="shared" si="8"/>
        <v>0.40572000000000003</v>
      </c>
      <c r="R53" s="29">
        <f t="shared" si="8"/>
        <v>0.31753999999999999</v>
      </c>
      <c r="S53" s="29">
        <f t="shared" si="8"/>
        <v>0.24276</v>
      </c>
      <c r="T53" s="29">
        <f t="shared" si="8"/>
        <v>0.18731200000000001</v>
      </c>
      <c r="U53" s="29">
        <f t="shared" si="8"/>
        <v>0.14610999999999999</v>
      </c>
      <c r="V53" s="29">
        <f t="shared" si="8"/>
        <v>6.4425999999999997E-2</v>
      </c>
      <c r="W53" s="29">
        <f t="shared" si="8"/>
        <v>3.5902000000000003E-2</v>
      </c>
      <c r="X53" s="29">
        <f t="shared" si="8"/>
        <v>2.3158000000000002E-2</v>
      </c>
      <c r="Y53" s="29">
        <f t="shared" si="10"/>
        <v>0</v>
      </c>
      <c r="Z53" s="29">
        <f t="shared" si="10"/>
        <v>0</v>
      </c>
      <c r="AA53" s="29">
        <f t="shared" si="10"/>
        <v>0</v>
      </c>
      <c r="AB53" s="29">
        <f t="shared" si="10"/>
        <v>0</v>
      </c>
      <c r="AC53" s="29">
        <f t="shared" si="10"/>
        <v>0</v>
      </c>
      <c r="AD53" s="29">
        <f t="shared" si="10"/>
        <v>0</v>
      </c>
      <c r="AE53" s="29">
        <f t="shared" si="10"/>
        <v>0</v>
      </c>
      <c r="AF53" s="29">
        <f t="shared" si="10"/>
        <v>0</v>
      </c>
      <c r="AG53" s="29">
        <f t="shared" si="10"/>
        <v>0</v>
      </c>
      <c r="AH53" s="29">
        <f t="shared" si="10"/>
        <v>0</v>
      </c>
      <c r="AI53" s="29">
        <f t="shared" si="10"/>
        <v>0</v>
      </c>
      <c r="AJ53" s="29">
        <f t="shared" si="10"/>
        <v>0</v>
      </c>
      <c r="AK53" s="29">
        <f t="shared" si="10"/>
        <v>0</v>
      </c>
      <c r="AL53" s="29">
        <f t="shared" si="10"/>
        <v>0</v>
      </c>
    </row>
    <row r="54" spans="1:38" ht="21" customHeight="1" outlineLevel="1" thickBot="1" x14ac:dyDescent="0.4">
      <c r="A54" s="9">
        <f t="shared" si="6"/>
        <v>0</v>
      </c>
      <c r="B54" s="9">
        <f t="shared" si="6"/>
        <v>1</v>
      </c>
      <c r="C54" s="9">
        <f t="shared" si="6"/>
        <v>0</v>
      </c>
      <c r="D54" s="9">
        <f t="shared" si="6"/>
        <v>0</v>
      </c>
      <c r="E54" s="10" t="str">
        <f t="shared" si="6"/>
        <v>Se</v>
      </c>
      <c r="F54" s="29">
        <f t="shared" si="7"/>
        <v>0.48</v>
      </c>
      <c r="G54" s="29">
        <f t="shared" si="7"/>
        <v>0.47994999999999999</v>
      </c>
      <c r="H54" s="29">
        <f t="shared" si="7"/>
        <v>0.47977999999999998</v>
      </c>
      <c r="I54" s="29">
        <f t="shared" si="7"/>
        <v>0.47921999999999998</v>
      </c>
      <c r="J54" s="29">
        <f t="shared" si="7"/>
        <v>0.47765999999999997</v>
      </c>
      <c r="K54" s="29">
        <f t="shared" si="7"/>
        <v>0.47399999999999998</v>
      </c>
      <c r="L54" s="29">
        <f t="shared" si="7"/>
        <v>0.42616999999999999</v>
      </c>
      <c r="M54" s="29">
        <f t="shared" si="7"/>
        <v>0.41313</v>
      </c>
      <c r="N54" s="29">
        <f t="shared" si="7"/>
        <v>0.40011999999999998</v>
      </c>
      <c r="O54" s="29">
        <f t="shared" si="7"/>
        <v>0.38482</v>
      </c>
      <c r="P54" s="29">
        <f t="shared" si="8"/>
        <v>0.36423</v>
      </c>
      <c r="Q54" s="29">
        <f t="shared" si="8"/>
        <v>0.20286000000000001</v>
      </c>
      <c r="R54" s="29">
        <f t="shared" si="8"/>
        <v>0.15876999999999999</v>
      </c>
      <c r="S54" s="29">
        <f t="shared" si="8"/>
        <v>0.12138</v>
      </c>
      <c r="T54" s="29">
        <f t="shared" si="8"/>
        <v>9.3656000000000003E-2</v>
      </c>
      <c r="U54" s="29">
        <f t="shared" si="8"/>
        <v>7.3054999999999995E-2</v>
      </c>
      <c r="V54" s="29">
        <f t="shared" si="8"/>
        <v>3.2212999999999999E-2</v>
      </c>
      <c r="W54" s="29">
        <f t="shared" si="8"/>
        <v>1.7951000000000002E-2</v>
      </c>
      <c r="X54" s="29">
        <f t="shared" si="8"/>
        <v>1.1579000000000001E-2</v>
      </c>
      <c r="Y54" s="29">
        <f t="shared" si="10"/>
        <v>0</v>
      </c>
      <c r="Z54" s="29">
        <f t="shared" si="10"/>
        <v>0</v>
      </c>
      <c r="AA54" s="29">
        <f t="shared" si="10"/>
        <v>0</v>
      </c>
      <c r="AB54" s="29">
        <f t="shared" si="10"/>
        <v>0</v>
      </c>
      <c r="AC54" s="29">
        <f t="shared" si="10"/>
        <v>0</v>
      </c>
      <c r="AD54" s="29">
        <f t="shared" si="10"/>
        <v>0</v>
      </c>
      <c r="AE54" s="29">
        <f t="shared" si="10"/>
        <v>0</v>
      </c>
      <c r="AF54" s="29">
        <f t="shared" si="10"/>
        <v>0</v>
      </c>
      <c r="AG54" s="29">
        <f t="shared" si="10"/>
        <v>0</v>
      </c>
      <c r="AH54" s="29">
        <f t="shared" si="10"/>
        <v>0</v>
      </c>
      <c r="AI54" s="29">
        <f t="shared" si="10"/>
        <v>0</v>
      </c>
      <c r="AJ54" s="29">
        <f t="shared" si="10"/>
        <v>0</v>
      </c>
      <c r="AK54" s="29">
        <f t="shared" si="10"/>
        <v>0</v>
      </c>
      <c r="AL54" s="29">
        <f t="shared" si="10"/>
        <v>0</v>
      </c>
    </row>
    <row r="55" spans="1:38" ht="21" customHeight="1" outlineLevel="1" thickBot="1" x14ac:dyDescent="0.4">
      <c r="A55" s="9">
        <f t="shared" si="6"/>
        <v>0</v>
      </c>
      <c r="B55" s="9">
        <f t="shared" si="6"/>
        <v>1</v>
      </c>
      <c r="C55" s="9">
        <f t="shared" si="6"/>
        <v>0</v>
      </c>
      <c r="D55" s="9">
        <f t="shared" si="6"/>
        <v>2</v>
      </c>
      <c r="E55" s="10" t="str">
        <f t="shared" si="6"/>
        <v>Ga2Se</v>
      </c>
      <c r="F55" s="29">
        <f t="shared" si="7"/>
        <v>-12.012</v>
      </c>
      <c r="G55" s="29">
        <f t="shared" si="7"/>
        <v>-13.816049999999999</v>
      </c>
      <c r="H55" s="29">
        <f t="shared" si="7"/>
        <v>-14.208220000000001</v>
      </c>
      <c r="I55" s="29">
        <f t="shared" si="7"/>
        <v>-14.58278</v>
      </c>
      <c r="J55" s="29">
        <f t="shared" si="7"/>
        <v>-14.95434</v>
      </c>
      <c r="K55" s="29">
        <f t="shared" si="7"/>
        <v>-15.34</v>
      </c>
      <c r="L55" s="29">
        <f t="shared" si="7"/>
        <v>-17.533830000000002</v>
      </c>
      <c r="M55" s="29">
        <f t="shared" si="7"/>
        <v>-18.220870000000001</v>
      </c>
      <c r="N55" s="29">
        <f t="shared" si="7"/>
        <v>-18.893879999999999</v>
      </c>
      <c r="O55" s="29">
        <f t="shared" si="7"/>
        <v>-19.541179999999997</v>
      </c>
      <c r="P55" s="29">
        <f t="shared" si="8"/>
        <v>-20.15577</v>
      </c>
      <c r="Q55" s="29">
        <f t="shared" si="8"/>
        <v>-22.357139999999998</v>
      </c>
      <c r="R55" s="29">
        <f t="shared" si="8"/>
        <v>-22.82123</v>
      </c>
      <c r="S55" s="29">
        <f t="shared" si="8"/>
        <v>-23.198620000000002</v>
      </c>
      <c r="T55" s="29">
        <f t="shared" si="8"/>
        <v>-23.526344000000002</v>
      </c>
      <c r="U55" s="29">
        <f t="shared" si="8"/>
        <v>-23.806944999999999</v>
      </c>
      <c r="V55" s="29">
        <f t="shared" si="8"/>
        <v>-24.647787000000001</v>
      </c>
      <c r="W55" s="29">
        <f t="shared" si="8"/>
        <v>-25.282049000000001</v>
      </c>
      <c r="X55" s="29">
        <f t="shared" si="8"/>
        <v>-25.828420999999999</v>
      </c>
      <c r="Y55" s="29">
        <f t="shared" si="10"/>
        <v>0</v>
      </c>
      <c r="Z55" s="29">
        <f t="shared" si="10"/>
        <v>0</v>
      </c>
      <c r="AA55" s="29">
        <f t="shared" si="10"/>
        <v>0</v>
      </c>
      <c r="AB55" s="29">
        <f t="shared" si="10"/>
        <v>0</v>
      </c>
      <c r="AC55" s="29">
        <f t="shared" si="10"/>
        <v>0</v>
      </c>
      <c r="AD55" s="29">
        <f t="shared" si="10"/>
        <v>0</v>
      </c>
      <c r="AE55" s="29">
        <f t="shared" si="10"/>
        <v>0</v>
      </c>
      <c r="AF55" s="29">
        <f t="shared" si="10"/>
        <v>0</v>
      </c>
      <c r="AG55" s="29">
        <f t="shared" si="10"/>
        <v>0</v>
      </c>
      <c r="AH55" s="29">
        <f t="shared" si="10"/>
        <v>0</v>
      </c>
      <c r="AI55" s="29">
        <f t="shared" si="10"/>
        <v>0</v>
      </c>
      <c r="AJ55" s="29">
        <f t="shared" si="10"/>
        <v>0</v>
      </c>
      <c r="AK55" s="29">
        <f t="shared" si="10"/>
        <v>0</v>
      </c>
      <c r="AL55" s="29">
        <f t="shared" si="10"/>
        <v>0</v>
      </c>
    </row>
    <row r="56" spans="1:38" ht="21" customHeight="1" outlineLevel="1" thickBot="1" x14ac:dyDescent="0.4">
      <c r="A56" s="9">
        <f t="shared" si="6"/>
        <v>1</v>
      </c>
      <c r="B56" s="9">
        <f t="shared" si="6"/>
        <v>0</v>
      </c>
      <c r="C56" s="9">
        <f t="shared" si="6"/>
        <v>0</v>
      </c>
      <c r="D56" s="9">
        <f t="shared" si="6"/>
        <v>0</v>
      </c>
      <c r="E56" s="10" t="str">
        <f t="shared" si="6"/>
        <v>Ar</v>
      </c>
      <c r="F56" s="29">
        <f t="shared" si="7"/>
        <v>-18.61</v>
      </c>
      <c r="G56" s="29">
        <f t="shared" si="7"/>
        <v>-18.760000000000002</v>
      </c>
      <c r="H56" s="29">
        <f t="shared" si="7"/>
        <v>-18.829999999999998</v>
      </c>
      <c r="I56" s="29">
        <f t="shared" si="7"/>
        <v>-18.899999999999999</v>
      </c>
      <c r="J56" s="29">
        <f t="shared" si="7"/>
        <v>-18.97</v>
      </c>
      <c r="K56" s="29">
        <f t="shared" si="7"/>
        <v>-19.059999999999999</v>
      </c>
      <c r="L56" s="29">
        <f t="shared" si="7"/>
        <v>-19.54</v>
      </c>
      <c r="M56" s="29">
        <f t="shared" si="7"/>
        <v>-19.649999999999999</v>
      </c>
      <c r="N56" s="29">
        <f t="shared" si="7"/>
        <v>-19.760000000000002</v>
      </c>
      <c r="O56" s="29">
        <f t="shared" si="7"/>
        <v>-19.850000000000001</v>
      </c>
      <c r="P56" s="29">
        <f t="shared" si="8"/>
        <v>-19.95</v>
      </c>
      <c r="Q56" s="29">
        <f t="shared" si="8"/>
        <v>-20.420000000000002</v>
      </c>
      <c r="R56" s="29">
        <f t="shared" si="8"/>
        <v>-20.54</v>
      </c>
      <c r="S56" s="29">
        <f t="shared" si="8"/>
        <v>-20.66</v>
      </c>
      <c r="T56" s="29">
        <f t="shared" si="8"/>
        <v>-20.76</v>
      </c>
      <c r="U56" s="29">
        <f t="shared" si="8"/>
        <v>-20.85</v>
      </c>
      <c r="V56" s="29">
        <f t="shared" si="8"/>
        <v>-21.12</v>
      </c>
      <c r="W56" s="29">
        <f t="shared" si="8"/>
        <v>-21.34</v>
      </c>
      <c r="X56" s="29">
        <f t="shared" si="8"/>
        <v>-21.53</v>
      </c>
      <c r="Y56" s="29">
        <f t="shared" si="10"/>
        <v>0</v>
      </c>
      <c r="Z56" s="29">
        <f t="shared" si="10"/>
        <v>0</v>
      </c>
      <c r="AA56" s="29">
        <f t="shared" si="10"/>
        <v>0</v>
      </c>
      <c r="AB56" s="29">
        <f t="shared" si="10"/>
        <v>0</v>
      </c>
      <c r="AC56" s="29">
        <f t="shared" si="10"/>
        <v>0</v>
      </c>
      <c r="AD56" s="29">
        <f t="shared" si="10"/>
        <v>0</v>
      </c>
      <c r="AE56" s="29">
        <f t="shared" si="10"/>
        <v>0</v>
      </c>
      <c r="AF56" s="29">
        <f t="shared" si="10"/>
        <v>0</v>
      </c>
      <c r="AG56" s="29">
        <f t="shared" si="10"/>
        <v>0</v>
      </c>
      <c r="AH56" s="29">
        <f t="shared" si="10"/>
        <v>0</v>
      </c>
      <c r="AI56" s="29">
        <f t="shared" si="10"/>
        <v>0</v>
      </c>
      <c r="AJ56" s="29">
        <f t="shared" si="10"/>
        <v>0</v>
      </c>
      <c r="AK56" s="29">
        <f t="shared" si="10"/>
        <v>0</v>
      </c>
      <c r="AL56" s="29">
        <f t="shared" si="10"/>
        <v>0</v>
      </c>
    </row>
    <row r="57" spans="1:38" ht="21" customHeight="1" outlineLevel="1" thickBot="1" x14ac:dyDescent="0.4">
      <c r="A57" s="9">
        <f t="shared" si="6"/>
        <v>0</v>
      </c>
      <c r="B57" s="9">
        <f t="shared" si="6"/>
        <v>0</v>
      </c>
      <c r="C57" s="9">
        <f t="shared" si="6"/>
        <v>0</v>
      </c>
      <c r="D57" s="9">
        <f t="shared" si="6"/>
        <v>1</v>
      </c>
      <c r="E57" s="10" t="str">
        <f t="shared" si="6"/>
        <v>(l)Ga[l]</v>
      </c>
      <c r="F57" s="29">
        <f t="shared" ref="F57:O66" si="11">$A57*H.Ar + $B57*H.Se + $C57*H.Ge + $D57*H.Ga</f>
        <v>-6.2460000000000004</v>
      </c>
      <c r="G57" s="29">
        <f t="shared" si="11"/>
        <v>-7.1479999999999997</v>
      </c>
      <c r="H57" s="29">
        <f t="shared" si="11"/>
        <v>-7.3440000000000003</v>
      </c>
      <c r="I57" s="29">
        <f t="shared" si="11"/>
        <v>-7.5309999999999997</v>
      </c>
      <c r="J57" s="29">
        <f t="shared" si="11"/>
        <v>-7.7160000000000002</v>
      </c>
      <c r="K57" s="29">
        <f t="shared" si="11"/>
        <v>-7.907</v>
      </c>
      <c r="L57" s="29">
        <f t="shared" si="11"/>
        <v>-8.98</v>
      </c>
      <c r="M57" s="29">
        <f t="shared" si="11"/>
        <v>-9.3170000000000002</v>
      </c>
      <c r="N57" s="29">
        <f t="shared" si="11"/>
        <v>-9.6470000000000002</v>
      </c>
      <c r="O57" s="29">
        <f t="shared" si="11"/>
        <v>-9.9629999999999992</v>
      </c>
      <c r="P57" s="29">
        <f t="shared" ref="P57:AE66" si="12">$A57*H.Ar + $B57*H.Se + $C57*H.Ge + $D57*H.Ga</f>
        <v>-10.26</v>
      </c>
      <c r="Q57" s="29">
        <f t="shared" si="12"/>
        <v>-11.28</v>
      </c>
      <c r="R57" s="29">
        <f t="shared" si="12"/>
        <v>-11.49</v>
      </c>
      <c r="S57" s="29">
        <f t="shared" si="12"/>
        <v>-11.66</v>
      </c>
      <c r="T57" s="29">
        <f t="shared" si="12"/>
        <v>-11.81</v>
      </c>
      <c r="U57" s="29">
        <f t="shared" si="12"/>
        <v>-11.94</v>
      </c>
      <c r="V57" s="29">
        <f t="shared" si="12"/>
        <v>-12.34</v>
      </c>
      <c r="W57" s="29">
        <f t="shared" si="12"/>
        <v>-12.65</v>
      </c>
      <c r="X57" s="29">
        <f t="shared" si="12"/>
        <v>-12.92</v>
      </c>
      <c r="Y57" s="29">
        <f t="shared" si="12"/>
        <v>0</v>
      </c>
      <c r="Z57" s="29">
        <f t="shared" si="12"/>
        <v>0</v>
      </c>
      <c r="AA57" s="29">
        <f t="shared" si="12"/>
        <v>0</v>
      </c>
      <c r="AB57" s="29">
        <f t="shared" si="12"/>
        <v>0</v>
      </c>
      <c r="AC57" s="29">
        <f t="shared" si="12"/>
        <v>0</v>
      </c>
      <c r="AD57" s="29">
        <f t="shared" si="12"/>
        <v>0</v>
      </c>
      <c r="AE57" s="29">
        <f t="shared" si="12"/>
        <v>0</v>
      </c>
      <c r="AF57" s="29">
        <f t="shared" si="10"/>
        <v>0</v>
      </c>
      <c r="AG57" s="29">
        <f t="shared" si="10"/>
        <v>0</v>
      </c>
      <c r="AH57" s="29">
        <f t="shared" si="10"/>
        <v>0</v>
      </c>
      <c r="AI57" s="29">
        <f t="shared" si="10"/>
        <v>0</v>
      </c>
      <c r="AJ57" s="29">
        <f t="shared" si="10"/>
        <v>0</v>
      </c>
      <c r="AK57" s="29">
        <f t="shared" si="10"/>
        <v>0</v>
      </c>
      <c r="AL57" s="29">
        <f t="shared" si="10"/>
        <v>0</v>
      </c>
    </row>
    <row r="58" spans="1:38" ht="21" customHeight="1" outlineLevel="1" thickBot="1" x14ac:dyDescent="0.4">
      <c r="A58" s="9">
        <f t="shared" si="6"/>
        <v>0</v>
      </c>
      <c r="B58" s="9">
        <f t="shared" si="6"/>
        <v>0</v>
      </c>
      <c r="C58" s="9">
        <f t="shared" si="6"/>
        <v>1</v>
      </c>
      <c r="D58" s="9">
        <f t="shared" si="6"/>
        <v>0</v>
      </c>
      <c r="E58" s="10" t="str">
        <f t="shared" si="6"/>
        <v>(l)Ge[l]</v>
      </c>
      <c r="F58" s="29">
        <f t="shared" si="11"/>
        <v>5.367</v>
      </c>
      <c r="G58" s="29">
        <f t="shared" si="11"/>
        <v>0.73660000000000003</v>
      </c>
      <c r="H58" s="29">
        <f t="shared" si="11"/>
        <v>-5.534E-2</v>
      </c>
      <c r="I58" s="29">
        <f t="shared" si="11"/>
        <v>-0.75560000000000005</v>
      </c>
      <c r="J58" s="29">
        <f t="shared" si="11"/>
        <v>-1.3779999999999999</v>
      </c>
      <c r="K58" s="29">
        <f t="shared" si="11"/>
        <v>-1.93</v>
      </c>
      <c r="L58" s="29">
        <f t="shared" si="11"/>
        <v>-3.5449999999999999</v>
      </c>
      <c r="M58" s="29">
        <f t="shared" si="11"/>
        <v>-3.8580000000000001</v>
      </c>
      <c r="N58" s="29">
        <f t="shared" si="11"/>
        <v>-4.1520000000000001</v>
      </c>
      <c r="O58" s="29">
        <f t="shared" si="11"/>
        <v>-4.423</v>
      </c>
      <c r="P58" s="29">
        <f t="shared" si="12"/>
        <v>-4.6680000000000001</v>
      </c>
      <c r="Q58" s="29">
        <f t="shared" si="12"/>
        <v>-5.2690000000000001</v>
      </c>
      <c r="R58" s="29">
        <f t="shared" si="12"/>
        <v>-5.3449999999999998</v>
      </c>
      <c r="S58" s="29">
        <f t="shared" si="12"/>
        <v>-5.4130000000000003</v>
      </c>
      <c r="T58" s="29">
        <f t="shared" si="12"/>
        <v>-5.4939999999999998</v>
      </c>
      <c r="U58" s="29">
        <f t="shared" si="12"/>
        <v>-5.5880000000000001</v>
      </c>
      <c r="V58" s="29">
        <f t="shared" si="12"/>
        <v>-6.0519999999999996</v>
      </c>
      <c r="W58" s="29">
        <f t="shared" si="12"/>
        <v>-6.5549999999999997</v>
      </c>
      <c r="X58" s="29">
        <f t="shared" si="12"/>
        <v>-7.0309999999999997</v>
      </c>
      <c r="Y58" s="29">
        <f t="shared" si="10"/>
        <v>0</v>
      </c>
      <c r="Z58" s="29">
        <f t="shared" si="10"/>
        <v>0</v>
      </c>
      <c r="AA58" s="29">
        <f t="shared" si="10"/>
        <v>0</v>
      </c>
      <c r="AB58" s="29">
        <f t="shared" si="10"/>
        <v>0</v>
      </c>
      <c r="AC58" s="29">
        <f t="shared" si="10"/>
        <v>0</v>
      </c>
      <c r="AD58" s="29">
        <f t="shared" si="10"/>
        <v>0</v>
      </c>
      <c r="AE58" s="29">
        <f t="shared" si="10"/>
        <v>0</v>
      </c>
      <c r="AF58" s="29">
        <f t="shared" si="10"/>
        <v>0</v>
      </c>
      <c r="AG58" s="29">
        <f t="shared" si="10"/>
        <v>0</v>
      </c>
      <c r="AH58" s="29">
        <f t="shared" si="10"/>
        <v>0</v>
      </c>
      <c r="AI58" s="29">
        <f t="shared" si="10"/>
        <v>0</v>
      </c>
      <c r="AJ58" s="29">
        <f t="shared" si="10"/>
        <v>0</v>
      </c>
      <c r="AK58" s="29">
        <f t="shared" si="10"/>
        <v>0</v>
      </c>
      <c r="AL58" s="29">
        <f t="shared" si="10"/>
        <v>0</v>
      </c>
    </row>
    <row r="59" spans="1:38" ht="21" customHeight="1" outlineLevel="1" thickBot="1" x14ac:dyDescent="0.4">
      <c r="A59" s="9">
        <f t="shared" si="6"/>
        <v>0</v>
      </c>
      <c r="B59" s="9">
        <f t="shared" si="6"/>
        <v>1</v>
      </c>
      <c r="C59" s="9">
        <f t="shared" si="6"/>
        <v>0</v>
      </c>
      <c r="D59" s="9">
        <f t="shared" si="6"/>
        <v>0</v>
      </c>
      <c r="E59" s="10" t="str">
        <f t="shared" si="6"/>
        <v>(l)Se[l]</v>
      </c>
      <c r="F59" s="29">
        <f t="shared" si="11"/>
        <v>0.48</v>
      </c>
      <c r="G59" s="29">
        <f t="shared" si="11"/>
        <v>0.47994999999999999</v>
      </c>
      <c r="H59" s="29">
        <f t="shared" si="11"/>
        <v>0.47977999999999998</v>
      </c>
      <c r="I59" s="29">
        <f t="shared" si="11"/>
        <v>0.47921999999999998</v>
      </c>
      <c r="J59" s="29">
        <f t="shared" si="11"/>
        <v>0.47765999999999997</v>
      </c>
      <c r="K59" s="29">
        <f t="shared" si="11"/>
        <v>0.47399999999999998</v>
      </c>
      <c r="L59" s="29">
        <f t="shared" si="11"/>
        <v>0.42616999999999999</v>
      </c>
      <c r="M59" s="29">
        <f t="shared" si="11"/>
        <v>0.41313</v>
      </c>
      <c r="N59" s="29">
        <f t="shared" si="11"/>
        <v>0.40011999999999998</v>
      </c>
      <c r="O59" s="29">
        <f t="shared" si="11"/>
        <v>0.38482</v>
      </c>
      <c r="P59" s="29">
        <f t="shared" si="12"/>
        <v>0.36423</v>
      </c>
      <c r="Q59" s="29">
        <f t="shared" si="12"/>
        <v>0.20286000000000001</v>
      </c>
      <c r="R59" s="29">
        <f t="shared" si="12"/>
        <v>0.15876999999999999</v>
      </c>
      <c r="S59" s="29">
        <f t="shared" si="12"/>
        <v>0.12138</v>
      </c>
      <c r="T59" s="29">
        <f t="shared" si="12"/>
        <v>9.3656000000000003E-2</v>
      </c>
      <c r="U59" s="29">
        <f t="shared" si="12"/>
        <v>7.3054999999999995E-2</v>
      </c>
      <c r="V59" s="29">
        <f t="shared" si="12"/>
        <v>3.2212999999999999E-2</v>
      </c>
      <c r="W59" s="29">
        <f t="shared" si="12"/>
        <v>1.7951000000000002E-2</v>
      </c>
      <c r="X59" s="29">
        <f t="shared" si="12"/>
        <v>1.1579000000000001E-2</v>
      </c>
      <c r="Y59" s="29">
        <f t="shared" si="10"/>
        <v>0</v>
      </c>
      <c r="Z59" s="29">
        <f t="shared" si="10"/>
        <v>0</v>
      </c>
      <c r="AA59" s="29">
        <f t="shared" si="10"/>
        <v>0</v>
      </c>
      <c r="AB59" s="29">
        <f t="shared" si="10"/>
        <v>0</v>
      </c>
      <c r="AC59" s="29">
        <f t="shared" si="10"/>
        <v>0</v>
      </c>
      <c r="AD59" s="29">
        <f t="shared" si="10"/>
        <v>0</v>
      </c>
      <c r="AE59" s="29">
        <f t="shared" si="10"/>
        <v>0</v>
      </c>
      <c r="AF59" s="29">
        <f t="shared" si="10"/>
        <v>0</v>
      </c>
      <c r="AG59" s="29">
        <f t="shared" si="10"/>
        <v>0</v>
      </c>
      <c r="AH59" s="29">
        <f t="shared" si="10"/>
        <v>0</v>
      </c>
      <c r="AI59" s="29">
        <f t="shared" si="10"/>
        <v>0</v>
      </c>
      <c r="AJ59" s="29">
        <f t="shared" si="10"/>
        <v>0</v>
      </c>
      <c r="AK59" s="29">
        <f t="shared" si="10"/>
        <v>0</v>
      </c>
      <c r="AL59" s="29">
        <f t="shared" si="10"/>
        <v>0</v>
      </c>
    </row>
    <row r="60" spans="1:38" ht="21" customHeight="1" outlineLevel="1" thickBot="1" x14ac:dyDescent="0.4">
      <c r="A60" s="9">
        <f t="shared" si="6"/>
        <v>0</v>
      </c>
      <c r="B60" s="9">
        <f t="shared" si="6"/>
        <v>0</v>
      </c>
      <c r="C60" s="9">
        <f t="shared" si="6"/>
        <v>0</v>
      </c>
      <c r="D60" s="9">
        <f t="shared" si="6"/>
        <v>0</v>
      </c>
      <c r="E60" s="10" t="str">
        <f t="shared" si="6"/>
        <v>H (Аг)</v>
      </c>
      <c r="F60" s="29">
        <f t="shared" si="11"/>
        <v>0</v>
      </c>
      <c r="G60" s="29">
        <f t="shared" si="11"/>
        <v>0</v>
      </c>
      <c r="H60" s="29">
        <f t="shared" si="11"/>
        <v>0</v>
      </c>
      <c r="I60" s="29">
        <f t="shared" si="11"/>
        <v>0</v>
      </c>
      <c r="J60" s="29">
        <f t="shared" si="11"/>
        <v>0</v>
      </c>
      <c r="K60" s="29">
        <f t="shared" si="11"/>
        <v>0</v>
      </c>
      <c r="L60" s="29">
        <f t="shared" si="11"/>
        <v>0</v>
      </c>
      <c r="M60" s="29">
        <f t="shared" si="11"/>
        <v>0</v>
      </c>
      <c r="N60" s="29">
        <f t="shared" si="11"/>
        <v>0</v>
      </c>
      <c r="O60" s="29">
        <f t="shared" si="11"/>
        <v>0</v>
      </c>
      <c r="P60" s="29">
        <f t="shared" si="12"/>
        <v>0</v>
      </c>
      <c r="Q60" s="29">
        <f t="shared" si="12"/>
        <v>0</v>
      </c>
      <c r="R60" s="29">
        <f t="shared" si="12"/>
        <v>0</v>
      </c>
      <c r="S60" s="29">
        <f t="shared" si="12"/>
        <v>0</v>
      </c>
      <c r="T60" s="29">
        <f t="shared" si="12"/>
        <v>0</v>
      </c>
      <c r="U60" s="29">
        <f t="shared" si="12"/>
        <v>0</v>
      </c>
      <c r="V60" s="29">
        <f t="shared" si="12"/>
        <v>0</v>
      </c>
      <c r="W60" s="29">
        <f t="shared" si="12"/>
        <v>0</v>
      </c>
      <c r="X60" s="29">
        <f t="shared" si="12"/>
        <v>0</v>
      </c>
      <c r="Y60" s="29">
        <f t="shared" si="10"/>
        <v>0</v>
      </c>
      <c r="Z60" s="29">
        <f t="shared" si="10"/>
        <v>0</v>
      </c>
      <c r="AA60" s="29">
        <f t="shared" si="10"/>
        <v>0</v>
      </c>
      <c r="AB60" s="29">
        <f t="shared" si="10"/>
        <v>0</v>
      </c>
      <c r="AC60" s="29">
        <f t="shared" si="10"/>
        <v>0</v>
      </c>
      <c r="AD60" s="29">
        <f t="shared" si="10"/>
        <v>0</v>
      </c>
      <c r="AE60" s="29">
        <f t="shared" si="10"/>
        <v>0</v>
      </c>
      <c r="AF60" s="29">
        <f t="shared" si="10"/>
        <v>0</v>
      </c>
      <c r="AG60" s="29">
        <f t="shared" si="10"/>
        <v>0</v>
      </c>
      <c r="AH60" s="29">
        <f t="shared" si="10"/>
        <v>0</v>
      </c>
      <c r="AI60" s="29">
        <f t="shared" si="10"/>
        <v>0</v>
      </c>
      <c r="AJ60" s="29">
        <f t="shared" si="10"/>
        <v>0</v>
      </c>
      <c r="AK60" s="29">
        <f t="shared" si="10"/>
        <v>0</v>
      </c>
      <c r="AL60" s="29">
        <f t="shared" si="10"/>
        <v>0</v>
      </c>
    </row>
    <row r="61" spans="1:38" ht="21" customHeight="1" outlineLevel="1" thickBot="1" x14ac:dyDescent="0.4">
      <c r="A61" s="9">
        <f t="shared" si="6"/>
        <v>0</v>
      </c>
      <c r="B61" s="9">
        <f t="shared" si="6"/>
        <v>0</v>
      </c>
      <c r="C61" s="9">
        <f t="shared" si="6"/>
        <v>0</v>
      </c>
      <c r="D61" s="9">
        <f t="shared" si="6"/>
        <v>1</v>
      </c>
      <c r="E61" s="10" t="str">
        <f t="shared" si="6"/>
        <v>H (Ga)</v>
      </c>
      <c r="F61" s="29">
        <f t="shared" si="11"/>
        <v>-6.2460000000000004</v>
      </c>
      <c r="G61" s="29">
        <f t="shared" si="11"/>
        <v>-7.1479999999999997</v>
      </c>
      <c r="H61" s="29">
        <f t="shared" si="11"/>
        <v>-7.3440000000000003</v>
      </c>
      <c r="I61" s="29">
        <f t="shared" si="11"/>
        <v>-7.5309999999999997</v>
      </c>
      <c r="J61" s="29">
        <f t="shared" si="11"/>
        <v>-7.7160000000000002</v>
      </c>
      <c r="K61" s="29">
        <f t="shared" si="11"/>
        <v>-7.907</v>
      </c>
      <c r="L61" s="29">
        <f t="shared" si="11"/>
        <v>-8.98</v>
      </c>
      <c r="M61" s="29">
        <f t="shared" si="11"/>
        <v>-9.3170000000000002</v>
      </c>
      <c r="N61" s="29">
        <f t="shared" si="11"/>
        <v>-9.6470000000000002</v>
      </c>
      <c r="O61" s="29">
        <f t="shared" si="11"/>
        <v>-9.9629999999999992</v>
      </c>
      <c r="P61" s="29">
        <f t="shared" si="12"/>
        <v>-10.26</v>
      </c>
      <c r="Q61" s="29">
        <f t="shared" si="12"/>
        <v>-11.28</v>
      </c>
      <c r="R61" s="29">
        <f t="shared" si="12"/>
        <v>-11.49</v>
      </c>
      <c r="S61" s="29">
        <f t="shared" si="12"/>
        <v>-11.66</v>
      </c>
      <c r="T61" s="29">
        <f t="shared" si="12"/>
        <v>-11.81</v>
      </c>
      <c r="U61" s="29">
        <f t="shared" si="12"/>
        <v>-11.94</v>
      </c>
      <c r="V61" s="29">
        <f t="shared" si="12"/>
        <v>-12.34</v>
      </c>
      <c r="W61" s="29">
        <f t="shared" si="12"/>
        <v>-12.65</v>
      </c>
      <c r="X61" s="29">
        <f t="shared" si="12"/>
        <v>-12.92</v>
      </c>
      <c r="Y61" s="29">
        <f t="shared" si="10"/>
        <v>0</v>
      </c>
      <c r="Z61" s="29">
        <f t="shared" si="10"/>
        <v>0</v>
      </c>
      <c r="AA61" s="29">
        <f t="shared" si="10"/>
        <v>0</v>
      </c>
      <c r="AB61" s="29">
        <f t="shared" si="10"/>
        <v>0</v>
      </c>
      <c r="AC61" s="29">
        <f t="shared" si="10"/>
        <v>0</v>
      </c>
      <c r="AD61" s="29">
        <f t="shared" si="10"/>
        <v>0</v>
      </c>
      <c r="AE61" s="29">
        <f t="shared" si="10"/>
        <v>0</v>
      </c>
      <c r="AF61" s="29">
        <f t="shared" si="10"/>
        <v>0</v>
      </c>
      <c r="AG61" s="29">
        <f t="shared" si="10"/>
        <v>0</v>
      </c>
      <c r="AH61" s="29">
        <f t="shared" si="10"/>
        <v>0</v>
      </c>
      <c r="AI61" s="29">
        <f t="shared" si="10"/>
        <v>0</v>
      </c>
      <c r="AJ61" s="29">
        <f t="shared" si="10"/>
        <v>0</v>
      </c>
      <c r="AK61" s="29">
        <f t="shared" si="10"/>
        <v>0</v>
      </c>
      <c r="AL61" s="29">
        <f t="shared" si="10"/>
        <v>0</v>
      </c>
    </row>
    <row r="62" spans="1:38" ht="21" customHeight="1" outlineLevel="1" thickBot="1" x14ac:dyDescent="0.4">
      <c r="A62" s="9">
        <f t="shared" si="6"/>
        <v>0</v>
      </c>
      <c r="B62" s="9">
        <f t="shared" si="6"/>
        <v>0</v>
      </c>
      <c r="C62" s="9">
        <f t="shared" si="6"/>
        <v>1</v>
      </c>
      <c r="D62" s="9">
        <f t="shared" si="6"/>
        <v>0</v>
      </c>
      <c r="E62" s="10" t="str">
        <f t="shared" si="6"/>
        <v>H (Ge)</v>
      </c>
      <c r="F62" s="29">
        <f t="shared" si="11"/>
        <v>5.367</v>
      </c>
      <c r="G62" s="29">
        <f t="shared" si="11"/>
        <v>0.73660000000000003</v>
      </c>
      <c r="H62" s="29">
        <f t="shared" si="11"/>
        <v>-5.534E-2</v>
      </c>
      <c r="I62" s="29">
        <f t="shared" si="11"/>
        <v>-0.75560000000000005</v>
      </c>
      <c r="J62" s="29">
        <f t="shared" si="11"/>
        <v>-1.3779999999999999</v>
      </c>
      <c r="K62" s="29">
        <f t="shared" si="11"/>
        <v>-1.93</v>
      </c>
      <c r="L62" s="29">
        <f t="shared" si="11"/>
        <v>-3.5449999999999999</v>
      </c>
      <c r="M62" s="29">
        <f t="shared" si="11"/>
        <v>-3.8580000000000001</v>
      </c>
      <c r="N62" s="29">
        <f t="shared" si="11"/>
        <v>-4.1520000000000001</v>
      </c>
      <c r="O62" s="29">
        <f t="shared" si="11"/>
        <v>-4.423</v>
      </c>
      <c r="P62" s="29">
        <f t="shared" si="12"/>
        <v>-4.6680000000000001</v>
      </c>
      <c r="Q62" s="29">
        <f t="shared" si="12"/>
        <v>-5.2690000000000001</v>
      </c>
      <c r="R62" s="29">
        <f t="shared" si="12"/>
        <v>-5.3449999999999998</v>
      </c>
      <c r="S62" s="29">
        <f t="shared" si="12"/>
        <v>-5.4130000000000003</v>
      </c>
      <c r="T62" s="29">
        <f t="shared" si="12"/>
        <v>-5.4939999999999998</v>
      </c>
      <c r="U62" s="29">
        <f t="shared" si="12"/>
        <v>-5.5880000000000001</v>
      </c>
      <c r="V62" s="29">
        <f t="shared" si="12"/>
        <v>-6.0519999999999996</v>
      </c>
      <c r="W62" s="29">
        <f t="shared" si="12"/>
        <v>-6.5549999999999997</v>
      </c>
      <c r="X62" s="29">
        <f t="shared" si="12"/>
        <v>-7.0309999999999997</v>
      </c>
      <c r="Y62" s="29">
        <f t="shared" si="10"/>
        <v>0</v>
      </c>
      <c r="Z62" s="29">
        <f t="shared" si="10"/>
        <v>0</v>
      </c>
      <c r="AA62" s="29">
        <f t="shared" si="10"/>
        <v>0</v>
      </c>
      <c r="AB62" s="29">
        <f t="shared" si="10"/>
        <v>0</v>
      </c>
      <c r="AC62" s="29">
        <f t="shared" si="10"/>
        <v>0</v>
      </c>
      <c r="AD62" s="29">
        <f t="shared" si="10"/>
        <v>0</v>
      </c>
      <c r="AE62" s="29">
        <f t="shared" si="10"/>
        <v>0</v>
      </c>
      <c r="AF62" s="29">
        <f t="shared" si="10"/>
        <v>0</v>
      </c>
      <c r="AG62" s="29">
        <f t="shared" si="10"/>
        <v>0</v>
      </c>
      <c r="AH62" s="29">
        <f t="shared" si="10"/>
        <v>0</v>
      </c>
      <c r="AI62" s="29">
        <f t="shared" si="10"/>
        <v>0</v>
      </c>
      <c r="AJ62" s="29">
        <f t="shared" si="10"/>
        <v>0</v>
      </c>
      <c r="AK62" s="29">
        <f t="shared" si="10"/>
        <v>0</v>
      </c>
      <c r="AL62" s="29">
        <f t="shared" si="10"/>
        <v>0</v>
      </c>
    </row>
    <row r="63" spans="1:38" ht="21" customHeight="1" outlineLevel="1" thickBot="1" x14ac:dyDescent="0.4">
      <c r="A63" s="9">
        <f t="shared" ref="A63:E76" si="13">A20</f>
        <v>0</v>
      </c>
      <c r="B63" s="9">
        <f t="shared" si="13"/>
        <v>1</v>
      </c>
      <c r="C63" s="9">
        <f t="shared" si="13"/>
        <v>0</v>
      </c>
      <c r="D63" s="9">
        <f t="shared" si="13"/>
        <v>0</v>
      </c>
      <c r="E63" s="10" t="str">
        <f t="shared" si="13"/>
        <v>H (Se)</v>
      </c>
      <c r="F63" s="29">
        <f t="shared" si="11"/>
        <v>0.48</v>
      </c>
      <c r="G63" s="29">
        <f t="shared" si="11"/>
        <v>0.47994999999999999</v>
      </c>
      <c r="H63" s="29">
        <f t="shared" si="11"/>
        <v>0.47977999999999998</v>
      </c>
      <c r="I63" s="29">
        <f t="shared" si="11"/>
        <v>0.47921999999999998</v>
      </c>
      <c r="J63" s="29">
        <f t="shared" si="11"/>
        <v>0.47765999999999997</v>
      </c>
      <c r="K63" s="29">
        <f t="shared" si="11"/>
        <v>0.47399999999999998</v>
      </c>
      <c r="L63" s="29">
        <f t="shared" si="11"/>
        <v>0.42616999999999999</v>
      </c>
      <c r="M63" s="29">
        <f t="shared" si="11"/>
        <v>0.41313</v>
      </c>
      <c r="N63" s="29">
        <f t="shared" si="11"/>
        <v>0.40011999999999998</v>
      </c>
      <c r="O63" s="29">
        <f t="shared" si="11"/>
        <v>0.38482</v>
      </c>
      <c r="P63" s="29">
        <f t="shared" si="12"/>
        <v>0.36423</v>
      </c>
      <c r="Q63" s="29">
        <f t="shared" si="12"/>
        <v>0.20286000000000001</v>
      </c>
      <c r="R63" s="29">
        <f t="shared" si="12"/>
        <v>0.15876999999999999</v>
      </c>
      <c r="S63" s="29">
        <f t="shared" si="12"/>
        <v>0.12138</v>
      </c>
      <c r="T63" s="29">
        <f t="shared" si="12"/>
        <v>9.3656000000000003E-2</v>
      </c>
      <c r="U63" s="29">
        <f t="shared" si="12"/>
        <v>7.3054999999999995E-2</v>
      </c>
      <c r="V63" s="29">
        <f t="shared" si="12"/>
        <v>3.2212999999999999E-2</v>
      </c>
      <c r="W63" s="29">
        <f t="shared" si="12"/>
        <v>1.7951000000000002E-2</v>
      </c>
      <c r="X63" s="29">
        <f t="shared" si="12"/>
        <v>1.1579000000000001E-2</v>
      </c>
      <c r="Y63" s="29">
        <f t="shared" ref="Y63:AL75" si="14">$A63*H.Ar + $B63*H.Se + $C63*H.Ge + $D63*H.Ga</f>
        <v>0</v>
      </c>
      <c r="Z63" s="29">
        <f t="shared" si="14"/>
        <v>0</v>
      </c>
      <c r="AA63" s="29">
        <f t="shared" si="14"/>
        <v>0</v>
      </c>
      <c r="AB63" s="29">
        <f t="shared" si="14"/>
        <v>0</v>
      </c>
      <c r="AC63" s="29">
        <f t="shared" si="14"/>
        <v>0</v>
      </c>
      <c r="AD63" s="29">
        <f t="shared" si="14"/>
        <v>0</v>
      </c>
      <c r="AE63" s="29">
        <f t="shared" si="14"/>
        <v>0</v>
      </c>
      <c r="AF63" s="29">
        <f t="shared" si="14"/>
        <v>0</v>
      </c>
      <c r="AG63" s="29">
        <f t="shared" si="14"/>
        <v>0</v>
      </c>
      <c r="AH63" s="29">
        <f t="shared" si="14"/>
        <v>0</v>
      </c>
      <c r="AI63" s="29">
        <f t="shared" si="14"/>
        <v>0</v>
      </c>
      <c r="AJ63" s="29">
        <f t="shared" si="14"/>
        <v>0</v>
      </c>
      <c r="AK63" s="29">
        <f t="shared" si="14"/>
        <v>0</v>
      </c>
      <c r="AL63" s="29">
        <f t="shared" si="14"/>
        <v>0</v>
      </c>
    </row>
    <row r="64" spans="1:38" ht="21" customHeight="1" outlineLevel="1" thickBot="1" x14ac:dyDescent="0.4">
      <c r="A64" s="9">
        <f t="shared" si="13"/>
        <v>0</v>
      </c>
      <c r="B64" s="9">
        <f t="shared" si="13"/>
        <v>0</v>
      </c>
      <c r="C64" s="9">
        <f t="shared" si="13"/>
        <v>0</v>
      </c>
      <c r="D64" s="9">
        <f t="shared" si="13"/>
        <v>0</v>
      </c>
      <c r="E64" s="10">
        <f t="shared" si="13"/>
        <v>0</v>
      </c>
      <c r="F64" s="29">
        <f t="shared" si="11"/>
        <v>0</v>
      </c>
      <c r="G64" s="29">
        <f t="shared" si="11"/>
        <v>0</v>
      </c>
      <c r="H64" s="29">
        <f t="shared" si="11"/>
        <v>0</v>
      </c>
      <c r="I64" s="29">
        <f t="shared" si="11"/>
        <v>0</v>
      </c>
      <c r="J64" s="29">
        <f t="shared" si="11"/>
        <v>0</v>
      </c>
      <c r="K64" s="29">
        <f t="shared" si="11"/>
        <v>0</v>
      </c>
      <c r="L64" s="29">
        <f t="shared" si="11"/>
        <v>0</v>
      </c>
      <c r="M64" s="29">
        <f t="shared" si="11"/>
        <v>0</v>
      </c>
      <c r="N64" s="29">
        <f t="shared" si="11"/>
        <v>0</v>
      </c>
      <c r="O64" s="29">
        <f t="shared" si="11"/>
        <v>0</v>
      </c>
      <c r="P64" s="29">
        <f t="shared" si="12"/>
        <v>0</v>
      </c>
      <c r="Q64" s="29">
        <f t="shared" si="12"/>
        <v>0</v>
      </c>
      <c r="R64" s="29">
        <f t="shared" si="12"/>
        <v>0</v>
      </c>
      <c r="S64" s="29">
        <f t="shared" si="12"/>
        <v>0</v>
      </c>
      <c r="T64" s="29">
        <f t="shared" si="12"/>
        <v>0</v>
      </c>
      <c r="U64" s="29">
        <f t="shared" si="12"/>
        <v>0</v>
      </c>
      <c r="V64" s="29">
        <f t="shared" si="12"/>
        <v>0</v>
      </c>
      <c r="W64" s="29">
        <f t="shared" si="12"/>
        <v>0</v>
      </c>
      <c r="X64" s="29">
        <f t="shared" si="12"/>
        <v>0</v>
      </c>
      <c r="Y64" s="29">
        <f t="shared" si="14"/>
        <v>0</v>
      </c>
      <c r="Z64" s="29">
        <f t="shared" si="14"/>
        <v>0</v>
      </c>
      <c r="AA64" s="29">
        <f t="shared" si="14"/>
        <v>0</v>
      </c>
      <c r="AB64" s="29">
        <f t="shared" si="14"/>
        <v>0</v>
      </c>
      <c r="AC64" s="29">
        <f t="shared" si="14"/>
        <v>0</v>
      </c>
      <c r="AD64" s="29">
        <f t="shared" si="14"/>
        <v>0</v>
      </c>
      <c r="AE64" s="29">
        <f t="shared" si="14"/>
        <v>0</v>
      </c>
      <c r="AF64" s="29">
        <f t="shared" si="14"/>
        <v>0</v>
      </c>
      <c r="AG64" s="29">
        <f t="shared" si="14"/>
        <v>0</v>
      </c>
      <c r="AH64" s="29">
        <f t="shared" si="14"/>
        <v>0</v>
      </c>
      <c r="AI64" s="29">
        <f t="shared" si="14"/>
        <v>0</v>
      </c>
      <c r="AJ64" s="29">
        <f t="shared" si="14"/>
        <v>0</v>
      </c>
      <c r="AK64" s="29">
        <f t="shared" si="14"/>
        <v>0</v>
      </c>
      <c r="AL64" s="29">
        <f t="shared" si="14"/>
        <v>0</v>
      </c>
    </row>
    <row r="65" spans="1:38" ht="21" customHeight="1" outlineLevel="1" thickBot="1" x14ac:dyDescent="0.4">
      <c r="A65" s="9">
        <f t="shared" si="13"/>
        <v>0</v>
      </c>
      <c r="B65" s="9">
        <f t="shared" si="13"/>
        <v>0</v>
      </c>
      <c r="C65" s="9">
        <f t="shared" si="13"/>
        <v>0</v>
      </c>
      <c r="D65" s="9">
        <f t="shared" si="13"/>
        <v>0</v>
      </c>
      <c r="E65" s="10">
        <f t="shared" si="13"/>
        <v>0</v>
      </c>
      <c r="F65" s="29">
        <f t="shared" si="11"/>
        <v>0</v>
      </c>
      <c r="G65" s="29">
        <f t="shared" si="11"/>
        <v>0</v>
      </c>
      <c r="H65" s="29">
        <f t="shared" si="11"/>
        <v>0</v>
      </c>
      <c r="I65" s="29">
        <f t="shared" si="11"/>
        <v>0</v>
      </c>
      <c r="J65" s="29">
        <f t="shared" si="11"/>
        <v>0</v>
      </c>
      <c r="K65" s="29">
        <f t="shared" si="11"/>
        <v>0</v>
      </c>
      <c r="L65" s="29">
        <f t="shared" si="11"/>
        <v>0</v>
      </c>
      <c r="M65" s="29">
        <f t="shared" si="11"/>
        <v>0</v>
      </c>
      <c r="N65" s="29">
        <f t="shared" si="11"/>
        <v>0</v>
      </c>
      <c r="O65" s="29">
        <f t="shared" si="11"/>
        <v>0</v>
      </c>
      <c r="P65" s="29">
        <f t="shared" si="12"/>
        <v>0</v>
      </c>
      <c r="Q65" s="29">
        <f t="shared" si="12"/>
        <v>0</v>
      </c>
      <c r="R65" s="29">
        <f t="shared" si="12"/>
        <v>0</v>
      </c>
      <c r="S65" s="29">
        <f t="shared" si="12"/>
        <v>0</v>
      </c>
      <c r="T65" s="29">
        <f t="shared" si="12"/>
        <v>0</v>
      </c>
      <c r="U65" s="29">
        <f t="shared" si="12"/>
        <v>0</v>
      </c>
      <c r="V65" s="29">
        <f t="shared" si="12"/>
        <v>0</v>
      </c>
      <c r="W65" s="29">
        <f t="shared" si="12"/>
        <v>0</v>
      </c>
      <c r="X65" s="29">
        <f t="shared" si="12"/>
        <v>0</v>
      </c>
      <c r="Y65" s="29">
        <f t="shared" si="14"/>
        <v>0</v>
      </c>
      <c r="Z65" s="29">
        <f t="shared" si="14"/>
        <v>0</v>
      </c>
      <c r="AA65" s="29">
        <f t="shared" si="14"/>
        <v>0</v>
      </c>
      <c r="AB65" s="29">
        <f t="shared" si="14"/>
        <v>0</v>
      </c>
      <c r="AC65" s="29">
        <f t="shared" si="14"/>
        <v>0</v>
      </c>
      <c r="AD65" s="29">
        <f t="shared" si="14"/>
        <v>0</v>
      </c>
      <c r="AE65" s="29">
        <f t="shared" si="14"/>
        <v>0</v>
      </c>
      <c r="AF65" s="29">
        <f t="shared" si="14"/>
        <v>0</v>
      </c>
      <c r="AG65" s="29">
        <f t="shared" si="14"/>
        <v>0</v>
      </c>
      <c r="AH65" s="29">
        <f t="shared" si="14"/>
        <v>0</v>
      </c>
      <c r="AI65" s="29">
        <f t="shared" si="14"/>
        <v>0</v>
      </c>
      <c r="AJ65" s="29">
        <f t="shared" si="14"/>
        <v>0</v>
      </c>
      <c r="AK65" s="29">
        <f t="shared" si="14"/>
        <v>0</v>
      </c>
      <c r="AL65" s="29">
        <f t="shared" si="14"/>
        <v>0</v>
      </c>
    </row>
    <row r="66" spans="1:38" ht="21" customHeight="1" outlineLevel="1" thickBot="1" x14ac:dyDescent="0.4">
      <c r="A66" s="9">
        <f t="shared" si="13"/>
        <v>0</v>
      </c>
      <c r="B66" s="9">
        <f t="shared" si="13"/>
        <v>0</v>
      </c>
      <c r="C66" s="9">
        <f t="shared" si="13"/>
        <v>0</v>
      </c>
      <c r="D66" s="9">
        <f t="shared" si="13"/>
        <v>0</v>
      </c>
      <c r="E66" s="10">
        <f t="shared" si="13"/>
        <v>0</v>
      </c>
      <c r="F66" s="29">
        <f t="shared" si="11"/>
        <v>0</v>
      </c>
      <c r="G66" s="29">
        <f t="shared" si="11"/>
        <v>0</v>
      </c>
      <c r="H66" s="29">
        <f t="shared" si="11"/>
        <v>0</v>
      </c>
      <c r="I66" s="29">
        <f t="shared" si="11"/>
        <v>0</v>
      </c>
      <c r="J66" s="29">
        <f t="shared" si="11"/>
        <v>0</v>
      </c>
      <c r="K66" s="29">
        <f t="shared" si="11"/>
        <v>0</v>
      </c>
      <c r="L66" s="29">
        <f t="shared" si="11"/>
        <v>0</v>
      </c>
      <c r="M66" s="29">
        <f t="shared" si="11"/>
        <v>0</v>
      </c>
      <c r="N66" s="29">
        <f t="shared" si="11"/>
        <v>0</v>
      </c>
      <c r="O66" s="29">
        <f t="shared" si="11"/>
        <v>0</v>
      </c>
      <c r="P66" s="29">
        <f t="shared" si="12"/>
        <v>0</v>
      </c>
      <c r="Q66" s="29">
        <f t="shared" si="12"/>
        <v>0</v>
      </c>
      <c r="R66" s="29">
        <f t="shared" si="12"/>
        <v>0</v>
      </c>
      <c r="S66" s="29">
        <f t="shared" si="12"/>
        <v>0</v>
      </c>
      <c r="T66" s="29">
        <f t="shared" si="12"/>
        <v>0</v>
      </c>
      <c r="U66" s="29">
        <f t="shared" si="12"/>
        <v>0</v>
      </c>
      <c r="V66" s="29">
        <f t="shared" si="12"/>
        <v>0</v>
      </c>
      <c r="W66" s="29">
        <f t="shared" si="12"/>
        <v>0</v>
      </c>
      <c r="X66" s="29">
        <f t="shared" si="12"/>
        <v>0</v>
      </c>
      <c r="Y66" s="29">
        <f t="shared" si="14"/>
        <v>0</v>
      </c>
      <c r="Z66" s="29">
        <f t="shared" si="14"/>
        <v>0</v>
      </c>
      <c r="AA66" s="29">
        <f t="shared" si="14"/>
        <v>0</v>
      </c>
      <c r="AB66" s="29">
        <f t="shared" si="14"/>
        <v>0</v>
      </c>
      <c r="AC66" s="29">
        <f t="shared" si="14"/>
        <v>0</v>
      </c>
      <c r="AD66" s="29">
        <f t="shared" si="14"/>
        <v>0</v>
      </c>
      <c r="AE66" s="29">
        <f t="shared" si="14"/>
        <v>0</v>
      </c>
      <c r="AF66" s="29">
        <f t="shared" si="14"/>
        <v>0</v>
      </c>
      <c r="AG66" s="29">
        <f t="shared" si="14"/>
        <v>0</v>
      </c>
      <c r="AH66" s="29">
        <f t="shared" si="14"/>
        <v>0</v>
      </c>
      <c r="AI66" s="29">
        <f t="shared" si="14"/>
        <v>0</v>
      </c>
      <c r="AJ66" s="29">
        <f t="shared" si="14"/>
        <v>0</v>
      </c>
      <c r="AK66" s="29">
        <f t="shared" si="14"/>
        <v>0</v>
      </c>
      <c r="AL66" s="29">
        <f t="shared" si="14"/>
        <v>0</v>
      </c>
    </row>
    <row r="67" spans="1:38" ht="21" customHeight="1" outlineLevel="1" thickBot="1" x14ac:dyDescent="0.4">
      <c r="A67" s="9">
        <f t="shared" si="13"/>
        <v>0</v>
      </c>
      <c r="B67" s="9">
        <f t="shared" si="13"/>
        <v>0</v>
      </c>
      <c r="C67" s="9">
        <f t="shared" si="13"/>
        <v>0</v>
      </c>
      <c r="D67" s="9">
        <f t="shared" si="13"/>
        <v>0</v>
      </c>
      <c r="E67" s="10">
        <f t="shared" si="13"/>
        <v>0</v>
      </c>
      <c r="F67" s="29">
        <f t="shared" ref="F67:O75" si="15">$A67*H.Ar + $B67*H.Se + $C67*H.Ge + $D67*H.Ga</f>
        <v>0</v>
      </c>
      <c r="G67" s="29">
        <f t="shared" si="15"/>
        <v>0</v>
      </c>
      <c r="H67" s="29">
        <f t="shared" si="15"/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ref="P67:AE75" si="16">$A67*H.Ar + $B67*H.Se + $C67*H.Ge + $D67*H.Ga</f>
        <v>0</v>
      </c>
      <c r="Q67" s="29">
        <f t="shared" si="16"/>
        <v>0</v>
      </c>
      <c r="R67" s="29">
        <f t="shared" si="16"/>
        <v>0</v>
      </c>
      <c r="S67" s="29">
        <f t="shared" si="16"/>
        <v>0</v>
      </c>
      <c r="T67" s="29">
        <f t="shared" si="16"/>
        <v>0</v>
      </c>
      <c r="U67" s="29">
        <f t="shared" si="16"/>
        <v>0</v>
      </c>
      <c r="V67" s="29">
        <f t="shared" si="16"/>
        <v>0</v>
      </c>
      <c r="W67" s="29">
        <f t="shared" si="16"/>
        <v>0</v>
      </c>
      <c r="X67" s="29">
        <f t="shared" si="16"/>
        <v>0</v>
      </c>
      <c r="Y67" s="29">
        <f t="shared" si="16"/>
        <v>0</v>
      </c>
      <c r="Z67" s="29">
        <f t="shared" si="16"/>
        <v>0</v>
      </c>
      <c r="AA67" s="29">
        <f t="shared" si="16"/>
        <v>0</v>
      </c>
      <c r="AB67" s="29">
        <f t="shared" si="16"/>
        <v>0</v>
      </c>
      <c r="AC67" s="29">
        <f t="shared" si="16"/>
        <v>0</v>
      </c>
      <c r="AD67" s="29">
        <f t="shared" si="16"/>
        <v>0</v>
      </c>
      <c r="AE67" s="29">
        <f t="shared" si="16"/>
        <v>0</v>
      </c>
      <c r="AF67" s="29">
        <f t="shared" si="14"/>
        <v>0</v>
      </c>
      <c r="AG67" s="29">
        <f t="shared" si="14"/>
        <v>0</v>
      </c>
      <c r="AH67" s="29">
        <f t="shared" si="14"/>
        <v>0</v>
      </c>
      <c r="AI67" s="29">
        <f t="shared" si="14"/>
        <v>0</v>
      </c>
      <c r="AJ67" s="29">
        <f t="shared" si="14"/>
        <v>0</v>
      </c>
      <c r="AK67" s="29">
        <f t="shared" si="14"/>
        <v>0</v>
      </c>
      <c r="AL67" s="29">
        <f t="shared" si="14"/>
        <v>0</v>
      </c>
    </row>
    <row r="68" spans="1:38" ht="21" customHeight="1" outlineLevel="1" thickBot="1" x14ac:dyDescent="0.4">
      <c r="A68" s="9">
        <f t="shared" si="13"/>
        <v>0</v>
      </c>
      <c r="B68" s="9">
        <f t="shared" si="13"/>
        <v>0</v>
      </c>
      <c r="C68" s="9">
        <f t="shared" si="13"/>
        <v>0</v>
      </c>
      <c r="D68" s="9">
        <f t="shared" si="13"/>
        <v>0</v>
      </c>
      <c r="E68" s="10">
        <f t="shared" si="13"/>
        <v>0</v>
      </c>
      <c r="F68" s="29">
        <f t="shared" si="15"/>
        <v>0</v>
      </c>
      <c r="G68" s="29">
        <f t="shared" si="15"/>
        <v>0</v>
      </c>
      <c r="H68" s="29">
        <f t="shared" si="15"/>
        <v>0</v>
      </c>
      <c r="I68" s="29">
        <f t="shared" si="15"/>
        <v>0</v>
      </c>
      <c r="J68" s="29">
        <f t="shared" si="15"/>
        <v>0</v>
      </c>
      <c r="K68" s="29">
        <f t="shared" si="15"/>
        <v>0</v>
      </c>
      <c r="L68" s="29">
        <f t="shared" si="15"/>
        <v>0</v>
      </c>
      <c r="M68" s="29">
        <f t="shared" si="15"/>
        <v>0</v>
      </c>
      <c r="N68" s="29">
        <f t="shared" si="15"/>
        <v>0</v>
      </c>
      <c r="O68" s="29">
        <f t="shared" si="15"/>
        <v>0</v>
      </c>
      <c r="P68" s="29">
        <f t="shared" si="16"/>
        <v>0</v>
      </c>
      <c r="Q68" s="29">
        <f t="shared" si="16"/>
        <v>0</v>
      </c>
      <c r="R68" s="29">
        <f t="shared" si="16"/>
        <v>0</v>
      </c>
      <c r="S68" s="29">
        <f t="shared" si="16"/>
        <v>0</v>
      </c>
      <c r="T68" s="29">
        <f t="shared" si="16"/>
        <v>0</v>
      </c>
      <c r="U68" s="29">
        <f t="shared" si="16"/>
        <v>0</v>
      </c>
      <c r="V68" s="29">
        <f t="shared" si="16"/>
        <v>0</v>
      </c>
      <c r="W68" s="29">
        <f t="shared" si="16"/>
        <v>0</v>
      </c>
      <c r="X68" s="29">
        <f t="shared" si="16"/>
        <v>0</v>
      </c>
      <c r="Y68" s="29">
        <f t="shared" si="14"/>
        <v>0</v>
      </c>
      <c r="Z68" s="29">
        <f t="shared" si="14"/>
        <v>0</v>
      </c>
      <c r="AA68" s="29">
        <f t="shared" si="14"/>
        <v>0</v>
      </c>
      <c r="AB68" s="29">
        <f t="shared" si="14"/>
        <v>0</v>
      </c>
      <c r="AC68" s="29">
        <f t="shared" si="14"/>
        <v>0</v>
      </c>
      <c r="AD68" s="29">
        <f t="shared" si="14"/>
        <v>0</v>
      </c>
      <c r="AE68" s="29">
        <f t="shared" si="14"/>
        <v>0</v>
      </c>
      <c r="AF68" s="29">
        <f t="shared" si="14"/>
        <v>0</v>
      </c>
      <c r="AG68" s="29">
        <f t="shared" si="14"/>
        <v>0</v>
      </c>
      <c r="AH68" s="29">
        <f t="shared" si="14"/>
        <v>0</v>
      </c>
      <c r="AI68" s="29">
        <f t="shared" si="14"/>
        <v>0</v>
      </c>
      <c r="AJ68" s="29">
        <f t="shared" si="14"/>
        <v>0</v>
      </c>
      <c r="AK68" s="29">
        <f t="shared" si="14"/>
        <v>0</v>
      </c>
      <c r="AL68" s="29">
        <f t="shared" si="14"/>
        <v>0</v>
      </c>
    </row>
    <row r="69" spans="1:38" ht="21" customHeight="1" outlineLevel="1" thickBot="1" x14ac:dyDescent="0.4">
      <c r="A69" s="9">
        <f t="shared" si="13"/>
        <v>0</v>
      </c>
      <c r="B69" s="9">
        <f t="shared" si="13"/>
        <v>0</v>
      </c>
      <c r="C69" s="9">
        <f t="shared" si="13"/>
        <v>0</v>
      </c>
      <c r="D69" s="9">
        <f t="shared" si="13"/>
        <v>0</v>
      </c>
      <c r="E69" s="10">
        <f t="shared" si="13"/>
        <v>0</v>
      </c>
      <c r="F69" s="29">
        <f t="shared" si="15"/>
        <v>0</v>
      </c>
      <c r="G69" s="29">
        <f t="shared" si="15"/>
        <v>0</v>
      </c>
      <c r="H69" s="29">
        <f t="shared" si="15"/>
        <v>0</v>
      </c>
      <c r="I69" s="29">
        <f t="shared" si="15"/>
        <v>0</v>
      </c>
      <c r="J69" s="29">
        <f t="shared" si="15"/>
        <v>0</v>
      </c>
      <c r="K69" s="29">
        <f t="shared" si="15"/>
        <v>0</v>
      </c>
      <c r="L69" s="29">
        <f t="shared" si="15"/>
        <v>0</v>
      </c>
      <c r="M69" s="29">
        <f t="shared" si="15"/>
        <v>0</v>
      </c>
      <c r="N69" s="29">
        <f t="shared" si="15"/>
        <v>0</v>
      </c>
      <c r="O69" s="29">
        <f t="shared" si="15"/>
        <v>0</v>
      </c>
      <c r="P69" s="29">
        <f t="shared" si="16"/>
        <v>0</v>
      </c>
      <c r="Q69" s="29">
        <f t="shared" si="16"/>
        <v>0</v>
      </c>
      <c r="R69" s="29">
        <f t="shared" si="16"/>
        <v>0</v>
      </c>
      <c r="S69" s="29">
        <f t="shared" si="16"/>
        <v>0</v>
      </c>
      <c r="T69" s="29">
        <f t="shared" si="16"/>
        <v>0</v>
      </c>
      <c r="U69" s="29">
        <f t="shared" si="16"/>
        <v>0</v>
      </c>
      <c r="V69" s="29">
        <f t="shared" si="16"/>
        <v>0</v>
      </c>
      <c r="W69" s="29">
        <f t="shared" si="16"/>
        <v>0</v>
      </c>
      <c r="X69" s="29">
        <f t="shared" si="16"/>
        <v>0</v>
      </c>
      <c r="Y69" s="29">
        <f t="shared" si="14"/>
        <v>0</v>
      </c>
      <c r="Z69" s="29">
        <f t="shared" si="14"/>
        <v>0</v>
      </c>
      <c r="AA69" s="29">
        <f t="shared" si="14"/>
        <v>0</v>
      </c>
      <c r="AB69" s="29">
        <f t="shared" si="14"/>
        <v>0</v>
      </c>
      <c r="AC69" s="29">
        <f t="shared" si="14"/>
        <v>0</v>
      </c>
      <c r="AD69" s="29">
        <f t="shared" si="14"/>
        <v>0</v>
      </c>
      <c r="AE69" s="29">
        <f t="shared" si="14"/>
        <v>0</v>
      </c>
      <c r="AF69" s="29">
        <f t="shared" si="14"/>
        <v>0</v>
      </c>
      <c r="AG69" s="29">
        <f t="shared" si="14"/>
        <v>0</v>
      </c>
      <c r="AH69" s="29">
        <f t="shared" si="14"/>
        <v>0</v>
      </c>
      <c r="AI69" s="29">
        <f t="shared" si="14"/>
        <v>0</v>
      </c>
      <c r="AJ69" s="29">
        <f t="shared" si="14"/>
        <v>0</v>
      </c>
      <c r="AK69" s="29">
        <f t="shared" si="14"/>
        <v>0</v>
      </c>
      <c r="AL69" s="29">
        <f t="shared" si="14"/>
        <v>0</v>
      </c>
    </row>
    <row r="70" spans="1:38" ht="21" customHeight="1" outlineLevel="1" thickBot="1" x14ac:dyDescent="0.4">
      <c r="A70" s="9">
        <f t="shared" si="13"/>
        <v>0</v>
      </c>
      <c r="B70" s="9">
        <f t="shared" si="13"/>
        <v>0</v>
      </c>
      <c r="C70" s="9">
        <f t="shared" si="13"/>
        <v>0</v>
      </c>
      <c r="D70" s="9">
        <f t="shared" si="13"/>
        <v>0</v>
      </c>
      <c r="E70" s="10">
        <f t="shared" si="13"/>
        <v>0</v>
      </c>
      <c r="F70" s="29">
        <f t="shared" si="15"/>
        <v>0</v>
      </c>
      <c r="G70" s="29">
        <f t="shared" si="15"/>
        <v>0</v>
      </c>
      <c r="H70" s="29">
        <f t="shared" si="15"/>
        <v>0</v>
      </c>
      <c r="I70" s="29">
        <f t="shared" si="15"/>
        <v>0</v>
      </c>
      <c r="J70" s="29">
        <f t="shared" si="15"/>
        <v>0</v>
      </c>
      <c r="K70" s="29">
        <f t="shared" si="15"/>
        <v>0</v>
      </c>
      <c r="L70" s="29">
        <f t="shared" si="15"/>
        <v>0</v>
      </c>
      <c r="M70" s="29">
        <f t="shared" si="15"/>
        <v>0</v>
      </c>
      <c r="N70" s="29">
        <f t="shared" si="15"/>
        <v>0</v>
      </c>
      <c r="O70" s="29">
        <f t="shared" si="15"/>
        <v>0</v>
      </c>
      <c r="P70" s="29">
        <f t="shared" si="16"/>
        <v>0</v>
      </c>
      <c r="Q70" s="29">
        <f t="shared" si="16"/>
        <v>0</v>
      </c>
      <c r="R70" s="29">
        <f t="shared" si="16"/>
        <v>0</v>
      </c>
      <c r="S70" s="29">
        <f t="shared" si="16"/>
        <v>0</v>
      </c>
      <c r="T70" s="29">
        <f t="shared" si="16"/>
        <v>0</v>
      </c>
      <c r="U70" s="29">
        <f t="shared" si="16"/>
        <v>0</v>
      </c>
      <c r="V70" s="29">
        <f t="shared" si="16"/>
        <v>0</v>
      </c>
      <c r="W70" s="29">
        <f t="shared" si="16"/>
        <v>0</v>
      </c>
      <c r="X70" s="29">
        <f t="shared" si="16"/>
        <v>0</v>
      </c>
      <c r="Y70" s="29">
        <f t="shared" si="14"/>
        <v>0</v>
      </c>
      <c r="Z70" s="29">
        <f t="shared" si="14"/>
        <v>0</v>
      </c>
      <c r="AA70" s="29">
        <f t="shared" si="14"/>
        <v>0</v>
      </c>
      <c r="AB70" s="29">
        <f t="shared" si="14"/>
        <v>0</v>
      </c>
      <c r="AC70" s="29">
        <f t="shared" si="14"/>
        <v>0</v>
      </c>
      <c r="AD70" s="29">
        <f t="shared" si="14"/>
        <v>0</v>
      </c>
      <c r="AE70" s="29">
        <f t="shared" si="14"/>
        <v>0</v>
      </c>
      <c r="AF70" s="29">
        <f t="shared" si="14"/>
        <v>0</v>
      </c>
      <c r="AG70" s="29">
        <f t="shared" si="14"/>
        <v>0</v>
      </c>
      <c r="AH70" s="29">
        <f t="shared" si="14"/>
        <v>0</v>
      </c>
      <c r="AI70" s="29">
        <f t="shared" si="14"/>
        <v>0</v>
      </c>
      <c r="AJ70" s="29">
        <f t="shared" si="14"/>
        <v>0</v>
      </c>
      <c r="AK70" s="29">
        <f t="shared" si="14"/>
        <v>0</v>
      </c>
      <c r="AL70" s="29">
        <f t="shared" si="14"/>
        <v>0</v>
      </c>
    </row>
    <row r="71" spans="1:38" ht="21" customHeight="1" outlineLevel="1" thickBot="1" x14ac:dyDescent="0.4">
      <c r="A71" s="9">
        <f t="shared" si="13"/>
        <v>0</v>
      </c>
      <c r="B71" s="9">
        <f t="shared" si="13"/>
        <v>0</v>
      </c>
      <c r="C71" s="9">
        <f t="shared" si="13"/>
        <v>0</v>
      </c>
      <c r="D71" s="9">
        <f t="shared" si="13"/>
        <v>0</v>
      </c>
      <c r="E71" s="10">
        <f t="shared" si="13"/>
        <v>0</v>
      </c>
      <c r="F71" s="29">
        <f t="shared" si="15"/>
        <v>0</v>
      </c>
      <c r="G71" s="29">
        <f t="shared" si="15"/>
        <v>0</v>
      </c>
      <c r="H71" s="29">
        <f t="shared" si="15"/>
        <v>0</v>
      </c>
      <c r="I71" s="29">
        <f t="shared" si="15"/>
        <v>0</v>
      </c>
      <c r="J71" s="29">
        <f t="shared" si="15"/>
        <v>0</v>
      </c>
      <c r="K71" s="29">
        <f t="shared" si="15"/>
        <v>0</v>
      </c>
      <c r="L71" s="29">
        <f t="shared" si="15"/>
        <v>0</v>
      </c>
      <c r="M71" s="29">
        <f t="shared" si="15"/>
        <v>0</v>
      </c>
      <c r="N71" s="29">
        <f t="shared" si="15"/>
        <v>0</v>
      </c>
      <c r="O71" s="29">
        <f t="shared" si="15"/>
        <v>0</v>
      </c>
      <c r="P71" s="29">
        <f t="shared" si="16"/>
        <v>0</v>
      </c>
      <c r="Q71" s="29">
        <f t="shared" si="16"/>
        <v>0</v>
      </c>
      <c r="R71" s="29">
        <f t="shared" si="16"/>
        <v>0</v>
      </c>
      <c r="S71" s="29">
        <f t="shared" si="16"/>
        <v>0</v>
      </c>
      <c r="T71" s="29">
        <f t="shared" si="16"/>
        <v>0</v>
      </c>
      <c r="U71" s="29">
        <f t="shared" si="16"/>
        <v>0</v>
      </c>
      <c r="V71" s="29">
        <f t="shared" si="16"/>
        <v>0</v>
      </c>
      <c r="W71" s="29">
        <f t="shared" si="16"/>
        <v>0</v>
      </c>
      <c r="X71" s="29">
        <f t="shared" si="16"/>
        <v>0</v>
      </c>
      <c r="Y71" s="29">
        <f t="shared" si="14"/>
        <v>0</v>
      </c>
      <c r="Z71" s="29">
        <f t="shared" si="14"/>
        <v>0</v>
      </c>
      <c r="AA71" s="29">
        <f t="shared" si="14"/>
        <v>0</v>
      </c>
      <c r="AB71" s="29">
        <f t="shared" si="14"/>
        <v>0</v>
      </c>
      <c r="AC71" s="29">
        <f t="shared" si="14"/>
        <v>0</v>
      </c>
      <c r="AD71" s="29">
        <f t="shared" si="14"/>
        <v>0</v>
      </c>
      <c r="AE71" s="29">
        <f t="shared" si="14"/>
        <v>0</v>
      </c>
      <c r="AF71" s="29">
        <f t="shared" si="14"/>
        <v>0</v>
      </c>
      <c r="AG71" s="29">
        <f t="shared" si="14"/>
        <v>0</v>
      </c>
      <c r="AH71" s="29">
        <f t="shared" si="14"/>
        <v>0</v>
      </c>
      <c r="AI71" s="29">
        <f t="shared" si="14"/>
        <v>0</v>
      </c>
      <c r="AJ71" s="29">
        <f t="shared" si="14"/>
        <v>0</v>
      </c>
      <c r="AK71" s="29">
        <f t="shared" si="14"/>
        <v>0</v>
      </c>
      <c r="AL71" s="29">
        <f t="shared" si="14"/>
        <v>0</v>
      </c>
    </row>
    <row r="72" spans="1:38" ht="21" customHeight="1" outlineLevel="1" thickBot="1" x14ac:dyDescent="0.4">
      <c r="A72" s="9">
        <f t="shared" si="13"/>
        <v>0</v>
      </c>
      <c r="B72" s="9">
        <f t="shared" si="13"/>
        <v>0</v>
      </c>
      <c r="C72" s="9">
        <f t="shared" si="13"/>
        <v>0</v>
      </c>
      <c r="D72" s="9">
        <f t="shared" si="13"/>
        <v>0</v>
      </c>
      <c r="E72" s="10">
        <f t="shared" si="13"/>
        <v>0</v>
      </c>
      <c r="F72" s="29">
        <f t="shared" si="15"/>
        <v>0</v>
      </c>
      <c r="G72" s="29">
        <f t="shared" si="15"/>
        <v>0</v>
      </c>
      <c r="H72" s="29">
        <f t="shared" si="15"/>
        <v>0</v>
      </c>
      <c r="I72" s="29">
        <f t="shared" si="15"/>
        <v>0</v>
      </c>
      <c r="J72" s="29">
        <f t="shared" si="15"/>
        <v>0</v>
      </c>
      <c r="K72" s="29">
        <f t="shared" si="15"/>
        <v>0</v>
      </c>
      <c r="L72" s="29">
        <f t="shared" si="15"/>
        <v>0</v>
      </c>
      <c r="M72" s="29">
        <f t="shared" si="15"/>
        <v>0</v>
      </c>
      <c r="N72" s="29">
        <f t="shared" si="15"/>
        <v>0</v>
      </c>
      <c r="O72" s="29">
        <f t="shared" si="15"/>
        <v>0</v>
      </c>
      <c r="P72" s="29">
        <f t="shared" si="16"/>
        <v>0</v>
      </c>
      <c r="Q72" s="29">
        <f t="shared" si="16"/>
        <v>0</v>
      </c>
      <c r="R72" s="29">
        <f t="shared" si="16"/>
        <v>0</v>
      </c>
      <c r="S72" s="29">
        <f t="shared" si="16"/>
        <v>0</v>
      </c>
      <c r="T72" s="29">
        <f t="shared" si="16"/>
        <v>0</v>
      </c>
      <c r="U72" s="29">
        <f t="shared" si="16"/>
        <v>0</v>
      </c>
      <c r="V72" s="29">
        <f t="shared" si="16"/>
        <v>0</v>
      </c>
      <c r="W72" s="29">
        <f t="shared" si="16"/>
        <v>0</v>
      </c>
      <c r="X72" s="29">
        <f t="shared" si="16"/>
        <v>0</v>
      </c>
      <c r="Y72" s="29">
        <f t="shared" si="14"/>
        <v>0</v>
      </c>
      <c r="Z72" s="29">
        <f t="shared" si="14"/>
        <v>0</v>
      </c>
      <c r="AA72" s="29">
        <f t="shared" si="14"/>
        <v>0</v>
      </c>
      <c r="AB72" s="29">
        <f t="shared" si="14"/>
        <v>0</v>
      </c>
      <c r="AC72" s="29">
        <f t="shared" si="14"/>
        <v>0</v>
      </c>
      <c r="AD72" s="29">
        <f t="shared" si="14"/>
        <v>0</v>
      </c>
      <c r="AE72" s="29">
        <f t="shared" si="14"/>
        <v>0</v>
      </c>
      <c r="AF72" s="29">
        <f t="shared" si="14"/>
        <v>0</v>
      </c>
      <c r="AG72" s="29">
        <f t="shared" si="14"/>
        <v>0</v>
      </c>
      <c r="AH72" s="29">
        <f t="shared" si="14"/>
        <v>0</v>
      </c>
      <c r="AI72" s="29">
        <f t="shared" si="14"/>
        <v>0</v>
      </c>
      <c r="AJ72" s="29">
        <f t="shared" si="14"/>
        <v>0</v>
      </c>
      <c r="AK72" s="29">
        <f t="shared" si="14"/>
        <v>0</v>
      </c>
      <c r="AL72" s="29">
        <f t="shared" si="14"/>
        <v>0</v>
      </c>
    </row>
    <row r="73" spans="1:38" ht="21" customHeight="1" outlineLevel="1" thickBot="1" x14ac:dyDescent="0.4">
      <c r="A73" s="9">
        <f t="shared" si="13"/>
        <v>0</v>
      </c>
      <c r="B73" s="9">
        <f t="shared" si="13"/>
        <v>0</v>
      </c>
      <c r="C73" s="9">
        <f t="shared" si="13"/>
        <v>0</v>
      </c>
      <c r="D73" s="9">
        <f t="shared" si="13"/>
        <v>0</v>
      </c>
      <c r="E73" s="10">
        <f t="shared" si="13"/>
        <v>0</v>
      </c>
      <c r="F73" s="29">
        <f t="shared" si="15"/>
        <v>0</v>
      </c>
      <c r="G73" s="29">
        <f t="shared" si="15"/>
        <v>0</v>
      </c>
      <c r="H73" s="29">
        <f t="shared" si="15"/>
        <v>0</v>
      </c>
      <c r="I73" s="29">
        <f t="shared" si="15"/>
        <v>0</v>
      </c>
      <c r="J73" s="29">
        <f t="shared" si="15"/>
        <v>0</v>
      </c>
      <c r="K73" s="29">
        <f t="shared" si="15"/>
        <v>0</v>
      </c>
      <c r="L73" s="29">
        <f t="shared" si="15"/>
        <v>0</v>
      </c>
      <c r="M73" s="29">
        <f t="shared" si="15"/>
        <v>0</v>
      </c>
      <c r="N73" s="29">
        <f t="shared" si="15"/>
        <v>0</v>
      </c>
      <c r="O73" s="29">
        <f t="shared" si="15"/>
        <v>0</v>
      </c>
      <c r="P73" s="29">
        <f t="shared" si="16"/>
        <v>0</v>
      </c>
      <c r="Q73" s="29">
        <f t="shared" si="16"/>
        <v>0</v>
      </c>
      <c r="R73" s="29">
        <f t="shared" si="16"/>
        <v>0</v>
      </c>
      <c r="S73" s="29">
        <f t="shared" si="16"/>
        <v>0</v>
      </c>
      <c r="T73" s="29">
        <f t="shared" si="16"/>
        <v>0</v>
      </c>
      <c r="U73" s="29">
        <f t="shared" si="16"/>
        <v>0</v>
      </c>
      <c r="V73" s="29">
        <f t="shared" si="16"/>
        <v>0</v>
      </c>
      <c r="W73" s="29">
        <f t="shared" si="16"/>
        <v>0</v>
      </c>
      <c r="X73" s="29">
        <f t="shared" si="16"/>
        <v>0</v>
      </c>
      <c r="Y73" s="29">
        <f t="shared" si="14"/>
        <v>0</v>
      </c>
      <c r="Z73" s="29">
        <f t="shared" si="14"/>
        <v>0</v>
      </c>
      <c r="AA73" s="29">
        <f t="shared" si="14"/>
        <v>0</v>
      </c>
      <c r="AB73" s="29">
        <f t="shared" si="14"/>
        <v>0</v>
      </c>
      <c r="AC73" s="29">
        <f t="shared" si="14"/>
        <v>0</v>
      </c>
      <c r="AD73" s="29">
        <f t="shared" si="14"/>
        <v>0</v>
      </c>
      <c r="AE73" s="29">
        <f t="shared" si="14"/>
        <v>0</v>
      </c>
      <c r="AF73" s="29">
        <f t="shared" si="14"/>
        <v>0</v>
      </c>
      <c r="AG73" s="29">
        <f t="shared" si="14"/>
        <v>0</v>
      </c>
      <c r="AH73" s="29">
        <f t="shared" si="14"/>
        <v>0</v>
      </c>
      <c r="AI73" s="29">
        <f t="shared" si="14"/>
        <v>0</v>
      </c>
      <c r="AJ73" s="29">
        <f t="shared" si="14"/>
        <v>0</v>
      </c>
      <c r="AK73" s="29">
        <f t="shared" si="14"/>
        <v>0</v>
      </c>
      <c r="AL73" s="29">
        <f t="shared" si="14"/>
        <v>0</v>
      </c>
    </row>
    <row r="74" spans="1:38" ht="21" customHeight="1" outlineLevel="1" thickBot="1" x14ac:dyDescent="0.4">
      <c r="A74" s="9">
        <f t="shared" si="13"/>
        <v>0</v>
      </c>
      <c r="B74" s="9">
        <f t="shared" si="13"/>
        <v>0</v>
      </c>
      <c r="C74" s="9">
        <f t="shared" si="13"/>
        <v>0</v>
      </c>
      <c r="D74" s="9">
        <f t="shared" si="13"/>
        <v>0</v>
      </c>
      <c r="E74" s="10">
        <f t="shared" si="13"/>
        <v>0</v>
      </c>
      <c r="F74" s="29">
        <f t="shared" si="15"/>
        <v>0</v>
      </c>
      <c r="G74" s="29">
        <f t="shared" si="15"/>
        <v>0</v>
      </c>
      <c r="H74" s="29">
        <f t="shared" si="15"/>
        <v>0</v>
      </c>
      <c r="I74" s="29">
        <f t="shared" si="15"/>
        <v>0</v>
      </c>
      <c r="J74" s="29">
        <f t="shared" si="15"/>
        <v>0</v>
      </c>
      <c r="K74" s="29">
        <f t="shared" si="15"/>
        <v>0</v>
      </c>
      <c r="L74" s="29">
        <f t="shared" si="15"/>
        <v>0</v>
      </c>
      <c r="M74" s="29">
        <f t="shared" si="15"/>
        <v>0</v>
      </c>
      <c r="N74" s="29">
        <f t="shared" si="15"/>
        <v>0</v>
      </c>
      <c r="O74" s="29">
        <f t="shared" si="15"/>
        <v>0</v>
      </c>
      <c r="P74" s="29">
        <f t="shared" si="16"/>
        <v>0</v>
      </c>
      <c r="Q74" s="29">
        <f t="shared" si="16"/>
        <v>0</v>
      </c>
      <c r="R74" s="29">
        <f t="shared" si="16"/>
        <v>0</v>
      </c>
      <c r="S74" s="29">
        <f t="shared" si="16"/>
        <v>0</v>
      </c>
      <c r="T74" s="29">
        <f t="shared" si="16"/>
        <v>0</v>
      </c>
      <c r="U74" s="29">
        <f t="shared" si="16"/>
        <v>0</v>
      </c>
      <c r="V74" s="29">
        <f t="shared" si="16"/>
        <v>0</v>
      </c>
      <c r="W74" s="29">
        <f t="shared" si="16"/>
        <v>0</v>
      </c>
      <c r="X74" s="29">
        <f t="shared" si="16"/>
        <v>0</v>
      </c>
      <c r="Y74" s="29">
        <f t="shared" si="14"/>
        <v>0</v>
      </c>
      <c r="Z74" s="29">
        <f t="shared" si="14"/>
        <v>0</v>
      </c>
      <c r="AA74" s="29">
        <f t="shared" si="14"/>
        <v>0</v>
      </c>
      <c r="AB74" s="29">
        <f t="shared" si="14"/>
        <v>0</v>
      </c>
      <c r="AC74" s="29">
        <f t="shared" si="14"/>
        <v>0</v>
      </c>
      <c r="AD74" s="29">
        <f t="shared" si="14"/>
        <v>0</v>
      </c>
      <c r="AE74" s="29">
        <f t="shared" si="14"/>
        <v>0</v>
      </c>
      <c r="AF74" s="29">
        <f t="shared" si="14"/>
        <v>0</v>
      </c>
      <c r="AG74" s="29">
        <f t="shared" si="14"/>
        <v>0</v>
      </c>
      <c r="AH74" s="29">
        <f t="shared" si="14"/>
        <v>0</v>
      </c>
      <c r="AI74" s="29">
        <f t="shared" si="14"/>
        <v>0</v>
      </c>
      <c r="AJ74" s="29">
        <f t="shared" si="14"/>
        <v>0</v>
      </c>
      <c r="AK74" s="29">
        <f t="shared" si="14"/>
        <v>0</v>
      </c>
      <c r="AL74" s="29">
        <f t="shared" si="14"/>
        <v>0</v>
      </c>
    </row>
    <row r="75" spans="1:38" ht="21" customHeight="1" outlineLevel="1" thickBot="1" x14ac:dyDescent="0.4">
      <c r="A75" s="9">
        <f t="shared" si="13"/>
        <v>0</v>
      </c>
      <c r="B75" s="9">
        <f t="shared" si="13"/>
        <v>0</v>
      </c>
      <c r="C75" s="9">
        <f t="shared" si="13"/>
        <v>0</v>
      </c>
      <c r="D75" s="9">
        <f t="shared" si="13"/>
        <v>0</v>
      </c>
      <c r="E75" s="10">
        <f t="shared" si="13"/>
        <v>0</v>
      </c>
      <c r="F75" s="29">
        <f t="shared" si="15"/>
        <v>0</v>
      </c>
      <c r="G75" s="29">
        <f t="shared" si="15"/>
        <v>0</v>
      </c>
      <c r="H75" s="29">
        <f t="shared" si="15"/>
        <v>0</v>
      </c>
      <c r="I75" s="29">
        <f t="shared" si="15"/>
        <v>0</v>
      </c>
      <c r="J75" s="29">
        <f t="shared" si="15"/>
        <v>0</v>
      </c>
      <c r="K75" s="29">
        <f t="shared" si="15"/>
        <v>0</v>
      </c>
      <c r="L75" s="29">
        <f t="shared" si="15"/>
        <v>0</v>
      </c>
      <c r="M75" s="29">
        <f t="shared" si="15"/>
        <v>0</v>
      </c>
      <c r="N75" s="29">
        <f t="shared" si="15"/>
        <v>0</v>
      </c>
      <c r="O75" s="29">
        <f t="shared" si="15"/>
        <v>0</v>
      </c>
      <c r="P75" s="29">
        <f t="shared" si="16"/>
        <v>0</v>
      </c>
      <c r="Q75" s="29">
        <f t="shared" si="16"/>
        <v>0</v>
      </c>
      <c r="R75" s="29">
        <f t="shared" si="16"/>
        <v>0</v>
      </c>
      <c r="S75" s="29">
        <f t="shared" si="16"/>
        <v>0</v>
      </c>
      <c r="T75" s="29">
        <f t="shared" si="16"/>
        <v>0</v>
      </c>
      <c r="U75" s="29">
        <f t="shared" si="16"/>
        <v>0</v>
      </c>
      <c r="V75" s="29">
        <f t="shared" si="16"/>
        <v>0</v>
      </c>
      <c r="W75" s="29">
        <f t="shared" si="16"/>
        <v>0</v>
      </c>
      <c r="X75" s="29">
        <f t="shared" si="16"/>
        <v>0</v>
      </c>
      <c r="Y75" s="29">
        <f t="shared" si="14"/>
        <v>0</v>
      </c>
      <c r="Z75" s="29">
        <f t="shared" si="14"/>
        <v>0</v>
      </c>
      <c r="AA75" s="29">
        <f t="shared" si="14"/>
        <v>0</v>
      </c>
      <c r="AB75" s="29">
        <f t="shared" si="14"/>
        <v>0</v>
      </c>
      <c r="AC75" s="29">
        <f t="shared" si="14"/>
        <v>0</v>
      </c>
      <c r="AD75" s="29">
        <f t="shared" si="14"/>
        <v>0</v>
      </c>
      <c r="AE75" s="29">
        <f t="shared" si="14"/>
        <v>0</v>
      </c>
      <c r="AF75" s="29">
        <f t="shared" si="14"/>
        <v>0</v>
      </c>
      <c r="AG75" s="29">
        <f t="shared" si="14"/>
        <v>0</v>
      </c>
      <c r="AH75" s="29">
        <f t="shared" si="14"/>
        <v>0</v>
      </c>
      <c r="AI75" s="29">
        <f t="shared" si="14"/>
        <v>0</v>
      </c>
      <c r="AJ75" s="29">
        <f t="shared" si="14"/>
        <v>0</v>
      </c>
      <c r="AK75" s="29">
        <f t="shared" si="14"/>
        <v>0</v>
      </c>
      <c r="AL75" s="29">
        <f t="shared" si="14"/>
        <v>0</v>
      </c>
    </row>
    <row r="76" spans="1:38" ht="21" customHeight="1" outlineLevel="1" thickBot="1" x14ac:dyDescent="0.4">
      <c r="A76" s="9">
        <f t="shared" si="13"/>
        <v>0</v>
      </c>
      <c r="B76" s="9">
        <f t="shared" si="13"/>
        <v>0</v>
      </c>
      <c r="C76" s="9">
        <f t="shared" si="13"/>
        <v>0</v>
      </c>
      <c r="D76" s="9">
        <f t="shared" si="13"/>
        <v>0</v>
      </c>
      <c r="E76" s="10">
        <f t="shared" si="13"/>
        <v>1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 spans="1:38" ht="21" customHeight="1" outlineLevel="1" x14ac:dyDescent="0.35"/>
    <row r="78" spans="1:38" ht="21" customHeight="1" thickBot="1" x14ac:dyDescent="0.4">
      <c r="W78" s="24"/>
    </row>
    <row r="79" spans="1:38" ht="21" customHeight="1" thickBot="1" x14ac:dyDescent="0.45">
      <c r="A79" s="29"/>
      <c r="B79" s="29"/>
      <c r="C79" s="41">
        <f>E38</f>
        <v>8.3333333333333339</v>
      </c>
      <c r="D79" s="1"/>
      <c r="E79" s="2" t="s">
        <v>45</v>
      </c>
      <c r="F79" s="3"/>
      <c r="G79" s="2"/>
      <c r="H79" s="2"/>
      <c r="I79" s="2"/>
      <c r="J79" s="2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1:38" ht="21" customHeight="1" outlineLevel="1" thickTop="1" thickBot="1" x14ac:dyDescent="0.4">
      <c r="A80" s="27" t="s">
        <v>1</v>
      </c>
      <c r="B80" s="5" t="s">
        <v>2</v>
      </c>
      <c r="C80" s="5" t="s">
        <v>3</v>
      </c>
      <c r="D80" s="28" t="s">
        <v>4</v>
      </c>
      <c r="E80" s="7">
        <f t="shared" ref="E80:E110" si="17">E46</f>
        <v>0</v>
      </c>
      <c r="F80" s="7">
        <f t="shared" ref="F80:AL80" si="18">F3</f>
        <v>298.2</v>
      </c>
      <c r="G80" s="7">
        <f t="shared" si="18"/>
        <v>431.7</v>
      </c>
      <c r="H80" s="7">
        <f t="shared" si="18"/>
        <v>465.1</v>
      </c>
      <c r="I80" s="7">
        <f t="shared" si="18"/>
        <v>498.5</v>
      </c>
      <c r="J80" s="7">
        <f t="shared" si="18"/>
        <v>531.79999999999995</v>
      </c>
      <c r="K80" s="7">
        <f t="shared" si="18"/>
        <v>565.20000000000005</v>
      </c>
      <c r="L80" s="7">
        <f t="shared" si="18"/>
        <v>698.8</v>
      </c>
      <c r="M80" s="7">
        <f t="shared" si="18"/>
        <v>732.2</v>
      </c>
      <c r="N80" s="7">
        <f t="shared" si="18"/>
        <v>765.5</v>
      </c>
      <c r="O80" s="7">
        <f t="shared" si="18"/>
        <v>798.9</v>
      </c>
      <c r="P80" s="7">
        <f t="shared" si="18"/>
        <v>832.3</v>
      </c>
      <c r="Q80" s="7">
        <f t="shared" si="18"/>
        <v>965.8</v>
      </c>
      <c r="R80" s="7">
        <f t="shared" si="18"/>
        <v>999.2</v>
      </c>
      <c r="S80" s="7">
        <f t="shared" si="18"/>
        <v>1033</v>
      </c>
      <c r="T80" s="7">
        <f t="shared" si="18"/>
        <v>1066</v>
      </c>
      <c r="U80" s="7">
        <f t="shared" si="18"/>
        <v>1099</v>
      </c>
      <c r="V80" s="7">
        <f t="shared" si="18"/>
        <v>1233</v>
      </c>
      <c r="W80" s="7">
        <f t="shared" si="18"/>
        <v>1366</v>
      </c>
      <c r="X80" s="7">
        <f t="shared" si="18"/>
        <v>1500</v>
      </c>
      <c r="Y80" s="7">
        <f t="shared" si="18"/>
        <v>0</v>
      </c>
      <c r="Z80" s="7">
        <f t="shared" si="18"/>
        <v>0</v>
      </c>
      <c r="AA80" s="7">
        <f t="shared" si="18"/>
        <v>0</v>
      </c>
      <c r="AB80" s="7">
        <f t="shared" si="18"/>
        <v>0</v>
      </c>
      <c r="AC80" s="7">
        <f t="shared" si="18"/>
        <v>0</v>
      </c>
      <c r="AD80" s="7">
        <f t="shared" si="18"/>
        <v>0</v>
      </c>
      <c r="AE80" s="7">
        <f t="shared" si="18"/>
        <v>0</v>
      </c>
      <c r="AF80" s="7">
        <f t="shared" si="18"/>
        <v>0</v>
      </c>
      <c r="AG80" s="7">
        <f t="shared" si="18"/>
        <v>0</v>
      </c>
      <c r="AH80" s="7">
        <f t="shared" si="18"/>
        <v>0</v>
      </c>
      <c r="AI80" s="7">
        <f t="shared" si="18"/>
        <v>0</v>
      </c>
      <c r="AJ80" s="7">
        <f t="shared" si="18"/>
        <v>0</v>
      </c>
      <c r="AK80" s="7">
        <f t="shared" si="18"/>
        <v>0</v>
      </c>
      <c r="AL80" s="7">
        <f t="shared" si="18"/>
        <v>0</v>
      </c>
    </row>
    <row r="81" spans="1:38" ht="21" customHeight="1" outlineLevel="1" thickTop="1" thickBot="1" x14ac:dyDescent="0.4">
      <c r="A81" s="9">
        <f>A47</f>
        <v>0</v>
      </c>
      <c r="B81" s="9">
        <f t="shared" ref="B81:D81" si="19">B47</f>
        <v>3</v>
      </c>
      <c r="C81" s="9">
        <f t="shared" si="19"/>
        <v>0</v>
      </c>
      <c r="D81" s="9">
        <f t="shared" si="19"/>
        <v>0</v>
      </c>
      <c r="E81" s="10" t="str">
        <f t="shared" si="17"/>
        <v>Se3</v>
      </c>
      <c r="F81" s="29">
        <f>F4*$C$79</f>
        <v>1.0880000000000002E-21</v>
      </c>
      <c r="G81" s="29">
        <f t="shared" ref="G81:AL96" si="20">G4*$C$79</f>
        <v>7.0588333333333336E-13</v>
      </c>
      <c r="H81" s="29">
        <f t="shared" si="20"/>
        <v>1.6442500000000002E-11</v>
      </c>
      <c r="I81" s="29">
        <f t="shared" si="20"/>
        <v>2.4471666666666672E-10</v>
      </c>
      <c r="J81" s="29">
        <f t="shared" si="20"/>
        <v>2.5568333333333334E-9</v>
      </c>
      <c r="K81" s="29">
        <f t="shared" si="20"/>
        <v>2.0269166666666669E-8</v>
      </c>
      <c r="L81" s="29">
        <f t="shared" si="20"/>
        <v>1.3811666666666667E-5</v>
      </c>
      <c r="M81" s="29">
        <f t="shared" si="20"/>
        <v>4.837166666666667E-5</v>
      </c>
      <c r="N81" s="29">
        <f t="shared" si="20"/>
        <v>1.47575E-4</v>
      </c>
      <c r="O81" s="29">
        <f t="shared" si="20"/>
        <v>3.9853333333333339E-4</v>
      </c>
      <c r="P81" s="29">
        <f t="shared" si="20"/>
        <v>9.6625000000000009E-4</v>
      </c>
      <c r="Q81" s="29">
        <f t="shared" si="20"/>
        <v>1.1886666666666667E-2</v>
      </c>
      <c r="R81" s="29">
        <f t="shared" si="20"/>
        <v>1.6613333333333334E-2</v>
      </c>
      <c r="S81" s="29">
        <f t="shared" si="20"/>
        <v>2.0700000000000003E-2</v>
      </c>
      <c r="T81" s="29">
        <f t="shared" si="20"/>
        <v>2.315416666666667E-2</v>
      </c>
      <c r="U81" s="29">
        <f t="shared" si="20"/>
        <v>2.3975833333333335E-2</v>
      </c>
      <c r="V81" s="29">
        <f t="shared" si="20"/>
        <v>1.9525833333333333E-2</v>
      </c>
      <c r="W81" s="29">
        <f t="shared" si="20"/>
        <v>1.4225833333333335E-2</v>
      </c>
      <c r="X81" s="29">
        <f t="shared" si="20"/>
        <v>1.0615833333333333E-2</v>
      </c>
      <c r="Y81" s="29">
        <f t="shared" si="20"/>
        <v>0</v>
      </c>
      <c r="Z81" s="29">
        <f t="shared" si="20"/>
        <v>0</v>
      </c>
      <c r="AA81" s="29">
        <f t="shared" si="20"/>
        <v>0</v>
      </c>
      <c r="AB81" s="29">
        <f t="shared" si="20"/>
        <v>0</v>
      </c>
      <c r="AC81" s="29">
        <f t="shared" si="20"/>
        <v>0</v>
      </c>
      <c r="AD81" s="29">
        <f t="shared" si="20"/>
        <v>0</v>
      </c>
      <c r="AE81" s="29">
        <f t="shared" si="20"/>
        <v>0</v>
      </c>
      <c r="AF81" s="29">
        <f t="shared" si="20"/>
        <v>0</v>
      </c>
      <c r="AG81" s="29">
        <f t="shared" si="20"/>
        <v>0</v>
      </c>
      <c r="AH81" s="29">
        <f t="shared" si="20"/>
        <v>0</v>
      </c>
      <c r="AI81" s="29">
        <f t="shared" si="20"/>
        <v>0</v>
      </c>
      <c r="AJ81" s="29">
        <f t="shared" si="20"/>
        <v>0</v>
      </c>
      <c r="AK81" s="29">
        <f t="shared" si="20"/>
        <v>0</v>
      </c>
      <c r="AL81" s="29">
        <f t="shared" si="20"/>
        <v>0</v>
      </c>
    </row>
    <row r="82" spans="1:38" ht="21" customHeight="1" outlineLevel="1" thickBot="1" x14ac:dyDescent="0.4">
      <c r="A82" s="9">
        <f t="shared" ref="A82:D97" si="21">A48</f>
        <v>0</v>
      </c>
      <c r="B82" s="9">
        <f t="shared" si="21"/>
        <v>4</v>
      </c>
      <c r="C82" s="9">
        <f t="shared" si="21"/>
        <v>0</v>
      </c>
      <c r="D82" s="9">
        <f t="shared" si="21"/>
        <v>0</v>
      </c>
      <c r="E82" s="10" t="str">
        <f t="shared" si="17"/>
        <v>Se4</v>
      </c>
      <c r="F82" s="29">
        <f t="shared" ref="F82:X95" si="22">F5*$C$79</f>
        <v>6.3649166666666667E-20</v>
      </c>
      <c r="G82" s="29">
        <f t="shared" si="22"/>
        <v>4.9091666666666669E-12</v>
      </c>
      <c r="H82" s="29">
        <f t="shared" si="22"/>
        <v>7.9174166666666677E-11</v>
      </c>
      <c r="I82" s="29">
        <f t="shared" si="22"/>
        <v>8.5150000000000011E-10</v>
      </c>
      <c r="J82" s="29">
        <f t="shared" si="22"/>
        <v>6.6678333333333334E-9</v>
      </c>
      <c r="K82" s="29">
        <f t="shared" si="22"/>
        <v>4.0946666666666673E-8</v>
      </c>
      <c r="L82" s="29">
        <f t="shared" si="22"/>
        <v>1.3351666666666668E-5</v>
      </c>
      <c r="M82" s="29">
        <f t="shared" si="22"/>
        <v>4.0566666666666666E-5</v>
      </c>
      <c r="N82" s="29">
        <f t="shared" si="22"/>
        <v>1.0798333333333335E-4</v>
      </c>
      <c r="O82" s="29">
        <f t="shared" si="22"/>
        <v>2.5526666666666667E-4</v>
      </c>
      <c r="P82" s="29">
        <f t="shared" si="22"/>
        <v>5.4226666666666676E-4</v>
      </c>
      <c r="Q82" s="29">
        <f t="shared" si="22"/>
        <v>3.6450833333333335E-3</v>
      </c>
      <c r="R82" s="29">
        <f t="shared" si="22"/>
        <v>4.2002500000000009E-3</v>
      </c>
      <c r="S82" s="29">
        <f t="shared" si="22"/>
        <v>4.2420000000000001E-3</v>
      </c>
      <c r="T82" s="29">
        <f t="shared" si="22"/>
        <v>3.7907500000000003E-3</v>
      </c>
      <c r="U82" s="29">
        <f t="shared" si="22"/>
        <v>3.1166666666666669E-3</v>
      </c>
      <c r="V82" s="29">
        <f t="shared" si="22"/>
        <v>1.0497499999999999E-3</v>
      </c>
      <c r="W82" s="29">
        <f t="shared" si="22"/>
        <v>3.635E-4</v>
      </c>
      <c r="X82" s="29">
        <f t="shared" si="22"/>
        <v>1.46775E-4</v>
      </c>
      <c r="Y82" s="29">
        <f t="shared" si="20"/>
        <v>0</v>
      </c>
      <c r="Z82" s="29">
        <f t="shared" si="20"/>
        <v>0</v>
      </c>
      <c r="AA82" s="29">
        <f t="shared" si="20"/>
        <v>0</v>
      </c>
      <c r="AB82" s="29">
        <f t="shared" si="20"/>
        <v>0</v>
      </c>
      <c r="AC82" s="29">
        <f t="shared" si="20"/>
        <v>0</v>
      </c>
      <c r="AD82" s="29">
        <f t="shared" si="20"/>
        <v>0</v>
      </c>
      <c r="AE82" s="29">
        <f t="shared" si="20"/>
        <v>0</v>
      </c>
      <c r="AF82" s="29">
        <f t="shared" si="20"/>
        <v>0</v>
      </c>
      <c r="AG82" s="29">
        <f t="shared" si="20"/>
        <v>0</v>
      </c>
      <c r="AH82" s="29">
        <f t="shared" si="20"/>
        <v>0</v>
      </c>
      <c r="AI82" s="29">
        <f t="shared" si="20"/>
        <v>0</v>
      </c>
      <c r="AJ82" s="29">
        <f t="shared" si="20"/>
        <v>0</v>
      </c>
      <c r="AK82" s="29">
        <f t="shared" si="20"/>
        <v>0</v>
      </c>
      <c r="AL82" s="29">
        <f t="shared" si="20"/>
        <v>0</v>
      </c>
    </row>
    <row r="83" spans="1:38" ht="21" customHeight="1" outlineLevel="1" thickBot="1" x14ac:dyDescent="0.4">
      <c r="A83" s="9">
        <f t="shared" si="21"/>
        <v>0</v>
      </c>
      <c r="B83" s="9">
        <f t="shared" si="21"/>
        <v>5</v>
      </c>
      <c r="C83" s="9">
        <f t="shared" si="21"/>
        <v>0</v>
      </c>
      <c r="D83" s="9">
        <f t="shared" si="21"/>
        <v>0</v>
      </c>
      <c r="E83" s="10" t="str">
        <f t="shared" si="17"/>
        <v>Se5</v>
      </c>
      <c r="F83" s="29">
        <f t="shared" si="22"/>
        <v>1.146E-16</v>
      </c>
      <c r="G83" s="29">
        <f t="shared" si="22"/>
        <v>1.5887500000000001E-9</v>
      </c>
      <c r="H83" s="29">
        <f t="shared" si="22"/>
        <v>1.9027500000000003E-8</v>
      </c>
      <c r="I83" s="29">
        <f t="shared" si="22"/>
        <v>1.5724166666666666E-7</v>
      </c>
      <c r="J83" s="29">
        <f t="shared" si="22"/>
        <v>9.7458333333333346E-7</v>
      </c>
      <c r="K83" s="29">
        <f t="shared" si="22"/>
        <v>4.8672499999999999E-6</v>
      </c>
      <c r="L83" s="29">
        <f t="shared" si="22"/>
        <v>8.8325000000000014E-4</v>
      </c>
      <c r="M83" s="29">
        <f t="shared" si="22"/>
        <v>2.3982500000000002E-3</v>
      </c>
      <c r="N83" s="29">
        <f t="shared" si="22"/>
        <v>5.7239999999999999E-3</v>
      </c>
      <c r="O83" s="29">
        <f t="shared" si="22"/>
        <v>1.2145000000000001E-2</v>
      </c>
      <c r="P83" s="29">
        <f t="shared" si="22"/>
        <v>2.3135833333333338E-2</v>
      </c>
      <c r="Q83" s="29">
        <f t="shared" si="22"/>
        <v>9.1825000000000004E-2</v>
      </c>
      <c r="R83" s="29">
        <f t="shared" si="22"/>
        <v>8.8666666666666671E-2</v>
      </c>
      <c r="S83" s="29">
        <f t="shared" si="22"/>
        <v>7.3703333333333343E-2</v>
      </c>
      <c r="T83" s="29">
        <f t="shared" si="22"/>
        <v>5.3380000000000004E-2</v>
      </c>
      <c r="U83" s="29">
        <f t="shared" si="22"/>
        <v>3.5320833333333336E-2</v>
      </c>
      <c r="V83" s="29">
        <f t="shared" si="22"/>
        <v>5.156666666666667E-3</v>
      </c>
      <c r="W83" s="29">
        <f t="shared" si="22"/>
        <v>8.8175000000000016E-4</v>
      </c>
      <c r="X83" s="29">
        <f t="shared" si="22"/>
        <v>1.9881666666666668E-4</v>
      </c>
      <c r="Y83" s="29">
        <f t="shared" si="20"/>
        <v>0</v>
      </c>
      <c r="Z83" s="29">
        <f t="shared" si="20"/>
        <v>0</v>
      </c>
      <c r="AA83" s="29">
        <f t="shared" si="20"/>
        <v>0</v>
      </c>
      <c r="AB83" s="29">
        <f t="shared" si="20"/>
        <v>0</v>
      </c>
      <c r="AC83" s="29">
        <f t="shared" si="20"/>
        <v>0</v>
      </c>
      <c r="AD83" s="29">
        <f t="shared" si="20"/>
        <v>0</v>
      </c>
      <c r="AE83" s="29">
        <f t="shared" si="20"/>
        <v>0</v>
      </c>
      <c r="AF83" s="29">
        <f t="shared" si="20"/>
        <v>0</v>
      </c>
      <c r="AG83" s="29">
        <f t="shared" si="20"/>
        <v>0</v>
      </c>
      <c r="AH83" s="29">
        <f t="shared" si="20"/>
        <v>0</v>
      </c>
      <c r="AI83" s="29">
        <f t="shared" si="20"/>
        <v>0</v>
      </c>
      <c r="AJ83" s="29">
        <f t="shared" si="20"/>
        <v>0</v>
      </c>
      <c r="AK83" s="29">
        <f t="shared" si="20"/>
        <v>0</v>
      </c>
      <c r="AL83" s="29">
        <f t="shared" si="20"/>
        <v>0</v>
      </c>
    </row>
    <row r="84" spans="1:38" ht="21" customHeight="1" outlineLevel="1" thickBot="1" x14ac:dyDescent="0.4">
      <c r="A84" s="9">
        <f t="shared" si="21"/>
        <v>0</v>
      </c>
      <c r="B84" s="9">
        <f t="shared" si="21"/>
        <v>6</v>
      </c>
      <c r="C84" s="9">
        <f t="shared" si="21"/>
        <v>0</v>
      </c>
      <c r="D84" s="9">
        <f t="shared" si="21"/>
        <v>0</v>
      </c>
      <c r="E84" s="10" t="str">
        <f t="shared" si="17"/>
        <v>Se6</v>
      </c>
      <c r="F84" s="29">
        <f t="shared" si="22"/>
        <v>1.9293333333333332E-14</v>
      </c>
      <c r="G84" s="29">
        <f t="shared" si="22"/>
        <v>1.4455833333333334E-8</v>
      </c>
      <c r="H84" s="29">
        <f t="shared" si="22"/>
        <v>1.0587500000000001E-7</v>
      </c>
      <c r="I84" s="29">
        <f t="shared" si="22"/>
        <v>5.6799166666666665E-7</v>
      </c>
      <c r="J84" s="29">
        <f t="shared" si="22"/>
        <v>2.4037500000000005E-6</v>
      </c>
      <c r="K84" s="29">
        <f t="shared" si="22"/>
        <v>8.5675000000000006E-6</v>
      </c>
      <c r="L84" s="29">
        <f t="shared" si="22"/>
        <v>5.8075833333333328E-4</v>
      </c>
      <c r="M84" s="29">
        <f t="shared" si="22"/>
        <v>1.3045833333333336E-3</v>
      </c>
      <c r="N84" s="29">
        <f t="shared" si="22"/>
        <v>2.6017500000000003E-3</v>
      </c>
      <c r="O84" s="29">
        <f t="shared" si="22"/>
        <v>4.644583333333333E-3</v>
      </c>
      <c r="P84" s="29">
        <f t="shared" si="22"/>
        <v>7.4755833333333341E-3</v>
      </c>
      <c r="Q84" s="29">
        <f t="shared" si="22"/>
        <v>1.4380833333333334E-2</v>
      </c>
      <c r="R84" s="29">
        <f t="shared" si="22"/>
        <v>1.1168333333333334E-2</v>
      </c>
      <c r="S84" s="29">
        <f t="shared" si="22"/>
        <v>7.3520833333333337E-3</v>
      </c>
      <c r="T84" s="29">
        <f t="shared" si="22"/>
        <v>4.1625000000000004E-3</v>
      </c>
      <c r="U84" s="29">
        <f t="shared" si="22"/>
        <v>2.1426666666666669E-3</v>
      </c>
      <c r="V84" s="29">
        <f t="shared" si="22"/>
        <v>1.2056666666666667E-4</v>
      </c>
      <c r="W84" s="29">
        <f t="shared" si="22"/>
        <v>9.2600000000000011E-6</v>
      </c>
      <c r="X84" s="29">
        <f t="shared" si="22"/>
        <v>1.0786666666666667E-6</v>
      </c>
      <c r="Y84" s="29">
        <f t="shared" si="20"/>
        <v>0</v>
      </c>
      <c r="Z84" s="29">
        <f t="shared" si="20"/>
        <v>0</v>
      </c>
      <c r="AA84" s="29">
        <f t="shared" si="20"/>
        <v>0</v>
      </c>
      <c r="AB84" s="29">
        <f t="shared" si="20"/>
        <v>0</v>
      </c>
      <c r="AC84" s="29">
        <f t="shared" si="20"/>
        <v>0</v>
      </c>
      <c r="AD84" s="29">
        <f t="shared" si="20"/>
        <v>0</v>
      </c>
      <c r="AE84" s="29">
        <f t="shared" si="20"/>
        <v>0</v>
      </c>
      <c r="AF84" s="29">
        <f t="shared" si="20"/>
        <v>0</v>
      </c>
      <c r="AG84" s="29">
        <f t="shared" si="20"/>
        <v>0</v>
      </c>
      <c r="AH84" s="29">
        <f t="shared" si="20"/>
        <v>0</v>
      </c>
      <c r="AI84" s="29">
        <f t="shared" si="20"/>
        <v>0</v>
      </c>
      <c r="AJ84" s="29">
        <f t="shared" si="20"/>
        <v>0</v>
      </c>
      <c r="AK84" s="29">
        <f t="shared" si="20"/>
        <v>0</v>
      </c>
      <c r="AL84" s="29">
        <f t="shared" si="20"/>
        <v>0</v>
      </c>
    </row>
    <row r="85" spans="1:38" ht="21" customHeight="1" outlineLevel="1" thickBot="1" x14ac:dyDescent="0.4">
      <c r="A85" s="9">
        <f t="shared" si="21"/>
        <v>0</v>
      </c>
      <c r="B85" s="9">
        <f t="shared" si="21"/>
        <v>7</v>
      </c>
      <c r="C85" s="9">
        <f t="shared" si="21"/>
        <v>0</v>
      </c>
      <c r="D85" s="9">
        <f t="shared" si="21"/>
        <v>0</v>
      </c>
      <c r="E85" s="10" t="str">
        <f t="shared" si="17"/>
        <v>Se7</v>
      </c>
      <c r="F85" s="29">
        <f t="shared" si="22"/>
        <v>2.1278333333333336E-15</v>
      </c>
      <c r="G85" s="29">
        <f t="shared" si="22"/>
        <v>3.2456666666666667E-9</v>
      </c>
      <c r="H85" s="29">
        <f t="shared" si="22"/>
        <v>2.5979166666666669E-8</v>
      </c>
      <c r="I85" s="29">
        <f t="shared" si="22"/>
        <v>1.4958333333333334E-7</v>
      </c>
      <c r="J85" s="29">
        <f t="shared" si="22"/>
        <v>6.7072500000000005E-7</v>
      </c>
      <c r="K85" s="29">
        <f t="shared" si="22"/>
        <v>2.5135000000000006E-6</v>
      </c>
      <c r="L85" s="29">
        <f t="shared" si="22"/>
        <v>2.0681666666666666E-4</v>
      </c>
      <c r="M85" s="29">
        <f t="shared" si="22"/>
        <v>4.82475E-4</v>
      </c>
      <c r="N85" s="29">
        <f t="shared" si="22"/>
        <v>9.8933333333333338E-4</v>
      </c>
      <c r="O85" s="29">
        <f t="shared" si="22"/>
        <v>1.7970833333333335E-3</v>
      </c>
      <c r="P85" s="29">
        <f t="shared" si="22"/>
        <v>2.9107500000000001E-3</v>
      </c>
      <c r="Q85" s="29">
        <f t="shared" si="22"/>
        <v>4.8390000000000004E-3</v>
      </c>
      <c r="R85" s="29">
        <f t="shared" si="22"/>
        <v>3.4088333333333336E-3</v>
      </c>
      <c r="S85" s="29">
        <f t="shared" si="22"/>
        <v>1.9889166666666666E-3</v>
      </c>
      <c r="T85" s="29">
        <f t="shared" si="22"/>
        <v>9.7825000000000017E-4</v>
      </c>
      <c r="U85" s="29">
        <f t="shared" si="22"/>
        <v>4.3255833333333336E-4</v>
      </c>
      <c r="V85" s="29">
        <f t="shared" si="22"/>
        <v>1.3215833333333333E-5</v>
      </c>
      <c r="W85" s="29">
        <f t="shared" si="22"/>
        <v>6.0060000000000002E-7</v>
      </c>
      <c r="X85" s="29">
        <f t="shared" si="22"/>
        <v>4.5330000000000003E-8</v>
      </c>
      <c r="Y85" s="29">
        <f t="shared" si="20"/>
        <v>0</v>
      </c>
      <c r="Z85" s="29">
        <f t="shared" si="20"/>
        <v>0</v>
      </c>
      <c r="AA85" s="29">
        <f t="shared" si="20"/>
        <v>0</v>
      </c>
      <c r="AB85" s="29">
        <f t="shared" si="20"/>
        <v>0</v>
      </c>
      <c r="AC85" s="29">
        <f t="shared" si="20"/>
        <v>0</v>
      </c>
      <c r="AD85" s="29">
        <f t="shared" si="20"/>
        <v>0</v>
      </c>
      <c r="AE85" s="29">
        <f t="shared" si="20"/>
        <v>0</v>
      </c>
      <c r="AF85" s="29">
        <f t="shared" si="20"/>
        <v>0</v>
      </c>
      <c r="AG85" s="29">
        <f t="shared" si="20"/>
        <v>0</v>
      </c>
      <c r="AH85" s="29">
        <f t="shared" si="20"/>
        <v>0</v>
      </c>
      <c r="AI85" s="29">
        <f t="shared" si="20"/>
        <v>0</v>
      </c>
      <c r="AJ85" s="29">
        <f t="shared" si="20"/>
        <v>0</v>
      </c>
      <c r="AK85" s="29">
        <f t="shared" si="20"/>
        <v>0</v>
      </c>
      <c r="AL85" s="29">
        <f t="shared" si="20"/>
        <v>0</v>
      </c>
    </row>
    <row r="86" spans="1:38" ht="21" customHeight="1" outlineLevel="1" thickBot="1" x14ac:dyDescent="0.4">
      <c r="A86" s="9">
        <f t="shared" si="21"/>
        <v>0</v>
      </c>
      <c r="B86" s="9">
        <f t="shared" si="21"/>
        <v>8</v>
      </c>
      <c r="C86" s="9">
        <f t="shared" si="21"/>
        <v>0</v>
      </c>
      <c r="D86" s="9">
        <f t="shared" si="21"/>
        <v>0</v>
      </c>
      <c r="E86" s="10" t="str">
        <f t="shared" si="17"/>
        <v>Se8</v>
      </c>
      <c r="F86" s="29">
        <f t="shared" si="22"/>
        <v>4.6839166666666669E-17</v>
      </c>
      <c r="G86" s="29">
        <f t="shared" si="22"/>
        <v>1.2379166666666667E-10</v>
      </c>
      <c r="H86" s="29">
        <f t="shared" si="22"/>
        <v>1.0556666666666666E-9</v>
      </c>
      <c r="I86" s="29">
        <f t="shared" si="22"/>
        <v>6.3810833333333342E-9</v>
      </c>
      <c r="J86" s="29">
        <f t="shared" si="22"/>
        <v>2.974E-8</v>
      </c>
      <c r="K86" s="29">
        <f t="shared" si="22"/>
        <v>1.1521666666666666E-7</v>
      </c>
      <c r="L86" s="29">
        <f t="shared" si="22"/>
        <v>1.0933333333333334E-5</v>
      </c>
      <c r="M86" s="29">
        <f t="shared" si="22"/>
        <v>2.6227500000000003E-5</v>
      </c>
      <c r="N86" s="29">
        <f t="shared" si="22"/>
        <v>5.4802500000000003E-5</v>
      </c>
      <c r="O86" s="29">
        <f t="shared" si="22"/>
        <v>1.0046666666666666E-4</v>
      </c>
      <c r="P86" s="29">
        <f t="shared" si="22"/>
        <v>1.625166666666667E-4</v>
      </c>
      <c r="Q86" s="29">
        <f t="shared" si="22"/>
        <v>2.2775000000000003E-4</v>
      </c>
      <c r="R86" s="29">
        <f t="shared" si="22"/>
        <v>1.4478333333333335E-4</v>
      </c>
      <c r="S86" s="29">
        <f t="shared" si="22"/>
        <v>7.4511666666666674E-5</v>
      </c>
      <c r="T86" s="29">
        <f t="shared" si="22"/>
        <v>3.1693333333333337E-5</v>
      </c>
      <c r="U86" s="29">
        <f t="shared" si="22"/>
        <v>1.1986666666666668E-5</v>
      </c>
      <c r="V86" s="29">
        <f t="shared" si="22"/>
        <v>1.9594166666666668E-7</v>
      </c>
      <c r="W86" s="29">
        <f t="shared" si="22"/>
        <v>5.2075000000000005E-9</v>
      </c>
      <c r="X86" s="29">
        <f t="shared" si="22"/>
        <v>2.5220000000000002E-10</v>
      </c>
      <c r="Y86" s="29">
        <f t="shared" si="20"/>
        <v>0</v>
      </c>
      <c r="Z86" s="29">
        <f t="shared" si="20"/>
        <v>0</v>
      </c>
      <c r="AA86" s="29">
        <f t="shared" si="20"/>
        <v>0</v>
      </c>
      <c r="AB86" s="29">
        <f t="shared" si="20"/>
        <v>0</v>
      </c>
      <c r="AC86" s="29">
        <f t="shared" si="20"/>
        <v>0</v>
      </c>
      <c r="AD86" s="29">
        <f t="shared" si="20"/>
        <v>0</v>
      </c>
      <c r="AE86" s="29">
        <f t="shared" si="20"/>
        <v>0</v>
      </c>
      <c r="AF86" s="29">
        <f t="shared" si="20"/>
        <v>0</v>
      </c>
      <c r="AG86" s="29">
        <f t="shared" si="20"/>
        <v>0</v>
      </c>
      <c r="AH86" s="29">
        <f t="shared" si="20"/>
        <v>0</v>
      </c>
      <c r="AI86" s="29">
        <f t="shared" si="20"/>
        <v>0</v>
      </c>
      <c r="AJ86" s="29">
        <f t="shared" si="20"/>
        <v>0</v>
      </c>
      <c r="AK86" s="29">
        <f t="shared" si="20"/>
        <v>0</v>
      </c>
      <c r="AL86" s="29">
        <f t="shared" si="20"/>
        <v>0</v>
      </c>
    </row>
    <row r="87" spans="1:38" ht="21" customHeight="1" outlineLevel="1" thickBot="1" x14ac:dyDescent="0.4">
      <c r="A87" s="9">
        <f t="shared" si="21"/>
        <v>0</v>
      </c>
      <c r="B87" s="9">
        <f t="shared" si="21"/>
        <v>2</v>
      </c>
      <c r="C87" s="9">
        <f t="shared" si="21"/>
        <v>0</v>
      </c>
      <c r="D87" s="9">
        <f t="shared" si="21"/>
        <v>0</v>
      </c>
      <c r="E87" s="10" t="str">
        <f t="shared" si="17"/>
        <v>Se2</v>
      </c>
      <c r="F87" s="29">
        <f t="shared" si="22"/>
        <v>4.9639166666666673E-17</v>
      </c>
      <c r="G87" s="29">
        <f t="shared" si="22"/>
        <v>9.3308333333333334E-10</v>
      </c>
      <c r="H87" s="29">
        <f t="shared" si="22"/>
        <v>1.2854166666666667E-8</v>
      </c>
      <c r="I87" s="29">
        <f t="shared" si="22"/>
        <v>1.2278333333333334E-7</v>
      </c>
      <c r="J87" s="29">
        <f t="shared" si="22"/>
        <v>8.7758333333333337E-7</v>
      </c>
      <c r="K87" s="29">
        <f t="shared" si="22"/>
        <v>4.9994166666666675E-6</v>
      </c>
      <c r="L87" s="29">
        <f t="shared" si="22"/>
        <v>1.2245000000000001E-3</v>
      </c>
      <c r="M87" s="29">
        <f t="shared" si="22"/>
        <v>3.5357500000000003E-3</v>
      </c>
      <c r="N87" s="29">
        <f t="shared" si="22"/>
        <v>9.1191666666666678E-3</v>
      </c>
      <c r="O87" s="29">
        <f t="shared" si="22"/>
        <v>2.1315833333333336E-2</v>
      </c>
      <c r="P87" s="29">
        <f t="shared" si="22"/>
        <v>4.5752500000000002E-2</v>
      </c>
      <c r="Q87" s="29">
        <f t="shared" si="22"/>
        <v>0.44880000000000003</v>
      </c>
      <c r="R87" s="29">
        <f t="shared" si="22"/>
        <v>0.64131666666666665</v>
      </c>
      <c r="S87" s="29">
        <f t="shared" si="22"/>
        <v>0.84083333333333343</v>
      </c>
      <c r="T87" s="29">
        <f t="shared" si="22"/>
        <v>1.0150000000000001</v>
      </c>
      <c r="U87" s="29">
        <f t="shared" si="22"/>
        <v>1.1523333333333332</v>
      </c>
      <c r="V87" s="29">
        <f t="shared" si="22"/>
        <v>1.4131666666666669</v>
      </c>
      <c r="W87" s="29">
        <f t="shared" si="22"/>
        <v>1.4918333333333336</v>
      </c>
      <c r="X87" s="29">
        <f t="shared" si="22"/>
        <v>1.5245833333333334</v>
      </c>
      <c r="Y87" s="29">
        <f t="shared" si="20"/>
        <v>0</v>
      </c>
      <c r="Z87" s="29">
        <f t="shared" si="20"/>
        <v>0</v>
      </c>
      <c r="AA87" s="29">
        <f t="shared" si="20"/>
        <v>0</v>
      </c>
      <c r="AB87" s="29">
        <f t="shared" si="20"/>
        <v>0</v>
      </c>
      <c r="AC87" s="29">
        <f t="shared" si="20"/>
        <v>0</v>
      </c>
      <c r="AD87" s="29">
        <f t="shared" si="20"/>
        <v>0</v>
      </c>
      <c r="AE87" s="29">
        <f t="shared" si="20"/>
        <v>0</v>
      </c>
      <c r="AF87" s="29">
        <f t="shared" si="20"/>
        <v>0</v>
      </c>
      <c r="AG87" s="29">
        <f t="shared" si="20"/>
        <v>0</v>
      </c>
      <c r="AH87" s="29">
        <f t="shared" si="20"/>
        <v>0</v>
      </c>
      <c r="AI87" s="29">
        <f t="shared" si="20"/>
        <v>0</v>
      </c>
      <c r="AJ87" s="29">
        <f t="shared" si="20"/>
        <v>0</v>
      </c>
      <c r="AK87" s="29">
        <f t="shared" si="20"/>
        <v>0</v>
      </c>
      <c r="AL87" s="29">
        <f t="shared" si="20"/>
        <v>0</v>
      </c>
    </row>
    <row r="88" spans="1:38" ht="21" customHeight="1" outlineLevel="1" thickBot="1" x14ac:dyDescent="0.4">
      <c r="A88" s="9">
        <f t="shared" si="21"/>
        <v>0</v>
      </c>
      <c r="B88" s="9">
        <f t="shared" si="21"/>
        <v>1</v>
      </c>
      <c r="C88" s="9">
        <f t="shared" si="21"/>
        <v>0</v>
      </c>
      <c r="D88" s="9">
        <f t="shared" si="21"/>
        <v>0</v>
      </c>
      <c r="E88" s="10" t="str">
        <f t="shared" si="17"/>
        <v>Se</v>
      </c>
      <c r="F88" s="29">
        <f t="shared" si="22"/>
        <v>5.3360833333333337E-35</v>
      </c>
      <c r="G88" s="29">
        <f t="shared" si="22"/>
        <v>2.1621666666666667E-22</v>
      </c>
      <c r="H88" s="29">
        <f t="shared" si="22"/>
        <v>2.2006666666666669E-20</v>
      </c>
      <c r="I88" s="29">
        <f t="shared" si="22"/>
        <v>1.1986666666666667E-18</v>
      </c>
      <c r="J88" s="29">
        <f t="shared" si="22"/>
        <v>3.9517500000000006E-17</v>
      </c>
      <c r="K88" s="29">
        <f t="shared" si="22"/>
        <v>8.6974999999999998E-16</v>
      </c>
      <c r="L88" s="29">
        <f t="shared" si="22"/>
        <v>1.27775E-11</v>
      </c>
      <c r="M88" s="29">
        <f t="shared" si="22"/>
        <v>8.1681666666666668E-11</v>
      </c>
      <c r="N88" s="29">
        <f t="shared" si="22"/>
        <v>4.3888333333333338E-10</v>
      </c>
      <c r="O88" s="29">
        <f t="shared" si="22"/>
        <v>2.0298333333333335E-9</v>
      </c>
      <c r="P88" s="29">
        <f t="shared" si="22"/>
        <v>8.2550000000000018E-9</v>
      </c>
      <c r="Q88" s="29">
        <f t="shared" si="22"/>
        <v>8.0377499999999998E-7</v>
      </c>
      <c r="R88" s="29">
        <f t="shared" si="22"/>
        <v>1.9872499999999999E-6</v>
      </c>
      <c r="S88" s="29">
        <f t="shared" si="22"/>
        <v>4.4866666666666672E-6</v>
      </c>
      <c r="T88" s="29">
        <f t="shared" si="22"/>
        <v>9.2766666666666671E-6</v>
      </c>
      <c r="U88" s="29">
        <f t="shared" si="22"/>
        <v>1.7827500000000002E-5</v>
      </c>
      <c r="V88" s="29">
        <f t="shared" si="22"/>
        <v>1.4827500000000001E-4</v>
      </c>
      <c r="W88" s="29">
        <f t="shared" si="22"/>
        <v>7.6382499999999999E-4</v>
      </c>
      <c r="X88" s="29">
        <f t="shared" si="22"/>
        <v>2.9072500000000001E-3</v>
      </c>
      <c r="Y88" s="29">
        <f t="shared" si="20"/>
        <v>0</v>
      </c>
      <c r="Z88" s="29">
        <f t="shared" si="20"/>
        <v>0</v>
      </c>
      <c r="AA88" s="29">
        <f t="shared" si="20"/>
        <v>0</v>
      </c>
      <c r="AB88" s="29">
        <f t="shared" si="20"/>
        <v>0</v>
      </c>
      <c r="AC88" s="29">
        <f t="shared" si="20"/>
        <v>0</v>
      </c>
      <c r="AD88" s="29">
        <f t="shared" si="20"/>
        <v>0</v>
      </c>
      <c r="AE88" s="29">
        <f t="shared" si="20"/>
        <v>0</v>
      </c>
      <c r="AF88" s="29">
        <f t="shared" si="20"/>
        <v>0</v>
      </c>
      <c r="AG88" s="29">
        <f t="shared" si="20"/>
        <v>0</v>
      </c>
      <c r="AH88" s="29">
        <f t="shared" si="20"/>
        <v>0</v>
      </c>
      <c r="AI88" s="29">
        <f t="shared" si="20"/>
        <v>0</v>
      </c>
      <c r="AJ88" s="29">
        <f t="shared" si="20"/>
        <v>0</v>
      </c>
      <c r="AK88" s="29">
        <f t="shared" si="20"/>
        <v>0</v>
      </c>
      <c r="AL88" s="29">
        <f t="shared" si="20"/>
        <v>0</v>
      </c>
    </row>
    <row r="89" spans="1:38" ht="21" customHeight="1" outlineLevel="1" thickBot="1" x14ac:dyDescent="0.4">
      <c r="A89" s="9">
        <f t="shared" si="21"/>
        <v>0</v>
      </c>
      <c r="B89" s="9">
        <f t="shared" si="21"/>
        <v>1</v>
      </c>
      <c r="C89" s="9">
        <f t="shared" si="21"/>
        <v>0</v>
      </c>
      <c r="D89" s="9">
        <f t="shared" si="21"/>
        <v>2</v>
      </c>
      <c r="E89" s="10" t="str">
        <f t="shared" si="17"/>
        <v>Ga2Se</v>
      </c>
      <c r="F89" s="29">
        <f t="shared" si="22"/>
        <v>2.1291666666666667E-8</v>
      </c>
      <c r="G89" s="29">
        <f t="shared" si="22"/>
        <v>3.9760000000000002E-4</v>
      </c>
      <c r="H89" s="29">
        <f t="shared" si="22"/>
        <v>1.7964166666666669E-3</v>
      </c>
      <c r="I89" s="29">
        <f t="shared" si="22"/>
        <v>6.4875833333333339E-3</v>
      </c>
      <c r="J89" s="29">
        <f t="shared" si="22"/>
        <v>1.9484166666666667E-2</v>
      </c>
      <c r="K89" s="29">
        <f t="shared" si="22"/>
        <v>4.9871666666666668E-2</v>
      </c>
      <c r="L89" s="29">
        <f t="shared" si="22"/>
        <v>0.43657499999999999</v>
      </c>
      <c r="M89" s="29">
        <f t="shared" si="22"/>
        <v>0.52650000000000008</v>
      </c>
      <c r="N89" s="29">
        <f t="shared" si="22"/>
        <v>0.59495833333333337</v>
      </c>
      <c r="O89" s="29">
        <f t="shared" si="22"/>
        <v>0.6463416666666667</v>
      </c>
      <c r="P89" s="29">
        <f t="shared" si="22"/>
        <v>0.68597500000000011</v>
      </c>
      <c r="Q89" s="29">
        <f t="shared" si="22"/>
        <v>0.78056666666666674</v>
      </c>
      <c r="R89" s="29">
        <f t="shared" si="22"/>
        <v>0.79231666666666667</v>
      </c>
      <c r="S89" s="29">
        <f t="shared" si="22"/>
        <v>0.80061666666666675</v>
      </c>
      <c r="T89" s="29">
        <f t="shared" si="22"/>
        <v>0.80600833333333344</v>
      </c>
      <c r="U89" s="29">
        <f t="shared" si="22"/>
        <v>0.80959166666666671</v>
      </c>
      <c r="V89" s="29">
        <f t="shared" si="22"/>
        <v>0.81568333333333332</v>
      </c>
      <c r="W89" s="29">
        <f t="shared" si="22"/>
        <v>0.81739166666666663</v>
      </c>
      <c r="X89" s="29">
        <f t="shared" si="22"/>
        <v>0.81794166666666679</v>
      </c>
      <c r="Y89" s="29">
        <f t="shared" si="20"/>
        <v>0</v>
      </c>
      <c r="Z89" s="29">
        <f t="shared" si="20"/>
        <v>0</v>
      </c>
      <c r="AA89" s="29">
        <f t="shared" si="20"/>
        <v>0</v>
      </c>
      <c r="AB89" s="29">
        <f t="shared" si="20"/>
        <v>0</v>
      </c>
      <c r="AC89" s="29">
        <f t="shared" si="20"/>
        <v>0</v>
      </c>
      <c r="AD89" s="29">
        <f t="shared" si="20"/>
        <v>0</v>
      </c>
      <c r="AE89" s="29">
        <f t="shared" si="20"/>
        <v>0</v>
      </c>
      <c r="AF89" s="29">
        <f t="shared" si="20"/>
        <v>0</v>
      </c>
      <c r="AG89" s="29">
        <f t="shared" si="20"/>
        <v>0</v>
      </c>
      <c r="AH89" s="29">
        <f t="shared" si="20"/>
        <v>0</v>
      </c>
      <c r="AI89" s="29">
        <f t="shared" si="20"/>
        <v>0</v>
      </c>
      <c r="AJ89" s="29">
        <f t="shared" si="20"/>
        <v>0</v>
      </c>
      <c r="AK89" s="29">
        <f t="shared" si="20"/>
        <v>0</v>
      </c>
      <c r="AL89" s="29">
        <f t="shared" si="20"/>
        <v>0</v>
      </c>
    </row>
    <row r="90" spans="1:38" ht="21" customHeight="1" outlineLevel="1" thickBot="1" x14ac:dyDescent="0.4">
      <c r="A90" s="9">
        <f t="shared" si="21"/>
        <v>1</v>
      </c>
      <c r="B90" s="9">
        <f t="shared" si="21"/>
        <v>0</v>
      </c>
      <c r="C90" s="9">
        <f t="shared" si="21"/>
        <v>0</v>
      </c>
      <c r="D90" s="9">
        <f t="shared" si="21"/>
        <v>0</v>
      </c>
      <c r="E90" s="10" t="str">
        <f t="shared" si="17"/>
        <v>Ar</v>
      </c>
      <c r="F90" s="29">
        <f t="shared" si="22"/>
        <v>1.666666666666667</v>
      </c>
      <c r="G90" s="29">
        <f t="shared" si="22"/>
        <v>1.666666666666667</v>
      </c>
      <c r="H90" s="29">
        <f t="shared" si="22"/>
        <v>1.666666666666667</v>
      </c>
      <c r="I90" s="29">
        <f t="shared" si="22"/>
        <v>1.666666666666667</v>
      </c>
      <c r="J90" s="29">
        <f t="shared" si="22"/>
        <v>1.666666666666667</v>
      </c>
      <c r="K90" s="29">
        <f t="shared" si="22"/>
        <v>1.666666666666667</v>
      </c>
      <c r="L90" s="29">
        <f t="shared" si="22"/>
        <v>1.666666666666667</v>
      </c>
      <c r="M90" s="29">
        <f t="shared" si="22"/>
        <v>1.666666666666667</v>
      </c>
      <c r="N90" s="29">
        <f t="shared" si="22"/>
        <v>1.666666666666667</v>
      </c>
      <c r="O90" s="29">
        <f t="shared" si="22"/>
        <v>1.666666666666667</v>
      </c>
      <c r="P90" s="29">
        <f t="shared" si="22"/>
        <v>1.666666666666667</v>
      </c>
      <c r="Q90" s="29">
        <f t="shared" si="22"/>
        <v>1.666666666666667</v>
      </c>
      <c r="R90" s="29">
        <f t="shared" si="22"/>
        <v>1.666666666666667</v>
      </c>
      <c r="S90" s="29">
        <f t="shared" si="22"/>
        <v>1.666666666666667</v>
      </c>
      <c r="T90" s="29">
        <f t="shared" si="22"/>
        <v>1.666666666666667</v>
      </c>
      <c r="U90" s="29">
        <f t="shared" si="22"/>
        <v>1.666666666666667</v>
      </c>
      <c r="V90" s="29">
        <f t="shared" si="22"/>
        <v>1.666666666666667</v>
      </c>
      <c r="W90" s="29">
        <f t="shared" si="22"/>
        <v>1.666666666666667</v>
      </c>
      <c r="X90" s="29">
        <f t="shared" si="22"/>
        <v>1.666666666666667</v>
      </c>
      <c r="Y90" s="29">
        <f t="shared" si="20"/>
        <v>0</v>
      </c>
      <c r="Z90" s="29">
        <f t="shared" si="20"/>
        <v>0</v>
      </c>
      <c r="AA90" s="29">
        <f t="shared" si="20"/>
        <v>0</v>
      </c>
      <c r="AB90" s="29">
        <f t="shared" si="20"/>
        <v>0</v>
      </c>
      <c r="AC90" s="29">
        <f t="shared" si="20"/>
        <v>0</v>
      </c>
      <c r="AD90" s="29">
        <f t="shared" si="20"/>
        <v>0</v>
      </c>
      <c r="AE90" s="29">
        <f t="shared" si="20"/>
        <v>0</v>
      </c>
      <c r="AF90" s="29">
        <f t="shared" si="20"/>
        <v>0</v>
      </c>
      <c r="AG90" s="29">
        <f t="shared" si="20"/>
        <v>0</v>
      </c>
      <c r="AH90" s="29">
        <f t="shared" si="20"/>
        <v>0</v>
      </c>
      <c r="AI90" s="29">
        <f t="shared" si="20"/>
        <v>0</v>
      </c>
      <c r="AJ90" s="29">
        <f t="shared" si="20"/>
        <v>0</v>
      </c>
      <c r="AK90" s="29">
        <f t="shared" si="20"/>
        <v>0</v>
      </c>
      <c r="AL90" s="29">
        <f t="shared" si="20"/>
        <v>0</v>
      </c>
    </row>
    <row r="91" spans="1:38" ht="21" customHeight="1" outlineLevel="1" thickBot="1" x14ac:dyDescent="0.4">
      <c r="A91" s="9">
        <f t="shared" si="21"/>
        <v>0</v>
      </c>
      <c r="B91" s="9">
        <f t="shared" si="21"/>
        <v>0</v>
      </c>
      <c r="C91" s="9">
        <f t="shared" si="21"/>
        <v>0</v>
      </c>
      <c r="D91" s="9">
        <f t="shared" si="21"/>
        <v>1</v>
      </c>
      <c r="E91" s="10" t="str">
        <f t="shared" si="17"/>
        <v>(l)Ga[l]</v>
      </c>
      <c r="F91" s="29">
        <f t="shared" si="22"/>
        <v>1.666666666666667</v>
      </c>
      <c r="G91" s="29">
        <f t="shared" si="22"/>
        <v>1.6658333333333335</v>
      </c>
      <c r="H91" s="29">
        <f t="shared" si="22"/>
        <v>1.6630833333333335</v>
      </c>
      <c r="I91" s="29">
        <f t="shared" si="22"/>
        <v>1.6536666666666668</v>
      </c>
      <c r="J91" s="29">
        <f t="shared" si="22"/>
        <v>1.6276666666666668</v>
      </c>
      <c r="K91" s="29">
        <f t="shared" si="22"/>
        <v>1.5669166666666667</v>
      </c>
      <c r="L91" s="29">
        <f t="shared" si="22"/>
        <v>0.79352500000000004</v>
      </c>
      <c r="M91" s="29">
        <f t="shared" si="22"/>
        <v>0.61366666666666669</v>
      </c>
      <c r="N91" s="29">
        <f t="shared" si="22"/>
        <v>0.47675000000000001</v>
      </c>
      <c r="O91" s="29">
        <f t="shared" si="22"/>
        <v>0.37398333333333339</v>
      </c>
      <c r="P91" s="29">
        <f t="shared" si="22"/>
        <v>0.29472500000000007</v>
      </c>
      <c r="Q91" s="29">
        <f t="shared" si="22"/>
        <v>0.10554166666666667</v>
      </c>
      <c r="R91" s="29">
        <f t="shared" si="22"/>
        <v>8.2029166666666667E-2</v>
      </c>
      <c r="S91" s="29">
        <f t="shared" si="22"/>
        <v>6.5436666666666671E-2</v>
      </c>
      <c r="T91" s="29">
        <f t="shared" si="22"/>
        <v>5.4655833333333334E-2</v>
      </c>
      <c r="U91" s="29">
        <f t="shared" si="22"/>
        <v>4.7478333333333338E-2</v>
      </c>
      <c r="V91" s="29">
        <f t="shared" si="22"/>
        <v>3.5303333333333339E-2</v>
      </c>
      <c r="W91" s="29">
        <f t="shared" si="22"/>
        <v>3.1876666666666671E-2</v>
      </c>
      <c r="X91" s="29">
        <f t="shared" si="22"/>
        <v>3.0763333333333337E-2</v>
      </c>
      <c r="Y91" s="29">
        <f t="shared" si="20"/>
        <v>0</v>
      </c>
      <c r="Z91" s="29">
        <f t="shared" si="20"/>
        <v>0</v>
      </c>
      <c r="AA91" s="29">
        <f t="shared" si="20"/>
        <v>0</v>
      </c>
      <c r="AB91" s="29">
        <f t="shared" si="20"/>
        <v>0</v>
      </c>
      <c r="AC91" s="29">
        <f t="shared" si="20"/>
        <v>0</v>
      </c>
      <c r="AD91" s="29">
        <f t="shared" si="20"/>
        <v>0</v>
      </c>
      <c r="AE91" s="29">
        <f t="shared" si="20"/>
        <v>0</v>
      </c>
      <c r="AF91" s="29">
        <f t="shared" si="20"/>
        <v>0</v>
      </c>
      <c r="AG91" s="29">
        <f t="shared" si="20"/>
        <v>0</v>
      </c>
      <c r="AH91" s="29">
        <f t="shared" si="20"/>
        <v>0</v>
      </c>
      <c r="AI91" s="29">
        <f t="shared" si="20"/>
        <v>0</v>
      </c>
      <c r="AJ91" s="29">
        <f t="shared" si="20"/>
        <v>0</v>
      </c>
      <c r="AK91" s="29">
        <f t="shared" si="20"/>
        <v>0</v>
      </c>
      <c r="AL91" s="29">
        <f t="shared" si="20"/>
        <v>0</v>
      </c>
    </row>
    <row r="92" spans="1:38" ht="21" customHeight="1" outlineLevel="1" thickBot="1" x14ac:dyDescent="0.4">
      <c r="A92" s="9">
        <f t="shared" si="21"/>
        <v>0</v>
      </c>
      <c r="B92" s="9">
        <f t="shared" si="21"/>
        <v>0</v>
      </c>
      <c r="C92" s="9">
        <f t="shared" si="21"/>
        <v>1</v>
      </c>
      <c r="D92" s="9">
        <f t="shared" si="21"/>
        <v>0</v>
      </c>
      <c r="E92" s="10" t="str">
        <f t="shared" si="17"/>
        <v>(l)Ge[l]</v>
      </c>
      <c r="F92" s="29">
        <f t="shared" si="22"/>
        <v>1</v>
      </c>
      <c r="G92" s="29">
        <f t="shared" si="22"/>
        <v>1</v>
      </c>
      <c r="H92" s="29">
        <f t="shared" si="22"/>
        <v>1</v>
      </c>
      <c r="I92" s="29">
        <f t="shared" si="22"/>
        <v>1</v>
      </c>
      <c r="J92" s="29">
        <f t="shared" si="22"/>
        <v>1</v>
      </c>
      <c r="K92" s="29">
        <f t="shared" si="22"/>
        <v>1</v>
      </c>
      <c r="L92" s="29">
        <f t="shared" si="22"/>
        <v>1</v>
      </c>
      <c r="M92" s="29">
        <f t="shared" si="22"/>
        <v>1</v>
      </c>
      <c r="N92" s="29">
        <f t="shared" si="22"/>
        <v>1</v>
      </c>
      <c r="O92" s="29">
        <f t="shared" si="22"/>
        <v>1</v>
      </c>
      <c r="P92" s="29">
        <f t="shared" si="22"/>
        <v>1</v>
      </c>
      <c r="Q92" s="29">
        <f t="shared" si="22"/>
        <v>1</v>
      </c>
      <c r="R92" s="29">
        <f t="shared" si="22"/>
        <v>1</v>
      </c>
      <c r="S92" s="29">
        <f t="shared" si="22"/>
        <v>1</v>
      </c>
      <c r="T92" s="29">
        <f t="shared" si="22"/>
        <v>1</v>
      </c>
      <c r="U92" s="29">
        <f t="shared" si="22"/>
        <v>1</v>
      </c>
      <c r="V92" s="29">
        <f t="shared" si="22"/>
        <v>1</v>
      </c>
      <c r="W92" s="29">
        <f t="shared" si="22"/>
        <v>1</v>
      </c>
      <c r="X92" s="29">
        <f t="shared" si="22"/>
        <v>1</v>
      </c>
      <c r="Y92" s="29">
        <f t="shared" si="20"/>
        <v>0</v>
      </c>
      <c r="Z92" s="29">
        <f t="shared" si="20"/>
        <v>0</v>
      </c>
      <c r="AA92" s="29">
        <f t="shared" si="20"/>
        <v>0</v>
      </c>
      <c r="AB92" s="29">
        <f t="shared" si="20"/>
        <v>0</v>
      </c>
      <c r="AC92" s="29">
        <f t="shared" si="20"/>
        <v>0</v>
      </c>
      <c r="AD92" s="29">
        <f t="shared" si="20"/>
        <v>0</v>
      </c>
      <c r="AE92" s="29">
        <f t="shared" si="20"/>
        <v>0</v>
      </c>
      <c r="AF92" s="29">
        <f t="shared" si="20"/>
        <v>0</v>
      </c>
      <c r="AG92" s="29">
        <f t="shared" si="20"/>
        <v>0</v>
      </c>
      <c r="AH92" s="29">
        <f t="shared" si="20"/>
        <v>0</v>
      </c>
      <c r="AI92" s="29">
        <f t="shared" si="20"/>
        <v>0</v>
      </c>
      <c r="AJ92" s="29">
        <f t="shared" si="20"/>
        <v>0</v>
      </c>
      <c r="AK92" s="29">
        <f t="shared" si="20"/>
        <v>0</v>
      </c>
      <c r="AL92" s="29">
        <f t="shared" si="20"/>
        <v>0</v>
      </c>
    </row>
    <row r="93" spans="1:38" ht="21" customHeight="1" outlineLevel="1" thickBot="1" x14ac:dyDescent="0.4">
      <c r="A93" s="9">
        <f t="shared" si="21"/>
        <v>0</v>
      </c>
      <c r="B93" s="9">
        <f t="shared" si="21"/>
        <v>1</v>
      </c>
      <c r="C93" s="9">
        <f t="shared" si="21"/>
        <v>0</v>
      </c>
      <c r="D93" s="9">
        <f t="shared" si="21"/>
        <v>0</v>
      </c>
      <c r="E93" s="10" t="str">
        <f t="shared" si="17"/>
        <v>(l)Se[l]</v>
      </c>
      <c r="F93" s="29">
        <f t="shared" si="22"/>
        <v>4</v>
      </c>
      <c r="G93" s="29">
        <f t="shared" si="22"/>
        <v>3.9995833333333337</v>
      </c>
      <c r="H93" s="29">
        <f t="shared" si="22"/>
        <v>3.9981666666666666</v>
      </c>
      <c r="I93" s="29">
        <f t="shared" si="22"/>
        <v>3.9935</v>
      </c>
      <c r="J93" s="29">
        <f t="shared" si="22"/>
        <v>3.9805000000000001</v>
      </c>
      <c r="K93" s="29">
        <f t="shared" si="22"/>
        <v>3.95</v>
      </c>
      <c r="L93" s="29">
        <f t="shared" si="22"/>
        <v>3.5514166666666669</v>
      </c>
      <c r="M93" s="29">
        <f t="shared" si="22"/>
        <v>3.4427500000000002</v>
      </c>
      <c r="N93" s="29">
        <f t="shared" si="22"/>
        <v>3.3343333333333334</v>
      </c>
      <c r="O93" s="29">
        <f t="shared" si="22"/>
        <v>3.2068333333333334</v>
      </c>
      <c r="P93" s="29">
        <f t="shared" si="22"/>
        <v>3.03525</v>
      </c>
      <c r="Q93" s="29">
        <f t="shared" si="22"/>
        <v>1.6905000000000001</v>
      </c>
      <c r="R93" s="29">
        <f t="shared" si="22"/>
        <v>1.3230833333333334</v>
      </c>
      <c r="S93" s="29">
        <f t="shared" si="22"/>
        <v>1.0115000000000001</v>
      </c>
      <c r="T93" s="29">
        <f t="shared" si="22"/>
        <v>0.78046666666666675</v>
      </c>
      <c r="U93" s="29">
        <f t="shared" si="22"/>
        <v>0.60879166666666662</v>
      </c>
      <c r="V93" s="29">
        <f t="shared" si="22"/>
        <v>0.26844166666666669</v>
      </c>
      <c r="W93" s="29">
        <f t="shared" si="22"/>
        <v>0.14959166666666668</v>
      </c>
      <c r="X93" s="29">
        <f t="shared" si="22"/>
        <v>9.6491666666666684E-2</v>
      </c>
      <c r="Y93" s="29">
        <f t="shared" si="20"/>
        <v>0</v>
      </c>
      <c r="Z93" s="29">
        <f t="shared" si="20"/>
        <v>0</v>
      </c>
      <c r="AA93" s="29">
        <f t="shared" si="20"/>
        <v>0</v>
      </c>
      <c r="AB93" s="29">
        <f t="shared" si="20"/>
        <v>0</v>
      </c>
      <c r="AC93" s="29">
        <f t="shared" si="20"/>
        <v>0</v>
      </c>
      <c r="AD93" s="29">
        <f t="shared" si="20"/>
        <v>0</v>
      </c>
      <c r="AE93" s="29">
        <f t="shared" si="20"/>
        <v>0</v>
      </c>
      <c r="AF93" s="29">
        <f t="shared" si="20"/>
        <v>0</v>
      </c>
      <c r="AG93" s="29">
        <f t="shared" si="20"/>
        <v>0</v>
      </c>
      <c r="AH93" s="29">
        <f t="shared" si="20"/>
        <v>0</v>
      </c>
      <c r="AI93" s="29">
        <f t="shared" si="20"/>
        <v>0</v>
      </c>
      <c r="AJ93" s="29">
        <f t="shared" si="20"/>
        <v>0</v>
      </c>
      <c r="AK93" s="29">
        <f t="shared" si="20"/>
        <v>0</v>
      </c>
      <c r="AL93" s="29">
        <f t="shared" si="20"/>
        <v>0</v>
      </c>
    </row>
    <row r="94" spans="1:38" ht="21" customHeight="1" outlineLevel="1" thickBot="1" x14ac:dyDescent="0.4">
      <c r="A94" s="9">
        <f t="shared" si="21"/>
        <v>0</v>
      </c>
      <c r="B94" s="9">
        <f t="shared" si="21"/>
        <v>0</v>
      </c>
      <c r="C94" s="9">
        <f t="shared" si="21"/>
        <v>0</v>
      </c>
      <c r="D94" s="9">
        <f t="shared" si="21"/>
        <v>0</v>
      </c>
      <c r="E94" s="10" t="str">
        <f t="shared" si="17"/>
        <v>H (Аг)</v>
      </c>
      <c r="F94" s="29">
        <f t="shared" si="22"/>
        <v>-155.08333333333334</v>
      </c>
      <c r="G94" s="29">
        <f t="shared" si="22"/>
        <v>-156.33333333333337</v>
      </c>
      <c r="H94" s="29">
        <f t="shared" si="22"/>
        <v>-156.91666666666666</v>
      </c>
      <c r="I94" s="29">
        <f t="shared" si="22"/>
        <v>-157.5</v>
      </c>
      <c r="J94" s="29">
        <f t="shared" si="22"/>
        <v>-158.08333333333334</v>
      </c>
      <c r="K94" s="29">
        <f t="shared" si="22"/>
        <v>-158.83333333333334</v>
      </c>
      <c r="L94" s="29">
        <f t="shared" si="22"/>
        <v>-162.83333333333334</v>
      </c>
      <c r="M94" s="29">
        <f t="shared" si="22"/>
        <v>-163.75</v>
      </c>
      <c r="N94" s="29">
        <f t="shared" si="22"/>
        <v>-164.66666666666669</v>
      </c>
      <c r="O94" s="29">
        <f t="shared" si="22"/>
        <v>-165.41666666666669</v>
      </c>
      <c r="P94" s="29">
        <f t="shared" si="22"/>
        <v>-166.25</v>
      </c>
      <c r="Q94" s="29">
        <f t="shared" si="22"/>
        <v>-170.16666666666669</v>
      </c>
      <c r="R94" s="29">
        <f t="shared" si="22"/>
        <v>-171.16666666666669</v>
      </c>
      <c r="S94" s="29">
        <f t="shared" si="22"/>
        <v>-172.16666666666669</v>
      </c>
      <c r="T94" s="29">
        <f t="shared" si="22"/>
        <v>-173.00000000000003</v>
      </c>
      <c r="U94" s="29">
        <f t="shared" si="22"/>
        <v>-173.75000000000003</v>
      </c>
      <c r="V94" s="29">
        <f t="shared" si="22"/>
        <v>-176.00000000000003</v>
      </c>
      <c r="W94" s="29">
        <f t="shared" si="22"/>
        <v>-177.83333333333334</v>
      </c>
      <c r="X94" s="29">
        <f t="shared" si="22"/>
        <v>-179.41666666666669</v>
      </c>
      <c r="Y94" s="29">
        <f t="shared" si="20"/>
        <v>0</v>
      </c>
      <c r="Z94" s="29">
        <f t="shared" si="20"/>
        <v>0</v>
      </c>
      <c r="AA94" s="29">
        <f t="shared" si="20"/>
        <v>0</v>
      </c>
      <c r="AB94" s="29">
        <f t="shared" si="20"/>
        <v>0</v>
      </c>
      <c r="AC94" s="29">
        <f t="shared" si="20"/>
        <v>0</v>
      </c>
      <c r="AD94" s="29">
        <f t="shared" si="20"/>
        <v>0</v>
      </c>
      <c r="AE94" s="29">
        <f t="shared" si="20"/>
        <v>0</v>
      </c>
      <c r="AF94" s="29">
        <f t="shared" si="20"/>
        <v>0</v>
      </c>
      <c r="AG94" s="29">
        <f t="shared" si="20"/>
        <v>0</v>
      </c>
      <c r="AH94" s="29">
        <f t="shared" si="20"/>
        <v>0</v>
      </c>
      <c r="AI94" s="29">
        <f t="shared" si="20"/>
        <v>0</v>
      </c>
      <c r="AJ94" s="29">
        <f t="shared" si="20"/>
        <v>0</v>
      </c>
      <c r="AK94" s="29">
        <f t="shared" si="20"/>
        <v>0</v>
      </c>
      <c r="AL94" s="29">
        <f t="shared" si="20"/>
        <v>0</v>
      </c>
    </row>
    <row r="95" spans="1:38" ht="21" customHeight="1" outlineLevel="1" thickBot="1" x14ac:dyDescent="0.4">
      <c r="A95" s="9">
        <f t="shared" si="21"/>
        <v>0</v>
      </c>
      <c r="B95" s="9">
        <f t="shared" si="21"/>
        <v>0</v>
      </c>
      <c r="C95" s="9">
        <f t="shared" si="21"/>
        <v>0</v>
      </c>
      <c r="D95" s="9">
        <f t="shared" si="21"/>
        <v>1</v>
      </c>
      <c r="E95" s="10" t="str">
        <f t="shared" si="17"/>
        <v>H (Ga)</v>
      </c>
      <c r="F95" s="29">
        <f t="shared" si="22"/>
        <v>-52.050000000000004</v>
      </c>
      <c r="G95" s="29">
        <f t="shared" si="22"/>
        <v>-59.56666666666667</v>
      </c>
      <c r="H95" s="29">
        <f t="shared" si="22"/>
        <v>-61.20000000000001</v>
      </c>
      <c r="I95" s="29">
        <f t="shared" si="22"/>
        <v>-62.758333333333333</v>
      </c>
      <c r="J95" s="29">
        <f t="shared" si="22"/>
        <v>-64.300000000000011</v>
      </c>
      <c r="K95" s="29">
        <f t="shared" si="22"/>
        <v>-65.891666666666666</v>
      </c>
      <c r="L95" s="29">
        <f t="shared" si="22"/>
        <v>-74.833333333333343</v>
      </c>
      <c r="M95" s="29">
        <f t="shared" si="22"/>
        <v>-77.64166666666668</v>
      </c>
      <c r="N95" s="29">
        <f t="shared" ref="N95:X95" si="23">N18*$C$79</f>
        <v>-80.39166666666668</v>
      </c>
      <c r="O95" s="29">
        <f t="shared" si="23"/>
        <v>-83.025000000000006</v>
      </c>
      <c r="P95" s="29">
        <f t="shared" si="23"/>
        <v>-85.5</v>
      </c>
      <c r="Q95" s="29">
        <f t="shared" si="23"/>
        <v>-94</v>
      </c>
      <c r="R95" s="29">
        <f t="shared" si="23"/>
        <v>-95.750000000000014</v>
      </c>
      <c r="S95" s="29">
        <f t="shared" si="23"/>
        <v>-97.166666666666671</v>
      </c>
      <c r="T95" s="29">
        <f t="shared" si="23"/>
        <v>-98.416666666666671</v>
      </c>
      <c r="U95" s="29">
        <f t="shared" si="23"/>
        <v>-99.5</v>
      </c>
      <c r="V95" s="29">
        <f t="shared" si="23"/>
        <v>-102.83333333333334</v>
      </c>
      <c r="W95" s="29">
        <f t="shared" si="23"/>
        <v>-105.41666666666667</v>
      </c>
      <c r="X95" s="29">
        <f t="shared" si="23"/>
        <v>-107.66666666666667</v>
      </c>
      <c r="Y95" s="29">
        <f t="shared" si="20"/>
        <v>0</v>
      </c>
      <c r="Z95" s="29">
        <f t="shared" si="20"/>
        <v>0</v>
      </c>
      <c r="AA95" s="29">
        <f t="shared" si="20"/>
        <v>0</v>
      </c>
      <c r="AB95" s="29">
        <f t="shared" si="20"/>
        <v>0</v>
      </c>
      <c r="AC95" s="29">
        <f t="shared" si="20"/>
        <v>0</v>
      </c>
      <c r="AD95" s="29">
        <f t="shared" si="20"/>
        <v>0</v>
      </c>
      <c r="AE95" s="29">
        <f t="shared" si="20"/>
        <v>0</v>
      </c>
      <c r="AF95" s="29">
        <f t="shared" si="20"/>
        <v>0</v>
      </c>
      <c r="AG95" s="29">
        <f t="shared" si="20"/>
        <v>0</v>
      </c>
      <c r="AH95" s="29">
        <f t="shared" si="20"/>
        <v>0</v>
      </c>
      <c r="AI95" s="29">
        <f t="shared" si="20"/>
        <v>0</v>
      </c>
      <c r="AJ95" s="29">
        <f t="shared" si="20"/>
        <v>0</v>
      </c>
      <c r="AK95" s="29">
        <f t="shared" si="20"/>
        <v>0</v>
      </c>
      <c r="AL95" s="29">
        <f t="shared" si="20"/>
        <v>0</v>
      </c>
    </row>
    <row r="96" spans="1:38" ht="21" customHeight="1" outlineLevel="1" thickBot="1" x14ac:dyDescent="0.4">
      <c r="A96" s="9">
        <f t="shared" si="21"/>
        <v>0</v>
      </c>
      <c r="B96" s="9">
        <f t="shared" si="21"/>
        <v>0</v>
      </c>
      <c r="C96" s="9">
        <f t="shared" si="21"/>
        <v>1</v>
      </c>
      <c r="D96" s="9">
        <f t="shared" si="21"/>
        <v>0</v>
      </c>
      <c r="E96" s="10" t="str">
        <f t="shared" si="17"/>
        <v>H (Ge)</v>
      </c>
      <c r="F96" s="29">
        <f t="shared" ref="F96:X109" si="24">F19*$C$79</f>
        <v>44.725000000000001</v>
      </c>
      <c r="G96" s="29">
        <f t="shared" si="24"/>
        <v>6.1383333333333336</v>
      </c>
      <c r="H96" s="29">
        <f t="shared" si="24"/>
        <v>-0.46116666666666672</v>
      </c>
      <c r="I96" s="29">
        <f t="shared" si="24"/>
        <v>-6.2966666666666677</v>
      </c>
      <c r="J96" s="29">
        <f t="shared" si="24"/>
        <v>-11.483333333333333</v>
      </c>
      <c r="K96" s="29">
        <f t="shared" si="24"/>
        <v>-16.083333333333336</v>
      </c>
      <c r="L96" s="29">
        <f t="shared" si="24"/>
        <v>-29.541666666666668</v>
      </c>
      <c r="M96" s="29">
        <f t="shared" si="24"/>
        <v>-32.150000000000006</v>
      </c>
      <c r="N96" s="29">
        <f t="shared" si="24"/>
        <v>-34.6</v>
      </c>
      <c r="O96" s="29">
        <f t="shared" si="24"/>
        <v>-36.858333333333334</v>
      </c>
      <c r="P96" s="29">
        <f t="shared" si="24"/>
        <v>-38.900000000000006</v>
      </c>
      <c r="Q96" s="29">
        <f t="shared" si="24"/>
        <v>-43.908333333333339</v>
      </c>
      <c r="R96" s="29">
        <f t="shared" si="24"/>
        <v>-44.541666666666664</v>
      </c>
      <c r="S96" s="29">
        <f t="shared" si="24"/>
        <v>-45.108333333333341</v>
      </c>
      <c r="T96" s="29">
        <f t="shared" si="24"/>
        <v>-45.783333333333331</v>
      </c>
      <c r="U96" s="29">
        <f t="shared" si="24"/>
        <v>-46.56666666666667</v>
      </c>
      <c r="V96" s="29">
        <f t="shared" si="24"/>
        <v>-50.433333333333337</v>
      </c>
      <c r="W96" s="29">
        <f t="shared" si="24"/>
        <v>-54.625</v>
      </c>
      <c r="X96" s="29">
        <f t="shared" si="24"/>
        <v>-58.591666666666669</v>
      </c>
      <c r="Y96" s="29">
        <f t="shared" si="20"/>
        <v>0</v>
      </c>
      <c r="Z96" s="29">
        <f t="shared" si="20"/>
        <v>0</v>
      </c>
      <c r="AA96" s="29">
        <f t="shared" si="20"/>
        <v>0</v>
      </c>
      <c r="AB96" s="29">
        <f t="shared" si="20"/>
        <v>0</v>
      </c>
      <c r="AC96" s="29">
        <f t="shared" si="20"/>
        <v>0</v>
      </c>
      <c r="AD96" s="29">
        <f t="shared" si="20"/>
        <v>0</v>
      </c>
      <c r="AE96" s="29">
        <f t="shared" si="20"/>
        <v>0</v>
      </c>
      <c r="AF96" s="29">
        <f t="shared" si="20"/>
        <v>0</v>
      </c>
      <c r="AG96" s="29">
        <f t="shared" si="20"/>
        <v>0</v>
      </c>
      <c r="AH96" s="29">
        <f t="shared" si="20"/>
        <v>0</v>
      </c>
      <c r="AI96" s="29">
        <f t="shared" si="20"/>
        <v>0</v>
      </c>
      <c r="AJ96" s="29">
        <f t="shared" si="20"/>
        <v>0</v>
      </c>
      <c r="AK96" s="29">
        <f t="shared" si="20"/>
        <v>0</v>
      </c>
      <c r="AL96" s="29">
        <f t="shared" si="20"/>
        <v>0</v>
      </c>
    </row>
    <row r="97" spans="1:38" ht="21" customHeight="1" outlineLevel="1" thickBot="1" x14ac:dyDescent="0.4">
      <c r="A97" s="9">
        <f t="shared" si="21"/>
        <v>0</v>
      </c>
      <c r="B97" s="9">
        <f t="shared" si="21"/>
        <v>1</v>
      </c>
      <c r="C97" s="9">
        <f t="shared" si="21"/>
        <v>0</v>
      </c>
      <c r="D97" s="9">
        <f t="shared" si="21"/>
        <v>0</v>
      </c>
      <c r="E97" s="10" t="str">
        <f t="shared" si="17"/>
        <v>H (Se)</v>
      </c>
      <c r="F97" s="29">
        <f t="shared" si="24"/>
        <v>-40.200000000000003</v>
      </c>
      <c r="G97" s="29">
        <f t="shared" si="24"/>
        <v>-46.625</v>
      </c>
      <c r="H97" s="29">
        <f t="shared" si="24"/>
        <v>-48.233333333333341</v>
      </c>
      <c r="I97" s="29">
        <f t="shared" si="24"/>
        <v>-49.791666666666664</v>
      </c>
      <c r="J97" s="29">
        <f t="shared" si="24"/>
        <v>-51.291666666666671</v>
      </c>
      <c r="K97" s="29">
        <f t="shared" si="24"/>
        <v>-52.716666666666669</v>
      </c>
      <c r="L97" s="29">
        <f t="shared" si="24"/>
        <v>-57.35</v>
      </c>
      <c r="M97" s="29">
        <f t="shared" si="24"/>
        <v>-58.38333333333334</v>
      </c>
      <c r="N97" s="29">
        <f t="shared" si="24"/>
        <v>-59.433333333333337</v>
      </c>
      <c r="O97" s="29">
        <f t="shared" si="24"/>
        <v>-60.50833333333334</v>
      </c>
      <c r="P97" s="29">
        <f t="shared" si="24"/>
        <v>-61.616666666666674</v>
      </c>
      <c r="Q97" s="29">
        <f t="shared" si="24"/>
        <v>-67.00833333333334</v>
      </c>
      <c r="R97" s="29">
        <f t="shared" si="24"/>
        <v>-68.76666666666668</v>
      </c>
      <c r="S97" s="29">
        <f t="shared" si="24"/>
        <v>-70.683333333333337</v>
      </c>
      <c r="T97" s="29">
        <f t="shared" si="24"/>
        <v>-72.733333333333334</v>
      </c>
      <c r="U97" s="29">
        <f t="shared" si="24"/>
        <v>-74.849999999999994</v>
      </c>
      <c r="V97" s="29">
        <f t="shared" si="24"/>
        <v>-83.066666666666677</v>
      </c>
      <c r="W97" s="29">
        <f t="shared" si="24"/>
        <v>-90.25</v>
      </c>
      <c r="X97" s="29">
        <f t="shared" si="24"/>
        <v>-96.333333333333343</v>
      </c>
      <c r="Y97" s="29">
        <f t="shared" ref="Y97:AL109" si="25">Y20*$C$79</f>
        <v>0</v>
      </c>
      <c r="Z97" s="29">
        <f t="shared" si="25"/>
        <v>0</v>
      </c>
      <c r="AA97" s="29">
        <f t="shared" si="25"/>
        <v>0</v>
      </c>
      <c r="AB97" s="29">
        <f t="shared" si="25"/>
        <v>0</v>
      </c>
      <c r="AC97" s="29">
        <f t="shared" si="25"/>
        <v>0</v>
      </c>
      <c r="AD97" s="29">
        <f t="shared" si="25"/>
        <v>0</v>
      </c>
      <c r="AE97" s="29">
        <f t="shared" si="25"/>
        <v>0</v>
      </c>
      <c r="AF97" s="29">
        <f t="shared" si="25"/>
        <v>0</v>
      </c>
      <c r="AG97" s="29">
        <f t="shared" si="25"/>
        <v>0</v>
      </c>
      <c r="AH97" s="29">
        <f t="shared" si="25"/>
        <v>0</v>
      </c>
      <c r="AI97" s="29">
        <f t="shared" si="25"/>
        <v>0</v>
      </c>
      <c r="AJ97" s="29">
        <f t="shared" si="25"/>
        <v>0</v>
      </c>
      <c r="AK97" s="29">
        <f t="shared" si="25"/>
        <v>0</v>
      </c>
      <c r="AL97" s="29">
        <f t="shared" si="25"/>
        <v>0</v>
      </c>
    </row>
    <row r="98" spans="1:38" ht="21" customHeight="1" outlineLevel="1" thickBot="1" x14ac:dyDescent="0.4">
      <c r="A98" s="9">
        <f t="shared" ref="A98:D110" si="26">A64</f>
        <v>0</v>
      </c>
      <c r="B98" s="9">
        <f t="shared" si="26"/>
        <v>0</v>
      </c>
      <c r="C98" s="9">
        <f t="shared" si="26"/>
        <v>0</v>
      </c>
      <c r="D98" s="9">
        <f t="shared" si="26"/>
        <v>0</v>
      </c>
      <c r="E98" s="10">
        <f t="shared" si="17"/>
        <v>0</v>
      </c>
      <c r="F98" s="29">
        <f t="shared" si="24"/>
        <v>0</v>
      </c>
      <c r="G98" s="29">
        <f t="shared" si="24"/>
        <v>0</v>
      </c>
      <c r="H98" s="29">
        <f t="shared" si="24"/>
        <v>0</v>
      </c>
      <c r="I98" s="29">
        <f t="shared" si="24"/>
        <v>0</v>
      </c>
      <c r="J98" s="29">
        <f t="shared" si="24"/>
        <v>0</v>
      </c>
      <c r="K98" s="29">
        <f t="shared" si="24"/>
        <v>0</v>
      </c>
      <c r="L98" s="29">
        <f t="shared" si="24"/>
        <v>0</v>
      </c>
      <c r="M98" s="29">
        <f t="shared" si="24"/>
        <v>0</v>
      </c>
      <c r="N98" s="29">
        <f t="shared" si="24"/>
        <v>0</v>
      </c>
      <c r="O98" s="29">
        <f t="shared" si="24"/>
        <v>0</v>
      </c>
      <c r="P98" s="29">
        <f t="shared" si="24"/>
        <v>0</v>
      </c>
      <c r="Q98" s="29">
        <f t="shared" si="24"/>
        <v>0</v>
      </c>
      <c r="R98" s="29">
        <f t="shared" si="24"/>
        <v>0</v>
      </c>
      <c r="S98" s="29">
        <f t="shared" si="24"/>
        <v>0</v>
      </c>
      <c r="T98" s="29">
        <f t="shared" si="24"/>
        <v>0</v>
      </c>
      <c r="U98" s="29">
        <f t="shared" si="24"/>
        <v>0</v>
      </c>
      <c r="V98" s="29">
        <f t="shared" si="24"/>
        <v>0</v>
      </c>
      <c r="W98" s="29">
        <f t="shared" si="24"/>
        <v>0</v>
      </c>
      <c r="X98" s="29">
        <f t="shared" si="24"/>
        <v>0</v>
      </c>
      <c r="Y98" s="29">
        <f t="shared" si="25"/>
        <v>0</v>
      </c>
      <c r="Z98" s="29">
        <f t="shared" si="25"/>
        <v>0</v>
      </c>
      <c r="AA98" s="29">
        <f t="shared" si="25"/>
        <v>0</v>
      </c>
      <c r="AB98" s="29">
        <f t="shared" si="25"/>
        <v>0</v>
      </c>
      <c r="AC98" s="29">
        <f t="shared" si="25"/>
        <v>0</v>
      </c>
      <c r="AD98" s="29">
        <f t="shared" si="25"/>
        <v>0</v>
      </c>
      <c r="AE98" s="29">
        <f t="shared" si="25"/>
        <v>0</v>
      </c>
      <c r="AF98" s="29">
        <f t="shared" si="25"/>
        <v>0</v>
      </c>
      <c r="AG98" s="29">
        <f t="shared" si="25"/>
        <v>0</v>
      </c>
      <c r="AH98" s="29">
        <f t="shared" si="25"/>
        <v>0</v>
      </c>
      <c r="AI98" s="29">
        <f t="shared" si="25"/>
        <v>0</v>
      </c>
      <c r="AJ98" s="29">
        <f t="shared" si="25"/>
        <v>0</v>
      </c>
      <c r="AK98" s="29">
        <f t="shared" si="25"/>
        <v>0</v>
      </c>
      <c r="AL98" s="29">
        <f t="shared" si="25"/>
        <v>0</v>
      </c>
    </row>
    <row r="99" spans="1:38" ht="21" customHeight="1" outlineLevel="1" thickBot="1" x14ac:dyDescent="0.4">
      <c r="A99" s="9">
        <f t="shared" si="26"/>
        <v>0</v>
      </c>
      <c r="B99" s="9">
        <f t="shared" si="26"/>
        <v>0</v>
      </c>
      <c r="C99" s="9">
        <f t="shared" si="26"/>
        <v>0</v>
      </c>
      <c r="D99" s="9">
        <f t="shared" si="26"/>
        <v>0</v>
      </c>
      <c r="E99" s="10">
        <f t="shared" si="17"/>
        <v>0</v>
      </c>
      <c r="F99" s="29">
        <f t="shared" si="24"/>
        <v>0</v>
      </c>
      <c r="G99" s="29">
        <f t="shared" si="24"/>
        <v>0</v>
      </c>
      <c r="H99" s="29">
        <f t="shared" si="24"/>
        <v>0</v>
      </c>
      <c r="I99" s="29">
        <f t="shared" si="24"/>
        <v>0</v>
      </c>
      <c r="J99" s="29">
        <f t="shared" si="24"/>
        <v>0</v>
      </c>
      <c r="K99" s="29">
        <f t="shared" si="24"/>
        <v>0</v>
      </c>
      <c r="L99" s="29">
        <f t="shared" si="24"/>
        <v>0</v>
      </c>
      <c r="M99" s="29">
        <f t="shared" si="24"/>
        <v>0</v>
      </c>
      <c r="N99" s="29">
        <f t="shared" si="24"/>
        <v>0</v>
      </c>
      <c r="O99" s="29">
        <f t="shared" si="24"/>
        <v>0</v>
      </c>
      <c r="P99" s="29">
        <f t="shared" si="24"/>
        <v>0</v>
      </c>
      <c r="Q99" s="29">
        <f t="shared" si="24"/>
        <v>0</v>
      </c>
      <c r="R99" s="29">
        <f t="shared" si="24"/>
        <v>0</v>
      </c>
      <c r="S99" s="29">
        <f t="shared" si="24"/>
        <v>0</v>
      </c>
      <c r="T99" s="29">
        <f t="shared" si="24"/>
        <v>0</v>
      </c>
      <c r="U99" s="29">
        <f t="shared" si="24"/>
        <v>0</v>
      </c>
      <c r="V99" s="29">
        <f t="shared" si="24"/>
        <v>0</v>
      </c>
      <c r="W99" s="29">
        <f t="shared" si="24"/>
        <v>0</v>
      </c>
      <c r="X99" s="29">
        <f t="shared" si="24"/>
        <v>0</v>
      </c>
      <c r="Y99" s="29">
        <f t="shared" si="25"/>
        <v>0</v>
      </c>
      <c r="Z99" s="29">
        <f t="shared" si="25"/>
        <v>0</v>
      </c>
      <c r="AA99" s="29">
        <f t="shared" si="25"/>
        <v>0</v>
      </c>
      <c r="AB99" s="29">
        <f t="shared" si="25"/>
        <v>0</v>
      </c>
      <c r="AC99" s="29">
        <f t="shared" si="25"/>
        <v>0</v>
      </c>
      <c r="AD99" s="29">
        <f t="shared" si="25"/>
        <v>0</v>
      </c>
      <c r="AE99" s="29">
        <f t="shared" si="25"/>
        <v>0</v>
      </c>
      <c r="AF99" s="29">
        <f t="shared" si="25"/>
        <v>0</v>
      </c>
      <c r="AG99" s="29">
        <f t="shared" si="25"/>
        <v>0</v>
      </c>
      <c r="AH99" s="29">
        <f t="shared" si="25"/>
        <v>0</v>
      </c>
      <c r="AI99" s="29">
        <f t="shared" si="25"/>
        <v>0</v>
      </c>
      <c r="AJ99" s="29">
        <f t="shared" si="25"/>
        <v>0</v>
      </c>
      <c r="AK99" s="29">
        <f t="shared" si="25"/>
        <v>0</v>
      </c>
      <c r="AL99" s="29">
        <f t="shared" si="25"/>
        <v>0</v>
      </c>
    </row>
    <row r="100" spans="1:38" ht="21" customHeight="1" outlineLevel="1" thickBot="1" x14ac:dyDescent="0.4">
      <c r="A100" s="9">
        <f t="shared" si="26"/>
        <v>0</v>
      </c>
      <c r="B100" s="9">
        <f t="shared" si="26"/>
        <v>0</v>
      </c>
      <c r="C100" s="9">
        <f t="shared" si="26"/>
        <v>0</v>
      </c>
      <c r="D100" s="9">
        <f t="shared" si="26"/>
        <v>0</v>
      </c>
      <c r="E100" s="10">
        <f t="shared" si="17"/>
        <v>0</v>
      </c>
      <c r="F100" s="29">
        <f t="shared" si="24"/>
        <v>0</v>
      </c>
      <c r="G100" s="29">
        <f t="shared" si="24"/>
        <v>0</v>
      </c>
      <c r="H100" s="29">
        <f t="shared" si="24"/>
        <v>0</v>
      </c>
      <c r="I100" s="29">
        <f t="shared" si="24"/>
        <v>0</v>
      </c>
      <c r="J100" s="29">
        <f t="shared" si="24"/>
        <v>0</v>
      </c>
      <c r="K100" s="29">
        <f t="shared" si="24"/>
        <v>0</v>
      </c>
      <c r="L100" s="29">
        <f t="shared" si="24"/>
        <v>0</v>
      </c>
      <c r="M100" s="29">
        <f t="shared" si="24"/>
        <v>0</v>
      </c>
      <c r="N100" s="29">
        <f t="shared" si="24"/>
        <v>0</v>
      </c>
      <c r="O100" s="29">
        <f t="shared" si="24"/>
        <v>0</v>
      </c>
      <c r="P100" s="29">
        <f t="shared" si="24"/>
        <v>0</v>
      </c>
      <c r="Q100" s="29">
        <f t="shared" si="24"/>
        <v>0</v>
      </c>
      <c r="R100" s="29">
        <f t="shared" si="24"/>
        <v>0</v>
      </c>
      <c r="S100" s="29">
        <f t="shared" si="24"/>
        <v>0</v>
      </c>
      <c r="T100" s="29">
        <f t="shared" si="24"/>
        <v>0</v>
      </c>
      <c r="U100" s="29">
        <f t="shared" si="24"/>
        <v>0</v>
      </c>
      <c r="V100" s="29">
        <f t="shared" si="24"/>
        <v>0</v>
      </c>
      <c r="W100" s="29">
        <f t="shared" si="24"/>
        <v>0</v>
      </c>
      <c r="X100" s="29">
        <f t="shared" si="24"/>
        <v>0</v>
      </c>
      <c r="Y100" s="29">
        <f t="shared" si="25"/>
        <v>0</v>
      </c>
      <c r="Z100" s="29">
        <f t="shared" si="25"/>
        <v>0</v>
      </c>
      <c r="AA100" s="29">
        <f t="shared" si="25"/>
        <v>0</v>
      </c>
      <c r="AB100" s="29">
        <f t="shared" si="25"/>
        <v>0</v>
      </c>
      <c r="AC100" s="29">
        <f t="shared" si="25"/>
        <v>0</v>
      </c>
      <c r="AD100" s="29">
        <f t="shared" si="25"/>
        <v>0</v>
      </c>
      <c r="AE100" s="29">
        <f t="shared" si="25"/>
        <v>0</v>
      </c>
      <c r="AF100" s="29">
        <f t="shared" si="25"/>
        <v>0</v>
      </c>
      <c r="AG100" s="29">
        <f t="shared" si="25"/>
        <v>0</v>
      </c>
      <c r="AH100" s="29">
        <f t="shared" si="25"/>
        <v>0</v>
      </c>
      <c r="AI100" s="29">
        <f t="shared" si="25"/>
        <v>0</v>
      </c>
      <c r="AJ100" s="29">
        <f t="shared" si="25"/>
        <v>0</v>
      </c>
      <c r="AK100" s="29">
        <f t="shared" si="25"/>
        <v>0</v>
      </c>
      <c r="AL100" s="29">
        <f t="shared" si="25"/>
        <v>0</v>
      </c>
    </row>
    <row r="101" spans="1:38" ht="21" customHeight="1" outlineLevel="1" thickBot="1" x14ac:dyDescent="0.4">
      <c r="A101" s="9">
        <f t="shared" si="26"/>
        <v>0</v>
      </c>
      <c r="B101" s="9">
        <f t="shared" si="26"/>
        <v>0</v>
      </c>
      <c r="C101" s="9">
        <f t="shared" si="26"/>
        <v>0</v>
      </c>
      <c r="D101" s="9">
        <f t="shared" si="26"/>
        <v>0</v>
      </c>
      <c r="E101" s="10">
        <f t="shared" si="17"/>
        <v>0</v>
      </c>
      <c r="F101" s="29">
        <f t="shared" si="24"/>
        <v>0</v>
      </c>
      <c r="G101" s="29">
        <f t="shared" si="24"/>
        <v>0</v>
      </c>
      <c r="H101" s="29">
        <f t="shared" si="24"/>
        <v>0</v>
      </c>
      <c r="I101" s="29">
        <f t="shared" si="24"/>
        <v>0</v>
      </c>
      <c r="J101" s="29">
        <f t="shared" si="24"/>
        <v>0</v>
      </c>
      <c r="K101" s="29">
        <f t="shared" si="24"/>
        <v>0</v>
      </c>
      <c r="L101" s="29">
        <f t="shared" si="24"/>
        <v>0</v>
      </c>
      <c r="M101" s="29">
        <f t="shared" si="24"/>
        <v>0</v>
      </c>
      <c r="N101" s="29">
        <f t="shared" si="24"/>
        <v>0</v>
      </c>
      <c r="O101" s="29">
        <f t="shared" si="24"/>
        <v>0</v>
      </c>
      <c r="P101" s="29">
        <f t="shared" si="24"/>
        <v>0</v>
      </c>
      <c r="Q101" s="29">
        <f t="shared" si="24"/>
        <v>0</v>
      </c>
      <c r="R101" s="29">
        <f t="shared" si="24"/>
        <v>0</v>
      </c>
      <c r="S101" s="29">
        <f t="shared" si="24"/>
        <v>0</v>
      </c>
      <c r="T101" s="29">
        <f t="shared" si="24"/>
        <v>0</v>
      </c>
      <c r="U101" s="29">
        <f t="shared" si="24"/>
        <v>0</v>
      </c>
      <c r="V101" s="29">
        <f t="shared" si="24"/>
        <v>0</v>
      </c>
      <c r="W101" s="29">
        <f t="shared" si="24"/>
        <v>0</v>
      </c>
      <c r="X101" s="29">
        <f t="shared" si="24"/>
        <v>0</v>
      </c>
      <c r="Y101" s="29">
        <f t="shared" si="25"/>
        <v>0</v>
      </c>
      <c r="Z101" s="29">
        <f t="shared" si="25"/>
        <v>0</v>
      </c>
      <c r="AA101" s="29">
        <f t="shared" si="25"/>
        <v>0</v>
      </c>
      <c r="AB101" s="29">
        <f t="shared" si="25"/>
        <v>0</v>
      </c>
      <c r="AC101" s="29">
        <f t="shared" si="25"/>
        <v>0</v>
      </c>
      <c r="AD101" s="29">
        <f t="shared" si="25"/>
        <v>0</v>
      </c>
      <c r="AE101" s="29">
        <f t="shared" si="25"/>
        <v>0</v>
      </c>
      <c r="AF101" s="29">
        <f t="shared" si="25"/>
        <v>0</v>
      </c>
      <c r="AG101" s="29">
        <f t="shared" si="25"/>
        <v>0</v>
      </c>
      <c r="AH101" s="29">
        <f t="shared" si="25"/>
        <v>0</v>
      </c>
      <c r="AI101" s="29">
        <f t="shared" si="25"/>
        <v>0</v>
      </c>
      <c r="AJ101" s="29">
        <f t="shared" si="25"/>
        <v>0</v>
      </c>
      <c r="AK101" s="29">
        <f t="shared" si="25"/>
        <v>0</v>
      </c>
      <c r="AL101" s="29">
        <f t="shared" si="25"/>
        <v>0</v>
      </c>
    </row>
    <row r="102" spans="1:38" ht="21" customHeight="1" outlineLevel="1" thickBot="1" x14ac:dyDescent="0.4">
      <c r="A102" s="9">
        <f t="shared" si="26"/>
        <v>0</v>
      </c>
      <c r="B102" s="9">
        <f t="shared" si="26"/>
        <v>0</v>
      </c>
      <c r="C102" s="9">
        <f t="shared" si="26"/>
        <v>0</v>
      </c>
      <c r="D102" s="9">
        <f t="shared" si="26"/>
        <v>0</v>
      </c>
      <c r="E102" s="10">
        <f t="shared" si="17"/>
        <v>0</v>
      </c>
      <c r="F102" s="29">
        <f t="shared" si="24"/>
        <v>0</v>
      </c>
      <c r="G102" s="29">
        <f t="shared" si="24"/>
        <v>0</v>
      </c>
      <c r="H102" s="29">
        <f t="shared" si="24"/>
        <v>0</v>
      </c>
      <c r="I102" s="29">
        <f t="shared" si="24"/>
        <v>0</v>
      </c>
      <c r="J102" s="29">
        <f t="shared" si="24"/>
        <v>0</v>
      </c>
      <c r="K102" s="29">
        <f t="shared" si="24"/>
        <v>0</v>
      </c>
      <c r="L102" s="29">
        <f t="shared" si="24"/>
        <v>0</v>
      </c>
      <c r="M102" s="29">
        <f t="shared" si="24"/>
        <v>0</v>
      </c>
      <c r="N102" s="29">
        <f t="shared" si="24"/>
        <v>0</v>
      </c>
      <c r="O102" s="29">
        <f t="shared" si="24"/>
        <v>0</v>
      </c>
      <c r="P102" s="29">
        <f t="shared" si="24"/>
        <v>0</v>
      </c>
      <c r="Q102" s="29">
        <f t="shared" si="24"/>
        <v>0</v>
      </c>
      <c r="R102" s="29">
        <f t="shared" si="24"/>
        <v>0</v>
      </c>
      <c r="S102" s="29">
        <f t="shared" si="24"/>
        <v>0</v>
      </c>
      <c r="T102" s="29">
        <f t="shared" si="24"/>
        <v>0</v>
      </c>
      <c r="U102" s="29">
        <f t="shared" si="24"/>
        <v>0</v>
      </c>
      <c r="V102" s="29">
        <f t="shared" si="24"/>
        <v>0</v>
      </c>
      <c r="W102" s="29">
        <f t="shared" si="24"/>
        <v>0</v>
      </c>
      <c r="X102" s="29">
        <f t="shared" si="24"/>
        <v>0</v>
      </c>
      <c r="Y102" s="29">
        <f t="shared" si="25"/>
        <v>0</v>
      </c>
      <c r="Z102" s="29">
        <f t="shared" si="25"/>
        <v>0</v>
      </c>
      <c r="AA102" s="29">
        <f t="shared" si="25"/>
        <v>0</v>
      </c>
      <c r="AB102" s="29">
        <f t="shared" si="25"/>
        <v>0</v>
      </c>
      <c r="AC102" s="29">
        <f t="shared" si="25"/>
        <v>0</v>
      </c>
      <c r="AD102" s="29">
        <f t="shared" si="25"/>
        <v>0</v>
      </c>
      <c r="AE102" s="29">
        <f t="shared" si="25"/>
        <v>0</v>
      </c>
      <c r="AF102" s="29">
        <f t="shared" si="25"/>
        <v>0</v>
      </c>
      <c r="AG102" s="29">
        <f t="shared" si="25"/>
        <v>0</v>
      </c>
      <c r="AH102" s="29">
        <f t="shared" si="25"/>
        <v>0</v>
      </c>
      <c r="AI102" s="29">
        <f t="shared" si="25"/>
        <v>0</v>
      </c>
      <c r="AJ102" s="29">
        <f t="shared" si="25"/>
        <v>0</v>
      </c>
      <c r="AK102" s="29">
        <f t="shared" si="25"/>
        <v>0</v>
      </c>
      <c r="AL102" s="29">
        <f t="shared" si="25"/>
        <v>0</v>
      </c>
    </row>
    <row r="103" spans="1:38" ht="21" customHeight="1" outlineLevel="1" thickBot="1" x14ac:dyDescent="0.4">
      <c r="A103" s="9">
        <f t="shared" si="26"/>
        <v>0</v>
      </c>
      <c r="B103" s="9">
        <f t="shared" si="26"/>
        <v>0</v>
      </c>
      <c r="C103" s="9">
        <f t="shared" si="26"/>
        <v>0</v>
      </c>
      <c r="D103" s="9">
        <f t="shared" si="26"/>
        <v>0</v>
      </c>
      <c r="E103" s="10">
        <f t="shared" si="17"/>
        <v>0</v>
      </c>
      <c r="F103" s="29">
        <f t="shared" si="24"/>
        <v>0</v>
      </c>
      <c r="G103" s="29">
        <f t="shared" si="24"/>
        <v>0</v>
      </c>
      <c r="H103" s="29">
        <f t="shared" si="24"/>
        <v>0</v>
      </c>
      <c r="I103" s="29">
        <f t="shared" si="24"/>
        <v>0</v>
      </c>
      <c r="J103" s="29">
        <f t="shared" si="24"/>
        <v>0</v>
      </c>
      <c r="K103" s="29">
        <f t="shared" si="24"/>
        <v>0</v>
      </c>
      <c r="L103" s="29">
        <f t="shared" si="24"/>
        <v>0</v>
      </c>
      <c r="M103" s="29">
        <f t="shared" si="24"/>
        <v>0</v>
      </c>
      <c r="N103" s="29">
        <f t="shared" si="24"/>
        <v>0</v>
      </c>
      <c r="O103" s="29">
        <f t="shared" si="24"/>
        <v>0</v>
      </c>
      <c r="P103" s="29">
        <f t="shared" si="24"/>
        <v>0</v>
      </c>
      <c r="Q103" s="29">
        <f t="shared" si="24"/>
        <v>0</v>
      </c>
      <c r="R103" s="29">
        <f t="shared" si="24"/>
        <v>0</v>
      </c>
      <c r="S103" s="29">
        <f t="shared" si="24"/>
        <v>0</v>
      </c>
      <c r="T103" s="29">
        <f t="shared" si="24"/>
        <v>0</v>
      </c>
      <c r="U103" s="29">
        <f t="shared" si="24"/>
        <v>0</v>
      </c>
      <c r="V103" s="29">
        <f t="shared" si="24"/>
        <v>0</v>
      </c>
      <c r="W103" s="29">
        <f t="shared" si="24"/>
        <v>0</v>
      </c>
      <c r="X103" s="29">
        <f t="shared" si="24"/>
        <v>0</v>
      </c>
      <c r="Y103" s="29">
        <f t="shared" si="25"/>
        <v>0</v>
      </c>
      <c r="Z103" s="29">
        <f t="shared" si="25"/>
        <v>0</v>
      </c>
      <c r="AA103" s="29">
        <f t="shared" si="25"/>
        <v>0</v>
      </c>
      <c r="AB103" s="29">
        <f t="shared" si="25"/>
        <v>0</v>
      </c>
      <c r="AC103" s="29">
        <f t="shared" si="25"/>
        <v>0</v>
      </c>
      <c r="AD103" s="29">
        <f t="shared" si="25"/>
        <v>0</v>
      </c>
      <c r="AE103" s="29">
        <f t="shared" si="25"/>
        <v>0</v>
      </c>
      <c r="AF103" s="29">
        <f t="shared" si="25"/>
        <v>0</v>
      </c>
      <c r="AG103" s="29">
        <f t="shared" si="25"/>
        <v>0</v>
      </c>
      <c r="AH103" s="29">
        <f t="shared" si="25"/>
        <v>0</v>
      </c>
      <c r="AI103" s="29">
        <f t="shared" si="25"/>
        <v>0</v>
      </c>
      <c r="AJ103" s="29">
        <f t="shared" si="25"/>
        <v>0</v>
      </c>
      <c r="AK103" s="29">
        <f t="shared" si="25"/>
        <v>0</v>
      </c>
      <c r="AL103" s="29">
        <f t="shared" si="25"/>
        <v>0</v>
      </c>
    </row>
    <row r="104" spans="1:38" ht="21" customHeight="1" outlineLevel="1" thickBot="1" x14ac:dyDescent="0.4">
      <c r="A104" s="9">
        <f t="shared" si="26"/>
        <v>0</v>
      </c>
      <c r="B104" s="9">
        <f t="shared" si="26"/>
        <v>0</v>
      </c>
      <c r="C104" s="9">
        <f t="shared" si="26"/>
        <v>0</v>
      </c>
      <c r="D104" s="9">
        <f t="shared" si="26"/>
        <v>0</v>
      </c>
      <c r="E104" s="10">
        <f t="shared" si="17"/>
        <v>0</v>
      </c>
      <c r="F104" s="29">
        <f t="shared" si="24"/>
        <v>0</v>
      </c>
      <c r="G104" s="29">
        <f t="shared" si="24"/>
        <v>0</v>
      </c>
      <c r="H104" s="29">
        <f t="shared" si="24"/>
        <v>0</v>
      </c>
      <c r="I104" s="29">
        <f t="shared" si="24"/>
        <v>0</v>
      </c>
      <c r="J104" s="29">
        <f t="shared" si="24"/>
        <v>0</v>
      </c>
      <c r="K104" s="29">
        <f t="shared" si="24"/>
        <v>0</v>
      </c>
      <c r="L104" s="29">
        <f t="shared" si="24"/>
        <v>0</v>
      </c>
      <c r="M104" s="29">
        <f t="shared" si="24"/>
        <v>0</v>
      </c>
      <c r="N104" s="29">
        <f t="shared" si="24"/>
        <v>0</v>
      </c>
      <c r="O104" s="29">
        <f t="shared" si="24"/>
        <v>0</v>
      </c>
      <c r="P104" s="29">
        <f t="shared" si="24"/>
        <v>0</v>
      </c>
      <c r="Q104" s="29">
        <f t="shared" si="24"/>
        <v>0</v>
      </c>
      <c r="R104" s="29">
        <f t="shared" si="24"/>
        <v>0</v>
      </c>
      <c r="S104" s="29">
        <f t="shared" si="24"/>
        <v>0</v>
      </c>
      <c r="T104" s="29">
        <f t="shared" si="24"/>
        <v>0</v>
      </c>
      <c r="U104" s="29">
        <f t="shared" si="24"/>
        <v>0</v>
      </c>
      <c r="V104" s="29">
        <f t="shared" si="24"/>
        <v>0</v>
      </c>
      <c r="W104" s="29">
        <f t="shared" si="24"/>
        <v>0</v>
      </c>
      <c r="X104" s="29">
        <f t="shared" si="24"/>
        <v>0</v>
      </c>
      <c r="Y104" s="29">
        <f t="shared" si="25"/>
        <v>0</v>
      </c>
      <c r="Z104" s="29">
        <f t="shared" si="25"/>
        <v>0</v>
      </c>
      <c r="AA104" s="29">
        <f t="shared" si="25"/>
        <v>0</v>
      </c>
      <c r="AB104" s="29">
        <f t="shared" si="25"/>
        <v>0</v>
      </c>
      <c r="AC104" s="29">
        <f t="shared" si="25"/>
        <v>0</v>
      </c>
      <c r="AD104" s="29">
        <f t="shared" si="25"/>
        <v>0</v>
      </c>
      <c r="AE104" s="29">
        <f t="shared" si="25"/>
        <v>0</v>
      </c>
      <c r="AF104" s="29">
        <f t="shared" si="25"/>
        <v>0</v>
      </c>
      <c r="AG104" s="29">
        <f t="shared" si="25"/>
        <v>0</v>
      </c>
      <c r="AH104" s="29">
        <f t="shared" si="25"/>
        <v>0</v>
      </c>
      <c r="AI104" s="29">
        <f t="shared" si="25"/>
        <v>0</v>
      </c>
      <c r="AJ104" s="29">
        <f t="shared" si="25"/>
        <v>0</v>
      </c>
      <c r="AK104" s="29">
        <f t="shared" si="25"/>
        <v>0</v>
      </c>
      <c r="AL104" s="29">
        <f t="shared" si="25"/>
        <v>0</v>
      </c>
    </row>
    <row r="105" spans="1:38" ht="21" customHeight="1" outlineLevel="1" thickBot="1" x14ac:dyDescent="0.4">
      <c r="A105" s="9">
        <f t="shared" si="26"/>
        <v>0</v>
      </c>
      <c r="B105" s="9">
        <f t="shared" si="26"/>
        <v>0</v>
      </c>
      <c r="C105" s="9">
        <f t="shared" si="26"/>
        <v>0</v>
      </c>
      <c r="D105" s="9">
        <f t="shared" si="26"/>
        <v>0</v>
      </c>
      <c r="E105" s="10">
        <f t="shared" si="17"/>
        <v>0</v>
      </c>
      <c r="F105" s="29">
        <f t="shared" si="24"/>
        <v>0</v>
      </c>
      <c r="G105" s="29">
        <f t="shared" si="24"/>
        <v>0</v>
      </c>
      <c r="H105" s="29">
        <f t="shared" si="24"/>
        <v>0</v>
      </c>
      <c r="I105" s="29">
        <f t="shared" si="24"/>
        <v>0</v>
      </c>
      <c r="J105" s="29">
        <f t="shared" si="24"/>
        <v>0</v>
      </c>
      <c r="K105" s="29">
        <f t="shared" si="24"/>
        <v>0</v>
      </c>
      <c r="L105" s="29">
        <f t="shared" si="24"/>
        <v>0</v>
      </c>
      <c r="M105" s="29">
        <f t="shared" si="24"/>
        <v>0</v>
      </c>
      <c r="N105" s="29">
        <f t="shared" si="24"/>
        <v>0</v>
      </c>
      <c r="O105" s="29">
        <f t="shared" si="24"/>
        <v>0</v>
      </c>
      <c r="P105" s="29">
        <f t="shared" si="24"/>
        <v>0</v>
      </c>
      <c r="Q105" s="29">
        <f t="shared" si="24"/>
        <v>0</v>
      </c>
      <c r="R105" s="29">
        <f t="shared" si="24"/>
        <v>0</v>
      </c>
      <c r="S105" s="29">
        <f t="shared" si="24"/>
        <v>0</v>
      </c>
      <c r="T105" s="29">
        <f t="shared" si="24"/>
        <v>0</v>
      </c>
      <c r="U105" s="29">
        <f t="shared" si="24"/>
        <v>0</v>
      </c>
      <c r="V105" s="29">
        <f t="shared" si="24"/>
        <v>0</v>
      </c>
      <c r="W105" s="29">
        <f t="shared" si="24"/>
        <v>0</v>
      </c>
      <c r="X105" s="29">
        <f t="shared" si="24"/>
        <v>0</v>
      </c>
      <c r="Y105" s="29">
        <f t="shared" si="25"/>
        <v>0</v>
      </c>
      <c r="Z105" s="29">
        <f t="shared" si="25"/>
        <v>0</v>
      </c>
      <c r="AA105" s="29">
        <f t="shared" si="25"/>
        <v>0</v>
      </c>
      <c r="AB105" s="29">
        <f t="shared" si="25"/>
        <v>0</v>
      </c>
      <c r="AC105" s="29">
        <f t="shared" si="25"/>
        <v>0</v>
      </c>
      <c r="AD105" s="29">
        <f t="shared" si="25"/>
        <v>0</v>
      </c>
      <c r="AE105" s="29">
        <f t="shared" si="25"/>
        <v>0</v>
      </c>
      <c r="AF105" s="29">
        <f t="shared" si="25"/>
        <v>0</v>
      </c>
      <c r="AG105" s="29">
        <f t="shared" si="25"/>
        <v>0</v>
      </c>
      <c r="AH105" s="29">
        <f t="shared" si="25"/>
        <v>0</v>
      </c>
      <c r="AI105" s="29">
        <f t="shared" si="25"/>
        <v>0</v>
      </c>
      <c r="AJ105" s="29">
        <f t="shared" si="25"/>
        <v>0</v>
      </c>
      <c r="AK105" s="29">
        <f t="shared" si="25"/>
        <v>0</v>
      </c>
      <c r="AL105" s="29">
        <f t="shared" si="25"/>
        <v>0</v>
      </c>
    </row>
    <row r="106" spans="1:38" ht="21" customHeight="1" outlineLevel="1" thickBot="1" x14ac:dyDescent="0.4">
      <c r="A106" s="9">
        <f t="shared" si="26"/>
        <v>0</v>
      </c>
      <c r="B106" s="9">
        <f t="shared" si="26"/>
        <v>0</v>
      </c>
      <c r="C106" s="9">
        <f t="shared" si="26"/>
        <v>0</v>
      </c>
      <c r="D106" s="9">
        <f t="shared" si="26"/>
        <v>0</v>
      </c>
      <c r="E106" s="10">
        <f t="shared" si="17"/>
        <v>0</v>
      </c>
      <c r="F106" s="29">
        <f t="shared" si="24"/>
        <v>0</v>
      </c>
      <c r="G106" s="29">
        <f t="shared" si="24"/>
        <v>0</v>
      </c>
      <c r="H106" s="29">
        <f t="shared" si="24"/>
        <v>0</v>
      </c>
      <c r="I106" s="29">
        <f t="shared" si="24"/>
        <v>0</v>
      </c>
      <c r="J106" s="29">
        <f t="shared" si="24"/>
        <v>0</v>
      </c>
      <c r="K106" s="29">
        <f t="shared" si="24"/>
        <v>0</v>
      </c>
      <c r="L106" s="29">
        <f t="shared" si="24"/>
        <v>0</v>
      </c>
      <c r="M106" s="29">
        <f t="shared" si="24"/>
        <v>0</v>
      </c>
      <c r="N106" s="29">
        <f t="shared" si="24"/>
        <v>0</v>
      </c>
      <c r="O106" s="29">
        <f t="shared" si="24"/>
        <v>0</v>
      </c>
      <c r="P106" s="29">
        <f t="shared" si="24"/>
        <v>0</v>
      </c>
      <c r="Q106" s="29">
        <f t="shared" si="24"/>
        <v>0</v>
      </c>
      <c r="R106" s="29">
        <f t="shared" si="24"/>
        <v>0</v>
      </c>
      <c r="S106" s="29">
        <f t="shared" si="24"/>
        <v>0</v>
      </c>
      <c r="T106" s="29">
        <f t="shared" si="24"/>
        <v>0</v>
      </c>
      <c r="U106" s="29">
        <f t="shared" si="24"/>
        <v>0</v>
      </c>
      <c r="V106" s="29">
        <f t="shared" si="24"/>
        <v>0</v>
      </c>
      <c r="W106" s="29">
        <f t="shared" si="24"/>
        <v>0</v>
      </c>
      <c r="X106" s="29">
        <f t="shared" si="24"/>
        <v>0</v>
      </c>
      <c r="Y106" s="29">
        <f t="shared" si="25"/>
        <v>0</v>
      </c>
      <c r="Z106" s="29">
        <f t="shared" si="25"/>
        <v>0</v>
      </c>
      <c r="AA106" s="29">
        <f t="shared" si="25"/>
        <v>0</v>
      </c>
      <c r="AB106" s="29">
        <f t="shared" si="25"/>
        <v>0</v>
      </c>
      <c r="AC106" s="29">
        <f t="shared" si="25"/>
        <v>0</v>
      </c>
      <c r="AD106" s="29">
        <f t="shared" si="25"/>
        <v>0</v>
      </c>
      <c r="AE106" s="29">
        <f t="shared" si="25"/>
        <v>0</v>
      </c>
      <c r="AF106" s="29">
        <f t="shared" si="25"/>
        <v>0</v>
      </c>
      <c r="AG106" s="29">
        <f t="shared" si="25"/>
        <v>0</v>
      </c>
      <c r="AH106" s="29">
        <f t="shared" si="25"/>
        <v>0</v>
      </c>
      <c r="AI106" s="29">
        <f t="shared" si="25"/>
        <v>0</v>
      </c>
      <c r="AJ106" s="29">
        <f t="shared" si="25"/>
        <v>0</v>
      </c>
      <c r="AK106" s="29">
        <f t="shared" si="25"/>
        <v>0</v>
      </c>
      <c r="AL106" s="29">
        <f t="shared" si="25"/>
        <v>0</v>
      </c>
    </row>
    <row r="107" spans="1:38" ht="21" customHeight="1" outlineLevel="1" thickBot="1" x14ac:dyDescent="0.4">
      <c r="A107" s="9">
        <f t="shared" si="26"/>
        <v>0</v>
      </c>
      <c r="B107" s="9">
        <f t="shared" si="26"/>
        <v>0</v>
      </c>
      <c r="C107" s="9">
        <f t="shared" si="26"/>
        <v>0</v>
      </c>
      <c r="D107" s="9">
        <f t="shared" si="26"/>
        <v>0</v>
      </c>
      <c r="E107" s="10">
        <f t="shared" si="17"/>
        <v>0</v>
      </c>
      <c r="F107" s="29">
        <f t="shared" si="24"/>
        <v>0</v>
      </c>
      <c r="G107" s="29">
        <f t="shared" si="24"/>
        <v>0</v>
      </c>
      <c r="H107" s="29">
        <f t="shared" si="24"/>
        <v>0</v>
      </c>
      <c r="I107" s="29">
        <f t="shared" si="24"/>
        <v>0</v>
      </c>
      <c r="J107" s="29">
        <f t="shared" si="24"/>
        <v>0</v>
      </c>
      <c r="K107" s="29">
        <f t="shared" si="24"/>
        <v>0</v>
      </c>
      <c r="L107" s="29">
        <f t="shared" si="24"/>
        <v>0</v>
      </c>
      <c r="M107" s="29">
        <f t="shared" si="24"/>
        <v>0</v>
      </c>
      <c r="N107" s="29">
        <f t="shared" si="24"/>
        <v>0</v>
      </c>
      <c r="O107" s="29">
        <f t="shared" si="24"/>
        <v>0</v>
      </c>
      <c r="P107" s="29">
        <f t="shared" si="24"/>
        <v>0</v>
      </c>
      <c r="Q107" s="29">
        <f t="shared" si="24"/>
        <v>0</v>
      </c>
      <c r="R107" s="29">
        <f t="shared" si="24"/>
        <v>0</v>
      </c>
      <c r="S107" s="29">
        <f t="shared" si="24"/>
        <v>0</v>
      </c>
      <c r="T107" s="29">
        <f t="shared" si="24"/>
        <v>0</v>
      </c>
      <c r="U107" s="29">
        <f t="shared" si="24"/>
        <v>0</v>
      </c>
      <c r="V107" s="29">
        <f t="shared" si="24"/>
        <v>0</v>
      </c>
      <c r="W107" s="29">
        <f t="shared" si="24"/>
        <v>0</v>
      </c>
      <c r="X107" s="29">
        <f t="shared" si="24"/>
        <v>0</v>
      </c>
      <c r="Y107" s="29">
        <f t="shared" si="25"/>
        <v>0</v>
      </c>
      <c r="Z107" s="29">
        <f t="shared" si="25"/>
        <v>0</v>
      </c>
      <c r="AA107" s="29">
        <f t="shared" si="25"/>
        <v>0</v>
      </c>
      <c r="AB107" s="29">
        <f t="shared" si="25"/>
        <v>0</v>
      </c>
      <c r="AC107" s="29">
        <f t="shared" si="25"/>
        <v>0</v>
      </c>
      <c r="AD107" s="29">
        <f t="shared" si="25"/>
        <v>0</v>
      </c>
      <c r="AE107" s="29">
        <f t="shared" si="25"/>
        <v>0</v>
      </c>
      <c r="AF107" s="29">
        <f t="shared" si="25"/>
        <v>0</v>
      </c>
      <c r="AG107" s="29">
        <f t="shared" si="25"/>
        <v>0</v>
      </c>
      <c r="AH107" s="29">
        <f t="shared" si="25"/>
        <v>0</v>
      </c>
      <c r="AI107" s="29">
        <f t="shared" si="25"/>
        <v>0</v>
      </c>
      <c r="AJ107" s="29">
        <f t="shared" si="25"/>
        <v>0</v>
      </c>
      <c r="AK107" s="29">
        <f t="shared" si="25"/>
        <v>0</v>
      </c>
      <c r="AL107" s="29">
        <f t="shared" si="25"/>
        <v>0</v>
      </c>
    </row>
    <row r="108" spans="1:38" ht="21" customHeight="1" outlineLevel="1" thickBot="1" x14ac:dyDescent="0.4">
      <c r="A108" s="9">
        <f t="shared" si="26"/>
        <v>0</v>
      </c>
      <c r="B108" s="9">
        <f t="shared" si="26"/>
        <v>0</v>
      </c>
      <c r="C108" s="9">
        <f t="shared" si="26"/>
        <v>0</v>
      </c>
      <c r="D108" s="9">
        <f t="shared" si="26"/>
        <v>0</v>
      </c>
      <c r="E108" s="10">
        <f t="shared" si="17"/>
        <v>0</v>
      </c>
      <c r="F108" s="29">
        <f t="shared" si="24"/>
        <v>0</v>
      </c>
      <c r="G108" s="29">
        <f t="shared" si="24"/>
        <v>0</v>
      </c>
      <c r="H108" s="29">
        <f t="shared" si="24"/>
        <v>0</v>
      </c>
      <c r="I108" s="29">
        <f t="shared" si="24"/>
        <v>0</v>
      </c>
      <c r="J108" s="29">
        <f t="shared" si="24"/>
        <v>0</v>
      </c>
      <c r="K108" s="29">
        <f t="shared" si="24"/>
        <v>0</v>
      </c>
      <c r="L108" s="29">
        <f t="shared" si="24"/>
        <v>0</v>
      </c>
      <c r="M108" s="29">
        <f t="shared" si="24"/>
        <v>0</v>
      </c>
      <c r="N108" s="29">
        <f t="shared" si="24"/>
        <v>0</v>
      </c>
      <c r="O108" s="29">
        <f t="shared" si="24"/>
        <v>0</v>
      </c>
      <c r="P108" s="29">
        <f t="shared" si="24"/>
        <v>0</v>
      </c>
      <c r="Q108" s="29">
        <f t="shared" si="24"/>
        <v>0</v>
      </c>
      <c r="R108" s="29">
        <f t="shared" si="24"/>
        <v>0</v>
      </c>
      <c r="S108" s="29">
        <f t="shared" si="24"/>
        <v>0</v>
      </c>
      <c r="T108" s="29">
        <f t="shared" si="24"/>
        <v>0</v>
      </c>
      <c r="U108" s="29">
        <f t="shared" si="24"/>
        <v>0</v>
      </c>
      <c r="V108" s="29">
        <f t="shared" si="24"/>
        <v>0</v>
      </c>
      <c r="W108" s="29">
        <f t="shared" si="24"/>
        <v>0</v>
      </c>
      <c r="X108" s="29">
        <f t="shared" si="24"/>
        <v>0</v>
      </c>
      <c r="Y108" s="29">
        <f t="shared" si="25"/>
        <v>0</v>
      </c>
      <c r="Z108" s="29">
        <f t="shared" si="25"/>
        <v>0</v>
      </c>
      <c r="AA108" s="29">
        <f t="shared" si="25"/>
        <v>0</v>
      </c>
      <c r="AB108" s="29">
        <f t="shared" si="25"/>
        <v>0</v>
      </c>
      <c r="AC108" s="29">
        <f t="shared" si="25"/>
        <v>0</v>
      </c>
      <c r="AD108" s="29">
        <f t="shared" si="25"/>
        <v>0</v>
      </c>
      <c r="AE108" s="29">
        <f t="shared" si="25"/>
        <v>0</v>
      </c>
      <c r="AF108" s="29">
        <f t="shared" si="25"/>
        <v>0</v>
      </c>
      <c r="AG108" s="29">
        <f t="shared" si="25"/>
        <v>0</v>
      </c>
      <c r="AH108" s="29">
        <f t="shared" si="25"/>
        <v>0</v>
      </c>
      <c r="AI108" s="29">
        <f t="shared" si="25"/>
        <v>0</v>
      </c>
      <c r="AJ108" s="29">
        <f t="shared" si="25"/>
        <v>0</v>
      </c>
      <c r="AK108" s="29">
        <f t="shared" si="25"/>
        <v>0</v>
      </c>
      <c r="AL108" s="29">
        <f t="shared" si="25"/>
        <v>0</v>
      </c>
    </row>
    <row r="109" spans="1:38" ht="21" customHeight="1" outlineLevel="1" thickBot="1" x14ac:dyDescent="0.4">
      <c r="A109" s="9">
        <f t="shared" si="26"/>
        <v>0</v>
      </c>
      <c r="B109" s="9">
        <f t="shared" si="26"/>
        <v>0</v>
      </c>
      <c r="C109" s="9">
        <f t="shared" si="26"/>
        <v>0</v>
      </c>
      <c r="D109" s="9">
        <f t="shared" si="26"/>
        <v>0</v>
      </c>
      <c r="E109" s="10">
        <f t="shared" si="17"/>
        <v>0</v>
      </c>
      <c r="F109" s="29">
        <f t="shared" si="24"/>
        <v>0</v>
      </c>
      <c r="G109" s="29">
        <f t="shared" si="24"/>
        <v>0</v>
      </c>
      <c r="H109" s="29">
        <f t="shared" si="24"/>
        <v>0</v>
      </c>
      <c r="I109" s="29">
        <f t="shared" si="24"/>
        <v>0</v>
      </c>
      <c r="J109" s="29">
        <f t="shared" si="24"/>
        <v>0</v>
      </c>
      <c r="K109" s="29">
        <f t="shared" si="24"/>
        <v>0</v>
      </c>
      <c r="L109" s="29">
        <f t="shared" si="24"/>
        <v>0</v>
      </c>
      <c r="M109" s="29">
        <f t="shared" si="24"/>
        <v>0</v>
      </c>
      <c r="N109" s="29">
        <f t="shared" ref="N109:X109" si="27">N32*$C$79</f>
        <v>0</v>
      </c>
      <c r="O109" s="29">
        <f t="shared" si="27"/>
        <v>0</v>
      </c>
      <c r="P109" s="29">
        <f t="shared" si="27"/>
        <v>0</v>
      </c>
      <c r="Q109" s="29">
        <f t="shared" si="27"/>
        <v>0</v>
      </c>
      <c r="R109" s="29">
        <f t="shared" si="27"/>
        <v>0</v>
      </c>
      <c r="S109" s="29">
        <f t="shared" si="27"/>
        <v>0</v>
      </c>
      <c r="T109" s="29">
        <f t="shared" si="27"/>
        <v>0</v>
      </c>
      <c r="U109" s="29">
        <f t="shared" si="27"/>
        <v>0</v>
      </c>
      <c r="V109" s="29">
        <f t="shared" si="27"/>
        <v>0</v>
      </c>
      <c r="W109" s="29">
        <f t="shared" si="27"/>
        <v>0</v>
      </c>
      <c r="X109" s="29">
        <f t="shared" si="27"/>
        <v>0</v>
      </c>
      <c r="Y109" s="29">
        <f t="shared" si="25"/>
        <v>0</v>
      </c>
      <c r="Z109" s="29">
        <f t="shared" si="25"/>
        <v>0</v>
      </c>
      <c r="AA109" s="29">
        <f t="shared" si="25"/>
        <v>0</v>
      </c>
      <c r="AB109" s="29">
        <f t="shared" si="25"/>
        <v>0</v>
      </c>
      <c r="AC109" s="29">
        <f t="shared" si="25"/>
        <v>0</v>
      </c>
      <c r="AD109" s="29">
        <f t="shared" si="25"/>
        <v>0</v>
      </c>
      <c r="AE109" s="29">
        <f t="shared" si="25"/>
        <v>0</v>
      </c>
      <c r="AF109" s="29">
        <f t="shared" si="25"/>
        <v>0</v>
      </c>
      <c r="AG109" s="29">
        <f t="shared" si="25"/>
        <v>0</v>
      </c>
      <c r="AH109" s="29">
        <f t="shared" si="25"/>
        <v>0</v>
      </c>
      <c r="AI109" s="29">
        <f t="shared" si="25"/>
        <v>0</v>
      </c>
      <c r="AJ109" s="29">
        <f t="shared" si="25"/>
        <v>0</v>
      </c>
      <c r="AK109" s="29">
        <f t="shared" si="25"/>
        <v>0</v>
      </c>
      <c r="AL109" s="29">
        <f t="shared" si="25"/>
        <v>0</v>
      </c>
    </row>
    <row r="110" spans="1:38" ht="21" customHeight="1" outlineLevel="1" thickBot="1" x14ac:dyDescent="0.4">
      <c r="A110" s="9">
        <f t="shared" si="26"/>
        <v>0</v>
      </c>
      <c r="B110" s="9">
        <f t="shared" si="26"/>
        <v>0</v>
      </c>
      <c r="C110" s="9">
        <f t="shared" si="26"/>
        <v>0</v>
      </c>
      <c r="D110" s="9">
        <f t="shared" si="26"/>
        <v>0</v>
      </c>
      <c r="E110" s="10">
        <f t="shared" si="17"/>
        <v>1</v>
      </c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 spans="1:38" ht="21" customHeight="1" outlineLevel="1" x14ac:dyDescent="0.35"/>
    <row r="112" spans="1:38" ht="21" customHeight="1" thickBot="1" x14ac:dyDescent="0.4"/>
    <row r="113" spans="1:38" ht="21" customHeight="1" thickTop="1" thickBot="1" x14ac:dyDescent="0.45">
      <c r="A113" s="1"/>
      <c r="B113" s="1"/>
      <c r="C113" s="1"/>
      <c r="D113" s="1"/>
      <c r="E113" s="2" t="s">
        <v>46</v>
      </c>
      <c r="F113" s="3"/>
      <c r="G113" s="2"/>
      <c r="H113" s="2"/>
      <c r="I113" s="2"/>
      <c r="J113" s="2"/>
      <c r="K113" s="2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</row>
    <row r="114" spans="1:38" ht="21" customHeight="1" outlineLevel="1" thickTop="1" thickBot="1" x14ac:dyDescent="0.4">
      <c r="A114" s="49" t="s">
        <v>24</v>
      </c>
      <c r="B114" s="50"/>
      <c r="C114" s="55" t="s">
        <v>25</v>
      </c>
      <c r="D114" s="30" t="s">
        <v>26</v>
      </c>
      <c r="E114" s="30"/>
      <c r="F114" s="19">
        <f t="shared" ref="F114:AL114" si="28">F3</f>
        <v>298.2</v>
      </c>
      <c r="G114" s="19">
        <f t="shared" si="28"/>
        <v>431.7</v>
      </c>
      <c r="H114" s="19">
        <f t="shared" si="28"/>
        <v>465.1</v>
      </c>
      <c r="I114" s="19">
        <f t="shared" si="28"/>
        <v>498.5</v>
      </c>
      <c r="J114" s="19">
        <f t="shared" si="28"/>
        <v>531.79999999999995</v>
      </c>
      <c r="K114" s="19">
        <f t="shared" si="28"/>
        <v>565.20000000000005</v>
      </c>
      <c r="L114" s="19">
        <f t="shared" si="28"/>
        <v>698.8</v>
      </c>
      <c r="M114" s="19">
        <f t="shared" si="28"/>
        <v>732.2</v>
      </c>
      <c r="N114" s="19">
        <f t="shared" si="28"/>
        <v>765.5</v>
      </c>
      <c r="O114" s="19">
        <f t="shared" si="28"/>
        <v>798.9</v>
      </c>
      <c r="P114" s="19">
        <f t="shared" si="28"/>
        <v>832.3</v>
      </c>
      <c r="Q114" s="19">
        <f t="shared" si="28"/>
        <v>965.8</v>
      </c>
      <c r="R114" s="19">
        <f t="shared" si="28"/>
        <v>999.2</v>
      </c>
      <c r="S114" s="19">
        <f t="shared" si="28"/>
        <v>1033</v>
      </c>
      <c r="T114" s="19">
        <f t="shared" si="28"/>
        <v>1066</v>
      </c>
      <c r="U114" s="19">
        <f t="shared" si="28"/>
        <v>1099</v>
      </c>
      <c r="V114" s="19">
        <f t="shared" si="28"/>
        <v>1233</v>
      </c>
      <c r="W114" s="19">
        <f t="shared" si="28"/>
        <v>1366</v>
      </c>
      <c r="X114" s="19">
        <f t="shared" si="28"/>
        <v>1500</v>
      </c>
      <c r="Y114" s="19">
        <f t="shared" si="28"/>
        <v>0</v>
      </c>
      <c r="Z114" s="19">
        <f t="shared" si="28"/>
        <v>0</v>
      </c>
      <c r="AA114" s="19">
        <f t="shared" si="28"/>
        <v>0</v>
      </c>
      <c r="AB114" s="19">
        <f t="shared" si="28"/>
        <v>0</v>
      </c>
      <c r="AC114" s="19">
        <f t="shared" si="28"/>
        <v>0</v>
      </c>
      <c r="AD114" s="19">
        <f t="shared" si="28"/>
        <v>0</v>
      </c>
      <c r="AE114" s="19">
        <f t="shared" si="28"/>
        <v>0</v>
      </c>
      <c r="AF114" s="19">
        <f t="shared" si="28"/>
        <v>0</v>
      </c>
      <c r="AG114" s="19">
        <f t="shared" si="28"/>
        <v>0</v>
      </c>
      <c r="AH114" s="19">
        <f t="shared" si="28"/>
        <v>0</v>
      </c>
      <c r="AI114" s="19">
        <f t="shared" si="28"/>
        <v>0</v>
      </c>
      <c r="AJ114" s="19">
        <f t="shared" si="28"/>
        <v>0</v>
      </c>
      <c r="AK114" s="19">
        <f t="shared" si="28"/>
        <v>0</v>
      </c>
      <c r="AL114" s="19">
        <f t="shared" si="28"/>
        <v>0</v>
      </c>
    </row>
    <row r="115" spans="1:38" ht="21" customHeight="1" outlineLevel="1" thickTop="1" thickBot="1" x14ac:dyDescent="0.4">
      <c r="A115" s="51">
        <f>$A$2</f>
        <v>550</v>
      </c>
      <c r="B115" s="52">
        <v>-10000000</v>
      </c>
      <c r="C115" s="56">
        <f>COUNTA(E115:E122)+1</f>
        <v>6</v>
      </c>
      <c r="E115" s="32" t="s">
        <v>27</v>
      </c>
      <c r="F115" s="29">
        <f t="shared" ref="F115:AK115" si="29">F$114*$B$2*SUMPRODUCT(F$91:F$93,F$57:F$59)/1000</f>
        <v>-7.7431159197000063</v>
      </c>
      <c r="G115" s="29">
        <f t="shared" si="29"/>
        <v>-33.205892679342973</v>
      </c>
      <c r="H115" s="29">
        <f t="shared" si="29"/>
        <v>-40.027245608756971</v>
      </c>
      <c r="I115" s="29">
        <f t="shared" si="29"/>
        <v>-46.817751384194523</v>
      </c>
      <c r="J115" s="29">
        <f t="shared" si="29"/>
        <v>-53.217888862835913</v>
      </c>
      <c r="K115" s="29">
        <f t="shared" si="29"/>
        <v>-58.494333855586966</v>
      </c>
      <c r="L115" s="29">
        <f t="shared" si="29"/>
        <v>-53.205768133895262</v>
      </c>
      <c r="M115" s="29">
        <f t="shared" si="29"/>
        <v>-49.63585464678026</v>
      </c>
      <c r="N115" s="29">
        <f t="shared" si="29"/>
        <v>-47.207818593065724</v>
      </c>
      <c r="O115" s="29">
        <f t="shared" si="29"/>
        <v>-45.932186796132505</v>
      </c>
      <c r="P115" s="29">
        <f t="shared" si="29"/>
        <v>-45.57858074452632</v>
      </c>
      <c r="Q115" s="29">
        <f t="shared" si="29"/>
        <v>-49.116980013581994</v>
      </c>
      <c r="R115" s="29">
        <f t="shared" si="29"/>
        <v>-50.490526480760352</v>
      </c>
      <c r="S115" s="29">
        <f t="shared" si="29"/>
        <v>-51.990333866666916</v>
      </c>
      <c r="T115" s="29">
        <f t="shared" si="29"/>
        <v>-53.767973681273361</v>
      </c>
      <c r="U115" s="29">
        <f t="shared" si="29"/>
        <v>-55.834754387905207</v>
      </c>
      <c r="V115" s="29">
        <f t="shared" si="29"/>
        <v>-66.42123006880054</v>
      </c>
      <c r="W115" s="29">
        <f t="shared" si="29"/>
        <v>-78.99845462942163</v>
      </c>
      <c r="X115" s="29">
        <f t="shared" si="29"/>
        <v>-92.631989874771335</v>
      </c>
      <c r="Y115" s="29">
        <f t="shared" si="29"/>
        <v>0</v>
      </c>
      <c r="Z115" s="29">
        <f t="shared" si="29"/>
        <v>0</v>
      </c>
      <c r="AA115" s="29">
        <f t="shared" si="29"/>
        <v>0</v>
      </c>
      <c r="AB115" s="29">
        <f t="shared" si="29"/>
        <v>0</v>
      </c>
      <c r="AC115" s="29">
        <f t="shared" si="29"/>
        <v>0</v>
      </c>
      <c r="AD115" s="29">
        <f t="shared" si="29"/>
        <v>0</v>
      </c>
      <c r="AE115" s="29">
        <f t="shared" si="29"/>
        <v>0</v>
      </c>
      <c r="AF115" s="29">
        <f t="shared" si="29"/>
        <v>0</v>
      </c>
      <c r="AG115" s="29">
        <f t="shared" si="29"/>
        <v>0</v>
      </c>
      <c r="AH115" s="29">
        <f t="shared" si="29"/>
        <v>0</v>
      </c>
      <c r="AI115" s="29">
        <f t="shared" si="29"/>
        <v>0</v>
      </c>
      <c r="AJ115" s="29">
        <f t="shared" si="29"/>
        <v>0</v>
      </c>
      <c r="AK115" s="29">
        <f t="shared" si="29"/>
        <v>0</v>
      </c>
      <c r="AL115" s="29">
        <f>AL$114*$B$2*SUMPRODUCT(AL$91:AL$93,AL$57:AL$59)/1000</f>
        <v>0</v>
      </c>
    </row>
    <row r="116" spans="1:38" ht="21" customHeight="1" outlineLevel="1" thickBot="1" x14ac:dyDescent="0.4">
      <c r="A116" s="53">
        <f>$A$115</f>
        <v>550</v>
      </c>
      <c r="B116" s="54">
        <v>1000000</v>
      </c>
      <c r="C116" s="57">
        <f xml:space="preserve"> COUNTIF(F114:AL114,"&lt;&gt;"&amp;0)</f>
        <v>19</v>
      </c>
      <c r="E116" s="32" t="s">
        <v>28</v>
      </c>
      <c r="F116" s="29">
        <f t="shared" ref="F116:AL116" si="30">F$114*$B$2*SUMPRODUCT(F$81:F$89,F$47:F$55)/1000</f>
        <v>-6.3411591229723848E-7</v>
      </c>
      <c r="G116" s="29">
        <f t="shared" si="30"/>
        <v>-1.9717138833044389E-2</v>
      </c>
      <c r="H116" s="29">
        <f t="shared" si="30"/>
        <v>-9.8700987301974102E-2</v>
      </c>
      <c r="I116" s="29">
        <f t="shared" si="30"/>
        <v>-0.39211403004338458</v>
      </c>
      <c r="J116" s="29">
        <f t="shared" si="30"/>
        <v>-1.2882941447158165</v>
      </c>
      <c r="K116" s="29">
        <f t="shared" si="30"/>
        <v>-3.5949215534643635</v>
      </c>
      <c r="L116" s="29">
        <f t="shared" si="30"/>
        <v>-44.446230669978164</v>
      </c>
      <c r="M116" s="29">
        <f t="shared" si="30"/>
        <v>-58.325330427668128</v>
      </c>
      <c r="N116" s="29">
        <f t="shared" si="30"/>
        <v>-71.366538523305564</v>
      </c>
      <c r="O116" s="29">
        <f t="shared" si="30"/>
        <v>-83.520742464721721</v>
      </c>
      <c r="P116" s="29">
        <f t="shared" si="30"/>
        <v>-94.977885980618609</v>
      </c>
      <c r="Q116" s="29">
        <f t="shared" si="30"/>
        <v>-137.64531217707352</v>
      </c>
      <c r="R116" s="29">
        <f t="shared" si="30"/>
        <v>-147.73362154023494</v>
      </c>
      <c r="S116" s="29">
        <f t="shared" si="30"/>
        <v>-157.24206219025268</v>
      </c>
      <c r="T116" s="29">
        <f t="shared" si="30"/>
        <v>-166.06535259167276</v>
      </c>
      <c r="U116" s="29">
        <f t="shared" si="30"/>
        <v>-174.39452319118033</v>
      </c>
      <c r="V116" s="29">
        <f t="shared" si="30"/>
        <v>-205.14690939999662</v>
      </c>
      <c r="W116" s="29">
        <f t="shared" si="30"/>
        <v>-234.09039123765808</v>
      </c>
      <c r="X116" s="29">
        <f t="shared" si="30"/>
        <v>-263.03437837318302</v>
      </c>
      <c r="Y116" s="29">
        <f t="shared" si="30"/>
        <v>0</v>
      </c>
      <c r="Z116" s="29">
        <f t="shared" si="30"/>
        <v>0</v>
      </c>
      <c r="AA116" s="29">
        <f t="shared" si="30"/>
        <v>0</v>
      </c>
      <c r="AB116" s="29">
        <f t="shared" si="30"/>
        <v>0</v>
      </c>
      <c r="AC116" s="29">
        <f t="shared" si="30"/>
        <v>0</v>
      </c>
      <c r="AD116" s="29">
        <f t="shared" si="30"/>
        <v>0</v>
      </c>
      <c r="AE116" s="29">
        <f t="shared" si="30"/>
        <v>0</v>
      </c>
      <c r="AF116" s="29">
        <f t="shared" si="30"/>
        <v>0</v>
      </c>
      <c r="AG116" s="29">
        <f t="shared" si="30"/>
        <v>0</v>
      </c>
      <c r="AH116" s="29">
        <f t="shared" si="30"/>
        <v>0</v>
      </c>
      <c r="AI116" s="29">
        <f t="shared" si="30"/>
        <v>0</v>
      </c>
      <c r="AJ116" s="29">
        <f t="shared" si="30"/>
        <v>0</v>
      </c>
      <c r="AK116" s="29">
        <f t="shared" si="30"/>
        <v>0</v>
      </c>
      <c r="AL116" s="29">
        <f t="shared" si="30"/>
        <v>0</v>
      </c>
    </row>
    <row r="117" spans="1:38" ht="21" customHeight="1" outlineLevel="1" thickBot="1" x14ac:dyDescent="0.4">
      <c r="E117" s="32" t="s">
        <v>29</v>
      </c>
      <c r="F117" s="29">
        <f t="shared" ref="F117:AL117" si="31">F$114*$B$2*SUMPRODUCT(F$81:F$90,F$47:F$56)/1000</f>
        <v>-76.902224599115939</v>
      </c>
      <c r="G117" s="29">
        <f t="shared" si="31"/>
        <v>-112.24734152883309</v>
      </c>
      <c r="H117" s="29">
        <f t="shared" si="31"/>
        <v>-121.46037178480201</v>
      </c>
      <c r="I117" s="29">
        <f t="shared" si="31"/>
        <v>-130.95262890504341</v>
      </c>
      <c r="J117" s="29">
        <f t="shared" si="31"/>
        <v>-141.08616308971582</v>
      </c>
      <c r="K117" s="29">
        <f t="shared" si="31"/>
        <v>-152.87777809346437</v>
      </c>
      <c r="L117" s="29">
        <f t="shared" si="31"/>
        <v>-233.66418500997815</v>
      </c>
      <c r="M117" s="29">
        <f t="shared" si="31"/>
        <v>-257.70329890266817</v>
      </c>
      <c r="N117" s="29">
        <f t="shared" si="31"/>
        <v>-280.97896362330567</v>
      </c>
      <c r="O117" s="29">
        <f t="shared" si="31"/>
        <v>-303.27526395222179</v>
      </c>
      <c r="P117" s="29">
        <f t="shared" si="31"/>
        <v>-325.07315111811869</v>
      </c>
      <c r="Q117" s="29">
        <f t="shared" si="31"/>
        <v>-410.93788304707368</v>
      </c>
      <c r="R117" s="29">
        <f t="shared" si="31"/>
        <v>-432.138965100235</v>
      </c>
      <c r="S117" s="29">
        <f t="shared" si="31"/>
        <v>-452.98577854025268</v>
      </c>
      <c r="T117" s="29">
        <f t="shared" si="31"/>
        <v>-472.73404479167289</v>
      </c>
      <c r="U117" s="29">
        <f t="shared" si="31"/>
        <v>-491.92735681618035</v>
      </c>
      <c r="V117" s="29">
        <f t="shared" si="31"/>
        <v>-566.00951259999681</v>
      </c>
      <c r="W117" s="29">
        <f t="shared" si="31"/>
        <v>-638.04261353765821</v>
      </c>
      <c r="X117" s="29">
        <f t="shared" si="31"/>
        <v>-710.56234087318308</v>
      </c>
      <c r="Y117" s="29">
        <f t="shared" si="31"/>
        <v>0</v>
      </c>
      <c r="Z117" s="29">
        <f t="shared" si="31"/>
        <v>0</v>
      </c>
      <c r="AA117" s="29">
        <f t="shared" si="31"/>
        <v>0</v>
      </c>
      <c r="AB117" s="29">
        <f t="shared" si="31"/>
        <v>0</v>
      </c>
      <c r="AC117" s="29">
        <f t="shared" si="31"/>
        <v>0</v>
      </c>
      <c r="AD117" s="29">
        <f t="shared" si="31"/>
        <v>0</v>
      </c>
      <c r="AE117" s="29">
        <f t="shared" si="31"/>
        <v>0</v>
      </c>
      <c r="AF117" s="29">
        <f t="shared" si="31"/>
        <v>0</v>
      </c>
      <c r="AG117" s="29">
        <f t="shared" si="31"/>
        <v>0</v>
      </c>
      <c r="AH117" s="29">
        <f t="shared" si="31"/>
        <v>0</v>
      </c>
      <c r="AI117" s="29">
        <f t="shared" si="31"/>
        <v>0</v>
      </c>
      <c r="AJ117" s="29">
        <f t="shared" si="31"/>
        <v>0</v>
      </c>
      <c r="AK117" s="29">
        <f t="shared" si="31"/>
        <v>0</v>
      </c>
      <c r="AL117" s="29">
        <f t="shared" si="31"/>
        <v>0</v>
      </c>
    </row>
    <row r="118" spans="1:38" ht="21" customHeight="1" outlineLevel="1" thickBot="1" x14ac:dyDescent="0.4">
      <c r="E118" s="32" t="s">
        <v>30</v>
      </c>
      <c r="F118" s="29">
        <f>F116+F115</f>
        <v>-7.743116553815919</v>
      </c>
      <c r="G118" s="29">
        <f t="shared" ref="G118:AL118" si="32">G116+G115</f>
        <v>-33.225609818176018</v>
      </c>
      <c r="H118" s="29">
        <f t="shared" si="32"/>
        <v>-40.125946596058945</v>
      </c>
      <c r="I118" s="29">
        <f t="shared" si="32"/>
        <v>-47.20986541423791</v>
      </c>
      <c r="J118" s="29">
        <f t="shared" si="32"/>
        <v>-54.506183007551726</v>
      </c>
      <c r="K118" s="29">
        <f t="shared" si="32"/>
        <v>-62.089255409051333</v>
      </c>
      <c r="L118" s="29">
        <f t="shared" si="32"/>
        <v>-97.651998803873425</v>
      </c>
      <c r="M118" s="29">
        <f t="shared" si="32"/>
        <v>-107.96118507444839</v>
      </c>
      <c r="N118" s="29">
        <f t="shared" si="32"/>
        <v>-118.57435711637129</v>
      </c>
      <c r="O118" s="29">
        <f t="shared" si="32"/>
        <v>-129.45292926085423</v>
      </c>
      <c r="P118" s="29">
        <f t="shared" si="32"/>
        <v>-140.55646672514493</v>
      </c>
      <c r="Q118" s="29">
        <f t="shared" si="32"/>
        <v>-186.7622921906555</v>
      </c>
      <c r="R118" s="29">
        <f t="shared" si="32"/>
        <v>-198.2241480209953</v>
      </c>
      <c r="S118" s="29">
        <f t="shared" si="32"/>
        <v>-209.23239605691958</v>
      </c>
      <c r="T118" s="29">
        <f t="shared" si="32"/>
        <v>-219.83332627294612</v>
      </c>
      <c r="U118" s="29">
        <f t="shared" si="32"/>
        <v>-230.22927757908553</v>
      </c>
      <c r="V118" s="29">
        <f t="shared" si="32"/>
        <v>-271.56813946879714</v>
      </c>
      <c r="W118" s="29">
        <f t="shared" si="32"/>
        <v>-313.08884586707973</v>
      </c>
      <c r="X118" s="29">
        <f t="shared" si="32"/>
        <v>-355.66636824795432</v>
      </c>
      <c r="Y118" s="29">
        <f t="shared" si="32"/>
        <v>0</v>
      </c>
      <c r="Z118" s="29">
        <f t="shared" si="32"/>
        <v>0</v>
      </c>
      <c r="AA118" s="29">
        <f t="shared" si="32"/>
        <v>0</v>
      </c>
      <c r="AB118" s="29">
        <f t="shared" si="32"/>
        <v>0</v>
      </c>
      <c r="AC118" s="29">
        <f t="shared" si="32"/>
        <v>0</v>
      </c>
      <c r="AD118" s="29">
        <f t="shared" si="32"/>
        <v>0</v>
      </c>
      <c r="AE118" s="29">
        <f t="shared" si="32"/>
        <v>0</v>
      </c>
      <c r="AF118" s="29">
        <f t="shared" si="32"/>
        <v>0</v>
      </c>
      <c r="AG118" s="29">
        <f t="shared" si="32"/>
        <v>0</v>
      </c>
      <c r="AH118" s="29">
        <f t="shared" si="32"/>
        <v>0</v>
      </c>
      <c r="AI118" s="29">
        <f t="shared" si="32"/>
        <v>0</v>
      </c>
      <c r="AJ118" s="29">
        <f t="shared" si="32"/>
        <v>0</v>
      </c>
      <c r="AK118" s="29">
        <f t="shared" si="32"/>
        <v>0</v>
      </c>
      <c r="AL118" s="29">
        <f t="shared" si="32"/>
        <v>0</v>
      </c>
    </row>
    <row r="119" spans="1:38" ht="21" customHeight="1" outlineLevel="1" thickBot="1" x14ac:dyDescent="0.4">
      <c r="E119" s="32" t="s">
        <v>31</v>
      </c>
      <c r="F119" s="29">
        <f>F117+F115</f>
        <v>-84.645340518815942</v>
      </c>
      <c r="G119" s="29">
        <f t="shared" ref="G119:AL119" si="33">G117+G115</f>
        <v>-145.45323420817607</v>
      </c>
      <c r="H119" s="29">
        <f t="shared" si="33"/>
        <v>-161.48761739355899</v>
      </c>
      <c r="I119" s="29">
        <f t="shared" si="33"/>
        <v>-177.77038028923795</v>
      </c>
      <c r="J119" s="29">
        <f t="shared" si="33"/>
        <v>-194.30405195255173</v>
      </c>
      <c r="K119" s="29">
        <f t="shared" si="33"/>
        <v>-211.37211194905134</v>
      </c>
      <c r="L119" s="29">
        <f t="shared" si="33"/>
        <v>-286.86995314387343</v>
      </c>
      <c r="M119" s="29">
        <f t="shared" si="33"/>
        <v>-307.33915354944844</v>
      </c>
      <c r="N119" s="29">
        <f t="shared" si="33"/>
        <v>-328.1867822163714</v>
      </c>
      <c r="O119" s="29">
        <f t="shared" si="33"/>
        <v>-349.20745074835429</v>
      </c>
      <c r="P119" s="29">
        <f t="shared" si="33"/>
        <v>-370.65173186264502</v>
      </c>
      <c r="Q119" s="29">
        <f t="shared" si="33"/>
        <v>-460.05486306065569</v>
      </c>
      <c r="R119" s="29">
        <f t="shared" si="33"/>
        <v>-482.62949158099536</v>
      </c>
      <c r="S119" s="29">
        <f t="shared" si="33"/>
        <v>-504.97611240691958</v>
      </c>
      <c r="T119" s="29">
        <f t="shared" si="33"/>
        <v>-526.50201847294625</v>
      </c>
      <c r="U119" s="29">
        <f t="shared" si="33"/>
        <v>-547.76211120408561</v>
      </c>
      <c r="V119" s="29">
        <f t="shared" si="33"/>
        <v>-632.43074266879739</v>
      </c>
      <c r="W119" s="29">
        <f t="shared" si="33"/>
        <v>-717.04106816707986</v>
      </c>
      <c r="X119" s="29">
        <f t="shared" si="33"/>
        <v>-803.19433074795438</v>
      </c>
      <c r="Y119" s="29">
        <f t="shared" si="33"/>
        <v>0</v>
      </c>
      <c r="Z119" s="29">
        <f t="shared" si="33"/>
        <v>0</v>
      </c>
      <c r="AA119" s="29">
        <f t="shared" si="33"/>
        <v>0</v>
      </c>
      <c r="AB119" s="29">
        <f t="shared" si="33"/>
        <v>0</v>
      </c>
      <c r="AC119" s="29">
        <f t="shared" si="33"/>
        <v>0</v>
      </c>
      <c r="AD119" s="29">
        <f t="shared" si="33"/>
        <v>0</v>
      </c>
      <c r="AE119" s="29">
        <f t="shared" si="33"/>
        <v>0</v>
      </c>
      <c r="AF119" s="29">
        <f t="shared" si="33"/>
        <v>0</v>
      </c>
      <c r="AG119" s="29">
        <f t="shared" si="33"/>
        <v>0</v>
      </c>
      <c r="AH119" s="29">
        <f t="shared" si="33"/>
        <v>0</v>
      </c>
      <c r="AI119" s="29">
        <f t="shared" si="33"/>
        <v>0</v>
      </c>
      <c r="AJ119" s="29">
        <f t="shared" si="33"/>
        <v>0</v>
      </c>
      <c r="AK119" s="29">
        <f t="shared" si="33"/>
        <v>0</v>
      </c>
      <c r="AL119" s="29">
        <f t="shared" si="33"/>
        <v>0</v>
      </c>
    </row>
    <row r="120" spans="1:38" ht="21" customHeight="1" outlineLevel="1" thickBot="1" x14ac:dyDescent="0.4">
      <c r="E120" s="3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 spans="1:38" ht="21" customHeight="1" outlineLevel="1" thickBot="1" x14ac:dyDescent="0.4">
      <c r="E121" s="33"/>
      <c r="L121">
        <v>5</v>
      </c>
    </row>
    <row r="122" spans="1:38" ht="21" customHeight="1" outlineLevel="1" thickBot="1" x14ac:dyDescent="0.4">
      <c r="E122" s="33"/>
      <c r="L122">
        <v>3</v>
      </c>
    </row>
    <row r="123" spans="1:38" ht="21" customHeight="1" outlineLevel="1" thickTop="1" thickBot="1" x14ac:dyDescent="0.4">
      <c r="E123" s="8">
        <f t="array" aca="1" ref="E123:AL136" ca="1">OFFSET(E114,0,0,C115,C116+1)</f>
        <v>0</v>
      </c>
      <c r="F123" s="8">
        <f ca="1"/>
        <v>298.2</v>
      </c>
      <c r="G123" s="8">
        <f ca="1"/>
        <v>431.7</v>
      </c>
      <c r="H123" s="8">
        <f ca="1"/>
        <v>465.1</v>
      </c>
      <c r="I123" s="8">
        <f ca="1"/>
        <v>498.5</v>
      </c>
      <c r="J123" s="8">
        <f ca="1"/>
        <v>531.79999999999995</v>
      </c>
      <c r="K123" s="8">
        <f ca="1"/>
        <v>565.20000000000005</v>
      </c>
      <c r="L123" s="8">
        <f ca="1"/>
        <v>698.8</v>
      </c>
      <c r="M123" s="8">
        <f ca="1"/>
        <v>732.2</v>
      </c>
      <c r="N123" s="8">
        <f ca="1"/>
        <v>765.5</v>
      </c>
      <c r="O123" s="8">
        <f ca="1"/>
        <v>798.9</v>
      </c>
      <c r="P123" s="8">
        <f ca="1"/>
        <v>832.3</v>
      </c>
      <c r="Q123" s="8">
        <f ca="1"/>
        <v>965.8</v>
      </c>
      <c r="R123" s="8">
        <f ca="1"/>
        <v>999.2</v>
      </c>
      <c r="S123" s="8">
        <f ca="1"/>
        <v>1033</v>
      </c>
      <c r="T123" s="8">
        <f ca="1"/>
        <v>1066</v>
      </c>
      <c r="U123" s="8">
        <f ca="1"/>
        <v>1099</v>
      </c>
      <c r="V123" s="8">
        <f ca="1"/>
        <v>1233</v>
      </c>
      <c r="W123" s="8">
        <f ca="1"/>
        <v>1366</v>
      </c>
      <c r="X123" s="8">
        <f ca="1"/>
        <v>1500</v>
      </c>
      <c r="Y123" s="8" t="e">
        <f ca="1"/>
        <v>#N/A</v>
      </c>
      <c r="Z123" s="8" t="e">
        <f ca="1"/>
        <v>#N/A</v>
      </c>
      <c r="AA123" s="8" t="e">
        <f ca="1"/>
        <v>#N/A</v>
      </c>
      <c r="AB123" s="8" t="e">
        <f ca="1"/>
        <v>#N/A</v>
      </c>
      <c r="AC123" s="8" t="e">
        <f ca="1"/>
        <v>#N/A</v>
      </c>
      <c r="AD123" s="8" t="e">
        <f ca="1"/>
        <v>#N/A</v>
      </c>
      <c r="AE123" s="8" t="e">
        <f ca="1"/>
        <v>#N/A</v>
      </c>
      <c r="AF123" s="8" t="e">
        <f ca="1"/>
        <v>#N/A</v>
      </c>
      <c r="AG123" s="8" t="e">
        <f ca="1"/>
        <v>#N/A</v>
      </c>
      <c r="AH123" s="8" t="e">
        <f ca="1"/>
        <v>#N/A</v>
      </c>
      <c r="AI123" s="8" t="e">
        <f ca="1"/>
        <v>#N/A</v>
      </c>
      <c r="AJ123" s="8" t="e">
        <f ca="1"/>
        <v>#N/A</v>
      </c>
      <c r="AK123" s="8" t="e">
        <f ca="1"/>
        <v>#N/A</v>
      </c>
      <c r="AL123" s="8" t="e">
        <f ca="1"/>
        <v>#N/A</v>
      </c>
    </row>
    <row r="124" spans="1:38" ht="21" customHeight="1" outlineLevel="1" thickTop="1" thickBot="1" x14ac:dyDescent="0.4">
      <c r="E124" s="32" t="str">
        <f ca="1"/>
        <v xml:space="preserve">Раствор (жид): </v>
      </c>
      <c r="F124">
        <f ca="1"/>
        <v>-7.7431159197000063</v>
      </c>
      <c r="G124">
        <f ca="1"/>
        <v>-33.205892679342973</v>
      </c>
      <c r="H124">
        <f ca="1"/>
        <v>-40.027245608756971</v>
      </c>
      <c r="I124">
        <f ca="1"/>
        <v>-46.817751384194523</v>
      </c>
      <c r="J124">
        <f ca="1"/>
        <v>-53.217888862835913</v>
      </c>
      <c r="K124">
        <f ca="1"/>
        <v>-58.494333855586966</v>
      </c>
      <c r="L124">
        <f ca="1"/>
        <v>-53.205768133895262</v>
      </c>
      <c r="M124">
        <f ca="1"/>
        <v>-49.63585464678026</v>
      </c>
      <c r="N124">
        <f ca="1"/>
        <v>-47.207818593065724</v>
      </c>
      <c r="O124">
        <f ca="1"/>
        <v>-45.932186796132505</v>
      </c>
      <c r="P124">
        <f ca="1"/>
        <v>-45.57858074452632</v>
      </c>
      <c r="Q124">
        <f ca="1"/>
        <v>-49.116980013581994</v>
      </c>
      <c r="R124">
        <f ca="1"/>
        <v>-50.490526480760352</v>
      </c>
      <c r="S124">
        <f ca="1"/>
        <v>-51.990333866666916</v>
      </c>
      <c r="T124">
        <f ca="1"/>
        <v>-53.767973681273361</v>
      </c>
      <c r="U124">
        <f ca="1"/>
        <v>-55.834754387905207</v>
      </c>
      <c r="V124">
        <f ca="1"/>
        <v>-66.42123006880054</v>
      </c>
      <c r="W124">
        <f ca="1"/>
        <v>-78.99845462942163</v>
      </c>
      <c r="X124">
        <f ca="1"/>
        <v>-92.631989874771335</v>
      </c>
      <c r="Y124" t="e">
        <f ca="1"/>
        <v>#N/A</v>
      </c>
      <c r="Z124" t="e">
        <f ca="1"/>
        <v>#N/A</v>
      </c>
      <c r="AA124" t="e">
        <f ca="1"/>
        <v>#N/A</v>
      </c>
      <c r="AB124" t="e">
        <f ca="1"/>
        <v>#N/A</v>
      </c>
      <c r="AC124" t="e">
        <f ca="1"/>
        <v>#N/A</v>
      </c>
      <c r="AD124" t="e">
        <f ca="1"/>
        <v>#N/A</v>
      </c>
      <c r="AE124" t="e">
        <f ca="1"/>
        <v>#N/A</v>
      </c>
      <c r="AF124" t="e">
        <f ca="1"/>
        <v>#N/A</v>
      </c>
      <c r="AG124" t="e">
        <f ca="1"/>
        <v>#N/A</v>
      </c>
      <c r="AH124" t="e">
        <f ca="1"/>
        <v>#N/A</v>
      </c>
      <c r="AI124" t="e">
        <f ca="1"/>
        <v>#N/A</v>
      </c>
      <c r="AJ124" t="e">
        <f ca="1"/>
        <v>#N/A</v>
      </c>
      <c r="AK124" t="e">
        <f ca="1"/>
        <v>#N/A</v>
      </c>
      <c r="AL124" t="e">
        <f ca="1"/>
        <v>#N/A</v>
      </c>
    </row>
    <row r="125" spans="1:38" ht="21" customHeight="1" outlineLevel="1" thickBot="1" x14ac:dyDescent="0.4">
      <c r="E125" s="32" t="str">
        <f ca="1"/>
        <v xml:space="preserve">Газовая без Ar: </v>
      </c>
      <c r="F125">
        <f ca="1"/>
        <v>-6.3411591229723848E-7</v>
      </c>
      <c r="G125">
        <f ca="1"/>
        <v>-1.9717138833044389E-2</v>
      </c>
      <c r="H125">
        <f ca="1"/>
        <v>-9.8700987301974102E-2</v>
      </c>
      <c r="I125">
        <f ca="1"/>
        <v>-0.39211403004338458</v>
      </c>
      <c r="J125">
        <f ca="1"/>
        <v>-1.2882941447158165</v>
      </c>
      <c r="K125">
        <f ca="1"/>
        <v>-3.5949215534643635</v>
      </c>
      <c r="L125">
        <f ca="1"/>
        <v>-44.446230669978164</v>
      </c>
      <c r="M125">
        <f ca="1"/>
        <v>-58.325330427668128</v>
      </c>
      <c r="N125">
        <f ca="1"/>
        <v>-71.366538523305564</v>
      </c>
      <c r="O125">
        <f ca="1"/>
        <v>-83.520742464721721</v>
      </c>
      <c r="P125">
        <f ca="1"/>
        <v>-94.977885980618609</v>
      </c>
      <c r="Q125">
        <f ca="1"/>
        <v>-137.64531217707352</v>
      </c>
      <c r="R125">
        <f ca="1"/>
        <v>-147.73362154023494</v>
      </c>
      <c r="S125">
        <f ca="1"/>
        <v>-157.24206219025268</v>
      </c>
      <c r="T125">
        <f ca="1"/>
        <v>-166.06535259167276</v>
      </c>
      <c r="U125">
        <f ca="1"/>
        <v>-174.39452319118033</v>
      </c>
      <c r="V125">
        <f ca="1"/>
        <v>-205.14690939999662</v>
      </c>
      <c r="W125">
        <f ca="1"/>
        <v>-234.09039123765808</v>
      </c>
      <c r="X125">
        <f ca="1"/>
        <v>-263.03437837318302</v>
      </c>
      <c r="Y125" t="e">
        <f ca="1"/>
        <v>#N/A</v>
      </c>
      <c r="Z125" t="e">
        <f ca="1"/>
        <v>#N/A</v>
      </c>
      <c r="AA125" t="e">
        <f ca="1"/>
        <v>#N/A</v>
      </c>
      <c r="AB125" t="e">
        <f ca="1"/>
        <v>#N/A</v>
      </c>
      <c r="AC125" t="e">
        <f ca="1"/>
        <v>#N/A</v>
      </c>
      <c r="AD125" t="e">
        <f ca="1"/>
        <v>#N/A</v>
      </c>
      <c r="AE125" t="e">
        <f ca="1"/>
        <v>#N/A</v>
      </c>
      <c r="AF125" t="e">
        <f ca="1"/>
        <v>#N/A</v>
      </c>
      <c r="AG125" t="e">
        <f ca="1"/>
        <v>#N/A</v>
      </c>
      <c r="AH125" t="e">
        <f ca="1"/>
        <v>#N/A</v>
      </c>
      <c r="AI125" t="e">
        <f ca="1"/>
        <v>#N/A</v>
      </c>
      <c r="AJ125" t="e">
        <f ca="1"/>
        <v>#N/A</v>
      </c>
      <c r="AK125" t="e">
        <f ca="1"/>
        <v>#N/A</v>
      </c>
      <c r="AL125" t="e">
        <f ca="1"/>
        <v>#N/A</v>
      </c>
    </row>
    <row r="126" spans="1:38" ht="21" customHeight="1" outlineLevel="1" thickBot="1" x14ac:dyDescent="0.4">
      <c r="E126" s="32" t="str">
        <f ca="1"/>
        <v xml:space="preserve">Газовая: </v>
      </c>
      <c r="F126">
        <f ca="1"/>
        <v>-76.902224599115939</v>
      </c>
      <c r="G126">
        <f ca="1"/>
        <v>-112.24734152883309</v>
      </c>
      <c r="H126">
        <f ca="1"/>
        <v>-121.46037178480201</v>
      </c>
      <c r="I126">
        <f ca="1"/>
        <v>-130.95262890504341</v>
      </c>
      <c r="J126">
        <f ca="1"/>
        <v>-141.08616308971582</v>
      </c>
      <c r="K126">
        <f ca="1"/>
        <v>-152.87777809346437</v>
      </c>
      <c r="L126">
        <f ca="1"/>
        <v>-233.66418500997815</v>
      </c>
      <c r="M126">
        <f ca="1"/>
        <v>-257.70329890266817</v>
      </c>
      <c r="N126">
        <f ca="1"/>
        <v>-280.97896362330567</v>
      </c>
      <c r="O126">
        <f ca="1"/>
        <v>-303.27526395222179</v>
      </c>
      <c r="P126">
        <f ca="1"/>
        <v>-325.07315111811869</v>
      </c>
      <c r="Q126">
        <f ca="1"/>
        <v>-410.93788304707368</v>
      </c>
      <c r="R126">
        <f ca="1"/>
        <v>-432.138965100235</v>
      </c>
      <c r="S126">
        <f ca="1"/>
        <v>-452.98577854025268</v>
      </c>
      <c r="T126">
        <f ca="1"/>
        <v>-472.73404479167289</v>
      </c>
      <c r="U126">
        <f ca="1"/>
        <v>-491.92735681618035</v>
      </c>
      <c r="V126">
        <f ca="1"/>
        <v>-566.00951259999681</v>
      </c>
      <c r="W126">
        <f ca="1"/>
        <v>-638.04261353765821</v>
      </c>
      <c r="X126">
        <f ca="1"/>
        <v>-710.56234087318308</v>
      </c>
      <c r="Y126" t="e">
        <f ca="1"/>
        <v>#N/A</v>
      </c>
      <c r="Z126" t="e">
        <f ca="1"/>
        <v>#N/A</v>
      </c>
      <c r="AA126" t="e">
        <f ca="1"/>
        <v>#N/A</v>
      </c>
      <c r="AB126" t="e">
        <f ca="1"/>
        <v>#N/A</v>
      </c>
      <c r="AC126" t="e">
        <f ca="1"/>
        <v>#N/A</v>
      </c>
      <c r="AD126" t="e">
        <f ca="1"/>
        <v>#N/A</v>
      </c>
      <c r="AE126" t="e">
        <f ca="1"/>
        <v>#N/A</v>
      </c>
      <c r="AF126" t="e">
        <f ca="1"/>
        <v>#N/A</v>
      </c>
      <c r="AG126" t="e">
        <f ca="1"/>
        <v>#N/A</v>
      </c>
      <c r="AH126" t="e">
        <f ca="1"/>
        <v>#N/A</v>
      </c>
      <c r="AI126" t="e">
        <f ca="1"/>
        <v>#N/A</v>
      </c>
      <c r="AJ126" t="e">
        <f ca="1"/>
        <v>#N/A</v>
      </c>
      <c r="AK126" t="e">
        <f ca="1"/>
        <v>#N/A</v>
      </c>
      <c r="AL126" t="e">
        <f ca="1"/>
        <v>#N/A</v>
      </c>
    </row>
    <row r="127" spans="1:38" ht="21" customHeight="1" outlineLevel="1" thickBot="1" x14ac:dyDescent="0.4">
      <c r="E127" s="32" t="str">
        <f ca="1"/>
        <v xml:space="preserve">Раствор + газовая без Ar: </v>
      </c>
      <c r="F127">
        <f ca="1"/>
        <v>-7.743116553815919</v>
      </c>
      <c r="G127">
        <f ca="1"/>
        <v>-33.225609818176018</v>
      </c>
      <c r="H127">
        <f ca="1"/>
        <v>-40.125946596058945</v>
      </c>
      <c r="I127">
        <f ca="1"/>
        <v>-47.20986541423791</v>
      </c>
      <c r="J127">
        <f ca="1"/>
        <v>-54.506183007551726</v>
      </c>
      <c r="K127">
        <f ca="1"/>
        <v>-62.089255409051333</v>
      </c>
      <c r="L127">
        <f ca="1"/>
        <v>-97.651998803873425</v>
      </c>
      <c r="M127">
        <f ca="1"/>
        <v>-107.96118507444839</v>
      </c>
      <c r="N127">
        <f ca="1"/>
        <v>-118.57435711637129</v>
      </c>
      <c r="O127">
        <f ca="1"/>
        <v>-129.45292926085423</v>
      </c>
      <c r="P127">
        <f ca="1"/>
        <v>-140.55646672514493</v>
      </c>
      <c r="Q127">
        <f ca="1"/>
        <v>-186.7622921906555</v>
      </c>
      <c r="R127">
        <f ca="1"/>
        <v>-198.2241480209953</v>
      </c>
      <c r="S127">
        <f ca="1"/>
        <v>-209.23239605691958</v>
      </c>
      <c r="T127">
        <f ca="1"/>
        <v>-219.83332627294612</v>
      </c>
      <c r="U127">
        <f ca="1"/>
        <v>-230.22927757908553</v>
      </c>
      <c r="V127">
        <f ca="1"/>
        <v>-271.56813946879714</v>
      </c>
      <c r="W127">
        <f ca="1"/>
        <v>-313.08884586707973</v>
      </c>
      <c r="X127">
        <f ca="1"/>
        <v>-355.66636824795432</v>
      </c>
      <c r="Y127" t="e">
        <f ca="1"/>
        <v>#N/A</v>
      </c>
      <c r="Z127" t="e">
        <f ca="1"/>
        <v>#N/A</v>
      </c>
      <c r="AA127" t="e">
        <f ca="1"/>
        <v>#N/A</v>
      </c>
      <c r="AB127" t="e">
        <f ca="1"/>
        <v>#N/A</v>
      </c>
      <c r="AC127" t="e">
        <f ca="1"/>
        <v>#N/A</v>
      </c>
      <c r="AD127" t="e">
        <f ca="1"/>
        <v>#N/A</v>
      </c>
      <c r="AE127" t="e">
        <f ca="1"/>
        <v>#N/A</v>
      </c>
      <c r="AF127" t="e">
        <f ca="1"/>
        <v>#N/A</v>
      </c>
      <c r="AG127" t="e">
        <f ca="1"/>
        <v>#N/A</v>
      </c>
      <c r="AH127" t="e">
        <f ca="1"/>
        <v>#N/A</v>
      </c>
      <c r="AI127" t="e">
        <f ca="1"/>
        <v>#N/A</v>
      </c>
      <c r="AJ127" t="e">
        <f ca="1"/>
        <v>#N/A</v>
      </c>
      <c r="AK127" t="e">
        <f ca="1"/>
        <v>#N/A</v>
      </c>
      <c r="AL127" t="e">
        <f ca="1"/>
        <v>#N/A</v>
      </c>
    </row>
    <row r="128" spans="1:38" ht="21" customHeight="1" outlineLevel="1" thickBot="1" x14ac:dyDescent="0.4">
      <c r="E128" s="32" t="str">
        <f ca="1"/>
        <v xml:space="preserve">Раствор + газовая: </v>
      </c>
      <c r="F128">
        <f ca="1"/>
        <v>-84.645340518815942</v>
      </c>
      <c r="G128">
        <f ca="1"/>
        <v>-145.45323420817607</v>
      </c>
      <c r="H128">
        <f ca="1"/>
        <v>-161.48761739355899</v>
      </c>
      <c r="I128">
        <f ca="1"/>
        <v>-177.77038028923795</v>
      </c>
      <c r="J128">
        <f ca="1"/>
        <v>-194.30405195255173</v>
      </c>
      <c r="K128">
        <f ca="1"/>
        <v>-211.37211194905134</v>
      </c>
      <c r="L128">
        <f ca="1"/>
        <v>-286.86995314387343</v>
      </c>
      <c r="M128">
        <f ca="1"/>
        <v>-307.33915354944844</v>
      </c>
      <c r="N128">
        <f ca="1"/>
        <v>-328.1867822163714</v>
      </c>
      <c r="O128">
        <f ca="1"/>
        <v>-349.20745074835429</v>
      </c>
      <c r="P128">
        <f ca="1"/>
        <v>-370.65173186264502</v>
      </c>
      <c r="Q128">
        <f ca="1"/>
        <v>-460.05486306065569</v>
      </c>
      <c r="R128">
        <f ca="1"/>
        <v>-482.62949158099536</v>
      </c>
      <c r="S128">
        <f ca="1"/>
        <v>-504.97611240691958</v>
      </c>
      <c r="T128">
        <f ca="1"/>
        <v>-526.50201847294625</v>
      </c>
      <c r="U128">
        <f ca="1"/>
        <v>-547.76211120408561</v>
      </c>
      <c r="V128">
        <f ca="1"/>
        <v>-632.43074266879739</v>
      </c>
      <c r="W128">
        <f ca="1"/>
        <v>-717.04106816707986</v>
      </c>
      <c r="X128">
        <f ca="1"/>
        <v>-803.19433074795438</v>
      </c>
      <c r="Y128" t="e">
        <f ca="1"/>
        <v>#N/A</v>
      </c>
      <c r="Z128" t="e">
        <f ca="1"/>
        <v>#N/A</v>
      </c>
      <c r="AA128" t="e">
        <f ca="1"/>
        <v>#N/A</v>
      </c>
      <c r="AB128" t="e">
        <f ca="1"/>
        <v>#N/A</v>
      </c>
      <c r="AC128" t="e">
        <f ca="1"/>
        <v>#N/A</v>
      </c>
      <c r="AD128" t="e">
        <f ca="1"/>
        <v>#N/A</v>
      </c>
      <c r="AE128" t="e">
        <f ca="1"/>
        <v>#N/A</v>
      </c>
      <c r="AF128" t="e">
        <f ca="1"/>
        <v>#N/A</v>
      </c>
      <c r="AG128" t="e">
        <f ca="1"/>
        <v>#N/A</v>
      </c>
      <c r="AH128" t="e">
        <f ca="1"/>
        <v>#N/A</v>
      </c>
      <c r="AI128" t="e">
        <f ca="1"/>
        <v>#N/A</v>
      </c>
      <c r="AJ128" t="e">
        <f ca="1"/>
        <v>#N/A</v>
      </c>
      <c r="AK128" t="e">
        <f ca="1"/>
        <v>#N/A</v>
      </c>
      <c r="AL128" t="e">
        <f ca="1"/>
        <v>#N/A</v>
      </c>
    </row>
    <row r="129" spans="1:38" ht="21" customHeight="1" outlineLevel="1" thickBot="1" x14ac:dyDescent="0.4">
      <c r="E129" s="32" t="e">
        <f ca="1"/>
        <v>#N/A</v>
      </c>
      <c r="F129" t="e">
        <f ca="1"/>
        <v>#N/A</v>
      </c>
      <c r="G129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  <c r="N129" t="e">
        <f ca="1"/>
        <v>#N/A</v>
      </c>
      <c r="O129" t="e">
        <f ca="1"/>
        <v>#N/A</v>
      </c>
      <c r="P129" t="e">
        <f ca="1"/>
        <v>#N/A</v>
      </c>
      <c r="Q129" t="e">
        <f ca="1"/>
        <v>#N/A</v>
      </c>
      <c r="R129" t="e">
        <f ca="1"/>
        <v>#N/A</v>
      </c>
      <c r="S129" t="e">
        <f ca="1"/>
        <v>#N/A</v>
      </c>
      <c r="T129" t="e">
        <f ca="1"/>
        <v>#N/A</v>
      </c>
      <c r="U129" t="e">
        <f ca="1"/>
        <v>#N/A</v>
      </c>
      <c r="V129" t="e">
        <f ca="1"/>
        <v>#N/A</v>
      </c>
      <c r="W129" t="e">
        <f ca="1"/>
        <v>#N/A</v>
      </c>
      <c r="X129" t="e">
        <f ca="1"/>
        <v>#N/A</v>
      </c>
      <c r="Y129" t="e">
        <f ca="1"/>
        <v>#N/A</v>
      </c>
      <c r="Z129" t="e">
        <f ca="1"/>
        <v>#N/A</v>
      </c>
      <c r="AA129" t="e">
        <f ca="1"/>
        <v>#N/A</v>
      </c>
      <c r="AB129" t="e">
        <f ca="1"/>
        <v>#N/A</v>
      </c>
      <c r="AC129" t="e">
        <f ca="1"/>
        <v>#N/A</v>
      </c>
      <c r="AD129" t="e">
        <f ca="1"/>
        <v>#N/A</v>
      </c>
      <c r="AE129" t="e">
        <f ca="1"/>
        <v>#N/A</v>
      </c>
      <c r="AF129" t="e">
        <f ca="1"/>
        <v>#N/A</v>
      </c>
      <c r="AG129" t="e">
        <f ca="1"/>
        <v>#N/A</v>
      </c>
      <c r="AH129" t="e">
        <f ca="1"/>
        <v>#N/A</v>
      </c>
      <c r="AI129" t="e">
        <f ca="1"/>
        <v>#N/A</v>
      </c>
      <c r="AJ129" t="e">
        <f ca="1"/>
        <v>#N/A</v>
      </c>
      <c r="AK129" t="e">
        <f ca="1"/>
        <v>#N/A</v>
      </c>
      <c r="AL129" t="e">
        <f ca="1"/>
        <v>#N/A</v>
      </c>
    </row>
    <row r="130" spans="1:38" ht="21" customHeight="1" outlineLevel="1" thickBot="1" x14ac:dyDescent="0.4">
      <c r="E130" s="32" t="e">
        <f ca="1"/>
        <v>#N/A</v>
      </c>
      <c r="F130" t="e">
        <f ca="1"/>
        <v>#N/A</v>
      </c>
      <c r="G130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  <c r="N130" t="e">
        <f ca="1"/>
        <v>#N/A</v>
      </c>
      <c r="O130" t="e">
        <f ca="1"/>
        <v>#N/A</v>
      </c>
      <c r="P130" t="e">
        <f ca="1"/>
        <v>#N/A</v>
      </c>
      <c r="Q130" t="e">
        <f ca="1"/>
        <v>#N/A</v>
      </c>
      <c r="R130" t="e">
        <f ca="1"/>
        <v>#N/A</v>
      </c>
      <c r="S130" t="e">
        <f ca="1"/>
        <v>#N/A</v>
      </c>
      <c r="T130" t="e">
        <f ca="1"/>
        <v>#N/A</v>
      </c>
      <c r="U130" t="e">
        <f ca="1"/>
        <v>#N/A</v>
      </c>
      <c r="V130" t="e">
        <f ca="1"/>
        <v>#N/A</v>
      </c>
      <c r="W130" t="e">
        <f ca="1"/>
        <v>#N/A</v>
      </c>
      <c r="X130" t="e">
        <f ca="1"/>
        <v>#N/A</v>
      </c>
      <c r="Y130" t="e">
        <f ca="1"/>
        <v>#N/A</v>
      </c>
      <c r="Z130" t="e">
        <f ca="1"/>
        <v>#N/A</v>
      </c>
      <c r="AA130" t="e">
        <f ca="1"/>
        <v>#N/A</v>
      </c>
      <c r="AB130" t="e">
        <f ca="1"/>
        <v>#N/A</v>
      </c>
      <c r="AC130" t="e">
        <f ca="1"/>
        <v>#N/A</v>
      </c>
      <c r="AD130" t="e">
        <f ca="1"/>
        <v>#N/A</v>
      </c>
      <c r="AE130" t="e">
        <f ca="1"/>
        <v>#N/A</v>
      </c>
      <c r="AF130" t="e">
        <f ca="1"/>
        <v>#N/A</v>
      </c>
      <c r="AG130" t="e">
        <f ca="1"/>
        <v>#N/A</v>
      </c>
      <c r="AH130" t="e">
        <f ca="1"/>
        <v>#N/A</v>
      </c>
      <c r="AI130" t="e">
        <f ca="1"/>
        <v>#N/A</v>
      </c>
      <c r="AJ130" t="e">
        <f ca="1"/>
        <v>#N/A</v>
      </c>
      <c r="AK130" t="e">
        <f ca="1"/>
        <v>#N/A</v>
      </c>
      <c r="AL130" t="e">
        <f ca="1"/>
        <v>#N/A</v>
      </c>
    </row>
    <row r="131" spans="1:38" ht="21" customHeight="1" outlineLevel="1" thickBot="1" x14ac:dyDescent="0.4">
      <c r="E131" s="32" t="e">
        <f ca="1"/>
        <v>#N/A</v>
      </c>
      <c r="F131" t="e">
        <f ca="1"/>
        <v>#N/A</v>
      </c>
      <c r="G131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  <c r="N131" t="e">
        <f ca="1"/>
        <v>#N/A</v>
      </c>
      <c r="O131" t="e">
        <f ca="1"/>
        <v>#N/A</v>
      </c>
      <c r="P131" t="e">
        <f ca="1"/>
        <v>#N/A</v>
      </c>
      <c r="Q131" t="e">
        <f ca="1"/>
        <v>#N/A</v>
      </c>
      <c r="R131" t="e">
        <f ca="1"/>
        <v>#N/A</v>
      </c>
      <c r="S131" t="e">
        <f ca="1"/>
        <v>#N/A</v>
      </c>
      <c r="T131" t="e">
        <f ca="1"/>
        <v>#N/A</v>
      </c>
      <c r="U131" t="e">
        <f ca="1"/>
        <v>#N/A</v>
      </c>
      <c r="V131" t="e">
        <f ca="1"/>
        <v>#N/A</v>
      </c>
      <c r="W131" t="e">
        <f ca="1"/>
        <v>#N/A</v>
      </c>
      <c r="X131" t="e">
        <f ca="1"/>
        <v>#N/A</v>
      </c>
      <c r="Y131" t="e">
        <f ca="1"/>
        <v>#N/A</v>
      </c>
      <c r="Z131" t="e">
        <f ca="1"/>
        <v>#N/A</v>
      </c>
      <c r="AA131" t="e">
        <f ca="1"/>
        <v>#N/A</v>
      </c>
      <c r="AB131" t="e">
        <f ca="1"/>
        <v>#N/A</v>
      </c>
      <c r="AC131" t="e">
        <f ca="1"/>
        <v>#N/A</v>
      </c>
      <c r="AD131" t="e">
        <f ca="1"/>
        <v>#N/A</v>
      </c>
      <c r="AE131" t="e">
        <f ca="1"/>
        <v>#N/A</v>
      </c>
      <c r="AF131" t="e">
        <f ca="1"/>
        <v>#N/A</v>
      </c>
      <c r="AG131" t="e">
        <f ca="1"/>
        <v>#N/A</v>
      </c>
      <c r="AH131" t="e">
        <f ca="1"/>
        <v>#N/A</v>
      </c>
      <c r="AI131" t="e">
        <f ca="1"/>
        <v>#N/A</v>
      </c>
      <c r="AJ131" t="e">
        <f ca="1"/>
        <v>#N/A</v>
      </c>
      <c r="AK131" t="e">
        <f ca="1"/>
        <v>#N/A</v>
      </c>
      <c r="AL131" t="e">
        <f ca="1"/>
        <v>#N/A</v>
      </c>
    </row>
    <row r="132" spans="1:38" ht="21" customHeight="1" outlineLevel="1" thickBot="1" x14ac:dyDescent="0.4">
      <c r="E132" s="32" t="e">
        <f ca="1"/>
        <v>#N/A</v>
      </c>
      <c r="F132" t="e">
        <f ca="1"/>
        <v>#N/A</v>
      </c>
      <c r="G132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  <c r="N132" t="e">
        <f ca="1"/>
        <v>#N/A</v>
      </c>
      <c r="O132" t="e">
        <f ca="1"/>
        <v>#N/A</v>
      </c>
      <c r="P132" t="e">
        <f ca="1"/>
        <v>#N/A</v>
      </c>
      <c r="Q132" t="e">
        <f ca="1"/>
        <v>#N/A</v>
      </c>
      <c r="R132" t="e">
        <f ca="1"/>
        <v>#N/A</v>
      </c>
      <c r="S132" t="e">
        <f ca="1"/>
        <v>#N/A</v>
      </c>
      <c r="T132" t="e">
        <f ca="1"/>
        <v>#N/A</v>
      </c>
      <c r="U132" t="e">
        <f ca="1"/>
        <v>#N/A</v>
      </c>
      <c r="V132" t="e">
        <f ca="1"/>
        <v>#N/A</v>
      </c>
      <c r="W132" t="e">
        <f ca="1"/>
        <v>#N/A</v>
      </c>
      <c r="X132" t="e">
        <f ca="1"/>
        <v>#N/A</v>
      </c>
      <c r="Y132" t="e">
        <f ca="1"/>
        <v>#N/A</v>
      </c>
      <c r="Z132" t="e">
        <f ca="1"/>
        <v>#N/A</v>
      </c>
      <c r="AA132" t="e">
        <f ca="1"/>
        <v>#N/A</v>
      </c>
      <c r="AB132" t="e">
        <f ca="1"/>
        <v>#N/A</v>
      </c>
      <c r="AC132" t="e">
        <f ca="1"/>
        <v>#N/A</v>
      </c>
      <c r="AD132" t="e">
        <f ca="1"/>
        <v>#N/A</v>
      </c>
      <c r="AE132" t="e">
        <f ca="1"/>
        <v>#N/A</v>
      </c>
      <c r="AF132" t="e">
        <f ca="1"/>
        <v>#N/A</v>
      </c>
      <c r="AG132" t="e">
        <f ca="1"/>
        <v>#N/A</v>
      </c>
      <c r="AH132" t="e">
        <f ca="1"/>
        <v>#N/A</v>
      </c>
      <c r="AI132" t="e">
        <f ca="1"/>
        <v>#N/A</v>
      </c>
      <c r="AJ132" t="e">
        <f ca="1"/>
        <v>#N/A</v>
      </c>
      <c r="AK132" t="e">
        <f ca="1"/>
        <v>#N/A</v>
      </c>
      <c r="AL132" t="e">
        <f ca="1"/>
        <v>#N/A</v>
      </c>
    </row>
    <row r="133" spans="1:38" ht="21" customHeight="1" outlineLevel="1" thickBot="1" x14ac:dyDescent="0.4">
      <c r="E133" s="32" t="e">
        <f ca="1"/>
        <v>#N/A</v>
      </c>
      <c r="F133" t="e">
        <f ca="1"/>
        <v>#N/A</v>
      </c>
      <c r="G133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  <c r="N133" t="e">
        <f ca="1"/>
        <v>#N/A</v>
      </c>
      <c r="O133" t="e">
        <f ca="1"/>
        <v>#N/A</v>
      </c>
      <c r="P133" t="e">
        <f ca="1"/>
        <v>#N/A</v>
      </c>
      <c r="Q133" t="e">
        <f ca="1"/>
        <v>#N/A</v>
      </c>
      <c r="R133" t="e">
        <f ca="1"/>
        <v>#N/A</v>
      </c>
      <c r="S133" t="e">
        <f ca="1"/>
        <v>#N/A</v>
      </c>
      <c r="T133" t="e">
        <f ca="1"/>
        <v>#N/A</v>
      </c>
      <c r="U133" t="e">
        <f ca="1"/>
        <v>#N/A</v>
      </c>
      <c r="V133" t="e">
        <f ca="1"/>
        <v>#N/A</v>
      </c>
      <c r="W133" t="e">
        <f ca="1"/>
        <v>#N/A</v>
      </c>
      <c r="X133" t="e">
        <f ca="1"/>
        <v>#N/A</v>
      </c>
      <c r="Y133" t="e">
        <f ca="1"/>
        <v>#N/A</v>
      </c>
      <c r="Z133" t="e">
        <f ca="1"/>
        <v>#N/A</v>
      </c>
      <c r="AA133" t="e">
        <f ca="1"/>
        <v>#N/A</v>
      </c>
      <c r="AB133" t="e">
        <f ca="1"/>
        <v>#N/A</v>
      </c>
      <c r="AC133" t="e">
        <f ca="1"/>
        <v>#N/A</v>
      </c>
      <c r="AD133" t="e">
        <f ca="1"/>
        <v>#N/A</v>
      </c>
      <c r="AE133" t="e">
        <f ca="1"/>
        <v>#N/A</v>
      </c>
      <c r="AF133" t="e">
        <f ca="1"/>
        <v>#N/A</v>
      </c>
      <c r="AG133" t="e">
        <f ca="1"/>
        <v>#N/A</v>
      </c>
      <c r="AH133" t="e">
        <f ca="1"/>
        <v>#N/A</v>
      </c>
      <c r="AI133" t="e">
        <f ca="1"/>
        <v>#N/A</v>
      </c>
      <c r="AJ133" t="e">
        <f ca="1"/>
        <v>#N/A</v>
      </c>
      <c r="AK133" t="e">
        <f ca="1"/>
        <v>#N/A</v>
      </c>
      <c r="AL133" t="e">
        <f ca="1"/>
        <v>#N/A</v>
      </c>
    </row>
    <row r="134" spans="1:38" ht="21" customHeight="1" outlineLevel="1" thickBot="1" x14ac:dyDescent="0.4">
      <c r="E134" s="32" t="e">
        <f ca="1"/>
        <v>#N/A</v>
      </c>
      <c r="F134" t="e">
        <f ca="1"/>
        <v>#N/A</v>
      </c>
      <c r="G134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  <c r="N134" t="e">
        <f ca="1"/>
        <v>#N/A</v>
      </c>
      <c r="O134" t="e">
        <f ca="1"/>
        <v>#N/A</v>
      </c>
      <c r="P134" t="e">
        <f ca="1"/>
        <v>#N/A</v>
      </c>
      <c r="Q134" t="e">
        <f ca="1"/>
        <v>#N/A</v>
      </c>
      <c r="R134" t="e">
        <f ca="1"/>
        <v>#N/A</v>
      </c>
      <c r="S134" t="e">
        <f ca="1"/>
        <v>#N/A</v>
      </c>
      <c r="T134" t="e">
        <f ca="1"/>
        <v>#N/A</v>
      </c>
      <c r="U134" t="e">
        <f ca="1"/>
        <v>#N/A</v>
      </c>
      <c r="V134" t="e">
        <f ca="1"/>
        <v>#N/A</v>
      </c>
      <c r="W134" t="e">
        <f ca="1"/>
        <v>#N/A</v>
      </c>
      <c r="X134" t="e">
        <f ca="1"/>
        <v>#N/A</v>
      </c>
      <c r="Y134" t="e">
        <f ca="1"/>
        <v>#N/A</v>
      </c>
      <c r="Z134" t="e">
        <f ca="1"/>
        <v>#N/A</v>
      </c>
      <c r="AA134" t="e">
        <f ca="1"/>
        <v>#N/A</v>
      </c>
      <c r="AB134" t="e">
        <f ca="1"/>
        <v>#N/A</v>
      </c>
      <c r="AC134" t="e">
        <f ca="1"/>
        <v>#N/A</v>
      </c>
      <c r="AD134" t="e">
        <f ca="1"/>
        <v>#N/A</v>
      </c>
      <c r="AE134" t="e">
        <f ca="1"/>
        <v>#N/A</v>
      </c>
      <c r="AF134" t="e">
        <f ca="1"/>
        <v>#N/A</v>
      </c>
      <c r="AG134" t="e">
        <f ca="1"/>
        <v>#N/A</v>
      </c>
      <c r="AH134" t="e">
        <f ca="1"/>
        <v>#N/A</v>
      </c>
      <c r="AI134" t="e">
        <f ca="1"/>
        <v>#N/A</v>
      </c>
      <c r="AJ134" t="e">
        <f ca="1"/>
        <v>#N/A</v>
      </c>
      <c r="AK134" t="e">
        <f ca="1"/>
        <v>#N/A</v>
      </c>
      <c r="AL134" t="e">
        <f ca="1"/>
        <v>#N/A</v>
      </c>
    </row>
    <row r="135" spans="1:38" ht="21" customHeight="1" outlineLevel="1" thickBot="1" x14ac:dyDescent="0.4">
      <c r="E135" s="32" t="e">
        <f ca="1"/>
        <v>#N/A</v>
      </c>
      <c r="F135" t="e">
        <f ca="1"/>
        <v>#N/A</v>
      </c>
      <c r="G135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  <c r="N135" t="e">
        <f ca="1"/>
        <v>#N/A</v>
      </c>
      <c r="O135" t="e">
        <f ca="1"/>
        <v>#N/A</v>
      </c>
      <c r="P135" t="e">
        <f ca="1"/>
        <v>#N/A</v>
      </c>
      <c r="Q135" t="e">
        <f ca="1"/>
        <v>#N/A</v>
      </c>
      <c r="R135" t="e">
        <f ca="1"/>
        <v>#N/A</v>
      </c>
      <c r="S135" t="e">
        <f ca="1"/>
        <v>#N/A</v>
      </c>
      <c r="T135" t="e">
        <f ca="1"/>
        <v>#N/A</v>
      </c>
      <c r="U135" t="e">
        <f ca="1"/>
        <v>#N/A</v>
      </c>
      <c r="V135" t="e">
        <f ca="1"/>
        <v>#N/A</v>
      </c>
      <c r="W135" t="e">
        <f ca="1"/>
        <v>#N/A</v>
      </c>
      <c r="X135" t="e">
        <f ca="1"/>
        <v>#N/A</v>
      </c>
      <c r="Y135" t="e">
        <f ca="1"/>
        <v>#N/A</v>
      </c>
      <c r="Z135" t="e">
        <f ca="1"/>
        <v>#N/A</v>
      </c>
      <c r="AA135" t="e">
        <f ca="1"/>
        <v>#N/A</v>
      </c>
      <c r="AB135" t="e">
        <f ca="1"/>
        <v>#N/A</v>
      </c>
      <c r="AC135" t="e">
        <f ca="1"/>
        <v>#N/A</v>
      </c>
      <c r="AD135" t="e">
        <f ca="1"/>
        <v>#N/A</v>
      </c>
      <c r="AE135" t="e">
        <f ca="1"/>
        <v>#N/A</v>
      </c>
      <c r="AF135" t="e">
        <f ca="1"/>
        <v>#N/A</v>
      </c>
      <c r="AG135" t="e">
        <f ca="1"/>
        <v>#N/A</v>
      </c>
      <c r="AH135" t="e">
        <f ca="1"/>
        <v>#N/A</v>
      </c>
      <c r="AI135" t="e">
        <f ca="1"/>
        <v>#N/A</v>
      </c>
      <c r="AJ135" t="e">
        <f ca="1"/>
        <v>#N/A</v>
      </c>
      <c r="AK135" t="e">
        <f ca="1"/>
        <v>#N/A</v>
      </c>
      <c r="AL135" t="e">
        <f ca="1"/>
        <v>#N/A</v>
      </c>
    </row>
    <row r="136" spans="1:38" ht="21" customHeight="1" outlineLevel="1" thickBot="1" x14ac:dyDescent="0.4">
      <c r="E136" s="32" t="e">
        <f ca="1"/>
        <v>#N/A</v>
      </c>
      <c r="F136" t="e">
        <f ca="1"/>
        <v>#N/A</v>
      </c>
      <c r="G136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  <c r="N136" t="e">
        <f ca="1"/>
        <v>#N/A</v>
      </c>
      <c r="O136" t="e">
        <f ca="1"/>
        <v>#N/A</v>
      </c>
      <c r="P136" t="e">
        <f ca="1"/>
        <v>#N/A</v>
      </c>
      <c r="Q136" t="e">
        <f ca="1"/>
        <v>#N/A</v>
      </c>
      <c r="R136" t="e">
        <f ca="1"/>
        <v>#N/A</v>
      </c>
      <c r="S136" t="e">
        <f ca="1"/>
        <v>#N/A</v>
      </c>
      <c r="T136" t="e">
        <f ca="1"/>
        <v>#N/A</v>
      </c>
      <c r="U136" t="e">
        <f ca="1"/>
        <v>#N/A</v>
      </c>
      <c r="V136" t="e">
        <f ca="1"/>
        <v>#N/A</v>
      </c>
      <c r="W136" t="e">
        <f ca="1"/>
        <v>#N/A</v>
      </c>
      <c r="X136" t="e">
        <f ca="1"/>
        <v>#N/A</v>
      </c>
      <c r="Y136" t="e">
        <f ca="1"/>
        <v>#N/A</v>
      </c>
      <c r="Z136" t="e">
        <f ca="1"/>
        <v>#N/A</v>
      </c>
      <c r="AA136" t="e">
        <f ca="1"/>
        <v>#N/A</v>
      </c>
      <c r="AB136" t="e">
        <f ca="1"/>
        <v>#N/A</v>
      </c>
      <c r="AC136" t="e">
        <f ca="1"/>
        <v>#N/A</v>
      </c>
      <c r="AD136" t="e">
        <f ca="1"/>
        <v>#N/A</v>
      </c>
      <c r="AE136" t="e">
        <f ca="1"/>
        <v>#N/A</v>
      </c>
      <c r="AF136" t="e">
        <f ca="1"/>
        <v>#N/A</v>
      </c>
      <c r="AG136" t="e">
        <f ca="1"/>
        <v>#N/A</v>
      </c>
      <c r="AH136" t="e">
        <f ca="1"/>
        <v>#N/A</v>
      </c>
      <c r="AI136" t="e">
        <f ca="1"/>
        <v>#N/A</v>
      </c>
      <c r="AJ136" t="e">
        <f ca="1"/>
        <v>#N/A</v>
      </c>
      <c r="AK136" t="e">
        <f ca="1"/>
        <v>#N/A</v>
      </c>
      <c r="AL136" t="e">
        <f ca="1"/>
        <v>#N/A</v>
      </c>
    </row>
    <row r="137" spans="1:38" ht="21" customHeight="1" outlineLevel="1" thickBot="1" x14ac:dyDescent="0.4">
      <c r="E137" s="33"/>
    </row>
    <row r="138" spans="1:38" ht="21" customHeight="1" thickBot="1" x14ac:dyDescent="0.4"/>
    <row r="139" spans="1:38" ht="21" customHeight="1" thickBot="1" x14ac:dyDescent="0.45">
      <c r="A139" s="1"/>
      <c r="B139" s="1"/>
      <c r="C139" s="1"/>
      <c r="D139" s="1"/>
      <c r="E139" s="2" t="s">
        <v>32</v>
      </c>
      <c r="F139" s="3"/>
      <c r="G139" s="2"/>
      <c r="H139" s="2"/>
      <c r="I139" s="2"/>
      <c r="J139" s="2"/>
      <c r="K139" s="34"/>
      <c r="L139" s="34"/>
      <c r="M139" s="34"/>
      <c r="N139" s="34"/>
      <c r="O139" s="34"/>
      <c r="P139" s="34"/>
      <c r="Q139" s="34"/>
      <c r="R139" s="34"/>
      <c r="S139" s="35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21" customHeight="1" outlineLevel="1" thickBot="1" x14ac:dyDescent="0.4">
      <c r="A140" s="36" t="s">
        <v>33</v>
      </c>
      <c r="B140" s="37" t="s">
        <v>34</v>
      </c>
      <c r="C140">
        <v>298.14999999999998</v>
      </c>
    </row>
    <row r="141" spans="1:38" ht="21" customHeight="1" outlineLevel="1" x14ac:dyDescent="0.35">
      <c r="A141">
        <v>8</v>
      </c>
      <c r="B141" s="38" t="s">
        <v>35</v>
      </c>
      <c r="C141">
        <v>5</v>
      </c>
    </row>
    <row r="142" spans="1:38" ht="21" customHeight="1" outlineLevel="1" x14ac:dyDescent="0.35">
      <c r="B142" s="39" t="s">
        <v>36</v>
      </c>
      <c r="C142" s="40">
        <f>C141-$C$141</f>
        <v>0</v>
      </c>
      <c r="D142" s="40">
        <f>D141-$C$141</f>
        <v>-5</v>
      </c>
      <c r="E142" s="40">
        <f t="shared" ref="E142:F142" si="34">E141-$C$141</f>
        <v>-5</v>
      </c>
      <c r="F142" s="40">
        <f t="shared" si="34"/>
        <v>-5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38" ht="21" customHeight="1" outlineLevel="1" thickBot="1" x14ac:dyDescent="0.4">
      <c r="B143" s="37" t="s">
        <v>37</v>
      </c>
      <c r="C143" s="40">
        <f>C142+$A$141</f>
        <v>8</v>
      </c>
      <c r="D143" s="40">
        <f t="shared" ref="D143:F143" si="35">D142+$A$141</f>
        <v>3</v>
      </c>
      <c r="E143" s="40">
        <f t="shared" si="35"/>
        <v>3</v>
      </c>
      <c r="F143" s="40">
        <f t="shared" si="35"/>
        <v>3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38" ht="21" customHeight="1" outlineLevel="1" x14ac:dyDescent="0.35"/>
  </sheetData>
  <mergeCells count="2">
    <mergeCell ref="A114:B114"/>
    <mergeCell ref="A1:BB1"/>
  </mergeCells>
  <conditionalFormatting sqref="A4:D33">
    <cfRule type="cellIs" dxfId="8" priority="3" operator="equal">
      <formula>0</formula>
    </cfRule>
  </conditionalFormatting>
  <conditionalFormatting sqref="A47:D77">
    <cfRule type="cellIs" dxfId="7" priority="2" operator="equal">
      <formula>0</formula>
    </cfRule>
  </conditionalFormatting>
  <conditionalFormatting sqref="A81:D110">
    <cfRule type="cellIs" dxfId="6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D970-C7AB-44E8-9A60-9F57253C8B24}">
  <sheetPr>
    <tabColor rgb="FF00B050"/>
  </sheetPr>
  <dimension ref="A1:BB145"/>
  <sheetViews>
    <sheetView zoomScale="85" zoomScaleNormal="85" zoomScaleSheetLayoutView="25" workbookViewId="0">
      <selection activeCell="D42" sqref="D42"/>
    </sheetView>
  </sheetViews>
  <sheetFormatPr defaultRowHeight="21" customHeight="1" outlineLevelRow="1" x14ac:dyDescent="0.35"/>
  <cols>
    <col min="1" max="4" width="5.6328125" customWidth="1"/>
    <col min="5" max="5" width="11.6328125" customWidth="1"/>
    <col min="6" max="6" width="8.90625" customWidth="1"/>
    <col min="7" max="37" width="8.6328125" hidden="1" customWidth="1"/>
    <col min="38" max="38" width="8.6328125" customWidth="1"/>
  </cols>
  <sheetData>
    <row r="1" spans="1:54" ht="87.95" customHeight="1" thickBot="1" x14ac:dyDescent="0.4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</row>
    <row r="2" spans="1:54" ht="21" customHeight="1" thickBot="1" x14ac:dyDescent="0.45">
      <c r="A2" s="31">
        <f>Values!B1</f>
        <v>550</v>
      </c>
      <c r="B2" s="45">
        <v>8.3145000000000007</v>
      </c>
      <c r="C2" s="1"/>
      <c r="D2" s="1"/>
      <c r="E2" s="2" t="s">
        <v>42</v>
      </c>
      <c r="F2" s="3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8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60"/>
    </row>
    <row r="3" spans="1:54" ht="21" customHeight="1" outlineLevel="1" thickTop="1" thickBot="1" x14ac:dyDescent="0.4">
      <c r="A3" s="5" t="s">
        <v>1</v>
      </c>
      <c r="B3" s="5" t="s">
        <v>2</v>
      </c>
      <c r="C3" s="5" t="s">
        <v>3</v>
      </c>
      <c r="D3" s="6" t="s">
        <v>4</v>
      </c>
      <c r="E3" s="7"/>
      <c r="F3" s="8">
        <v>298.2</v>
      </c>
      <c r="G3" s="8">
        <v>431.7</v>
      </c>
      <c r="H3" s="8">
        <v>465.1</v>
      </c>
      <c r="I3" s="8">
        <v>498.5</v>
      </c>
      <c r="J3" s="8">
        <v>531.79999999999995</v>
      </c>
      <c r="K3" s="8">
        <v>565.20000000000005</v>
      </c>
      <c r="L3" s="8">
        <v>698.8</v>
      </c>
      <c r="M3" s="8">
        <v>732.2</v>
      </c>
      <c r="N3" s="8">
        <v>765.5</v>
      </c>
      <c r="O3" s="8">
        <v>798.9</v>
      </c>
      <c r="P3" s="8">
        <v>832.3</v>
      </c>
      <c r="Q3" s="8">
        <v>965.8</v>
      </c>
      <c r="R3" s="8">
        <v>999.2</v>
      </c>
      <c r="S3" s="8">
        <v>1033</v>
      </c>
      <c r="T3" s="8">
        <v>1066</v>
      </c>
      <c r="U3" s="8">
        <v>1099</v>
      </c>
      <c r="V3" s="8">
        <v>1233</v>
      </c>
      <c r="W3" s="8">
        <v>1366</v>
      </c>
      <c r="X3" s="8">
        <v>1500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3"/>
      <c r="AM3" s="61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3"/>
    </row>
    <row r="4" spans="1:54" ht="21" customHeight="1" outlineLevel="1" thickTop="1" thickBot="1" x14ac:dyDescent="0.4">
      <c r="A4" s="9">
        <f>IF( ISNUMBER( FIND(A$3,$E4,1)),   IF( ISNUMBER( VALUE(MID($E4,FIND(A$3,$E4,1)+2,1)) ), VALUE( MID($E4,FIND(A$3,$E4,1)+2,1) ),1),0)</f>
        <v>0</v>
      </c>
      <c r="B4" s="9">
        <f t="shared" ref="B4:D19" si="0">IF( ISNUMBER( FIND(B$3,$E4,1)),   IF( ISNUMBER( VALUE(MID($E4,FIND(B$3,$E4,1)+2,1)) ), VALUE( MID($E4,FIND(B$3,$E4,1)+2,1) ),1),0)</f>
        <v>3</v>
      </c>
      <c r="C4" s="9">
        <f t="shared" si="0"/>
        <v>0</v>
      </c>
      <c r="D4" s="9">
        <f t="shared" si="0"/>
        <v>0</v>
      </c>
      <c r="E4" s="10" t="s">
        <v>5</v>
      </c>
      <c r="F4" s="11">
        <v>1.3056000000000001E-22</v>
      </c>
      <c r="G4" s="11">
        <v>8.4706E-14</v>
      </c>
      <c r="H4" s="11">
        <v>1.9731000000000001E-12</v>
      </c>
      <c r="I4" s="11">
        <v>2.9366000000000002E-11</v>
      </c>
      <c r="J4" s="11">
        <v>3.0681999999999998E-10</v>
      </c>
      <c r="K4" s="11">
        <v>2.4323E-9</v>
      </c>
      <c r="L4" s="11">
        <v>1.6574E-6</v>
      </c>
      <c r="M4" s="11">
        <v>5.8046000000000003E-6</v>
      </c>
      <c r="N4" s="11">
        <v>1.7708999999999999E-5</v>
      </c>
      <c r="O4" s="11">
        <v>4.7824000000000002E-5</v>
      </c>
      <c r="P4" s="11">
        <v>1.1595E-4</v>
      </c>
      <c r="Q4" s="11">
        <v>1.4264E-3</v>
      </c>
      <c r="R4" s="11">
        <v>1.9935999999999999E-3</v>
      </c>
      <c r="S4" s="11">
        <v>2.4840000000000001E-3</v>
      </c>
      <c r="T4" s="11">
        <v>2.7785000000000002E-3</v>
      </c>
      <c r="U4" s="11">
        <v>2.8771000000000001E-3</v>
      </c>
      <c r="V4" s="11">
        <v>2.3430999999999999E-3</v>
      </c>
      <c r="W4" s="11">
        <v>1.7071E-3</v>
      </c>
      <c r="X4" s="11">
        <v>1.2738999999999999E-3</v>
      </c>
      <c r="AM4" s="61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3"/>
    </row>
    <row r="5" spans="1:54" ht="21" customHeight="1" outlineLevel="1" thickBot="1" x14ac:dyDescent="0.4">
      <c r="A5" s="9">
        <f t="shared" ref="A5:D27" si="1">IF( ISNUMBER( FIND(A$3,$E5,1)),   IF( ISNUMBER( VALUE(MID($E5,FIND(A$3,$E5,1)+2,1)) ), VALUE( MID($E5,FIND(A$3,$E5,1)+2,1) ),1),0)</f>
        <v>0</v>
      </c>
      <c r="B5" s="9">
        <f t="shared" si="0"/>
        <v>4</v>
      </c>
      <c r="C5" s="9">
        <f t="shared" si="0"/>
        <v>0</v>
      </c>
      <c r="D5" s="9">
        <f t="shared" si="0"/>
        <v>0</v>
      </c>
      <c r="E5" s="10" t="s">
        <v>6</v>
      </c>
      <c r="F5" s="11">
        <v>7.6378999999999993E-21</v>
      </c>
      <c r="G5" s="11">
        <v>5.8909999999999998E-13</v>
      </c>
      <c r="H5" s="11">
        <v>9.5009000000000004E-12</v>
      </c>
      <c r="I5" s="11">
        <v>1.0218E-10</v>
      </c>
      <c r="J5" s="11">
        <v>8.0013999999999999E-10</v>
      </c>
      <c r="K5" s="11">
        <v>4.9136000000000001E-9</v>
      </c>
      <c r="L5" s="11">
        <v>1.6022000000000001E-6</v>
      </c>
      <c r="M5" s="11">
        <v>4.8679999999999998E-6</v>
      </c>
      <c r="N5" s="11">
        <v>1.2958E-5</v>
      </c>
      <c r="O5" s="11">
        <v>3.0632000000000001E-5</v>
      </c>
      <c r="P5" s="11">
        <v>6.5072000000000003E-5</v>
      </c>
      <c r="Q5" s="11">
        <v>4.3741E-4</v>
      </c>
      <c r="R5" s="11">
        <v>5.0403000000000004E-4</v>
      </c>
      <c r="S5" s="11">
        <v>5.0903999999999999E-4</v>
      </c>
      <c r="T5" s="11">
        <v>4.5489E-4</v>
      </c>
      <c r="U5" s="11">
        <v>3.7399999999999998E-4</v>
      </c>
      <c r="V5" s="11">
        <v>1.2596999999999999E-4</v>
      </c>
      <c r="W5" s="11">
        <v>4.3619999999999999E-5</v>
      </c>
      <c r="X5" s="11">
        <v>1.7612999999999999E-5</v>
      </c>
      <c r="AM5" s="61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3"/>
    </row>
    <row r="6" spans="1:54" ht="21" customHeight="1" outlineLevel="1" thickBot="1" x14ac:dyDescent="0.4">
      <c r="A6" s="9">
        <f t="shared" si="1"/>
        <v>0</v>
      </c>
      <c r="B6" s="9">
        <f t="shared" si="0"/>
        <v>5</v>
      </c>
      <c r="C6" s="9">
        <f t="shared" si="0"/>
        <v>0</v>
      </c>
      <c r="D6" s="9">
        <f t="shared" si="0"/>
        <v>0</v>
      </c>
      <c r="E6" s="10" t="s">
        <v>7</v>
      </c>
      <c r="F6" s="11">
        <v>1.3752E-17</v>
      </c>
      <c r="G6" s="11">
        <v>1.9065000000000001E-10</v>
      </c>
      <c r="H6" s="11">
        <v>2.2833000000000002E-9</v>
      </c>
      <c r="I6" s="11">
        <v>1.8868999999999998E-8</v>
      </c>
      <c r="J6" s="11">
        <v>1.1695E-7</v>
      </c>
      <c r="K6" s="11">
        <v>5.8406999999999996E-7</v>
      </c>
      <c r="L6" s="11">
        <v>1.0599000000000001E-4</v>
      </c>
      <c r="M6" s="11">
        <v>2.8779000000000001E-4</v>
      </c>
      <c r="N6" s="11">
        <v>6.8687999999999996E-4</v>
      </c>
      <c r="O6" s="11">
        <v>1.4574E-3</v>
      </c>
      <c r="P6" s="11">
        <v>2.7763000000000002E-3</v>
      </c>
      <c r="Q6" s="11">
        <v>1.1018999999999999E-2</v>
      </c>
      <c r="R6" s="11">
        <v>1.064E-2</v>
      </c>
      <c r="S6" s="11">
        <v>8.8444000000000005E-3</v>
      </c>
      <c r="T6" s="11">
        <v>6.4056E-3</v>
      </c>
      <c r="U6" s="11">
        <v>4.2385000000000001E-3</v>
      </c>
      <c r="V6" s="11">
        <v>6.1879999999999997E-4</v>
      </c>
      <c r="W6" s="11">
        <v>1.0581000000000001E-4</v>
      </c>
      <c r="X6" s="11">
        <v>2.3858000000000001E-5</v>
      </c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3"/>
    </row>
    <row r="7" spans="1:54" ht="21" customHeight="1" outlineLevel="1" thickBot="1" x14ac:dyDescent="0.4">
      <c r="A7" s="9">
        <f t="shared" si="1"/>
        <v>0</v>
      </c>
      <c r="B7" s="9">
        <f t="shared" si="0"/>
        <v>6</v>
      </c>
      <c r="C7" s="9">
        <f t="shared" si="0"/>
        <v>0</v>
      </c>
      <c r="D7" s="9">
        <f t="shared" si="0"/>
        <v>0</v>
      </c>
      <c r="E7" s="10" t="s">
        <v>8</v>
      </c>
      <c r="F7" s="11">
        <v>2.3151999999999998E-15</v>
      </c>
      <c r="G7" s="11">
        <v>1.7347E-9</v>
      </c>
      <c r="H7" s="11">
        <v>1.2705E-8</v>
      </c>
      <c r="I7" s="11">
        <v>6.8158999999999995E-8</v>
      </c>
      <c r="J7" s="11">
        <v>2.8845000000000002E-7</v>
      </c>
      <c r="K7" s="11">
        <v>1.0280999999999999E-6</v>
      </c>
      <c r="L7" s="11">
        <v>6.9690999999999994E-5</v>
      </c>
      <c r="M7" s="11">
        <v>1.5655000000000001E-4</v>
      </c>
      <c r="N7" s="11">
        <v>3.1220999999999999E-4</v>
      </c>
      <c r="O7" s="11">
        <v>5.5734999999999997E-4</v>
      </c>
      <c r="P7" s="11">
        <v>8.9707000000000003E-4</v>
      </c>
      <c r="Q7" s="11">
        <v>1.7256999999999999E-3</v>
      </c>
      <c r="R7" s="11">
        <v>1.3401999999999999E-3</v>
      </c>
      <c r="S7" s="11">
        <v>8.8225E-4</v>
      </c>
      <c r="T7" s="11">
        <v>4.9950000000000005E-4</v>
      </c>
      <c r="U7" s="11">
        <v>2.5712E-4</v>
      </c>
      <c r="V7" s="11">
        <v>1.4467999999999999E-5</v>
      </c>
      <c r="W7" s="11">
        <v>1.1112000000000001E-6</v>
      </c>
      <c r="X7" s="11">
        <v>1.2944E-7</v>
      </c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3"/>
    </row>
    <row r="8" spans="1:54" ht="21" customHeight="1" outlineLevel="1" thickBot="1" x14ac:dyDescent="0.4">
      <c r="A8" s="9">
        <f t="shared" si="1"/>
        <v>0</v>
      </c>
      <c r="B8" s="9">
        <f t="shared" si="0"/>
        <v>7</v>
      </c>
      <c r="C8" s="9">
        <f t="shared" si="0"/>
        <v>0</v>
      </c>
      <c r="D8" s="9">
        <f t="shared" si="0"/>
        <v>0</v>
      </c>
      <c r="E8" s="10" t="s">
        <v>9</v>
      </c>
      <c r="F8" s="11">
        <v>2.5534000000000002E-16</v>
      </c>
      <c r="G8" s="11">
        <v>3.8947999999999998E-10</v>
      </c>
      <c r="H8" s="11">
        <v>3.1175E-9</v>
      </c>
      <c r="I8" s="11">
        <v>1.7949999999999999E-8</v>
      </c>
      <c r="J8" s="11">
        <v>8.0486999999999998E-8</v>
      </c>
      <c r="K8" s="11">
        <v>3.0162000000000002E-7</v>
      </c>
      <c r="L8" s="11">
        <v>2.4817999999999999E-5</v>
      </c>
      <c r="M8" s="11">
        <v>5.7896999999999998E-5</v>
      </c>
      <c r="N8" s="11">
        <v>1.1872E-4</v>
      </c>
      <c r="O8" s="11">
        <v>2.1565000000000001E-4</v>
      </c>
      <c r="P8" s="11">
        <v>3.4928999999999998E-4</v>
      </c>
      <c r="Q8" s="11">
        <v>5.8067999999999998E-4</v>
      </c>
      <c r="R8" s="11">
        <v>4.0905999999999999E-4</v>
      </c>
      <c r="S8" s="11">
        <v>2.3866999999999999E-4</v>
      </c>
      <c r="T8" s="11">
        <v>1.1739E-4</v>
      </c>
      <c r="U8" s="11">
        <v>5.1907000000000003E-5</v>
      </c>
      <c r="V8" s="11">
        <v>1.5858999999999999E-6</v>
      </c>
      <c r="W8" s="11">
        <v>7.2071999999999998E-8</v>
      </c>
      <c r="X8" s="11">
        <v>5.4396000000000001E-9</v>
      </c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3"/>
    </row>
    <row r="9" spans="1:54" ht="21" customHeight="1" outlineLevel="1" thickBot="1" x14ac:dyDescent="0.4">
      <c r="A9" s="9">
        <f t="shared" si="1"/>
        <v>0</v>
      </c>
      <c r="B9" s="9">
        <f t="shared" si="0"/>
        <v>8</v>
      </c>
      <c r="C9" s="9">
        <f t="shared" si="0"/>
        <v>0</v>
      </c>
      <c r="D9" s="9">
        <f t="shared" si="0"/>
        <v>0</v>
      </c>
      <c r="E9" s="10" t="s">
        <v>10</v>
      </c>
      <c r="F9" s="11">
        <v>5.6206999999999997E-18</v>
      </c>
      <c r="G9" s="11">
        <v>1.4855E-11</v>
      </c>
      <c r="H9" s="11">
        <v>1.2668E-10</v>
      </c>
      <c r="I9" s="11">
        <v>7.6573E-10</v>
      </c>
      <c r="J9" s="11">
        <v>3.5687999999999999E-9</v>
      </c>
      <c r="K9" s="11">
        <v>1.3825999999999999E-8</v>
      </c>
      <c r="L9" s="11">
        <v>1.3120000000000001E-6</v>
      </c>
      <c r="M9" s="11">
        <v>3.1472999999999999E-6</v>
      </c>
      <c r="N9" s="11">
        <v>6.5763E-6</v>
      </c>
      <c r="O9" s="11">
        <v>1.2055999999999999E-5</v>
      </c>
      <c r="P9" s="11">
        <v>1.9502000000000001E-5</v>
      </c>
      <c r="Q9" s="11">
        <v>2.7330000000000001E-5</v>
      </c>
      <c r="R9" s="11">
        <v>1.7374E-5</v>
      </c>
      <c r="S9" s="11">
        <v>8.9414000000000005E-6</v>
      </c>
      <c r="T9" s="11">
        <v>3.8031999999999999E-6</v>
      </c>
      <c r="U9" s="11">
        <v>1.4384000000000001E-6</v>
      </c>
      <c r="V9" s="11">
        <v>2.3513E-8</v>
      </c>
      <c r="W9" s="11">
        <v>6.2489999999999998E-10</v>
      </c>
      <c r="X9" s="11">
        <v>3.0264000000000003E-11</v>
      </c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3"/>
    </row>
    <row r="10" spans="1:54" ht="21" customHeight="1" outlineLevel="1" thickBot="1" x14ac:dyDescent="0.4">
      <c r="A10" s="9">
        <f t="shared" si="1"/>
        <v>0</v>
      </c>
      <c r="B10" s="9">
        <f t="shared" si="0"/>
        <v>2</v>
      </c>
      <c r="C10" s="9">
        <f t="shared" si="0"/>
        <v>0</v>
      </c>
      <c r="D10" s="9">
        <f t="shared" si="0"/>
        <v>0</v>
      </c>
      <c r="E10" s="10" t="s">
        <v>11</v>
      </c>
      <c r="F10" s="11">
        <v>5.9567000000000001E-18</v>
      </c>
      <c r="G10" s="11">
        <v>1.1197E-10</v>
      </c>
      <c r="H10" s="11">
        <v>1.5425E-9</v>
      </c>
      <c r="I10" s="11">
        <v>1.4734E-8</v>
      </c>
      <c r="J10" s="11">
        <v>1.0530999999999999E-7</v>
      </c>
      <c r="K10" s="11">
        <v>5.9993000000000005E-7</v>
      </c>
      <c r="L10" s="11">
        <v>1.4694E-4</v>
      </c>
      <c r="M10" s="11">
        <v>4.2429000000000002E-4</v>
      </c>
      <c r="N10" s="11">
        <v>1.0943000000000001E-3</v>
      </c>
      <c r="O10" s="11">
        <v>2.5579000000000001E-3</v>
      </c>
      <c r="P10" s="11">
        <v>5.4903E-3</v>
      </c>
      <c r="Q10" s="11">
        <v>5.3856000000000001E-2</v>
      </c>
      <c r="R10" s="11">
        <v>7.6957999999999999E-2</v>
      </c>
      <c r="S10" s="11">
        <v>0.1009</v>
      </c>
      <c r="T10" s="11">
        <v>0.12180000000000001</v>
      </c>
      <c r="U10" s="11">
        <v>0.13827999999999999</v>
      </c>
      <c r="V10" s="11">
        <v>0.16958000000000001</v>
      </c>
      <c r="W10" s="11">
        <v>0.17902000000000001</v>
      </c>
      <c r="X10" s="11">
        <v>0.18295</v>
      </c>
      <c r="AM10" s="61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3"/>
    </row>
    <row r="11" spans="1:54" ht="21" customHeight="1" outlineLevel="1" thickBot="1" x14ac:dyDescent="0.4">
      <c r="A11" s="9">
        <f t="shared" si="1"/>
        <v>0</v>
      </c>
      <c r="B11" s="9">
        <f t="shared" si="0"/>
        <v>1</v>
      </c>
      <c r="C11" s="9">
        <f t="shared" si="0"/>
        <v>0</v>
      </c>
      <c r="D11" s="9">
        <f t="shared" si="0"/>
        <v>0</v>
      </c>
      <c r="E11" s="10" t="s">
        <v>2</v>
      </c>
      <c r="F11" s="11">
        <v>6.4033E-36</v>
      </c>
      <c r="G11" s="11">
        <v>2.5945999999999999E-23</v>
      </c>
      <c r="H11" s="11">
        <v>2.6408000000000001E-21</v>
      </c>
      <c r="I11" s="11">
        <v>1.4384E-19</v>
      </c>
      <c r="J11" s="11">
        <v>4.7421000000000004E-18</v>
      </c>
      <c r="K11" s="11">
        <v>1.0437E-16</v>
      </c>
      <c r="L11" s="11">
        <v>1.5332999999999999E-12</v>
      </c>
      <c r="M11" s="11">
        <v>9.8017999999999997E-12</v>
      </c>
      <c r="N11" s="11">
        <v>5.2666000000000002E-11</v>
      </c>
      <c r="O11" s="11">
        <v>2.4358E-10</v>
      </c>
      <c r="P11" s="11">
        <v>9.9060000000000007E-10</v>
      </c>
      <c r="Q11" s="11">
        <v>9.6452999999999997E-8</v>
      </c>
      <c r="R11" s="11">
        <v>2.3846999999999999E-7</v>
      </c>
      <c r="S11" s="11">
        <v>5.384E-7</v>
      </c>
      <c r="T11" s="11">
        <v>1.1132E-6</v>
      </c>
      <c r="U11" s="11">
        <v>2.1393E-6</v>
      </c>
      <c r="V11" s="11">
        <v>1.7793000000000001E-5</v>
      </c>
      <c r="W11" s="11">
        <v>9.1658999999999998E-5</v>
      </c>
      <c r="X11" s="11">
        <v>3.4886999999999999E-4</v>
      </c>
      <c r="AM11" s="6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3"/>
    </row>
    <row r="12" spans="1:54" ht="21" customHeight="1" outlineLevel="1" thickBot="1" x14ac:dyDescent="0.4">
      <c r="A12" s="9">
        <f t="shared" si="1"/>
        <v>0</v>
      </c>
      <c r="B12" s="9">
        <f t="shared" si="0"/>
        <v>1</v>
      </c>
      <c r="C12" s="9">
        <f t="shared" si="0"/>
        <v>0</v>
      </c>
      <c r="D12" s="9">
        <f t="shared" si="0"/>
        <v>2</v>
      </c>
      <c r="E12" s="10" t="s">
        <v>12</v>
      </c>
      <c r="F12" s="11">
        <v>2.555E-9</v>
      </c>
      <c r="G12" s="11">
        <v>4.7712E-5</v>
      </c>
      <c r="H12" s="11">
        <v>2.1557E-4</v>
      </c>
      <c r="I12" s="11">
        <v>7.7851000000000005E-4</v>
      </c>
      <c r="J12" s="11">
        <v>2.3381000000000001E-3</v>
      </c>
      <c r="K12" s="11">
        <v>5.9845999999999996E-3</v>
      </c>
      <c r="L12" s="11">
        <v>5.2388999999999998E-2</v>
      </c>
      <c r="M12" s="11">
        <v>6.318E-2</v>
      </c>
      <c r="N12" s="11">
        <v>7.1395E-2</v>
      </c>
      <c r="O12" s="11">
        <v>7.7561000000000005E-2</v>
      </c>
      <c r="P12" s="11">
        <v>8.2317000000000001E-2</v>
      </c>
      <c r="Q12" s="11">
        <v>9.3668000000000001E-2</v>
      </c>
      <c r="R12" s="11">
        <v>9.5077999999999996E-2</v>
      </c>
      <c r="S12" s="11">
        <v>9.6074000000000007E-2</v>
      </c>
      <c r="T12" s="11">
        <v>9.6721000000000001E-2</v>
      </c>
      <c r="U12" s="11">
        <v>9.7151000000000001E-2</v>
      </c>
      <c r="V12" s="11">
        <v>9.7881999999999997E-2</v>
      </c>
      <c r="W12" s="11">
        <v>9.8086999999999994E-2</v>
      </c>
      <c r="X12" s="11">
        <v>9.8153000000000004E-2</v>
      </c>
      <c r="AM12" s="61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3"/>
    </row>
    <row r="13" spans="1:54" ht="21" customHeight="1" outlineLevel="1" thickBot="1" x14ac:dyDescent="0.4">
      <c r="A13" s="9">
        <f t="shared" si="1"/>
        <v>1</v>
      </c>
      <c r="B13" s="9">
        <f t="shared" si="0"/>
        <v>0</v>
      </c>
      <c r="C13" s="9">
        <f t="shared" si="0"/>
        <v>0</v>
      </c>
      <c r="D13" s="9">
        <f t="shared" si="0"/>
        <v>0</v>
      </c>
      <c r="E13" s="10" t="s">
        <v>1</v>
      </c>
      <c r="F13" s="11">
        <v>0.2</v>
      </c>
      <c r="G13" s="11">
        <v>0.2</v>
      </c>
      <c r="H13" s="11">
        <v>0.2</v>
      </c>
      <c r="I13" s="11">
        <v>0.2</v>
      </c>
      <c r="J13" s="11">
        <v>0.2</v>
      </c>
      <c r="K13" s="11">
        <v>0.2</v>
      </c>
      <c r="L13" s="11">
        <v>0.2</v>
      </c>
      <c r="M13" s="11">
        <v>0.2</v>
      </c>
      <c r="N13" s="11">
        <v>0.2</v>
      </c>
      <c r="O13" s="11">
        <v>0.2</v>
      </c>
      <c r="P13" s="11">
        <v>0.2</v>
      </c>
      <c r="Q13" s="11">
        <v>0.2</v>
      </c>
      <c r="R13" s="11">
        <v>0.2</v>
      </c>
      <c r="S13" s="11">
        <v>0.2</v>
      </c>
      <c r="T13" s="11">
        <v>0.2</v>
      </c>
      <c r="U13" s="11">
        <v>0.2</v>
      </c>
      <c r="V13" s="11">
        <v>0.2</v>
      </c>
      <c r="W13" s="11">
        <v>0.2</v>
      </c>
      <c r="X13" s="11">
        <v>0.2</v>
      </c>
      <c r="AM13" s="61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3"/>
    </row>
    <row r="14" spans="1:54" ht="21" customHeight="1" outlineLevel="1" thickBot="1" x14ac:dyDescent="0.4">
      <c r="A14" s="9">
        <f t="shared" si="1"/>
        <v>0</v>
      </c>
      <c r="B14" s="9">
        <f t="shared" si="0"/>
        <v>0</v>
      </c>
      <c r="C14" s="9">
        <f t="shared" si="0"/>
        <v>0</v>
      </c>
      <c r="D14" s="9">
        <f t="shared" si="0"/>
        <v>1</v>
      </c>
      <c r="E14" s="10" t="s">
        <v>13</v>
      </c>
      <c r="F14" s="11">
        <v>0.2</v>
      </c>
      <c r="G14" s="11">
        <v>0.19989999999999999</v>
      </c>
      <c r="H14" s="11">
        <v>0.19957</v>
      </c>
      <c r="I14" s="11">
        <v>0.19844000000000001</v>
      </c>
      <c r="J14" s="11">
        <v>0.19531999999999999</v>
      </c>
      <c r="K14" s="11">
        <v>0.18803</v>
      </c>
      <c r="L14" s="11">
        <v>9.5223000000000002E-2</v>
      </c>
      <c r="M14" s="11">
        <v>7.3639999999999997E-2</v>
      </c>
      <c r="N14" s="11">
        <v>5.7209999999999997E-2</v>
      </c>
      <c r="O14" s="11">
        <v>4.4878000000000001E-2</v>
      </c>
      <c r="P14" s="11">
        <v>3.5367000000000003E-2</v>
      </c>
      <c r="Q14" s="11">
        <v>1.2664999999999999E-2</v>
      </c>
      <c r="R14" s="11">
        <v>9.8434999999999998E-3</v>
      </c>
      <c r="S14" s="11">
        <v>7.8524000000000007E-3</v>
      </c>
      <c r="T14" s="11">
        <v>6.5586999999999998E-3</v>
      </c>
      <c r="U14" s="11">
        <v>5.6974E-3</v>
      </c>
      <c r="V14" s="11">
        <v>4.2364000000000004E-3</v>
      </c>
      <c r="W14" s="11">
        <v>3.8252E-3</v>
      </c>
      <c r="X14" s="11">
        <v>3.6916000000000002E-3</v>
      </c>
      <c r="AM14" s="61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3"/>
    </row>
    <row r="15" spans="1:54" ht="21" customHeight="1" outlineLevel="1" thickBot="1" x14ac:dyDescent="0.4">
      <c r="A15" s="9">
        <f t="shared" si="1"/>
        <v>0</v>
      </c>
      <c r="B15" s="9">
        <f t="shared" si="0"/>
        <v>0</v>
      </c>
      <c r="C15" s="9">
        <f t="shared" si="0"/>
        <v>1</v>
      </c>
      <c r="D15" s="9">
        <f t="shared" si="0"/>
        <v>0</v>
      </c>
      <c r="E15" s="10" t="s">
        <v>14</v>
      </c>
      <c r="F15" s="11">
        <v>0.12</v>
      </c>
      <c r="G15" s="11">
        <v>0.12</v>
      </c>
      <c r="H15" s="11">
        <v>0.12</v>
      </c>
      <c r="I15" s="11">
        <v>0.12</v>
      </c>
      <c r="J15" s="11">
        <v>0.12</v>
      </c>
      <c r="K15" s="11">
        <v>0.12</v>
      </c>
      <c r="L15" s="11">
        <v>0.12</v>
      </c>
      <c r="M15" s="11">
        <v>0.12</v>
      </c>
      <c r="N15" s="11">
        <v>0.12</v>
      </c>
      <c r="O15" s="11">
        <v>0.12</v>
      </c>
      <c r="P15" s="11">
        <v>0.12</v>
      </c>
      <c r="Q15" s="11">
        <v>0.12</v>
      </c>
      <c r="R15" s="11">
        <v>0.12</v>
      </c>
      <c r="S15" s="11">
        <v>0.12</v>
      </c>
      <c r="T15" s="11">
        <v>0.12</v>
      </c>
      <c r="U15" s="11">
        <v>0.12</v>
      </c>
      <c r="V15" s="11">
        <v>0.12</v>
      </c>
      <c r="W15" s="11">
        <v>0.12</v>
      </c>
      <c r="X15" s="11">
        <v>0.12</v>
      </c>
      <c r="AM15" s="61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3"/>
    </row>
    <row r="16" spans="1:54" ht="21" customHeight="1" outlineLevel="1" thickBot="1" x14ac:dyDescent="0.4">
      <c r="A16" s="9">
        <f t="shared" si="1"/>
        <v>0</v>
      </c>
      <c r="B16" s="9">
        <f t="shared" si="0"/>
        <v>1</v>
      </c>
      <c r="C16" s="9">
        <f t="shared" si="0"/>
        <v>0</v>
      </c>
      <c r="D16" s="9">
        <f t="shared" si="0"/>
        <v>0</v>
      </c>
      <c r="E16" s="10" t="s">
        <v>15</v>
      </c>
      <c r="F16" s="11">
        <v>0.48</v>
      </c>
      <c r="G16" s="11">
        <v>0.47994999999999999</v>
      </c>
      <c r="H16" s="11">
        <v>0.47977999999999998</v>
      </c>
      <c r="I16" s="11">
        <v>0.47921999999999998</v>
      </c>
      <c r="J16" s="11">
        <v>0.47765999999999997</v>
      </c>
      <c r="K16" s="11">
        <v>0.47399999999999998</v>
      </c>
      <c r="L16" s="11">
        <v>0.42616999999999999</v>
      </c>
      <c r="M16" s="11">
        <v>0.41313</v>
      </c>
      <c r="N16" s="11">
        <v>0.40011999999999998</v>
      </c>
      <c r="O16" s="11">
        <v>0.38482</v>
      </c>
      <c r="P16" s="11">
        <v>0.36423</v>
      </c>
      <c r="Q16" s="11">
        <v>0.20286000000000001</v>
      </c>
      <c r="R16" s="11">
        <v>0.15876999999999999</v>
      </c>
      <c r="S16" s="11">
        <v>0.12138</v>
      </c>
      <c r="T16" s="11">
        <v>9.3656000000000003E-2</v>
      </c>
      <c r="U16" s="11">
        <v>7.3054999999999995E-2</v>
      </c>
      <c r="V16" s="11">
        <v>3.2212999999999999E-2</v>
      </c>
      <c r="W16" s="11">
        <v>1.7951000000000002E-2</v>
      </c>
      <c r="X16" s="11">
        <v>1.1579000000000001E-2</v>
      </c>
      <c r="AM16" s="61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</row>
    <row r="17" spans="1:54" ht="21" customHeight="1" outlineLevel="1" thickBot="1" x14ac:dyDescent="0.4">
      <c r="A17" s="9">
        <f t="shared" si="1"/>
        <v>0</v>
      </c>
      <c r="B17" s="9">
        <f t="shared" si="0"/>
        <v>0</v>
      </c>
      <c r="C17" s="9">
        <f t="shared" si="0"/>
        <v>0</v>
      </c>
      <c r="D17" s="9">
        <f t="shared" si="0"/>
        <v>0</v>
      </c>
      <c r="E17" s="10" t="s">
        <v>16</v>
      </c>
      <c r="F17" s="11">
        <v>-18.61</v>
      </c>
      <c r="G17" s="11">
        <v>-18.760000000000002</v>
      </c>
      <c r="H17" s="11">
        <v>-18.829999999999998</v>
      </c>
      <c r="I17" s="11">
        <v>-18.899999999999999</v>
      </c>
      <c r="J17" s="11">
        <v>-18.97</v>
      </c>
      <c r="K17" s="11">
        <v>-19.059999999999999</v>
      </c>
      <c r="L17" s="11">
        <v>-19.54</v>
      </c>
      <c r="M17" s="11">
        <v>-19.649999999999999</v>
      </c>
      <c r="N17" s="11">
        <v>-19.760000000000002</v>
      </c>
      <c r="O17" s="11">
        <v>-19.850000000000001</v>
      </c>
      <c r="P17" s="11">
        <v>-19.95</v>
      </c>
      <c r="Q17" s="11">
        <v>-20.420000000000002</v>
      </c>
      <c r="R17" s="11">
        <v>-20.54</v>
      </c>
      <c r="S17" s="11">
        <v>-20.66</v>
      </c>
      <c r="T17" s="11">
        <v>-20.76</v>
      </c>
      <c r="U17" s="11">
        <v>-20.85</v>
      </c>
      <c r="V17" s="11">
        <v>-21.12</v>
      </c>
      <c r="W17" s="11">
        <v>-21.34</v>
      </c>
      <c r="X17" s="11">
        <v>-21.53</v>
      </c>
      <c r="AM17" s="61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3"/>
    </row>
    <row r="18" spans="1:54" ht="21" customHeight="1" outlineLevel="1" thickBot="1" x14ac:dyDescent="0.4">
      <c r="A18" s="9">
        <f t="shared" si="1"/>
        <v>0</v>
      </c>
      <c r="B18" s="9">
        <f t="shared" si="0"/>
        <v>0</v>
      </c>
      <c r="C18" s="9">
        <f t="shared" si="0"/>
        <v>0</v>
      </c>
      <c r="D18" s="9">
        <f t="shared" si="0"/>
        <v>1</v>
      </c>
      <c r="E18" s="10" t="s">
        <v>17</v>
      </c>
      <c r="F18" s="11">
        <v>-6.2460000000000004</v>
      </c>
      <c r="G18" s="11">
        <v>-7.1479999999999997</v>
      </c>
      <c r="H18" s="11">
        <v>-7.3440000000000003</v>
      </c>
      <c r="I18" s="11">
        <v>-7.5309999999999997</v>
      </c>
      <c r="J18" s="11">
        <v>-7.7160000000000002</v>
      </c>
      <c r="K18" s="11">
        <v>-7.907</v>
      </c>
      <c r="L18" s="11">
        <v>-8.98</v>
      </c>
      <c r="M18" s="11">
        <v>-9.3170000000000002</v>
      </c>
      <c r="N18" s="11">
        <v>-9.6470000000000002</v>
      </c>
      <c r="O18" s="11">
        <v>-9.9629999999999992</v>
      </c>
      <c r="P18" s="11">
        <v>-10.26</v>
      </c>
      <c r="Q18" s="11">
        <v>-11.28</v>
      </c>
      <c r="R18" s="11">
        <v>-11.49</v>
      </c>
      <c r="S18" s="11">
        <v>-11.66</v>
      </c>
      <c r="T18" s="11">
        <v>-11.81</v>
      </c>
      <c r="U18" s="11">
        <v>-11.94</v>
      </c>
      <c r="V18" s="11">
        <v>-12.34</v>
      </c>
      <c r="W18" s="11">
        <v>-12.65</v>
      </c>
      <c r="X18" s="11">
        <v>-12.92</v>
      </c>
      <c r="AM18" s="61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3"/>
    </row>
    <row r="19" spans="1:54" ht="21" customHeight="1" outlineLevel="1" thickBot="1" x14ac:dyDescent="0.4">
      <c r="A19" s="9">
        <f t="shared" si="1"/>
        <v>0</v>
      </c>
      <c r="B19" s="9">
        <f t="shared" si="0"/>
        <v>0</v>
      </c>
      <c r="C19" s="9">
        <f t="shared" si="0"/>
        <v>1</v>
      </c>
      <c r="D19" s="9">
        <f t="shared" si="0"/>
        <v>0</v>
      </c>
      <c r="E19" s="10" t="s">
        <v>18</v>
      </c>
      <c r="F19" s="11">
        <v>5.367</v>
      </c>
      <c r="G19" s="11">
        <v>0.73660000000000003</v>
      </c>
      <c r="H19" s="11">
        <v>-5.534E-2</v>
      </c>
      <c r="I19" s="11">
        <v>-0.75560000000000005</v>
      </c>
      <c r="J19" s="11">
        <v>-1.3779999999999999</v>
      </c>
      <c r="K19" s="11">
        <v>-1.93</v>
      </c>
      <c r="L19" s="11">
        <v>-3.5449999999999999</v>
      </c>
      <c r="M19" s="11">
        <v>-3.8580000000000001</v>
      </c>
      <c r="N19" s="11">
        <v>-4.1520000000000001</v>
      </c>
      <c r="O19" s="11">
        <v>-4.423</v>
      </c>
      <c r="P19" s="11">
        <v>-4.6680000000000001</v>
      </c>
      <c r="Q19" s="11">
        <v>-5.2690000000000001</v>
      </c>
      <c r="R19" s="11">
        <v>-5.3449999999999998</v>
      </c>
      <c r="S19" s="11">
        <v>-5.4130000000000003</v>
      </c>
      <c r="T19" s="11">
        <v>-5.4939999999999998</v>
      </c>
      <c r="U19" s="11">
        <v>-5.5880000000000001</v>
      </c>
      <c r="V19" s="11">
        <v>-6.0519999999999996</v>
      </c>
      <c r="W19" s="11">
        <v>-6.5549999999999997</v>
      </c>
      <c r="X19" s="11">
        <v>-7.0309999999999997</v>
      </c>
      <c r="AM19" s="61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3"/>
    </row>
    <row r="20" spans="1:54" ht="21" customHeight="1" outlineLevel="1" thickBot="1" x14ac:dyDescent="0.4">
      <c r="A20" s="9">
        <f t="shared" si="1"/>
        <v>0</v>
      </c>
      <c r="B20" s="9">
        <f t="shared" si="1"/>
        <v>1</v>
      </c>
      <c r="C20" s="9">
        <f t="shared" si="1"/>
        <v>0</v>
      </c>
      <c r="D20" s="9">
        <f t="shared" si="1"/>
        <v>0</v>
      </c>
      <c r="E20" s="10" t="s">
        <v>19</v>
      </c>
      <c r="F20" s="11">
        <v>-4.8239999999999998</v>
      </c>
      <c r="G20" s="11">
        <v>-5.5949999999999998</v>
      </c>
      <c r="H20" s="11">
        <v>-5.7880000000000003</v>
      </c>
      <c r="I20" s="11">
        <v>-5.9749999999999996</v>
      </c>
      <c r="J20" s="11">
        <v>-6.1550000000000002</v>
      </c>
      <c r="K20" s="11">
        <v>-6.3259999999999996</v>
      </c>
      <c r="L20" s="11">
        <v>-6.8819999999999997</v>
      </c>
      <c r="M20" s="11">
        <v>-7.0060000000000002</v>
      </c>
      <c r="N20" s="11">
        <v>-7.1319999999999997</v>
      </c>
      <c r="O20" s="11">
        <v>-7.2610000000000001</v>
      </c>
      <c r="P20" s="11">
        <v>-7.3940000000000001</v>
      </c>
      <c r="Q20" s="11">
        <v>-8.0410000000000004</v>
      </c>
      <c r="R20" s="11">
        <v>-8.2520000000000007</v>
      </c>
      <c r="S20" s="11">
        <v>-8.4819999999999993</v>
      </c>
      <c r="T20" s="11">
        <v>-8.7279999999999998</v>
      </c>
      <c r="U20" s="11">
        <v>-8.9819999999999993</v>
      </c>
      <c r="V20" s="11">
        <v>-9.968</v>
      </c>
      <c r="W20" s="11">
        <v>-10.83</v>
      </c>
      <c r="X20" s="11">
        <v>-11.56</v>
      </c>
      <c r="AM20" s="61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3"/>
    </row>
    <row r="21" spans="1:54" ht="21" customHeight="1" outlineLevel="1" thickBot="1" x14ac:dyDescent="0.4">
      <c r="A21" s="9">
        <f t="shared" si="1"/>
        <v>0</v>
      </c>
      <c r="B21" s="9">
        <f t="shared" si="1"/>
        <v>0</v>
      </c>
      <c r="C21" s="9">
        <f t="shared" si="1"/>
        <v>0</v>
      </c>
      <c r="D21" s="9">
        <f t="shared" si="1"/>
        <v>0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M21" s="61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3"/>
    </row>
    <row r="22" spans="1:54" ht="21" customHeight="1" outlineLevel="1" thickBot="1" x14ac:dyDescent="0.4">
      <c r="A22" s="9">
        <f t="shared" si="1"/>
        <v>0</v>
      </c>
      <c r="B22" s="9">
        <f t="shared" si="1"/>
        <v>0</v>
      </c>
      <c r="C22" s="9">
        <f t="shared" si="1"/>
        <v>0</v>
      </c>
      <c r="D22" s="9">
        <f t="shared" si="1"/>
        <v>0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M22" s="61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3"/>
    </row>
    <row r="23" spans="1:54" ht="21" customHeight="1" outlineLevel="1" thickBot="1" x14ac:dyDescent="0.4">
      <c r="A23" s="9">
        <f t="shared" si="1"/>
        <v>0</v>
      </c>
      <c r="B23" s="9">
        <f t="shared" si="1"/>
        <v>0</v>
      </c>
      <c r="C23" s="9">
        <f t="shared" si="1"/>
        <v>0</v>
      </c>
      <c r="D23" s="9">
        <f t="shared" si="1"/>
        <v>0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M23" s="61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3"/>
    </row>
    <row r="24" spans="1:54" ht="21" customHeight="1" outlineLevel="1" thickBot="1" x14ac:dyDescent="0.4">
      <c r="A24" s="9">
        <f t="shared" si="1"/>
        <v>0</v>
      </c>
      <c r="B24" s="9">
        <f t="shared" si="1"/>
        <v>0</v>
      </c>
      <c r="C24" s="9">
        <f t="shared" si="1"/>
        <v>0</v>
      </c>
      <c r="D24" s="9">
        <f t="shared" si="1"/>
        <v>0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M24" s="61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</row>
    <row r="25" spans="1:54" ht="21" customHeight="1" outlineLevel="1" thickBot="1" x14ac:dyDescent="0.4">
      <c r="A25" s="9">
        <f t="shared" si="1"/>
        <v>0</v>
      </c>
      <c r="B25" s="9">
        <f t="shared" si="1"/>
        <v>0</v>
      </c>
      <c r="C25" s="9">
        <f t="shared" si="1"/>
        <v>0</v>
      </c>
      <c r="D25" s="9">
        <f t="shared" si="1"/>
        <v>0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M25" s="61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3"/>
    </row>
    <row r="26" spans="1:54" ht="21" customHeight="1" outlineLevel="1" thickBot="1" x14ac:dyDescent="0.4">
      <c r="A26" s="9">
        <f t="shared" si="1"/>
        <v>0</v>
      </c>
      <c r="B26" s="9">
        <f t="shared" si="1"/>
        <v>0</v>
      </c>
      <c r="C26" s="9">
        <f t="shared" si="1"/>
        <v>0</v>
      </c>
      <c r="D26" s="9">
        <f t="shared" si="1"/>
        <v>0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M26" s="61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</row>
    <row r="27" spans="1:54" ht="21" customHeight="1" outlineLevel="1" thickBot="1" x14ac:dyDescent="0.4">
      <c r="A27" s="9">
        <f t="shared" si="1"/>
        <v>0</v>
      </c>
      <c r="B27" s="9">
        <f t="shared" si="1"/>
        <v>0</v>
      </c>
      <c r="C27" s="9">
        <f t="shared" si="1"/>
        <v>0</v>
      </c>
      <c r="D27" s="9">
        <f t="shared" si="1"/>
        <v>0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M27" s="61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3"/>
    </row>
    <row r="28" spans="1:54" ht="21" customHeight="1" outlineLevel="1" thickBot="1" x14ac:dyDescent="0.4">
      <c r="A28" s="9">
        <f t="shared" ref="A28:D33" si="2">IF( ISNUMBER( FIND(A$3,$E28,1)),   IF( ISNUMBER( VALUE(MID($E28,FIND(A$3,$E28,1)+2,1)) ), VALUE( MID($E28,FIND(A$3,$E28,1)+2,1) ),1),0)</f>
        <v>0</v>
      </c>
      <c r="B28" s="9">
        <f t="shared" si="2"/>
        <v>0</v>
      </c>
      <c r="C28" s="9">
        <f t="shared" si="2"/>
        <v>0</v>
      </c>
      <c r="D28" s="9">
        <f t="shared" si="2"/>
        <v>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M28" s="61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3"/>
    </row>
    <row r="29" spans="1:54" ht="21" customHeight="1" outlineLevel="1" thickBot="1" x14ac:dyDescent="0.4">
      <c r="A29" s="9">
        <f t="shared" si="2"/>
        <v>0</v>
      </c>
      <c r="B29" s="9">
        <f t="shared" si="2"/>
        <v>0</v>
      </c>
      <c r="C29" s="9">
        <f t="shared" si="2"/>
        <v>0</v>
      </c>
      <c r="D29" s="9">
        <f t="shared" si="2"/>
        <v>0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M29" s="61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3"/>
    </row>
    <row r="30" spans="1:54" ht="21" customHeight="1" outlineLevel="1" thickBot="1" x14ac:dyDescent="0.4">
      <c r="A30" s="9">
        <f t="shared" si="2"/>
        <v>0</v>
      </c>
      <c r="B30" s="9">
        <f t="shared" si="2"/>
        <v>0</v>
      </c>
      <c r="C30" s="9">
        <f t="shared" si="2"/>
        <v>0</v>
      </c>
      <c r="D30" s="9">
        <f t="shared" si="2"/>
        <v>0</v>
      </c>
      <c r="E30" s="10"/>
      <c r="AM30" s="61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3"/>
    </row>
    <row r="31" spans="1:54" ht="21" customHeight="1" outlineLevel="1" thickBot="1" x14ac:dyDescent="0.4">
      <c r="A31" s="9">
        <f t="shared" si="2"/>
        <v>0</v>
      </c>
      <c r="B31" s="9">
        <f t="shared" si="2"/>
        <v>0</v>
      </c>
      <c r="C31" s="9">
        <f t="shared" si="2"/>
        <v>0</v>
      </c>
      <c r="D31" s="9">
        <f t="shared" si="2"/>
        <v>0</v>
      </c>
      <c r="E31" s="10"/>
      <c r="AM31" s="61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3"/>
    </row>
    <row r="32" spans="1:54" ht="21" customHeight="1" outlineLevel="1" thickBot="1" x14ac:dyDescent="0.4">
      <c r="A32" s="9">
        <f t="shared" si="2"/>
        <v>0</v>
      </c>
      <c r="B32" s="9">
        <f t="shared" si="2"/>
        <v>0</v>
      </c>
      <c r="C32" s="9">
        <f t="shared" si="2"/>
        <v>0</v>
      </c>
      <c r="D32" s="9">
        <f t="shared" si="2"/>
        <v>0</v>
      </c>
      <c r="E32" s="10"/>
      <c r="AM32" s="61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3"/>
    </row>
    <row r="33" spans="1:54" ht="21" customHeight="1" outlineLevel="1" thickBot="1" x14ac:dyDescent="0.4">
      <c r="A33" s="9">
        <f t="shared" si="2"/>
        <v>0</v>
      </c>
      <c r="B33" s="9">
        <f t="shared" si="2"/>
        <v>0</v>
      </c>
      <c r="C33" s="9">
        <f t="shared" si="2"/>
        <v>0</v>
      </c>
      <c r="D33" s="9">
        <f t="shared" si="2"/>
        <v>0</v>
      </c>
      <c r="E33" s="10">
        <v>1</v>
      </c>
      <c r="AM33" s="61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</row>
    <row r="34" spans="1:54" ht="21" customHeight="1" outlineLevel="1" x14ac:dyDescent="0.35">
      <c r="E34">
        <f>$A$2</f>
        <v>550</v>
      </c>
      <c r="F34">
        <f>MIN(F4:AC22)</f>
        <v>-21.53</v>
      </c>
      <c r="AM34" s="61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3"/>
    </row>
    <row r="35" spans="1:54" ht="21" customHeight="1" thickBot="1" x14ac:dyDescent="0.4">
      <c r="E35">
        <f>$A$2</f>
        <v>550</v>
      </c>
      <c r="F35" s="12">
        <f>MAX(F4:AC22)</f>
        <v>5.367</v>
      </c>
      <c r="AM35" s="64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</row>
    <row r="36" spans="1:54" ht="21" customHeight="1" thickTop="1" thickBot="1" x14ac:dyDescent="0.45">
      <c r="A36" s="13" t="s">
        <v>20</v>
      </c>
      <c r="B36" s="14"/>
      <c r="C36" s="14"/>
      <c r="D36" s="15"/>
      <c r="E36" s="2" t="s">
        <v>43</v>
      </c>
      <c r="F36" s="3"/>
      <c r="G36" s="2"/>
      <c r="H36" s="2"/>
      <c r="I36" s="2"/>
      <c r="J36" s="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7"/>
      <c r="AN36" s="17"/>
      <c r="AO36" s="17"/>
      <c r="AP36" s="17"/>
      <c r="AQ36" s="17"/>
      <c r="AR36" s="17"/>
    </row>
    <row r="37" spans="1:54" ht="21" customHeight="1" outlineLevel="1" thickTop="1" thickBot="1" x14ac:dyDescent="0.4">
      <c r="A37" s="18" t="s">
        <v>1</v>
      </c>
      <c r="B37" s="18" t="s">
        <v>3</v>
      </c>
      <c r="C37" s="18" t="s">
        <v>4</v>
      </c>
      <c r="D37" s="18" t="s">
        <v>2</v>
      </c>
      <c r="E37" s="18" t="s">
        <v>21</v>
      </c>
      <c r="F37" s="19">
        <f>F3</f>
        <v>298.2</v>
      </c>
      <c r="G37" s="19">
        <f t="shared" ref="G37:AL37" si="3">G3</f>
        <v>431.7</v>
      </c>
      <c r="H37" s="19">
        <f t="shared" si="3"/>
        <v>465.1</v>
      </c>
      <c r="I37" s="19">
        <f t="shared" si="3"/>
        <v>498.5</v>
      </c>
      <c r="J37" s="19">
        <f t="shared" si="3"/>
        <v>531.79999999999995</v>
      </c>
      <c r="K37" s="19">
        <f t="shared" si="3"/>
        <v>565.20000000000005</v>
      </c>
      <c r="L37" s="19">
        <f t="shared" si="3"/>
        <v>698.8</v>
      </c>
      <c r="M37" s="19">
        <f t="shared" si="3"/>
        <v>732.2</v>
      </c>
      <c r="N37" s="19">
        <f t="shared" si="3"/>
        <v>765.5</v>
      </c>
      <c r="O37" s="19">
        <f t="shared" si="3"/>
        <v>798.9</v>
      </c>
      <c r="P37" s="19">
        <f t="shared" si="3"/>
        <v>832.3</v>
      </c>
      <c r="Q37" s="19">
        <f t="shared" si="3"/>
        <v>965.8</v>
      </c>
      <c r="R37" s="19">
        <f t="shared" si="3"/>
        <v>999.2</v>
      </c>
      <c r="S37" s="19">
        <f t="shared" si="3"/>
        <v>1033</v>
      </c>
      <c r="T37" s="19">
        <f t="shared" si="3"/>
        <v>1066</v>
      </c>
      <c r="U37" s="19">
        <f t="shared" si="3"/>
        <v>1099</v>
      </c>
      <c r="V37" s="19">
        <f t="shared" si="3"/>
        <v>1233</v>
      </c>
      <c r="W37" s="19">
        <f t="shared" si="3"/>
        <v>1366</v>
      </c>
      <c r="X37" s="19">
        <f t="shared" si="3"/>
        <v>1500</v>
      </c>
      <c r="Y37" s="19">
        <f t="shared" si="3"/>
        <v>0</v>
      </c>
      <c r="Z37" s="19">
        <f t="shared" si="3"/>
        <v>0</v>
      </c>
      <c r="AA37" s="19">
        <f t="shared" si="3"/>
        <v>0</v>
      </c>
      <c r="AB37" s="19">
        <f t="shared" si="3"/>
        <v>0</v>
      </c>
      <c r="AC37" s="19">
        <f t="shared" si="3"/>
        <v>0</v>
      </c>
      <c r="AD37" s="19">
        <f t="shared" si="3"/>
        <v>0</v>
      </c>
      <c r="AE37" s="19">
        <f t="shared" si="3"/>
        <v>0</v>
      </c>
      <c r="AF37" s="19">
        <f t="shared" si="3"/>
        <v>0</v>
      </c>
      <c r="AG37" s="19">
        <f t="shared" si="3"/>
        <v>0</v>
      </c>
      <c r="AH37" s="19">
        <f t="shared" si="3"/>
        <v>0</v>
      </c>
      <c r="AI37" s="19">
        <f t="shared" si="3"/>
        <v>0</v>
      </c>
      <c r="AJ37" s="19">
        <f t="shared" si="3"/>
        <v>0</v>
      </c>
      <c r="AK37" s="19">
        <f t="shared" si="3"/>
        <v>0</v>
      </c>
      <c r="AL37" s="19">
        <f t="shared" si="3"/>
        <v>0</v>
      </c>
    </row>
    <row r="38" spans="1:54" ht="21" customHeight="1" outlineLevel="1" thickTop="1" x14ac:dyDescent="0.35">
      <c r="A38" s="20">
        <f>A42/$B42</f>
        <v>1.6666666666666667</v>
      </c>
      <c r="B38" s="20">
        <f>B42/$B42</f>
        <v>1</v>
      </c>
      <c r="C38" s="20">
        <f>C42/$B42</f>
        <v>1.6666666666666667</v>
      </c>
      <c r="D38" s="20">
        <f>D42/$B42</f>
        <v>4</v>
      </c>
      <c r="E38" s="20">
        <f>SUM(A38:D38)</f>
        <v>8.3333333333333339</v>
      </c>
      <c r="F38" s="21">
        <f t="shared" ref="F38:AL38" si="4">($B$38*H.Ge+$C$38*H.Ga+$D$38*H.Se)*F$37*$B$2/1000</f>
        <v>-7.7431159197000055</v>
      </c>
      <c r="G38" s="21">
        <f t="shared" si="4"/>
        <v>-33.22655555874001</v>
      </c>
      <c r="H38" s="21">
        <f t="shared" si="4"/>
        <v>-40.125610061469004</v>
      </c>
      <c r="I38" s="21">
        <f t="shared" si="4"/>
        <v>-47.210626915089989</v>
      </c>
      <c r="J38" s="21">
        <f t="shared" si="4"/>
        <v>-54.507284904096004</v>
      </c>
      <c r="K38" s="21">
        <f t="shared" si="4"/>
        <v>-62.08944999660001</v>
      </c>
      <c r="L38" s="21">
        <f t="shared" si="4"/>
        <v>-97.65149341923204</v>
      </c>
      <c r="M38" s="21">
        <f t="shared" si="4"/>
        <v>-107.96127254091202</v>
      </c>
      <c r="N38" s="21">
        <f t="shared" si="4"/>
        <v>-118.57435434587002</v>
      </c>
      <c r="O38" s="21">
        <f t="shared" si="4"/>
        <v>-129.45292709331599</v>
      </c>
      <c r="P38" s="21">
        <f t="shared" si="4"/>
        <v>-140.555889859518</v>
      </c>
      <c r="Q38" s="21">
        <f t="shared" si="4"/>
        <v>-186.76155821439602</v>
      </c>
      <c r="R38" s="21">
        <f t="shared" si="4"/>
        <v>-198.22459819612803</v>
      </c>
      <c r="S38" s="21">
        <f t="shared" si="4"/>
        <v>-209.23206588118001</v>
      </c>
      <c r="T38" s="21">
        <f t="shared" si="4"/>
        <v>-219.83278711763199</v>
      </c>
      <c r="U38" s="21">
        <f t="shared" si="4"/>
        <v>-230.22985377819001</v>
      </c>
      <c r="V38" s="21">
        <f t="shared" si="4"/>
        <v>-271.56771246871807</v>
      </c>
      <c r="W38" s="21">
        <f t="shared" si="4"/>
        <v>-313.08980652197204</v>
      </c>
      <c r="X38" s="21">
        <f t="shared" si="4"/>
        <v>-355.66958267700005</v>
      </c>
      <c r="Y38" s="21">
        <f t="shared" si="4"/>
        <v>0</v>
      </c>
      <c r="Z38" s="21">
        <f t="shared" si="4"/>
        <v>0</v>
      </c>
      <c r="AA38" s="21">
        <f t="shared" si="4"/>
        <v>0</v>
      </c>
      <c r="AB38" s="21">
        <f t="shared" si="4"/>
        <v>0</v>
      </c>
      <c r="AC38" s="21">
        <f t="shared" si="4"/>
        <v>0</v>
      </c>
      <c r="AD38" s="21">
        <f t="shared" si="4"/>
        <v>0</v>
      </c>
      <c r="AE38" s="21">
        <f t="shared" si="4"/>
        <v>0</v>
      </c>
      <c r="AF38" s="21">
        <f t="shared" si="4"/>
        <v>0</v>
      </c>
      <c r="AG38" s="21">
        <f t="shared" si="4"/>
        <v>0</v>
      </c>
      <c r="AH38" s="21">
        <f t="shared" si="4"/>
        <v>0</v>
      </c>
      <c r="AI38" s="21">
        <f t="shared" si="4"/>
        <v>0</v>
      </c>
      <c r="AJ38" s="21">
        <f t="shared" si="4"/>
        <v>0</v>
      </c>
      <c r="AK38" s="21">
        <f t="shared" si="4"/>
        <v>0</v>
      </c>
      <c r="AL38" s="21">
        <f t="shared" si="4"/>
        <v>0</v>
      </c>
    </row>
    <row r="39" spans="1:54" ht="21" customHeight="1" outlineLevel="1" thickBot="1" x14ac:dyDescent="0.4"/>
    <row r="40" spans="1:54" ht="21" customHeight="1" outlineLevel="1" thickTop="1" thickBot="1" x14ac:dyDescent="0.4">
      <c r="A40" s="15" t="s">
        <v>22</v>
      </c>
      <c r="B40" s="15"/>
      <c r="C40" s="15"/>
      <c r="D40" s="15"/>
      <c r="E40" s="8" t="s">
        <v>23</v>
      </c>
    </row>
    <row r="41" spans="1:54" ht="21" customHeight="1" outlineLevel="1" thickTop="1" thickBot="1" x14ac:dyDescent="0.4">
      <c r="A41" s="22" t="s">
        <v>1</v>
      </c>
      <c r="B41" s="22" t="s">
        <v>3</v>
      </c>
      <c r="C41" s="22" t="s">
        <v>4</v>
      </c>
      <c r="D41" s="22" t="s">
        <v>2</v>
      </c>
      <c r="E41" s="23">
        <f xml:space="preserve"> COUNTIF(F37:AL37,"&lt;&gt;"&amp;0)</f>
        <v>19</v>
      </c>
      <c r="F41">
        <f t="array" aca="1" ref="F41:AL43" ca="1">OFFSET(F37,0,0,2,E41+1)</f>
        <v>298.2</v>
      </c>
      <c r="G41">
        <f ca="1"/>
        <v>431.7</v>
      </c>
      <c r="H41">
        <f ca="1"/>
        <v>465.1</v>
      </c>
      <c r="I41">
        <f ca="1"/>
        <v>498.5</v>
      </c>
      <c r="J41">
        <f ca="1"/>
        <v>531.79999999999995</v>
      </c>
      <c r="K41">
        <f ca="1"/>
        <v>565.20000000000005</v>
      </c>
      <c r="L41">
        <f ca="1"/>
        <v>698.8</v>
      </c>
      <c r="M41">
        <f ca="1"/>
        <v>732.2</v>
      </c>
      <c r="N41">
        <f ca="1"/>
        <v>765.5</v>
      </c>
      <c r="O41">
        <f ca="1"/>
        <v>798.9</v>
      </c>
      <c r="P41">
        <f ca="1"/>
        <v>832.3</v>
      </c>
      <c r="Q41">
        <f ca="1"/>
        <v>965.8</v>
      </c>
      <c r="R41">
        <f ca="1"/>
        <v>999.2</v>
      </c>
      <c r="S41">
        <f ca="1"/>
        <v>1033</v>
      </c>
      <c r="T41">
        <f ca="1"/>
        <v>1066</v>
      </c>
      <c r="U41">
        <f ca="1"/>
        <v>1099</v>
      </c>
      <c r="V41">
        <f ca="1"/>
        <v>1233</v>
      </c>
      <c r="W41">
        <f ca="1"/>
        <v>1366</v>
      </c>
      <c r="X41">
        <f ca="1"/>
        <v>1500</v>
      </c>
      <c r="Y41">
        <f ca="1"/>
        <v>0</v>
      </c>
      <c r="Z41" t="e">
        <f ca="1"/>
        <v>#N/A</v>
      </c>
      <c r="AA41" t="e">
        <f ca="1"/>
        <v>#N/A</v>
      </c>
      <c r="AB41" t="e">
        <f ca="1"/>
        <v>#N/A</v>
      </c>
      <c r="AC41" t="e">
        <f ca="1"/>
        <v>#N/A</v>
      </c>
      <c r="AD41" t="e">
        <f ca="1"/>
        <v>#N/A</v>
      </c>
      <c r="AE41" t="e">
        <f ca="1"/>
        <v>#N/A</v>
      </c>
      <c r="AF41" t="e">
        <f ca="1"/>
        <v>#N/A</v>
      </c>
      <c r="AG41" t="e">
        <f ca="1"/>
        <v>#N/A</v>
      </c>
      <c r="AH41" t="e">
        <f ca="1"/>
        <v>#N/A</v>
      </c>
      <c r="AI41" t="e">
        <f ca="1"/>
        <v>#N/A</v>
      </c>
      <c r="AJ41" t="e">
        <f ca="1"/>
        <v>#N/A</v>
      </c>
      <c r="AK41" t="e">
        <f ca="1"/>
        <v>#N/A</v>
      </c>
      <c r="AL41" t="e">
        <f ca="1"/>
        <v>#N/A</v>
      </c>
    </row>
    <row r="42" spans="1:54" ht="21" customHeight="1" outlineLevel="1" thickTop="1" x14ac:dyDescent="0.35">
      <c r="A42" s="25">
        <f t="array" ref="A42:D42">Values!D3:G3</f>
        <v>25</v>
      </c>
      <c r="B42" s="25">
        <v>15</v>
      </c>
      <c r="C42" s="25">
        <v>25</v>
      </c>
      <c r="D42" s="25">
        <v>60</v>
      </c>
      <c r="F42">
        <f ca="1"/>
        <v>-7.7431159197000055</v>
      </c>
      <c r="G42">
        <f ca="1"/>
        <v>-33.22655555874001</v>
      </c>
      <c r="H42">
        <f ca="1"/>
        <v>-40.125610061469004</v>
      </c>
      <c r="I42">
        <f ca="1"/>
        <v>-47.210626915089989</v>
      </c>
      <c r="J42">
        <f ca="1"/>
        <v>-54.507284904096004</v>
      </c>
      <c r="K42">
        <f ca="1"/>
        <v>-62.08944999660001</v>
      </c>
      <c r="L42">
        <f ca="1"/>
        <v>-97.65149341923204</v>
      </c>
      <c r="M42">
        <f ca="1"/>
        <v>-107.96127254091202</v>
      </c>
      <c r="N42">
        <f ca="1"/>
        <v>-118.57435434587002</v>
      </c>
      <c r="O42">
        <f ca="1"/>
        <v>-129.45292709331599</v>
      </c>
      <c r="P42">
        <f ca="1"/>
        <v>-140.555889859518</v>
      </c>
      <c r="Q42">
        <f ca="1"/>
        <v>-186.76155821439602</v>
      </c>
      <c r="R42">
        <f ca="1"/>
        <v>-198.22459819612803</v>
      </c>
      <c r="S42">
        <f ca="1"/>
        <v>-209.23206588118001</v>
      </c>
      <c r="T42">
        <f ca="1"/>
        <v>-219.83278711763199</v>
      </c>
      <c r="U42">
        <f ca="1"/>
        <v>-230.22985377819001</v>
      </c>
      <c r="V42">
        <f ca="1"/>
        <v>-271.56771246871807</v>
      </c>
      <c r="W42" s="24">
        <f ca="1"/>
        <v>-313.08980652197204</v>
      </c>
      <c r="X42">
        <f ca="1"/>
        <v>-355.66958267700005</v>
      </c>
      <c r="Y42">
        <f ca="1"/>
        <v>0</v>
      </c>
      <c r="Z42" t="e">
        <f ca="1"/>
        <v>#N/A</v>
      </c>
      <c r="AA42" t="e">
        <f ca="1"/>
        <v>#N/A</v>
      </c>
      <c r="AB42" t="e">
        <f ca="1"/>
        <v>#N/A</v>
      </c>
      <c r="AC42" t="e">
        <f ca="1"/>
        <v>#N/A</v>
      </c>
      <c r="AD42" t="e">
        <f ca="1"/>
        <v>#N/A</v>
      </c>
      <c r="AE42" t="e">
        <f ca="1"/>
        <v>#N/A</v>
      </c>
      <c r="AF42" t="e">
        <f ca="1"/>
        <v>#N/A</v>
      </c>
      <c r="AG42" t="e">
        <f ca="1"/>
        <v>#N/A</v>
      </c>
      <c r="AH42" t="e">
        <f ca="1"/>
        <v>#N/A</v>
      </c>
      <c r="AI42" t="e">
        <f ca="1"/>
        <v>#N/A</v>
      </c>
      <c r="AJ42" t="e">
        <f ca="1"/>
        <v>#N/A</v>
      </c>
      <c r="AK42" t="e">
        <f ca="1"/>
        <v>#N/A</v>
      </c>
      <c r="AL42" t="e">
        <f ca="1"/>
        <v>#N/A</v>
      </c>
    </row>
    <row r="43" spans="1:54" ht="21" customHeight="1" outlineLevel="1" x14ac:dyDescent="0.35">
      <c r="F43" t="e">
        <f ca="1"/>
        <v>#N/A</v>
      </c>
      <c r="G43" t="e">
        <f ca="1"/>
        <v>#N/A</v>
      </c>
      <c r="H43" t="e">
        <f ca="1"/>
        <v>#N/A</v>
      </c>
      <c r="I43" t="e">
        <f ca="1"/>
        <v>#N/A</v>
      </c>
      <c r="J43" t="e">
        <f ca="1"/>
        <v>#N/A</v>
      </c>
      <c r="K43" t="e">
        <f ca="1"/>
        <v>#N/A</v>
      </c>
      <c r="L43" t="e">
        <f ca="1"/>
        <v>#N/A</v>
      </c>
      <c r="M43" t="e">
        <f ca="1"/>
        <v>#N/A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  <c r="R43" t="e">
        <f ca="1"/>
        <v>#N/A</v>
      </c>
      <c r="S43" t="e">
        <f ca="1"/>
        <v>#N/A</v>
      </c>
      <c r="T43" t="e">
        <f ca="1"/>
        <v>#N/A</v>
      </c>
      <c r="U43" t="e">
        <f ca="1"/>
        <v>#N/A</v>
      </c>
      <c r="V43" t="e">
        <f ca="1"/>
        <v>#N/A</v>
      </c>
      <c r="W43" t="e">
        <f ca="1"/>
        <v>#N/A</v>
      </c>
      <c r="X43" t="e">
        <f ca="1"/>
        <v>#N/A</v>
      </c>
      <c r="Y43" t="e">
        <f ca="1"/>
        <v>#N/A</v>
      </c>
      <c r="Z43" t="e">
        <f ca="1"/>
        <v>#N/A</v>
      </c>
      <c r="AA43" t="e">
        <f ca="1"/>
        <v>#N/A</v>
      </c>
      <c r="AB43" t="e">
        <f ca="1"/>
        <v>#N/A</v>
      </c>
      <c r="AC43" t="e">
        <f ca="1"/>
        <v>#N/A</v>
      </c>
      <c r="AD43" t="e">
        <f ca="1"/>
        <v>#N/A</v>
      </c>
      <c r="AE43" t="e">
        <f ca="1"/>
        <v>#N/A</v>
      </c>
      <c r="AF43" t="e">
        <f ca="1"/>
        <v>#N/A</v>
      </c>
      <c r="AG43" t="e">
        <f ca="1"/>
        <v>#N/A</v>
      </c>
      <c r="AH43" t="e">
        <f ca="1"/>
        <v>#N/A</v>
      </c>
      <c r="AI43" t="e">
        <f ca="1"/>
        <v>#N/A</v>
      </c>
      <c r="AJ43" t="e">
        <f ca="1"/>
        <v>#N/A</v>
      </c>
      <c r="AK43" t="e">
        <f ca="1"/>
        <v>#N/A</v>
      </c>
      <c r="AL43" t="e">
        <f ca="1"/>
        <v>#N/A</v>
      </c>
    </row>
    <row r="44" spans="1:54" ht="21" customHeight="1" thickBot="1" x14ac:dyDescent="0.4"/>
    <row r="45" spans="1:54" ht="21" customHeight="1" thickBot="1" x14ac:dyDescent="0.45">
      <c r="A45" s="1"/>
      <c r="B45" s="1"/>
      <c r="C45" s="1"/>
      <c r="D45" s="1"/>
      <c r="E45" s="2" t="s">
        <v>44</v>
      </c>
      <c r="F45" s="3"/>
      <c r="G45" s="2"/>
      <c r="H45" s="2"/>
      <c r="I45" s="2"/>
      <c r="J45" s="2"/>
      <c r="K45" s="2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54" ht="21" customHeight="1" outlineLevel="1" thickTop="1" thickBot="1" x14ac:dyDescent="0.4">
      <c r="A46" s="27" t="s">
        <v>1</v>
      </c>
      <c r="B46" s="27" t="s">
        <v>2</v>
      </c>
      <c r="C46" s="27" t="s">
        <v>3</v>
      </c>
      <c r="D46" s="28" t="s">
        <v>4</v>
      </c>
      <c r="E46" s="7">
        <f t="shared" ref="E46:AL46" si="5">E3</f>
        <v>0</v>
      </c>
      <c r="F46" s="7">
        <f t="shared" si="5"/>
        <v>298.2</v>
      </c>
      <c r="G46" s="7">
        <f t="shared" si="5"/>
        <v>431.7</v>
      </c>
      <c r="H46" s="7">
        <f t="shared" si="5"/>
        <v>465.1</v>
      </c>
      <c r="I46" s="7">
        <f t="shared" si="5"/>
        <v>498.5</v>
      </c>
      <c r="J46" s="7">
        <f t="shared" si="5"/>
        <v>531.79999999999995</v>
      </c>
      <c r="K46" s="7">
        <f t="shared" si="5"/>
        <v>565.20000000000005</v>
      </c>
      <c r="L46" s="7">
        <f t="shared" si="5"/>
        <v>698.8</v>
      </c>
      <c r="M46" s="7">
        <f t="shared" si="5"/>
        <v>732.2</v>
      </c>
      <c r="N46" s="7">
        <f t="shared" si="5"/>
        <v>765.5</v>
      </c>
      <c r="O46" s="7">
        <f t="shared" si="5"/>
        <v>798.9</v>
      </c>
      <c r="P46" s="7">
        <f t="shared" si="5"/>
        <v>832.3</v>
      </c>
      <c r="Q46" s="7">
        <f t="shared" si="5"/>
        <v>965.8</v>
      </c>
      <c r="R46" s="7">
        <f t="shared" si="5"/>
        <v>999.2</v>
      </c>
      <c r="S46" s="7">
        <f t="shared" si="5"/>
        <v>1033</v>
      </c>
      <c r="T46" s="7">
        <f t="shared" si="5"/>
        <v>1066</v>
      </c>
      <c r="U46" s="7">
        <f t="shared" si="5"/>
        <v>1099</v>
      </c>
      <c r="V46" s="7">
        <f t="shared" si="5"/>
        <v>1233</v>
      </c>
      <c r="W46" s="7">
        <f t="shared" si="5"/>
        <v>1366</v>
      </c>
      <c r="X46" s="7">
        <f t="shared" si="5"/>
        <v>1500</v>
      </c>
      <c r="Y46" s="7">
        <f t="shared" si="5"/>
        <v>0</v>
      </c>
      <c r="Z46" s="7">
        <f t="shared" si="5"/>
        <v>0</v>
      </c>
      <c r="AA46" s="7">
        <f t="shared" si="5"/>
        <v>0</v>
      </c>
      <c r="AB46" s="7">
        <f t="shared" si="5"/>
        <v>0</v>
      </c>
      <c r="AC46" s="7">
        <f t="shared" si="5"/>
        <v>0</v>
      </c>
      <c r="AD46" s="7">
        <f t="shared" si="5"/>
        <v>0</v>
      </c>
      <c r="AE46" s="7">
        <f t="shared" si="5"/>
        <v>0</v>
      </c>
      <c r="AF46" s="7">
        <f t="shared" si="5"/>
        <v>0</v>
      </c>
      <c r="AG46" s="7">
        <f t="shared" si="5"/>
        <v>0</v>
      </c>
      <c r="AH46" s="7">
        <f t="shared" si="5"/>
        <v>0</v>
      </c>
      <c r="AI46" s="7">
        <f t="shared" si="5"/>
        <v>0</v>
      </c>
      <c r="AJ46" s="7">
        <f t="shared" si="5"/>
        <v>0</v>
      </c>
      <c r="AK46" s="7">
        <f t="shared" si="5"/>
        <v>0</v>
      </c>
      <c r="AL46" s="7">
        <f t="shared" si="5"/>
        <v>0</v>
      </c>
    </row>
    <row r="47" spans="1:54" ht="21" customHeight="1" outlineLevel="1" thickTop="1" thickBot="1" x14ac:dyDescent="0.4">
      <c r="A47" s="9">
        <f t="shared" ref="A47:E62" si="6">A4</f>
        <v>0</v>
      </c>
      <c r="B47" s="9">
        <f t="shared" si="6"/>
        <v>3</v>
      </c>
      <c r="C47" s="9">
        <f t="shared" si="6"/>
        <v>0</v>
      </c>
      <c r="D47" s="9">
        <f t="shared" si="6"/>
        <v>0</v>
      </c>
      <c r="E47" s="10" t="s">
        <v>41</v>
      </c>
      <c r="F47" s="29">
        <f t="shared" ref="F47:O56" si="7">$A47*H.Ar + $B47*H.Se + $C47*H.Ge + $D47*H.Ga</f>
        <v>1.44</v>
      </c>
      <c r="G47" s="29">
        <f t="shared" si="7"/>
        <v>1.4398499999999999</v>
      </c>
      <c r="H47" s="29">
        <f t="shared" si="7"/>
        <v>1.4393400000000001</v>
      </c>
      <c r="I47" s="29">
        <f t="shared" si="7"/>
        <v>1.4376599999999999</v>
      </c>
      <c r="J47" s="29">
        <f t="shared" si="7"/>
        <v>1.4329799999999999</v>
      </c>
      <c r="K47" s="29">
        <f t="shared" si="7"/>
        <v>1.4219999999999999</v>
      </c>
      <c r="L47" s="29">
        <f t="shared" si="7"/>
        <v>1.27851</v>
      </c>
      <c r="M47" s="29">
        <f t="shared" si="7"/>
        <v>1.23939</v>
      </c>
      <c r="N47" s="29">
        <f t="shared" si="7"/>
        <v>1.2003599999999999</v>
      </c>
      <c r="O47" s="29">
        <f t="shared" si="7"/>
        <v>1.15446</v>
      </c>
      <c r="P47" s="29">
        <f t="shared" ref="P47:AE56" si="8">$A47*H.Ar + $B47*H.Se + $C47*H.Ge + $D47*H.Ga</f>
        <v>1.0926899999999999</v>
      </c>
      <c r="Q47" s="29">
        <f t="shared" si="8"/>
        <v>0.60858000000000001</v>
      </c>
      <c r="R47" s="29">
        <f t="shared" si="8"/>
        <v>0.47631000000000001</v>
      </c>
      <c r="S47" s="29">
        <f t="shared" si="8"/>
        <v>0.36414000000000002</v>
      </c>
      <c r="T47" s="29">
        <f t="shared" si="8"/>
        <v>0.280968</v>
      </c>
      <c r="U47" s="29">
        <f t="shared" si="8"/>
        <v>0.219165</v>
      </c>
      <c r="V47" s="29">
        <f t="shared" si="8"/>
        <v>9.6639000000000003E-2</v>
      </c>
      <c r="W47" s="29">
        <f t="shared" si="8"/>
        <v>5.3853000000000005E-2</v>
      </c>
      <c r="X47" s="29">
        <f t="shared" si="8"/>
        <v>3.4737000000000004E-2</v>
      </c>
      <c r="Y47" s="29">
        <f t="shared" si="8"/>
        <v>0</v>
      </c>
      <c r="Z47" s="29">
        <f t="shared" si="8"/>
        <v>0</v>
      </c>
      <c r="AA47" s="29">
        <f t="shared" si="8"/>
        <v>0</v>
      </c>
      <c r="AB47" s="29">
        <f t="shared" si="8"/>
        <v>0</v>
      </c>
      <c r="AC47" s="29">
        <f t="shared" si="8"/>
        <v>0</v>
      </c>
      <c r="AD47" s="29">
        <f t="shared" si="8"/>
        <v>0</v>
      </c>
      <c r="AE47" s="29">
        <f t="shared" si="8"/>
        <v>0</v>
      </c>
      <c r="AF47" s="29">
        <f t="shared" ref="AF47:AL47" si="9">$A47*H.Ar + $B47*H.Se + $C47*H.Ge + $D47*H.Ga</f>
        <v>0</v>
      </c>
      <c r="AG47" s="29">
        <f t="shared" si="9"/>
        <v>0</v>
      </c>
      <c r="AH47" s="29">
        <f t="shared" si="9"/>
        <v>0</v>
      </c>
      <c r="AI47" s="29">
        <f t="shared" si="9"/>
        <v>0</v>
      </c>
      <c r="AJ47" s="29">
        <f t="shared" si="9"/>
        <v>0</v>
      </c>
      <c r="AK47" s="29">
        <f t="shared" si="9"/>
        <v>0</v>
      </c>
      <c r="AL47" s="29">
        <f t="shared" si="9"/>
        <v>0</v>
      </c>
    </row>
    <row r="48" spans="1:54" ht="21" customHeight="1" outlineLevel="1" thickBot="1" x14ac:dyDescent="0.4">
      <c r="A48" s="9">
        <f t="shared" si="6"/>
        <v>0</v>
      </c>
      <c r="B48" s="9">
        <f t="shared" si="6"/>
        <v>4</v>
      </c>
      <c r="C48" s="9">
        <f t="shared" si="6"/>
        <v>0</v>
      </c>
      <c r="D48" s="9">
        <f t="shared" si="6"/>
        <v>0</v>
      </c>
      <c r="E48" s="10" t="str">
        <f t="shared" si="6"/>
        <v>Se4</v>
      </c>
      <c r="F48" s="29">
        <f t="shared" si="7"/>
        <v>1.92</v>
      </c>
      <c r="G48" s="29">
        <f t="shared" si="7"/>
        <v>1.9198</v>
      </c>
      <c r="H48" s="29">
        <f t="shared" si="7"/>
        <v>1.9191199999999999</v>
      </c>
      <c r="I48" s="29">
        <f t="shared" si="7"/>
        <v>1.9168799999999999</v>
      </c>
      <c r="J48" s="29">
        <f t="shared" si="7"/>
        <v>1.9106399999999999</v>
      </c>
      <c r="K48" s="29">
        <f t="shared" si="7"/>
        <v>1.8959999999999999</v>
      </c>
      <c r="L48" s="29">
        <f t="shared" si="7"/>
        <v>1.70468</v>
      </c>
      <c r="M48" s="29">
        <f t="shared" si="7"/>
        <v>1.65252</v>
      </c>
      <c r="N48" s="29">
        <f t="shared" si="7"/>
        <v>1.6004799999999999</v>
      </c>
      <c r="O48" s="29">
        <f t="shared" si="7"/>
        <v>1.53928</v>
      </c>
      <c r="P48" s="29">
        <f t="shared" si="8"/>
        <v>1.45692</v>
      </c>
      <c r="Q48" s="29">
        <f t="shared" si="8"/>
        <v>0.81144000000000005</v>
      </c>
      <c r="R48" s="29">
        <f t="shared" si="8"/>
        <v>0.63507999999999998</v>
      </c>
      <c r="S48" s="29">
        <f t="shared" si="8"/>
        <v>0.48552000000000001</v>
      </c>
      <c r="T48" s="29">
        <f t="shared" si="8"/>
        <v>0.37462400000000001</v>
      </c>
      <c r="U48" s="29">
        <f t="shared" si="8"/>
        <v>0.29221999999999998</v>
      </c>
      <c r="V48" s="29">
        <f t="shared" si="8"/>
        <v>0.12885199999999999</v>
      </c>
      <c r="W48" s="29">
        <f t="shared" si="8"/>
        <v>7.1804000000000007E-2</v>
      </c>
      <c r="X48" s="29">
        <f t="shared" si="8"/>
        <v>4.6316000000000003E-2</v>
      </c>
      <c r="Y48" s="29">
        <f t="shared" ref="Y48:AL62" si="10">$A48*H.Ar + $B48*H.Se + $C48*H.Ge + $D48*H.Ga</f>
        <v>0</v>
      </c>
      <c r="Z48" s="29">
        <f t="shared" si="10"/>
        <v>0</v>
      </c>
      <c r="AA48" s="29">
        <f t="shared" si="10"/>
        <v>0</v>
      </c>
      <c r="AB48" s="29">
        <f t="shared" si="10"/>
        <v>0</v>
      </c>
      <c r="AC48" s="29">
        <f t="shared" si="10"/>
        <v>0</v>
      </c>
      <c r="AD48" s="29">
        <f t="shared" si="10"/>
        <v>0</v>
      </c>
      <c r="AE48" s="29">
        <f t="shared" si="10"/>
        <v>0</v>
      </c>
      <c r="AF48" s="29">
        <f t="shared" si="10"/>
        <v>0</v>
      </c>
      <c r="AG48" s="29">
        <f t="shared" si="10"/>
        <v>0</v>
      </c>
      <c r="AH48" s="29">
        <f t="shared" si="10"/>
        <v>0</v>
      </c>
      <c r="AI48" s="29">
        <f t="shared" si="10"/>
        <v>0</v>
      </c>
      <c r="AJ48" s="29">
        <f t="shared" si="10"/>
        <v>0</v>
      </c>
      <c r="AK48" s="29">
        <f t="shared" si="10"/>
        <v>0</v>
      </c>
      <c r="AL48" s="29">
        <f t="shared" si="10"/>
        <v>0</v>
      </c>
    </row>
    <row r="49" spans="1:38" ht="21" customHeight="1" outlineLevel="1" thickBot="1" x14ac:dyDescent="0.4">
      <c r="A49" s="9">
        <f t="shared" si="6"/>
        <v>0</v>
      </c>
      <c r="B49" s="9">
        <f t="shared" si="6"/>
        <v>5</v>
      </c>
      <c r="C49" s="9">
        <f t="shared" si="6"/>
        <v>0</v>
      </c>
      <c r="D49" s="9">
        <f t="shared" si="6"/>
        <v>0</v>
      </c>
      <c r="E49" s="10" t="str">
        <f t="shared" si="6"/>
        <v>Se5</v>
      </c>
      <c r="F49" s="29">
        <f t="shared" si="7"/>
        <v>2.4</v>
      </c>
      <c r="G49" s="29">
        <f t="shared" si="7"/>
        <v>2.39975</v>
      </c>
      <c r="H49" s="29">
        <f t="shared" si="7"/>
        <v>2.3988999999999998</v>
      </c>
      <c r="I49" s="29">
        <f t="shared" si="7"/>
        <v>2.3960999999999997</v>
      </c>
      <c r="J49" s="29">
        <f t="shared" si="7"/>
        <v>2.3883000000000001</v>
      </c>
      <c r="K49" s="29">
        <f t="shared" si="7"/>
        <v>2.37</v>
      </c>
      <c r="L49" s="29">
        <f t="shared" si="7"/>
        <v>2.1308500000000001</v>
      </c>
      <c r="M49" s="29">
        <f t="shared" si="7"/>
        <v>2.0656499999999998</v>
      </c>
      <c r="N49" s="29">
        <f t="shared" si="7"/>
        <v>2.0005999999999999</v>
      </c>
      <c r="O49" s="29">
        <f t="shared" si="7"/>
        <v>1.9240999999999999</v>
      </c>
      <c r="P49" s="29">
        <f t="shared" si="8"/>
        <v>1.82115</v>
      </c>
      <c r="Q49" s="29">
        <f t="shared" si="8"/>
        <v>1.0143</v>
      </c>
      <c r="R49" s="29">
        <f t="shared" si="8"/>
        <v>0.79384999999999994</v>
      </c>
      <c r="S49" s="29">
        <f t="shared" si="8"/>
        <v>0.6069</v>
      </c>
      <c r="T49" s="29">
        <f t="shared" si="8"/>
        <v>0.46828000000000003</v>
      </c>
      <c r="U49" s="29">
        <f t="shared" si="8"/>
        <v>0.36527499999999996</v>
      </c>
      <c r="V49" s="29">
        <f t="shared" si="8"/>
        <v>0.16106499999999999</v>
      </c>
      <c r="W49" s="29">
        <f t="shared" si="8"/>
        <v>8.9755000000000001E-2</v>
      </c>
      <c r="X49" s="29">
        <f t="shared" si="8"/>
        <v>5.7895000000000002E-2</v>
      </c>
      <c r="Y49" s="29">
        <f t="shared" si="10"/>
        <v>0</v>
      </c>
      <c r="Z49" s="29">
        <f t="shared" si="10"/>
        <v>0</v>
      </c>
      <c r="AA49" s="29">
        <f t="shared" si="10"/>
        <v>0</v>
      </c>
      <c r="AB49" s="29">
        <f t="shared" si="10"/>
        <v>0</v>
      </c>
      <c r="AC49" s="29">
        <f t="shared" si="10"/>
        <v>0</v>
      </c>
      <c r="AD49" s="29">
        <f t="shared" si="10"/>
        <v>0</v>
      </c>
      <c r="AE49" s="29">
        <f t="shared" si="10"/>
        <v>0</v>
      </c>
      <c r="AF49" s="29">
        <f t="shared" si="10"/>
        <v>0</v>
      </c>
      <c r="AG49" s="29">
        <f t="shared" si="10"/>
        <v>0</v>
      </c>
      <c r="AH49" s="29">
        <f t="shared" si="10"/>
        <v>0</v>
      </c>
      <c r="AI49" s="29">
        <f t="shared" si="10"/>
        <v>0</v>
      </c>
      <c r="AJ49" s="29">
        <f t="shared" si="10"/>
        <v>0</v>
      </c>
      <c r="AK49" s="29">
        <f t="shared" si="10"/>
        <v>0</v>
      </c>
      <c r="AL49" s="29">
        <f t="shared" si="10"/>
        <v>0</v>
      </c>
    </row>
    <row r="50" spans="1:38" ht="21" customHeight="1" outlineLevel="1" thickBot="1" x14ac:dyDescent="0.4">
      <c r="A50" s="9">
        <f t="shared" si="6"/>
        <v>0</v>
      </c>
      <c r="B50" s="9">
        <f t="shared" si="6"/>
        <v>6</v>
      </c>
      <c r="C50" s="9">
        <f t="shared" si="6"/>
        <v>0</v>
      </c>
      <c r="D50" s="9">
        <f t="shared" si="6"/>
        <v>0</v>
      </c>
      <c r="E50" s="10" t="str">
        <f t="shared" si="6"/>
        <v>Se6</v>
      </c>
      <c r="F50" s="29">
        <f t="shared" si="7"/>
        <v>2.88</v>
      </c>
      <c r="G50" s="29">
        <f t="shared" si="7"/>
        <v>2.8796999999999997</v>
      </c>
      <c r="H50" s="29">
        <f t="shared" si="7"/>
        <v>2.8786800000000001</v>
      </c>
      <c r="I50" s="29">
        <f t="shared" si="7"/>
        <v>2.8753199999999999</v>
      </c>
      <c r="J50" s="29">
        <f t="shared" si="7"/>
        <v>2.8659599999999998</v>
      </c>
      <c r="K50" s="29">
        <f t="shared" si="7"/>
        <v>2.8439999999999999</v>
      </c>
      <c r="L50" s="29">
        <f t="shared" si="7"/>
        <v>2.5570200000000001</v>
      </c>
      <c r="M50" s="29">
        <f t="shared" si="7"/>
        <v>2.47878</v>
      </c>
      <c r="N50" s="29">
        <f t="shared" si="7"/>
        <v>2.4007199999999997</v>
      </c>
      <c r="O50" s="29">
        <f t="shared" si="7"/>
        <v>2.3089200000000001</v>
      </c>
      <c r="P50" s="29">
        <f t="shared" si="8"/>
        <v>2.1853799999999999</v>
      </c>
      <c r="Q50" s="29">
        <f t="shared" si="8"/>
        <v>1.21716</v>
      </c>
      <c r="R50" s="29">
        <f t="shared" si="8"/>
        <v>0.95262000000000002</v>
      </c>
      <c r="S50" s="29">
        <f t="shared" si="8"/>
        <v>0.72828000000000004</v>
      </c>
      <c r="T50" s="29">
        <f t="shared" si="8"/>
        <v>0.56193599999999999</v>
      </c>
      <c r="U50" s="29">
        <f t="shared" si="8"/>
        <v>0.43833</v>
      </c>
      <c r="V50" s="29">
        <f t="shared" si="8"/>
        <v>0.19327800000000001</v>
      </c>
      <c r="W50" s="29">
        <f t="shared" si="8"/>
        <v>0.10770600000000001</v>
      </c>
      <c r="X50" s="29">
        <f t="shared" si="8"/>
        <v>6.9474000000000008E-2</v>
      </c>
      <c r="Y50" s="29">
        <f t="shared" si="10"/>
        <v>0</v>
      </c>
      <c r="Z50" s="29">
        <f t="shared" si="10"/>
        <v>0</v>
      </c>
      <c r="AA50" s="29">
        <f t="shared" si="10"/>
        <v>0</v>
      </c>
      <c r="AB50" s="29">
        <f t="shared" si="10"/>
        <v>0</v>
      </c>
      <c r="AC50" s="29">
        <f t="shared" si="10"/>
        <v>0</v>
      </c>
      <c r="AD50" s="29">
        <f t="shared" si="10"/>
        <v>0</v>
      </c>
      <c r="AE50" s="29">
        <f t="shared" si="10"/>
        <v>0</v>
      </c>
      <c r="AF50" s="29">
        <f t="shared" si="10"/>
        <v>0</v>
      </c>
      <c r="AG50" s="29">
        <f t="shared" si="10"/>
        <v>0</v>
      </c>
      <c r="AH50" s="29">
        <f t="shared" si="10"/>
        <v>0</v>
      </c>
      <c r="AI50" s="29">
        <f t="shared" si="10"/>
        <v>0</v>
      </c>
      <c r="AJ50" s="29">
        <f t="shared" si="10"/>
        <v>0</v>
      </c>
      <c r="AK50" s="29">
        <f t="shared" si="10"/>
        <v>0</v>
      </c>
      <c r="AL50" s="29">
        <f t="shared" si="10"/>
        <v>0</v>
      </c>
    </row>
    <row r="51" spans="1:38" ht="21" customHeight="1" outlineLevel="1" thickBot="1" x14ac:dyDescent="0.4">
      <c r="A51" s="9">
        <f t="shared" si="6"/>
        <v>0</v>
      </c>
      <c r="B51" s="9">
        <f t="shared" si="6"/>
        <v>7</v>
      </c>
      <c r="C51" s="9">
        <f t="shared" si="6"/>
        <v>0</v>
      </c>
      <c r="D51" s="9">
        <f t="shared" si="6"/>
        <v>0</v>
      </c>
      <c r="E51" s="10" t="str">
        <f t="shared" si="6"/>
        <v>Se7</v>
      </c>
      <c r="F51" s="29">
        <f t="shared" si="7"/>
        <v>3.36</v>
      </c>
      <c r="G51" s="29">
        <f t="shared" si="7"/>
        <v>3.3596499999999998</v>
      </c>
      <c r="H51" s="29">
        <f t="shared" si="7"/>
        <v>3.35846</v>
      </c>
      <c r="I51" s="29">
        <f t="shared" si="7"/>
        <v>3.3545400000000001</v>
      </c>
      <c r="J51" s="29">
        <f t="shared" si="7"/>
        <v>3.3436199999999996</v>
      </c>
      <c r="K51" s="29">
        <f t="shared" si="7"/>
        <v>3.3179999999999996</v>
      </c>
      <c r="L51" s="29">
        <f t="shared" si="7"/>
        <v>2.98319</v>
      </c>
      <c r="M51" s="29">
        <f t="shared" si="7"/>
        <v>2.8919100000000002</v>
      </c>
      <c r="N51" s="29">
        <f t="shared" si="7"/>
        <v>2.80084</v>
      </c>
      <c r="O51" s="29">
        <f t="shared" si="7"/>
        <v>2.69374</v>
      </c>
      <c r="P51" s="29">
        <f t="shared" si="8"/>
        <v>2.5496099999999999</v>
      </c>
      <c r="Q51" s="29">
        <f t="shared" si="8"/>
        <v>1.4200200000000001</v>
      </c>
      <c r="R51" s="29">
        <f t="shared" si="8"/>
        <v>1.1113899999999999</v>
      </c>
      <c r="S51" s="29">
        <f t="shared" si="8"/>
        <v>0.84965999999999997</v>
      </c>
      <c r="T51" s="29">
        <f t="shared" si="8"/>
        <v>0.65559200000000006</v>
      </c>
      <c r="U51" s="29">
        <f t="shared" si="8"/>
        <v>0.51138499999999998</v>
      </c>
      <c r="V51" s="29">
        <f t="shared" si="8"/>
        <v>0.225491</v>
      </c>
      <c r="W51" s="29">
        <f t="shared" si="8"/>
        <v>0.12565700000000002</v>
      </c>
      <c r="X51" s="29">
        <f t="shared" si="8"/>
        <v>8.1053E-2</v>
      </c>
      <c r="Y51" s="29">
        <f t="shared" si="10"/>
        <v>0</v>
      </c>
      <c r="Z51" s="29">
        <f t="shared" si="10"/>
        <v>0</v>
      </c>
      <c r="AA51" s="29">
        <f t="shared" si="10"/>
        <v>0</v>
      </c>
      <c r="AB51" s="29">
        <f t="shared" si="10"/>
        <v>0</v>
      </c>
      <c r="AC51" s="29">
        <f t="shared" si="10"/>
        <v>0</v>
      </c>
      <c r="AD51" s="29">
        <f t="shared" si="10"/>
        <v>0</v>
      </c>
      <c r="AE51" s="29">
        <f t="shared" si="10"/>
        <v>0</v>
      </c>
      <c r="AF51" s="29">
        <f t="shared" si="10"/>
        <v>0</v>
      </c>
      <c r="AG51" s="29">
        <f t="shared" si="10"/>
        <v>0</v>
      </c>
      <c r="AH51" s="29">
        <f t="shared" si="10"/>
        <v>0</v>
      </c>
      <c r="AI51" s="29">
        <f t="shared" si="10"/>
        <v>0</v>
      </c>
      <c r="AJ51" s="29">
        <f t="shared" si="10"/>
        <v>0</v>
      </c>
      <c r="AK51" s="29">
        <f t="shared" si="10"/>
        <v>0</v>
      </c>
      <c r="AL51" s="29">
        <f t="shared" si="10"/>
        <v>0</v>
      </c>
    </row>
    <row r="52" spans="1:38" ht="21" customHeight="1" outlineLevel="1" thickBot="1" x14ac:dyDescent="0.4">
      <c r="A52" s="9">
        <f t="shared" si="6"/>
        <v>0</v>
      </c>
      <c r="B52" s="9">
        <f t="shared" si="6"/>
        <v>8</v>
      </c>
      <c r="C52" s="9">
        <f t="shared" si="6"/>
        <v>0</v>
      </c>
      <c r="D52" s="9">
        <f t="shared" si="6"/>
        <v>0</v>
      </c>
      <c r="E52" s="10" t="str">
        <f t="shared" si="6"/>
        <v>Se8</v>
      </c>
      <c r="F52" s="29">
        <f t="shared" si="7"/>
        <v>3.84</v>
      </c>
      <c r="G52" s="29">
        <f t="shared" si="7"/>
        <v>3.8395999999999999</v>
      </c>
      <c r="H52" s="29">
        <f t="shared" si="7"/>
        <v>3.8382399999999999</v>
      </c>
      <c r="I52" s="29">
        <f t="shared" si="7"/>
        <v>3.8337599999999998</v>
      </c>
      <c r="J52" s="29">
        <f t="shared" si="7"/>
        <v>3.8212799999999998</v>
      </c>
      <c r="K52" s="29">
        <f t="shared" si="7"/>
        <v>3.7919999999999998</v>
      </c>
      <c r="L52" s="29">
        <f t="shared" si="7"/>
        <v>3.4093599999999999</v>
      </c>
      <c r="M52" s="29">
        <f t="shared" si="7"/>
        <v>3.30504</v>
      </c>
      <c r="N52" s="29">
        <f t="shared" si="7"/>
        <v>3.2009599999999998</v>
      </c>
      <c r="O52" s="29">
        <f t="shared" si="7"/>
        <v>3.07856</v>
      </c>
      <c r="P52" s="29">
        <f t="shared" si="8"/>
        <v>2.91384</v>
      </c>
      <c r="Q52" s="29">
        <f t="shared" si="8"/>
        <v>1.6228800000000001</v>
      </c>
      <c r="R52" s="29">
        <f t="shared" si="8"/>
        <v>1.27016</v>
      </c>
      <c r="S52" s="29">
        <f t="shared" si="8"/>
        <v>0.97104000000000001</v>
      </c>
      <c r="T52" s="29">
        <f t="shared" si="8"/>
        <v>0.74924800000000003</v>
      </c>
      <c r="U52" s="29">
        <f t="shared" si="8"/>
        <v>0.58443999999999996</v>
      </c>
      <c r="V52" s="29">
        <f t="shared" si="8"/>
        <v>0.25770399999999999</v>
      </c>
      <c r="W52" s="29">
        <f t="shared" si="8"/>
        <v>0.14360800000000001</v>
      </c>
      <c r="X52" s="29">
        <f t="shared" si="8"/>
        <v>9.2632000000000006E-2</v>
      </c>
      <c r="Y52" s="29">
        <f t="shared" si="10"/>
        <v>0</v>
      </c>
      <c r="Z52" s="29">
        <f t="shared" si="10"/>
        <v>0</v>
      </c>
      <c r="AA52" s="29">
        <f t="shared" si="10"/>
        <v>0</v>
      </c>
      <c r="AB52" s="29">
        <f t="shared" si="10"/>
        <v>0</v>
      </c>
      <c r="AC52" s="29">
        <f t="shared" si="10"/>
        <v>0</v>
      </c>
      <c r="AD52" s="29">
        <f t="shared" si="10"/>
        <v>0</v>
      </c>
      <c r="AE52" s="29">
        <f t="shared" si="10"/>
        <v>0</v>
      </c>
      <c r="AF52" s="29">
        <f t="shared" si="10"/>
        <v>0</v>
      </c>
      <c r="AG52" s="29">
        <f t="shared" si="10"/>
        <v>0</v>
      </c>
      <c r="AH52" s="29">
        <f t="shared" si="10"/>
        <v>0</v>
      </c>
      <c r="AI52" s="29">
        <f t="shared" si="10"/>
        <v>0</v>
      </c>
      <c r="AJ52" s="29">
        <f t="shared" si="10"/>
        <v>0</v>
      </c>
      <c r="AK52" s="29">
        <f t="shared" si="10"/>
        <v>0</v>
      </c>
      <c r="AL52" s="29">
        <f t="shared" si="10"/>
        <v>0</v>
      </c>
    </row>
    <row r="53" spans="1:38" ht="21" customHeight="1" outlineLevel="1" thickBot="1" x14ac:dyDescent="0.4">
      <c r="A53" s="9">
        <f t="shared" si="6"/>
        <v>0</v>
      </c>
      <c r="B53" s="9">
        <f t="shared" si="6"/>
        <v>2</v>
      </c>
      <c r="C53" s="9">
        <f t="shared" si="6"/>
        <v>0</v>
      </c>
      <c r="D53" s="9">
        <f t="shared" si="6"/>
        <v>0</v>
      </c>
      <c r="E53" s="10" t="str">
        <f t="shared" si="6"/>
        <v>Se2</v>
      </c>
      <c r="F53" s="29">
        <f t="shared" si="7"/>
        <v>0.96</v>
      </c>
      <c r="G53" s="29">
        <f t="shared" si="7"/>
        <v>0.95989999999999998</v>
      </c>
      <c r="H53" s="29">
        <f t="shared" si="7"/>
        <v>0.95955999999999997</v>
      </c>
      <c r="I53" s="29">
        <f t="shared" si="7"/>
        <v>0.95843999999999996</v>
      </c>
      <c r="J53" s="29">
        <f t="shared" si="7"/>
        <v>0.95531999999999995</v>
      </c>
      <c r="K53" s="29">
        <f t="shared" si="7"/>
        <v>0.94799999999999995</v>
      </c>
      <c r="L53" s="29">
        <f t="shared" si="7"/>
        <v>0.85233999999999999</v>
      </c>
      <c r="M53" s="29">
        <f t="shared" si="7"/>
        <v>0.82625999999999999</v>
      </c>
      <c r="N53" s="29">
        <f t="shared" si="7"/>
        <v>0.80023999999999995</v>
      </c>
      <c r="O53" s="29">
        <f t="shared" si="7"/>
        <v>0.76963999999999999</v>
      </c>
      <c r="P53" s="29">
        <f t="shared" si="8"/>
        <v>0.72846</v>
      </c>
      <c r="Q53" s="29">
        <f t="shared" si="8"/>
        <v>0.40572000000000003</v>
      </c>
      <c r="R53" s="29">
        <f t="shared" si="8"/>
        <v>0.31753999999999999</v>
      </c>
      <c r="S53" s="29">
        <f t="shared" si="8"/>
        <v>0.24276</v>
      </c>
      <c r="T53" s="29">
        <f t="shared" si="8"/>
        <v>0.18731200000000001</v>
      </c>
      <c r="U53" s="29">
        <f t="shared" si="8"/>
        <v>0.14610999999999999</v>
      </c>
      <c r="V53" s="29">
        <f t="shared" si="8"/>
        <v>6.4425999999999997E-2</v>
      </c>
      <c r="W53" s="29">
        <f t="shared" si="8"/>
        <v>3.5902000000000003E-2</v>
      </c>
      <c r="X53" s="29">
        <f t="shared" si="8"/>
        <v>2.3158000000000002E-2</v>
      </c>
      <c r="Y53" s="29">
        <f t="shared" si="10"/>
        <v>0</v>
      </c>
      <c r="Z53" s="29">
        <f t="shared" si="10"/>
        <v>0</v>
      </c>
      <c r="AA53" s="29">
        <f t="shared" si="10"/>
        <v>0</v>
      </c>
      <c r="AB53" s="29">
        <f t="shared" si="10"/>
        <v>0</v>
      </c>
      <c r="AC53" s="29">
        <f t="shared" si="10"/>
        <v>0</v>
      </c>
      <c r="AD53" s="29">
        <f t="shared" si="10"/>
        <v>0</v>
      </c>
      <c r="AE53" s="29">
        <f t="shared" si="10"/>
        <v>0</v>
      </c>
      <c r="AF53" s="29">
        <f t="shared" si="10"/>
        <v>0</v>
      </c>
      <c r="AG53" s="29">
        <f t="shared" si="10"/>
        <v>0</v>
      </c>
      <c r="AH53" s="29">
        <f t="shared" si="10"/>
        <v>0</v>
      </c>
      <c r="AI53" s="29">
        <f t="shared" si="10"/>
        <v>0</v>
      </c>
      <c r="AJ53" s="29">
        <f t="shared" si="10"/>
        <v>0</v>
      </c>
      <c r="AK53" s="29">
        <f t="shared" si="10"/>
        <v>0</v>
      </c>
      <c r="AL53" s="29">
        <f t="shared" si="10"/>
        <v>0</v>
      </c>
    </row>
    <row r="54" spans="1:38" ht="21" customHeight="1" outlineLevel="1" thickBot="1" x14ac:dyDescent="0.4">
      <c r="A54" s="9">
        <f t="shared" si="6"/>
        <v>0</v>
      </c>
      <c r="B54" s="9">
        <f t="shared" si="6"/>
        <v>1</v>
      </c>
      <c r="C54" s="9">
        <f t="shared" si="6"/>
        <v>0</v>
      </c>
      <c r="D54" s="9">
        <f t="shared" si="6"/>
        <v>0</v>
      </c>
      <c r="E54" s="10" t="str">
        <f t="shared" si="6"/>
        <v>Se</v>
      </c>
      <c r="F54" s="29">
        <f t="shared" si="7"/>
        <v>0.48</v>
      </c>
      <c r="G54" s="29">
        <f t="shared" si="7"/>
        <v>0.47994999999999999</v>
      </c>
      <c r="H54" s="29">
        <f t="shared" si="7"/>
        <v>0.47977999999999998</v>
      </c>
      <c r="I54" s="29">
        <f t="shared" si="7"/>
        <v>0.47921999999999998</v>
      </c>
      <c r="J54" s="29">
        <f t="shared" si="7"/>
        <v>0.47765999999999997</v>
      </c>
      <c r="K54" s="29">
        <f t="shared" si="7"/>
        <v>0.47399999999999998</v>
      </c>
      <c r="L54" s="29">
        <f t="shared" si="7"/>
        <v>0.42616999999999999</v>
      </c>
      <c r="M54" s="29">
        <f t="shared" si="7"/>
        <v>0.41313</v>
      </c>
      <c r="N54" s="29">
        <f t="shared" si="7"/>
        <v>0.40011999999999998</v>
      </c>
      <c r="O54" s="29">
        <f t="shared" si="7"/>
        <v>0.38482</v>
      </c>
      <c r="P54" s="29">
        <f t="shared" si="8"/>
        <v>0.36423</v>
      </c>
      <c r="Q54" s="29">
        <f t="shared" si="8"/>
        <v>0.20286000000000001</v>
      </c>
      <c r="R54" s="29">
        <f t="shared" si="8"/>
        <v>0.15876999999999999</v>
      </c>
      <c r="S54" s="29">
        <f t="shared" si="8"/>
        <v>0.12138</v>
      </c>
      <c r="T54" s="29">
        <f t="shared" si="8"/>
        <v>9.3656000000000003E-2</v>
      </c>
      <c r="U54" s="29">
        <f t="shared" si="8"/>
        <v>7.3054999999999995E-2</v>
      </c>
      <c r="V54" s="29">
        <f t="shared" si="8"/>
        <v>3.2212999999999999E-2</v>
      </c>
      <c r="W54" s="29">
        <f t="shared" si="8"/>
        <v>1.7951000000000002E-2</v>
      </c>
      <c r="X54" s="29">
        <f t="shared" si="8"/>
        <v>1.1579000000000001E-2</v>
      </c>
      <c r="Y54" s="29">
        <f t="shared" si="10"/>
        <v>0</v>
      </c>
      <c r="Z54" s="29">
        <f t="shared" si="10"/>
        <v>0</v>
      </c>
      <c r="AA54" s="29">
        <f t="shared" si="10"/>
        <v>0</v>
      </c>
      <c r="AB54" s="29">
        <f t="shared" si="10"/>
        <v>0</v>
      </c>
      <c r="AC54" s="29">
        <f t="shared" si="10"/>
        <v>0</v>
      </c>
      <c r="AD54" s="29">
        <f t="shared" si="10"/>
        <v>0</v>
      </c>
      <c r="AE54" s="29">
        <f t="shared" si="10"/>
        <v>0</v>
      </c>
      <c r="AF54" s="29">
        <f t="shared" si="10"/>
        <v>0</v>
      </c>
      <c r="AG54" s="29">
        <f t="shared" si="10"/>
        <v>0</v>
      </c>
      <c r="AH54" s="29">
        <f t="shared" si="10"/>
        <v>0</v>
      </c>
      <c r="AI54" s="29">
        <f t="shared" si="10"/>
        <v>0</v>
      </c>
      <c r="AJ54" s="29">
        <f t="shared" si="10"/>
        <v>0</v>
      </c>
      <c r="AK54" s="29">
        <f t="shared" si="10"/>
        <v>0</v>
      </c>
      <c r="AL54" s="29">
        <f t="shared" si="10"/>
        <v>0</v>
      </c>
    </row>
    <row r="55" spans="1:38" ht="21" customHeight="1" outlineLevel="1" thickBot="1" x14ac:dyDescent="0.4">
      <c r="A55" s="9">
        <f t="shared" si="6"/>
        <v>0</v>
      </c>
      <c r="B55" s="9">
        <f t="shared" si="6"/>
        <v>1</v>
      </c>
      <c r="C55" s="9">
        <f t="shared" si="6"/>
        <v>0</v>
      </c>
      <c r="D55" s="9">
        <f t="shared" si="6"/>
        <v>2</v>
      </c>
      <c r="E55" s="10" t="str">
        <f t="shared" si="6"/>
        <v>Ga2Se</v>
      </c>
      <c r="F55" s="29">
        <f t="shared" si="7"/>
        <v>-12.012</v>
      </c>
      <c r="G55" s="29">
        <f t="shared" si="7"/>
        <v>-13.816049999999999</v>
      </c>
      <c r="H55" s="29">
        <f t="shared" si="7"/>
        <v>-14.208220000000001</v>
      </c>
      <c r="I55" s="29">
        <f t="shared" si="7"/>
        <v>-14.58278</v>
      </c>
      <c r="J55" s="29">
        <f t="shared" si="7"/>
        <v>-14.95434</v>
      </c>
      <c r="K55" s="29">
        <f t="shared" si="7"/>
        <v>-15.34</v>
      </c>
      <c r="L55" s="29">
        <f t="shared" si="7"/>
        <v>-17.533830000000002</v>
      </c>
      <c r="M55" s="29">
        <f t="shared" si="7"/>
        <v>-18.220870000000001</v>
      </c>
      <c r="N55" s="29">
        <f t="shared" si="7"/>
        <v>-18.893879999999999</v>
      </c>
      <c r="O55" s="29">
        <f t="shared" si="7"/>
        <v>-19.541179999999997</v>
      </c>
      <c r="P55" s="29">
        <f t="shared" si="8"/>
        <v>-20.15577</v>
      </c>
      <c r="Q55" s="29">
        <f t="shared" si="8"/>
        <v>-22.357139999999998</v>
      </c>
      <c r="R55" s="29">
        <f t="shared" si="8"/>
        <v>-22.82123</v>
      </c>
      <c r="S55" s="29">
        <f t="shared" si="8"/>
        <v>-23.198620000000002</v>
      </c>
      <c r="T55" s="29">
        <f t="shared" si="8"/>
        <v>-23.526344000000002</v>
      </c>
      <c r="U55" s="29">
        <f t="shared" si="8"/>
        <v>-23.806944999999999</v>
      </c>
      <c r="V55" s="29">
        <f t="shared" si="8"/>
        <v>-24.647787000000001</v>
      </c>
      <c r="W55" s="29">
        <f t="shared" si="8"/>
        <v>-25.282049000000001</v>
      </c>
      <c r="X55" s="29">
        <f t="shared" si="8"/>
        <v>-25.828420999999999</v>
      </c>
      <c r="Y55" s="29">
        <f t="shared" si="10"/>
        <v>0</v>
      </c>
      <c r="Z55" s="29">
        <f t="shared" si="10"/>
        <v>0</v>
      </c>
      <c r="AA55" s="29">
        <f t="shared" si="10"/>
        <v>0</v>
      </c>
      <c r="AB55" s="29">
        <f t="shared" si="10"/>
        <v>0</v>
      </c>
      <c r="AC55" s="29">
        <f t="shared" si="10"/>
        <v>0</v>
      </c>
      <c r="AD55" s="29">
        <f t="shared" si="10"/>
        <v>0</v>
      </c>
      <c r="AE55" s="29">
        <f t="shared" si="10"/>
        <v>0</v>
      </c>
      <c r="AF55" s="29">
        <f t="shared" si="10"/>
        <v>0</v>
      </c>
      <c r="AG55" s="29">
        <f t="shared" si="10"/>
        <v>0</v>
      </c>
      <c r="AH55" s="29">
        <f t="shared" si="10"/>
        <v>0</v>
      </c>
      <c r="AI55" s="29">
        <f t="shared" si="10"/>
        <v>0</v>
      </c>
      <c r="AJ55" s="29">
        <f t="shared" si="10"/>
        <v>0</v>
      </c>
      <c r="AK55" s="29">
        <f t="shared" si="10"/>
        <v>0</v>
      </c>
      <c r="AL55" s="29">
        <f t="shared" si="10"/>
        <v>0</v>
      </c>
    </row>
    <row r="56" spans="1:38" ht="21" customHeight="1" outlineLevel="1" thickBot="1" x14ac:dyDescent="0.4">
      <c r="A56" s="9">
        <f t="shared" si="6"/>
        <v>1</v>
      </c>
      <c r="B56" s="9">
        <f t="shared" si="6"/>
        <v>0</v>
      </c>
      <c r="C56" s="9">
        <f t="shared" si="6"/>
        <v>0</v>
      </c>
      <c r="D56" s="9">
        <f t="shared" si="6"/>
        <v>0</v>
      </c>
      <c r="E56" s="10" t="str">
        <f t="shared" si="6"/>
        <v>Ar</v>
      </c>
      <c r="F56" s="29">
        <f t="shared" si="7"/>
        <v>-18.61</v>
      </c>
      <c r="G56" s="29">
        <f t="shared" si="7"/>
        <v>-18.760000000000002</v>
      </c>
      <c r="H56" s="29">
        <f t="shared" si="7"/>
        <v>-18.829999999999998</v>
      </c>
      <c r="I56" s="29">
        <f t="shared" si="7"/>
        <v>-18.899999999999999</v>
      </c>
      <c r="J56" s="29">
        <f t="shared" si="7"/>
        <v>-18.97</v>
      </c>
      <c r="K56" s="29">
        <f t="shared" si="7"/>
        <v>-19.059999999999999</v>
      </c>
      <c r="L56" s="29">
        <f t="shared" si="7"/>
        <v>-19.54</v>
      </c>
      <c r="M56" s="29">
        <f t="shared" si="7"/>
        <v>-19.649999999999999</v>
      </c>
      <c r="N56" s="29">
        <f t="shared" si="7"/>
        <v>-19.760000000000002</v>
      </c>
      <c r="O56" s="29">
        <f t="shared" si="7"/>
        <v>-19.850000000000001</v>
      </c>
      <c r="P56" s="29">
        <f t="shared" si="8"/>
        <v>-19.95</v>
      </c>
      <c r="Q56" s="29">
        <f t="shared" si="8"/>
        <v>-20.420000000000002</v>
      </c>
      <c r="R56" s="29">
        <f t="shared" si="8"/>
        <v>-20.54</v>
      </c>
      <c r="S56" s="29">
        <f t="shared" si="8"/>
        <v>-20.66</v>
      </c>
      <c r="T56" s="29">
        <f t="shared" si="8"/>
        <v>-20.76</v>
      </c>
      <c r="U56" s="29">
        <f t="shared" si="8"/>
        <v>-20.85</v>
      </c>
      <c r="V56" s="29">
        <f t="shared" si="8"/>
        <v>-21.12</v>
      </c>
      <c r="W56" s="29">
        <f t="shared" si="8"/>
        <v>-21.34</v>
      </c>
      <c r="X56" s="29">
        <f t="shared" si="8"/>
        <v>-21.53</v>
      </c>
      <c r="Y56" s="29">
        <f t="shared" si="10"/>
        <v>0</v>
      </c>
      <c r="Z56" s="29">
        <f t="shared" si="10"/>
        <v>0</v>
      </c>
      <c r="AA56" s="29">
        <f t="shared" si="10"/>
        <v>0</v>
      </c>
      <c r="AB56" s="29">
        <f t="shared" si="10"/>
        <v>0</v>
      </c>
      <c r="AC56" s="29">
        <f t="shared" si="10"/>
        <v>0</v>
      </c>
      <c r="AD56" s="29">
        <f t="shared" si="10"/>
        <v>0</v>
      </c>
      <c r="AE56" s="29">
        <f t="shared" si="10"/>
        <v>0</v>
      </c>
      <c r="AF56" s="29">
        <f t="shared" si="10"/>
        <v>0</v>
      </c>
      <c r="AG56" s="29">
        <f t="shared" si="10"/>
        <v>0</v>
      </c>
      <c r="AH56" s="29">
        <f t="shared" si="10"/>
        <v>0</v>
      </c>
      <c r="AI56" s="29">
        <f t="shared" si="10"/>
        <v>0</v>
      </c>
      <c r="AJ56" s="29">
        <f t="shared" si="10"/>
        <v>0</v>
      </c>
      <c r="AK56" s="29">
        <f t="shared" si="10"/>
        <v>0</v>
      </c>
      <c r="AL56" s="29">
        <f t="shared" si="10"/>
        <v>0</v>
      </c>
    </row>
    <row r="57" spans="1:38" ht="21" customHeight="1" outlineLevel="1" thickBot="1" x14ac:dyDescent="0.4">
      <c r="A57" s="9">
        <f t="shared" si="6"/>
        <v>0</v>
      </c>
      <c r="B57" s="9">
        <f t="shared" si="6"/>
        <v>0</v>
      </c>
      <c r="C57" s="9">
        <f t="shared" si="6"/>
        <v>0</v>
      </c>
      <c r="D57" s="9">
        <f t="shared" si="6"/>
        <v>1</v>
      </c>
      <c r="E57" s="10" t="str">
        <f t="shared" si="6"/>
        <v>(l)Ga[l]</v>
      </c>
      <c r="F57" s="29">
        <f t="shared" ref="F57:O66" si="11">$A57*H.Ar + $B57*H.Se + $C57*H.Ge + $D57*H.Ga</f>
        <v>-6.2460000000000004</v>
      </c>
      <c r="G57" s="29">
        <f t="shared" si="11"/>
        <v>-7.1479999999999997</v>
      </c>
      <c r="H57" s="29">
        <f t="shared" si="11"/>
        <v>-7.3440000000000003</v>
      </c>
      <c r="I57" s="29">
        <f t="shared" si="11"/>
        <v>-7.5309999999999997</v>
      </c>
      <c r="J57" s="29">
        <f t="shared" si="11"/>
        <v>-7.7160000000000002</v>
      </c>
      <c r="K57" s="29">
        <f t="shared" si="11"/>
        <v>-7.907</v>
      </c>
      <c r="L57" s="29">
        <f t="shared" si="11"/>
        <v>-8.98</v>
      </c>
      <c r="M57" s="29">
        <f t="shared" si="11"/>
        <v>-9.3170000000000002</v>
      </c>
      <c r="N57" s="29">
        <f t="shared" si="11"/>
        <v>-9.6470000000000002</v>
      </c>
      <c r="O57" s="29">
        <f t="shared" si="11"/>
        <v>-9.9629999999999992</v>
      </c>
      <c r="P57" s="29">
        <f t="shared" ref="P57:AE66" si="12">$A57*H.Ar + $B57*H.Se + $C57*H.Ge + $D57*H.Ga</f>
        <v>-10.26</v>
      </c>
      <c r="Q57" s="29">
        <f t="shared" si="12"/>
        <v>-11.28</v>
      </c>
      <c r="R57" s="29">
        <f t="shared" si="12"/>
        <v>-11.49</v>
      </c>
      <c r="S57" s="29">
        <f t="shared" si="12"/>
        <v>-11.66</v>
      </c>
      <c r="T57" s="29">
        <f t="shared" si="12"/>
        <v>-11.81</v>
      </c>
      <c r="U57" s="29">
        <f t="shared" si="12"/>
        <v>-11.94</v>
      </c>
      <c r="V57" s="29">
        <f t="shared" si="12"/>
        <v>-12.34</v>
      </c>
      <c r="W57" s="29">
        <f t="shared" si="12"/>
        <v>-12.65</v>
      </c>
      <c r="X57" s="29">
        <f t="shared" si="12"/>
        <v>-12.92</v>
      </c>
      <c r="Y57" s="29">
        <f t="shared" si="12"/>
        <v>0</v>
      </c>
      <c r="Z57" s="29">
        <f t="shared" si="12"/>
        <v>0</v>
      </c>
      <c r="AA57" s="29">
        <f t="shared" si="12"/>
        <v>0</v>
      </c>
      <c r="AB57" s="29">
        <f t="shared" si="12"/>
        <v>0</v>
      </c>
      <c r="AC57" s="29">
        <f t="shared" si="12"/>
        <v>0</v>
      </c>
      <c r="AD57" s="29">
        <f t="shared" si="12"/>
        <v>0</v>
      </c>
      <c r="AE57" s="29">
        <f t="shared" si="12"/>
        <v>0</v>
      </c>
      <c r="AF57" s="29">
        <f t="shared" si="10"/>
        <v>0</v>
      </c>
      <c r="AG57" s="29">
        <f t="shared" si="10"/>
        <v>0</v>
      </c>
      <c r="AH57" s="29">
        <f t="shared" si="10"/>
        <v>0</v>
      </c>
      <c r="AI57" s="29">
        <f t="shared" si="10"/>
        <v>0</v>
      </c>
      <c r="AJ57" s="29">
        <f t="shared" si="10"/>
        <v>0</v>
      </c>
      <c r="AK57" s="29">
        <f t="shared" si="10"/>
        <v>0</v>
      </c>
      <c r="AL57" s="29">
        <f t="shared" si="10"/>
        <v>0</v>
      </c>
    </row>
    <row r="58" spans="1:38" ht="21" customHeight="1" outlineLevel="1" thickBot="1" x14ac:dyDescent="0.4">
      <c r="A58" s="9">
        <f t="shared" si="6"/>
        <v>0</v>
      </c>
      <c r="B58" s="9">
        <f t="shared" si="6"/>
        <v>0</v>
      </c>
      <c r="C58" s="9">
        <f t="shared" si="6"/>
        <v>1</v>
      </c>
      <c r="D58" s="9">
        <f t="shared" si="6"/>
        <v>0</v>
      </c>
      <c r="E58" s="10" t="str">
        <f t="shared" si="6"/>
        <v>(l)Ge[l]</v>
      </c>
      <c r="F58" s="29">
        <f t="shared" si="11"/>
        <v>5.367</v>
      </c>
      <c r="G58" s="29">
        <f t="shared" si="11"/>
        <v>0.73660000000000003</v>
      </c>
      <c r="H58" s="29">
        <f t="shared" si="11"/>
        <v>-5.534E-2</v>
      </c>
      <c r="I58" s="29">
        <f t="shared" si="11"/>
        <v>-0.75560000000000005</v>
      </c>
      <c r="J58" s="29">
        <f t="shared" si="11"/>
        <v>-1.3779999999999999</v>
      </c>
      <c r="K58" s="29">
        <f t="shared" si="11"/>
        <v>-1.93</v>
      </c>
      <c r="L58" s="29">
        <f t="shared" si="11"/>
        <v>-3.5449999999999999</v>
      </c>
      <c r="M58" s="29">
        <f t="shared" si="11"/>
        <v>-3.8580000000000001</v>
      </c>
      <c r="N58" s="29">
        <f t="shared" si="11"/>
        <v>-4.1520000000000001</v>
      </c>
      <c r="O58" s="29">
        <f t="shared" si="11"/>
        <v>-4.423</v>
      </c>
      <c r="P58" s="29">
        <f t="shared" si="12"/>
        <v>-4.6680000000000001</v>
      </c>
      <c r="Q58" s="29">
        <f t="shared" si="12"/>
        <v>-5.2690000000000001</v>
      </c>
      <c r="R58" s="29">
        <f t="shared" si="12"/>
        <v>-5.3449999999999998</v>
      </c>
      <c r="S58" s="29">
        <f t="shared" si="12"/>
        <v>-5.4130000000000003</v>
      </c>
      <c r="T58" s="29">
        <f t="shared" si="12"/>
        <v>-5.4939999999999998</v>
      </c>
      <c r="U58" s="29">
        <f t="shared" si="12"/>
        <v>-5.5880000000000001</v>
      </c>
      <c r="V58" s="29">
        <f t="shared" si="12"/>
        <v>-6.0519999999999996</v>
      </c>
      <c r="W58" s="29">
        <f t="shared" si="12"/>
        <v>-6.5549999999999997</v>
      </c>
      <c r="X58" s="29">
        <f t="shared" si="12"/>
        <v>-7.0309999999999997</v>
      </c>
      <c r="Y58" s="29">
        <f t="shared" si="10"/>
        <v>0</v>
      </c>
      <c r="Z58" s="29">
        <f t="shared" si="10"/>
        <v>0</v>
      </c>
      <c r="AA58" s="29">
        <f t="shared" si="10"/>
        <v>0</v>
      </c>
      <c r="AB58" s="29">
        <f t="shared" si="10"/>
        <v>0</v>
      </c>
      <c r="AC58" s="29">
        <f t="shared" si="10"/>
        <v>0</v>
      </c>
      <c r="AD58" s="29">
        <f t="shared" si="10"/>
        <v>0</v>
      </c>
      <c r="AE58" s="29">
        <f t="shared" si="10"/>
        <v>0</v>
      </c>
      <c r="AF58" s="29">
        <f t="shared" si="10"/>
        <v>0</v>
      </c>
      <c r="AG58" s="29">
        <f t="shared" si="10"/>
        <v>0</v>
      </c>
      <c r="AH58" s="29">
        <f t="shared" si="10"/>
        <v>0</v>
      </c>
      <c r="AI58" s="29">
        <f t="shared" si="10"/>
        <v>0</v>
      </c>
      <c r="AJ58" s="29">
        <f t="shared" si="10"/>
        <v>0</v>
      </c>
      <c r="AK58" s="29">
        <f t="shared" si="10"/>
        <v>0</v>
      </c>
      <c r="AL58" s="29">
        <f t="shared" si="10"/>
        <v>0</v>
      </c>
    </row>
    <row r="59" spans="1:38" ht="21" customHeight="1" outlineLevel="1" thickBot="1" x14ac:dyDescent="0.4">
      <c r="A59" s="9">
        <f t="shared" si="6"/>
        <v>0</v>
      </c>
      <c r="B59" s="9">
        <f t="shared" si="6"/>
        <v>1</v>
      </c>
      <c r="C59" s="9">
        <f t="shared" si="6"/>
        <v>0</v>
      </c>
      <c r="D59" s="9">
        <f t="shared" si="6"/>
        <v>0</v>
      </c>
      <c r="E59" s="10" t="str">
        <f t="shared" si="6"/>
        <v>(l)Se[l]</v>
      </c>
      <c r="F59" s="29">
        <f t="shared" si="11"/>
        <v>0.48</v>
      </c>
      <c r="G59" s="29">
        <f t="shared" si="11"/>
        <v>0.47994999999999999</v>
      </c>
      <c r="H59" s="29">
        <f t="shared" si="11"/>
        <v>0.47977999999999998</v>
      </c>
      <c r="I59" s="29">
        <f t="shared" si="11"/>
        <v>0.47921999999999998</v>
      </c>
      <c r="J59" s="29">
        <f t="shared" si="11"/>
        <v>0.47765999999999997</v>
      </c>
      <c r="K59" s="29">
        <f t="shared" si="11"/>
        <v>0.47399999999999998</v>
      </c>
      <c r="L59" s="29">
        <f t="shared" si="11"/>
        <v>0.42616999999999999</v>
      </c>
      <c r="M59" s="29">
        <f t="shared" si="11"/>
        <v>0.41313</v>
      </c>
      <c r="N59" s="29">
        <f t="shared" si="11"/>
        <v>0.40011999999999998</v>
      </c>
      <c r="O59" s="29">
        <f t="shared" si="11"/>
        <v>0.38482</v>
      </c>
      <c r="P59" s="29">
        <f t="shared" si="12"/>
        <v>0.36423</v>
      </c>
      <c r="Q59" s="29">
        <f t="shared" si="12"/>
        <v>0.20286000000000001</v>
      </c>
      <c r="R59" s="29">
        <f t="shared" si="12"/>
        <v>0.15876999999999999</v>
      </c>
      <c r="S59" s="29">
        <f t="shared" si="12"/>
        <v>0.12138</v>
      </c>
      <c r="T59" s="29">
        <f t="shared" si="12"/>
        <v>9.3656000000000003E-2</v>
      </c>
      <c r="U59" s="29">
        <f t="shared" si="12"/>
        <v>7.3054999999999995E-2</v>
      </c>
      <c r="V59" s="29">
        <f t="shared" si="12"/>
        <v>3.2212999999999999E-2</v>
      </c>
      <c r="W59" s="29">
        <f t="shared" si="12"/>
        <v>1.7951000000000002E-2</v>
      </c>
      <c r="X59" s="29">
        <f t="shared" si="12"/>
        <v>1.1579000000000001E-2</v>
      </c>
      <c r="Y59" s="29">
        <f t="shared" si="10"/>
        <v>0</v>
      </c>
      <c r="Z59" s="29">
        <f t="shared" si="10"/>
        <v>0</v>
      </c>
      <c r="AA59" s="29">
        <f t="shared" si="10"/>
        <v>0</v>
      </c>
      <c r="AB59" s="29">
        <f t="shared" si="10"/>
        <v>0</v>
      </c>
      <c r="AC59" s="29">
        <f t="shared" si="10"/>
        <v>0</v>
      </c>
      <c r="AD59" s="29">
        <f t="shared" si="10"/>
        <v>0</v>
      </c>
      <c r="AE59" s="29">
        <f t="shared" si="10"/>
        <v>0</v>
      </c>
      <c r="AF59" s="29">
        <f t="shared" si="10"/>
        <v>0</v>
      </c>
      <c r="AG59" s="29">
        <f t="shared" si="10"/>
        <v>0</v>
      </c>
      <c r="AH59" s="29">
        <f t="shared" si="10"/>
        <v>0</v>
      </c>
      <c r="AI59" s="29">
        <f t="shared" si="10"/>
        <v>0</v>
      </c>
      <c r="AJ59" s="29">
        <f t="shared" si="10"/>
        <v>0</v>
      </c>
      <c r="AK59" s="29">
        <f t="shared" si="10"/>
        <v>0</v>
      </c>
      <c r="AL59" s="29">
        <f t="shared" si="10"/>
        <v>0</v>
      </c>
    </row>
    <row r="60" spans="1:38" ht="21" customHeight="1" outlineLevel="1" thickBot="1" x14ac:dyDescent="0.4">
      <c r="A60" s="9">
        <f t="shared" si="6"/>
        <v>0</v>
      </c>
      <c r="B60" s="9">
        <f t="shared" si="6"/>
        <v>0</v>
      </c>
      <c r="C60" s="9">
        <f t="shared" si="6"/>
        <v>0</v>
      </c>
      <c r="D60" s="9">
        <f t="shared" si="6"/>
        <v>0</v>
      </c>
      <c r="E60" s="10" t="str">
        <f t="shared" si="6"/>
        <v>H (Аг)</v>
      </c>
      <c r="F60" s="29">
        <f t="shared" si="11"/>
        <v>0</v>
      </c>
      <c r="G60" s="29">
        <f t="shared" si="11"/>
        <v>0</v>
      </c>
      <c r="H60" s="29">
        <f t="shared" si="11"/>
        <v>0</v>
      </c>
      <c r="I60" s="29">
        <f t="shared" si="11"/>
        <v>0</v>
      </c>
      <c r="J60" s="29">
        <f t="shared" si="11"/>
        <v>0</v>
      </c>
      <c r="K60" s="29">
        <f t="shared" si="11"/>
        <v>0</v>
      </c>
      <c r="L60" s="29">
        <f t="shared" si="11"/>
        <v>0</v>
      </c>
      <c r="M60" s="29">
        <f t="shared" si="11"/>
        <v>0</v>
      </c>
      <c r="N60" s="29">
        <f t="shared" si="11"/>
        <v>0</v>
      </c>
      <c r="O60" s="29">
        <f t="shared" si="11"/>
        <v>0</v>
      </c>
      <c r="P60" s="29">
        <f t="shared" si="12"/>
        <v>0</v>
      </c>
      <c r="Q60" s="29">
        <f t="shared" si="12"/>
        <v>0</v>
      </c>
      <c r="R60" s="29">
        <f t="shared" si="12"/>
        <v>0</v>
      </c>
      <c r="S60" s="29">
        <f t="shared" si="12"/>
        <v>0</v>
      </c>
      <c r="T60" s="29">
        <f t="shared" si="12"/>
        <v>0</v>
      </c>
      <c r="U60" s="29">
        <f t="shared" si="12"/>
        <v>0</v>
      </c>
      <c r="V60" s="29">
        <f t="shared" si="12"/>
        <v>0</v>
      </c>
      <c r="W60" s="29">
        <f t="shared" si="12"/>
        <v>0</v>
      </c>
      <c r="X60" s="29">
        <f t="shared" si="12"/>
        <v>0</v>
      </c>
      <c r="Y60" s="29">
        <f t="shared" si="10"/>
        <v>0</v>
      </c>
      <c r="Z60" s="29">
        <f t="shared" si="10"/>
        <v>0</v>
      </c>
      <c r="AA60" s="29">
        <f t="shared" si="10"/>
        <v>0</v>
      </c>
      <c r="AB60" s="29">
        <f t="shared" si="10"/>
        <v>0</v>
      </c>
      <c r="AC60" s="29">
        <f t="shared" si="10"/>
        <v>0</v>
      </c>
      <c r="AD60" s="29">
        <f t="shared" si="10"/>
        <v>0</v>
      </c>
      <c r="AE60" s="29">
        <f t="shared" si="10"/>
        <v>0</v>
      </c>
      <c r="AF60" s="29">
        <f t="shared" si="10"/>
        <v>0</v>
      </c>
      <c r="AG60" s="29">
        <f t="shared" si="10"/>
        <v>0</v>
      </c>
      <c r="AH60" s="29">
        <f t="shared" si="10"/>
        <v>0</v>
      </c>
      <c r="AI60" s="29">
        <f t="shared" si="10"/>
        <v>0</v>
      </c>
      <c r="AJ60" s="29">
        <f t="shared" si="10"/>
        <v>0</v>
      </c>
      <c r="AK60" s="29">
        <f t="shared" si="10"/>
        <v>0</v>
      </c>
      <c r="AL60" s="29">
        <f t="shared" si="10"/>
        <v>0</v>
      </c>
    </row>
    <row r="61" spans="1:38" ht="21" customHeight="1" outlineLevel="1" thickBot="1" x14ac:dyDescent="0.4">
      <c r="A61" s="9">
        <f t="shared" si="6"/>
        <v>0</v>
      </c>
      <c r="B61" s="9">
        <f t="shared" si="6"/>
        <v>0</v>
      </c>
      <c r="C61" s="9">
        <f t="shared" si="6"/>
        <v>0</v>
      </c>
      <c r="D61" s="9">
        <f t="shared" si="6"/>
        <v>1</v>
      </c>
      <c r="E61" s="10" t="str">
        <f t="shared" si="6"/>
        <v>H (Ga)</v>
      </c>
      <c r="F61" s="29">
        <f t="shared" si="11"/>
        <v>-6.2460000000000004</v>
      </c>
      <c r="G61" s="29">
        <f t="shared" si="11"/>
        <v>-7.1479999999999997</v>
      </c>
      <c r="H61" s="29">
        <f t="shared" si="11"/>
        <v>-7.3440000000000003</v>
      </c>
      <c r="I61" s="29">
        <f t="shared" si="11"/>
        <v>-7.5309999999999997</v>
      </c>
      <c r="J61" s="29">
        <f t="shared" si="11"/>
        <v>-7.7160000000000002</v>
      </c>
      <c r="K61" s="29">
        <f t="shared" si="11"/>
        <v>-7.907</v>
      </c>
      <c r="L61" s="29">
        <f t="shared" si="11"/>
        <v>-8.98</v>
      </c>
      <c r="M61" s="29">
        <f t="shared" si="11"/>
        <v>-9.3170000000000002</v>
      </c>
      <c r="N61" s="29">
        <f t="shared" si="11"/>
        <v>-9.6470000000000002</v>
      </c>
      <c r="O61" s="29">
        <f t="shared" si="11"/>
        <v>-9.9629999999999992</v>
      </c>
      <c r="P61" s="29">
        <f t="shared" si="12"/>
        <v>-10.26</v>
      </c>
      <c r="Q61" s="29">
        <f t="shared" si="12"/>
        <v>-11.28</v>
      </c>
      <c r="R61" s="29">
        <f t="shared" si="12"/>
        <v>-11.49</v>
      </c>
      <c r="S61" s="29">
        <f t="shared" si="12"/>
        <v>-11.66</v>
      </c>
      <c r="T61" s="29">
        <f t="shared" si="12"/>
        <v>-11.81</v>
      </c>
      <c r="U61" s="29">
        <f t="shared" si="12"/>
        <v>-11.94</v>
      </c>
      <c r="V61" s="29">
        <f t="shared" si="12"/>
        <v>-12.34</v>
      </c>
      <c r="W61" s="29">
        <f t="shared" si="12"/>
        <v>-12.65</v>
      </c>
      <c r="X61" s="29">
        <f t="shared" si="12"/>
        <v>-12.92</v>
      </c>
      <c r="Y61" s="29">
        <f t="shared" si="10"/>
        <v>0</v>
      </c>
      <c r="Z61" s="29">
        <f t="shared" si="10"/>
        <v>0</v>
      </c>
      <c r="AA61" s="29">
        <f t="shared" si="10"/>
        <v>0</v>
      </c>
      <c r="AB61" s="29">
        <f t="shared" si="10"/>
        <v>0</v>
      </c>
      <c r="AC61" s="29">
        <f t="shared" si="10"/>
        <v>0</v>
      </c>
      <c r="AD61" s="29">
        <f t="shared" si="10"/>
        <v>0</v>
      </c>
      <c r="AE61" s="29">
        <f t="shared" si="10"/>
        <v>0</v>
      </c>
      <c r="AF61" s="29">
        <f t="shared" si="10"/>
        <v>0</v>
      </c>
      <c r="AG61" s="29">
        <f t="shared" si="10"/>
        <v>0</v>
      </c>
      <c r="AH61" s="29">
        <f t="shared" si="10"/>
        <v>0</v>
      </c>
      <c r="AI61" s="29">
        <f t="shared" si="10"/>
        <v>0</v>
      </c>
      <c r="AJ61" s="29">
        <f t="shared" si="10"/>
        <v>0</v>
      </c>
      <c r="AK61" s="29">
        <f t="shared" si="10"/>
        <v>0</v>
      </c>
      <c r="AL61" s="29">
        <f t="shared" si="10"/>
        <v>0</v>
      </c>
    </row>
    <row r="62" spans="1:38" ht="21" customHeight="1" outlineLevel="1" thickBot="1" x14ac:dyDescent="0.4">
      <c r="A62" s="9">
        <f t="shared" si="6"/>
        <v>0</v>
      </c>
      <c r="B62" s="9">
        <f t="shared" si="6"/>
        <v>0</v>
      </c>
      <c r="C62" s="9">
        <f t="shared" si="6"/>
        <v>1</v>
      </c>
      <c r="D62" s="9">
        <f t="shared" si="6"/>
        <v>0</v>
      </c>
      <c r="E62" s="10" t="str">
        <f t="shared" si="6"/>
        <v>H (Ge)</v>
      </c>
      <c r="F62" s="29">
        <f t="shared" si="11"/>
        <v>5.367</v>
      </c>
      <c r="G62" s="29">
        <f t="shared" si="11"/>
        <v>0.73660000000000003</v>
      </c>
      <c r="H62" s="29">
        <f t="shared" si="11"/>
        <v>-5.534E-2</v>
      </c>
      <c r="I62" s="29">
        <f t="shared" si="11"/>
        <v>-0.75560000000000005</v>
      </c>
      <c r="J62" s="29">
        <f t="shared" si="11"/>
        <v>-1.3779999999999999</v>
      </c>
      <c r="K62" s="29">
        <f t="shared" si="11"/>
        <v>-1.93</v>
      </c>
      <c r="L62" s="29">
        <f t="shared" si="11"/>
        <v>-3.5449999999999999</v>
      </c>
      <c r="M62" s="29">
        <f t="shared" si="11"/>
        <v>-3.8580000000000001</v>
      </c>
      <c r="N62" s="29">
        <f t="shared" si="11"/>
        <v>-4.1520000000000001</v>
      </c>
      <c r="O62" s="29">
        <f t="shared" si="11"/>
        <v>-4.423</v>
      </c>
      <c r="P62" s="29">
        <f t="shared" si="12"/>
        <v>-4.6680000000000001</v>
      </c>
      <c r="Q62" s="29">
        <f t="shared" si="12"/>
        <v>-5.2690000000000001</v>
      </c>
      <c r="R62" s="29">
        <f t="shared" si="12"/>
        <v>-5.3449999999999998</v>
      </c>
      <c r="S62" s="29">
        <f t="shared" si="12"/>
        <v>-5.4130000000000003</v>
      </c>
      <c r="T62" s="29">
        <f t="shared" si="12"/>
        <v>-5.4939999999999998</v>
      </c>
      <c r="U62" s="29">
        <f t="shared" si="12"/>
        <v>-5.5880000000000001</v>
      </c>
      <c r="V62" s="29">
        <f t="shared" si="12"/>
        <v>-6.0519999999999996</v>
      </c>
      <c r="W62" s="29">
        <f t="shared" si="12"/>
        <v>-6.5549999999999997</v>
      </c>
      <c r="X62" s="29">
        <f t="shared" si="12"/>
        <v>-7.0309999999999997</v>
      </c>
      <c r="Y62" s="29">
        <f t="shared" si="10"/>
        <v>0</v>
      </c>
      <c r="Z62" s="29">
        <f t="shared" si="10"/>
        <v>0</v>
      </c>
      <c r="AA62" s="29">
        <f t="shared" si="10"/>
        <v>0</v>
      </c>
      <c r="AB62" s="29">
        <f t="shared" si="10"/>
        <v>0</v>
      </c>
      <c r="AC62" s="29">
        <f t="shared" si="10"/>
        <v>0</v>
      </c>
      <c r="AD62" s="29">
        <f t="shared" si="10"/>
        <v>0</v>
      </c>
      <c r="AE62" s="29">
        <f t="shared" si="10"/>
        <v>0</v>
      </c>
      <c r="AF62" s="29">
        <f t="shared" si="10"/>
        <v>0</v>
      </c>
      <c r="AG62" s="29">
        <f t="shared" si="10"/>
        <v>0</v>
      </c>
      <c r="AH62" s="29">
        <f t="shared" si="10"/>
        <v>0</v>
      </c>
      <c r="AI62" s="29">
        <f t="shared" si="10"/>
        <v>0</v>
      </c>
      <c r="AJ62" s="29">
        <f t="shared" si="10"/>
        <v>0</v>
      </c>
      <c r="AK62" s="29">
        <f t="shared" si="10"/>
        <v>0</v>
      </c>
      <c r="AL62" s="29">
        <f t="shared" si="10"/>
        <v>0</v>
      </c>
    </row>
    <row r="63" spans="1:38" ht="21" customHeight="1" outlineLevel="1" thickBot="1" x14ac:dyDescent="0.4">
      <c r="A63" s="9">
        <f t="shared" ref="A63:E76" si="13">A20</f>
        <v>0</v>
      </c>
      <c r="B63" s="9">
        <f t="shared" si="13"/>
        <v>1</v>
      </c>
      <c r="C63" s="9">
        <f t="shared" si="13"/>
        <v>0</v>
      </c>
      <c r="D63" s="9">
        <f t="shared" si="13"/>
        <v>0</v>
      </c>
      <c r="E63" s="10" t="str">
        <f t="shared" si="13"/>
        <v>H (Se)</v>
      </c>
      <c r="F63" s="29">
        <f t="shared" si="11"/>
        <v>0.48</v>
      </c>
      <c r="G63" s="29">
        <f t="shared" si="11"/>
        <v>0.47994999999999999</v>
      </c>
      <c r="H63" s="29">
        <f t="shared" si="11"/>
        <v>0.47977999999999998</v>
      </c>
      <c r="I63" s="29">
        <f t="shared" si="11"/>
        <v>0.47921999999999998</v>
      </c>
      <c r="J63" s="29">
        <f t="shared" si="11"/>
        <v>0.47765999999999997</v>
      </c>
      <c r="K63" s="29">
        <f t="shared" si="11"/>
        <v>0.47399999999999998</v>
      </c>
      <c r="L63" s="29">
        <f t="shared" si="11"/>
        <v>0.42616999999999999</v>
      </c>
      <c r="M63" s="29">
        <f t="shared" si="11"/>
        <v>0.41313</v>
      </c>
      <c r="N63" s="29">
        <f t="shared" si="11"/>
        <v>0.40011999999999998</v>
      </c>
      <c r="O63" s="29">
        <f t="shared" si="11"/>
        <v>0.38482</v>
      </c>
      <c r="P63" s="29">
        <f t="shared" si="12"/>
        <v>0.36423</v>
      </c>
      <c r="Q63" s="29">
        <f t="shared" si="12"/>
        <v>0.20286000000000001</v>
      </c>
      <c r="R63" s="29">
        <f t="shared" si="12"/>
        <v>0.15876999999999999</v>
      </c>
      <c r="S63" s="29">
        <f t="shared" si="12"/>
        <v>0.12138</v>
      </c>
      <c r="T63" s="29">
        <f t="shared" si="12"/>
        <v>9.3656000000000003E-2</v>
      </c>
      <c r="U63" s="29">
        <f t="shared" si="12"/>
        <v>7.3054999999999995E-2</v>
      </c>
      <c r="V63" s="29">
        <f t="shared" si="12"/>
        <v>3.2212999999999999E-2</v>
      </c>
      <c r="W63" s="29">
        <f t="shared" si="12"/>
        <v>1.7951000000000002E-2</v>
      </c>
      <c r="X63" s="29">
        <f t="shared" si="12"/>
        <v>1.1579000000000001E-2</v>
      </c>
      <c r="Y63" s="29">
        <f t="shared" ref="Y63:AL75" si="14">$A63*H.Ar + $B63*H.Se + $C63*H.Ge + $D63*H.Ga</f>
        <v>0</v>
      </c>
      <c r="Z63" s="29">
        <f t="shared" si="14"/>
        <v>0</v>
      </c>
      <c r="AA63" s="29">
        <f t="shared" si="14"/>
        <v>0</v>
      </c>
      <c r="AB63" s="29">
        <f t="shared" si="14"/>
        <v>0</v>
      </c>
      <c r="AC63" s="29">
        <f t="shared" si="14"/>
        <v>0</v>
      </c>
      <c r="AD63" s="29">
        <f t="shared" si="14"/>
        <v>0</v>
      </c>
      <c r="AE63" s="29">
        <f t="shared" si="14"/>
        <v>0</v>
      </c>
      <c r="AF63" s="29">
        <f t="shared" si="14"/>
        <v>0</v>
      </c>
      <c r="AG63" s="29">
        <f t="shared" si="14"/>
        <v>0</v>
      </c>
      <c r="AH63" s="29">
        <f t="shared" si="14"/>
        <v>0</v>
      </c>
      <c r="AI63" s="29">
        <f t="shared" si="14"/>
        <v>0</v>
      </c>
      <c r="AJ63" s="29">
        <f t="shared" si="14"/>
        <v>0</v>
      </c>
      <c r="AK63" s="29">
        <f t="shared" si="14"/>
        <v>0</v>
      </c>
      <c r="AL63" s="29">
        <f t="shared" si="14"/>
        <v>0</v>
      </c>
    </row>
    <row r="64" spans="1:38" ht="21" customHeight="1" outlineLevel="1" thickBot="1" x14ac:dyDescent="0.4">
      <c r="A64" s="9">
        <f t="shared" si="13"/>
        <v>0</v>
      </c>
      <c r="B64" s="9">
        <f t="shared" si="13"/>
        <v>0</v>
      </c>
      <c r="C64" s="9">
        <f t="shared" si="13"/>
        <v>0</v>
      </c>
      <c r="D64" s="9">
        <f t="shared" si="13"/>
        <v>0</v>
      </c>
      <c r="E64" s="10">
        <f t="shared" si="13"/>
        <v>0</v>
      </c>
      <c r="F64" s="29">
        <f t="shared" si="11"/>
        <v>0</v>
      </c>
      <c r="G64" s="29">
        <f t="shared" si="11"/>
        <v>0</v>
      </c>
      <c r="H64" s="29">
        <f t="shared" si="11"/>
        <v>0</v>
      </c>
      <c r="I64" s="29">
        <f t="shared" si="11"/>
        <v>0</v>
      </c>
      <c r="J64" s="29">
        <f t="shared" si="11"/>
        <v>0</v>
      </c>
      <c r="K64" s="29">
        <f t="shared" si="11"/>
        <v>0</v>
      </c>
      <c r="L64" s="29">
        <f t="shared" si="11"/>
        <v>0</v>
      </c>
      <c r="M64" s="29">
        <f t="shared" si="11"/>
        <v>0</v>
      </c>
      <c r="N64" s="29">
        <f t="shared" si="11"/>
        <v>0</v>
      </c>
      <c r="O64" s="29">
        <f t="shared" si="11"/>
        <v>0</v>
      </c>
      <c r="P64" s="29">
        <f t="shared" si="12"/>
        <v>0</v>
      </c>
      <c r="Q64" s="29">
        <f t="shared" si="12"/>
        <v>0</v>
      </c>
      <c r="R64" s="29">
        <f t="shared" si="12"/>
        <v>0</v>
      </c>
      <c r="S64" s="29">
        <f t="shared" si="12"/>
        <v>0</v>
      </c>
      <c r="T64" s="29">
        <f t="shared" si="12"/>
        <v>0</v>
      </c>
      <c r="U64" s="29">
        <f t="shared" si="12"/>
        <v>0</v>
      </c>
      <c r="V64" s="29">
        <f t="shared" si="12"/>
        <v>0</v>
      </c>
      <c r="W64" s="29">
        <f t="shared" si="12"/>
        <v>0</v>
      </c>
      <c r="X64" s="29">
        <f t="shared" si="12"/>
        <v>0</v>
      </c>
      <c r="Y64" s="29">
        <f t="shared" si="14"/>
        <v>0</v>
      </c>
      <c r="Z64" s="29">
        <f t="shared" si="14"/>
        <v>0</v>
      </c>
      <c r="AA64" s="29">
        <f t="shared" si="14"/>
        <v>0</v>
      </c>
      <c r="AB64" s="29">
        <f t="shared" si="14"/>
        <v>0</v>
      </c>
      <c r="AC64" s="29">
        <f t="shared" si="14"/>
        <v>0</v>
      </c>
      <c r="AD64" s="29">
        <f t="shared" si="14"/>
        <v>0</v>
      </c>
      <c r="AE64" s="29">
        <f t="shared" si="14"/>
        <v>0</v>
      </c>
      <c r="AF64" s="29">
        <f t="shared" si="14"/>
        <v>0</v>
      </c>
      <c r="AG64" s="29">
        <f t="shared" si="14"/>
        <v>0</v>
      </c>
      <c r="AH64" s="29">
        <f t="shared" si="14"/>
        <v>0</v>
      </c>
      <c r="AI64" s="29">
        <f t="shared" si="14"/>
        <v>0</v>
      </c>
      <c r="AJ64" s="29">
        <f t="shared" si="14"/>
        <v>0</v>
      </c>
      <c r="AK64" s="29">
        <f t="shared" si="14"/>
        <v>0</v>
      </c>
      <c r="AL64" s="29">
        <f t="shared" si="14"/>
        <v>0</v>
      </c>
    </row>
    <row r="65" spans="1:38" ht="21" customHeight="1" outlineLevel="1" thickBot="1" x14ac:dyDescent="0.4">
      <c r="A65" s="9">
        <f t="shared" si="13"/>
        <v>0</v>
      </c>
      <c r="B65" s="9">
        <f t="shared" si="13"/>
        <v>0</v>
      </c>
      <c r="C65" s="9">
        <f t="shared" si="13"/>
        <v>0</v>
      </c>
      <c r="D65" s="9">
        <f t="shared" si="13"/>
        <v>0</v>
      </c>
      <c r="E65" s="10">
        <f t="shared" si="13"/>
        <v>0</v>
      </c>
      <c r="F65" s="29">
        <f t="shared" si="11"/>
        <v>0</v>
      </c>
      <c r="G65" s="29">
        <f t="shared" si="11"/>
        <v>0</v>
      </c>
      <c r="H65" s="29">
        <f t="shared" si="11"/>
        <v>0</v>
      </c>
      <c r="I65" s="29">
        <f t="shared" si="11"/>
        <v>0</v>
      </c>
      <c r="J65" s="29">
        <f t="shared" si="11"/>
        <v>0</v>
      </c>
      <c r="K65" s="29">
        <f t="shared" si="11"/>
        <v>0</v>
      </c>
      <c r="L65" s="29">
        <f t="shared" si="11"/>
        <v>0</v>
      </c>
      <c r="M65" s="29">
        <f t="shared" si="11"/>
        <v>0</v>
      </c>
      <c r="N65" s="29">
        <f t="shared" si="11"/>
        <v>0</v>
      </c>
      <c r="O65" s="29">
        <f t="shared" si="11"/>
        <v>0</v>
      </c>
      <c r="P65" s="29">
        <f t="shared" si="12"/>
        <v>0</v>
      </c>
      <c r="Q65" s="29">
        <f t="shared" si="12"/>
        <v>0</v>
      </c>
      <c r="R65" s="29">
        <f t="shared" si="12"/>
        <v>0</v>
      </c>
      <c r="S65" s="29">
        <f t="shared" si="12"/>
        <v>0</v>
      </c>
      <c r="T65" s="29">
        <f t="shared" si="12"/>
        <v>0</v>
      </c>
      <c r="U65" s="29">
        <f t="shared" si="12"/>
        <v>0</v>
      </c>
      <c r="V65" s="29">
        <f t="shared" si="12"/>
        <v>0</v>
      </c>
      <c r="W65" s="29">
        <f t="shared" si="12"/>
        <v>0</v>
      </c>
      <c r="X65" s="29">
        <f t="shared" si="12"/>
        <v>0</v>
      </c>
      <c r="Y65" s="29">
        <f t="shared" si="14"/>
        <v>0</v>
      </c>
      <c r="Z65" s="29">
        <f t="shared" si="14"/>
        <v>0</v>
      </c>
      <c r="AA65" s="29">
        <f t="shared" si="14"/>
        <v>0</v>
      </c>
      <c r="AB65" s="29">
        <f t="shared" si="14"/>
        <v>0</v>
      </c>
      <c r="AC65" s="29">
        <f t="shared" si="14"/>
        <v>0</v>
      </c>
      <c r="AD65" s="29">
        <f t="shared" si="14"/>
        <v>0</v>
      </c>
      <c r="AE65" s="29">
        <f t="shared" si="14"/>
        <v>0</v>
      </c>
      <c r="AF65" s="29">
        <f t="shared" si="14"/>
        <v>0</v>
      </c>
      <c r="AG65" s="29">
        <f t="shared" si="14"/>
        <v>0</v>
      </c>
      <c r="AH65" s="29">
        <f t="shared" si="14"/>
        <v>0</v>
      </c>
      <c r="AI65" s="29">
        <f t="shared" si="14"/>
        <v>0</v>
      </c>
      <c r="AJ65" s="29">
        <f t="shared" si="14"/>
        <v>0</v>
      </c>
      <c r="AK65" s="29">
        <f t="shared" si="14"/>
        <v>0</v>
      </c>
      <c r="AL65" s="29">
        <f t="shared" si="14"/>
        <v>0</v>
      </c>
    </row>
    <row r="66" spans="1:38" ht="21" customHeight="1" outlineLevel="1" thickBot="1" x14ac:dyDescent="0.4">
      <c r="A66" s="9">
        <f t="shared" si="13"/>
        <v>0</v>
      </c>
      <c r="B66" s="9">
        <f t="shared" si="13"/>
        <v>0</v>
      </c>
      <c r="C66" s="9">
        <f t="shared" si="13"/>
        <v>0</v>
      </c>
      <c r="D66" s="9">
        <f t="shared" si="13"/>
        <v>0</v>
      </c>
      <c r="E66" s="10">
        <f t="shared" si="13"/>
        <v>0</v>
      </c>
      <c r="F66" s="29">
        <f t="shared" si="11"/>
        <v>0</v>
      </c>
      <c r="G66" s="29">
        <f t="shared" si="11"/>
        <v>0</v>
      </c>
      <c r="H66" s="29">
        <f t="shared" si="11"/>
        <v>0</v>
      </c>
      <c r="I66" s="29">
        <f t="shared" si="11"/>
        <v>0</v>
      </c>
      <c r="J66" s="29">
        <f t="shared" si="11"/>
        <v>0</v>
      </c>
      <c r="K66" s="29">
        <f t="shared" si="11"/>
        <v>0</v>
      </c>
      <c r="L66" s="29">
        <f t="shared" si="11"/>
        <v>0</v>
      </c>
      <c r="M66" s="29">
        <f t="shared" si="11"/>
        <v>0</v>
      </c>
      <c r="N66" s="29">
        <f t="shared" si="11"/>
        <v>0</v>
      </c>
      <c r="O66" s="29">
        <f t="shared" si="11"/>
        <v>0</v>
      </c>
      <c r="P66" s="29">
        <f t="shared" si="12"/>
        <v>0</v>
      </c>
      <c r="Q66" s="29">
        <f t="shared" si="12"/>
        <v>0</v>
      </c>
      <c r="R66" s="29">
        <f t="shared" si="12"/>
        <v>0</v>
      </c>
      <c r="S66" s="29">
        <f t="shared" si="12"/>
        <v>0</v>
      </c>
      <c r="T66" s="29">
        <f t="shared" si="12"/>
        <v>0</v>
      </c>
      <c r="U66" s="29">
        <f t="shared" si="12"/>
        <v>0</v>
      </c>
      <c r="V66" s="29">
        <f t="shared" si="12"/>
        <v>0</v>
      </c>
      <c r="W66" s="29">
        <f t="shared" si="12"/>
        <v>0</v>
      </c>
      <c r="X66" s="29">
        <f t="shared" si="12"/>
        <v>0</v>
      </c>
      <c r="Y66" s="29">
        <f t="shared" si="14"/>
        <v>0</v>
      </c>
      <c r="Z66" s="29">
        <f t="shared" si="14"/>
        <v>0</v>
      </c>
      <c r="AA66" s="29">
        <f t="shared" si="14"/>
        <v>0</v>
      </c>
      <c r="AB66" s="29">
        <f t="shared" si="14"/>
        <v>0</v>
      </c>
      <c r="AC66" s="29">
        <f t="shared" si="14"/>
        <v>0</v>
      </c>
      <c r="AD66" s="29">
        <f t="shared" si="14"/>
        <v>0</v>
      </c>
      <c r="AE66" s="29">
        <f t="shared" si="14"/>
        <v>0</v>
      </c>
      <c r="AF66" s="29">
        <f t="shared" si="14"/>
        <v>0</v>
      </c>
      <c r="AG66" s="29">
        <f t="shared" si="14"/>
        <v>0</v>
      </c>
      <c r="AH66" s="29">
        <f t="shared" si="14"/>
        <v>0</v>
      </c>
      <c r="AI66" s="29">
        <f t="shared" si="14"/>
        <v>0</v>
      </c>
      <c r="AJ66" s="29">
        <f t="shared" si="14"/>
        <v>0</v>
      </c>
      <c r="AK66" s="29">
        <f t="shared" si="14"/>
        <v>0</v>
      </c>
      <c r="AL66" s="29">
        <f t="shared" si="14"/>
        <v>0</v>
      </c>
    </row>
    <row r="67" spans="1:38" ht="21" customHeight="1" outlineLevel="1" thickBot="1" x14ac:dyDescent="0.4">
      <c r="A67" s="9">
        <f t="shared" si="13"/>
        <v>0</v>
      </c>
      <c r="B67" s="9">
        <f t="shared" si="13"/>
        <v>0</v>
      </c>
      <c r="C67" s="9">
        <f t="shared" si="13"/>
        <v>0</v>
      </c>
      <c r="D67" s="9">
        <f t="shared" si="13"/>
        <v>0</v>
      </c>
      <c r="E67" s="10">
        <f t="shared" si="13"/>
        <v>0</v>
      </c>
      <c r="F67" s="29">
        <f t="shared" ref="F67:O75" si="15">$A67*H.Ar + $B67*H.Se + $C67*H.Ge + $D67*H.Ga</f>
        <v>0</v>
      </c>
      <c r="G67" s="29">
        <f t="shared" si="15"/>
        <v>0</v>
      </c>
      <c r="H67" s="29">
        <f t="shared" si="15"/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ref="P67:AE75" si="16">$A67*H.Ar + $B67*H.Se + $C67*H.Ge + $D67*H.Ga</f>
        <v>0</v>
      </c>
      <c r="Q67" s="29">
        <f t="shared" si="16"/>
        <v>0</v>
      </c>
      <c r="R67" s="29">
        <f t="shared" si="16"/>
        <v>0</v>
      </c>
      <c r="S67" s="29">
        <f t="shared" si="16"/>
        <v>0</v>
      </c>
      <c r="T67" s="29">
        <f t="shared" si="16"/>
        <v>0</v>
      </c>
      <c r="U67" s="29">
        <f t="shared" si="16"/>
        <v>0</v>
      </c>
      <c r="V67" s="29">
        <f t="shared" si="16"/>
        <v>0</v>
      </c>
      <c r="W67" s="29">
        <f t="shared" si="16"/>
        <v>0</v>
      </c>
      <c r="X67" s="29">
        <f t="shared" si="16"/>
        <v>0</v>
      </c>
      <c r="Y67" s="29">
        <f t="shared" si="16"/>
        <v>0</v>
      </c>
      <c r="Z67" s="29">
        <f t="shared" si="16"/>
        <v>0</v>
      </c>
      <c r="AA67" s="29">
        <f t="shared" si="16"/>
        <v>0</v>
      </c>
      <c r="AB67" s="29">
        <f t="shared" si="16"/>
        <v>0</v>
      </c>
      <c r="AC67" s="29">
        <f t="shared" si="16"/>
        <v>0</v>
      </c>
      <c r="AD67" s="29">
        <f t="shared" si="16"/>
        <v>0</v>
      </c>
      <c r="AE67" s="29">
        <f t="shared" si="16"/>
        <v>0</v>
      </c>
      <c r="AF67" s="29">
        <f t="shared" si="14"/>
        <v>0</v>
      </c>
      <c r="AG67" s="29">
        <f t="shared" si="14"/>
        <v>0</v>
      </c>
      <c r="AH67" s="29">
        <f t="shared" si="14"/>
        <v>0</v>
      </c>
      <c r="AI67" s="29">
        <f t="shared" si="14"/>
        <v>0</v>
      </c>
      <c r="AJ67" s="29">
        <f t="shared" si="14"/>
        <v>0</v>
      </c>
      <c r="AK67" s="29">
        <f t="shared" si="14"/>
        <v>0</v>
      </c>
      <c r="AL67" s="29">
        <f t="shared" si="14"/>
        <v>0</v>
      </c>
    </row>
    <row r="68" spans="1:38" ht="21" customHeight="1" outlineLevel="1" thickBot="1" x14ac:dyDescent="0.4">
      <c r="A68" s="9">
        <f t="shared" si="13"/>
        <v>0</v>
      </c>
      <c r="B68" s="9">
        <f t="shared" si="13"/>
        <v>0</v>
      </c>
      <c r="C68" s="9">
        <f t="shared" si="13"/>
        <v>0</v>
      </c>
      <c r="D68" s="9">
        <f t="shared" si="13"/>
        <v>0</v>
      </c>
      <c r="E68" s="10">
        <f t="shared" si="13"/>
        <v>0</v>
      </c>
      <c r="F68" s="29">
        <f t="shared" si="15"/>
        <v>0</v>
      </c>
      <c r="G68" s="29">
        <f t="shared" si="15"/>
        <v>0</v>
      </c>
      <c r="H68" s="29">
        <f t="shared" si="15"/>
        <v>0</v>
      </c>
      <c r="I68" s="29">
        <f t="shared" si="15"/>
        <v>0</v>
      </c>
      <c r="J68" s="29">
        <f t="shared" si="15"/>
        <v>0</v>
      </c>
      <c r="K68" s="29">
        <f t="shared" si="15"/>
        <v>0</v>
      </c>
      <c r="L68" s="29">
        <f t="shared" si="15"/>
        <v>0</v>
      </c>
      <c r="M68" s="29">
        <f t="shared" si="15"/>
        <v>0</v>
      </c>
      <c r="N68" s="29">
        <f t="shared" si="15"/>
        <v>0</v>
      </c>
      <c r="O68" s="29">
        <f t="shared" si="15"/>
        <v>0</v>
      </c>
      <c r="P68" s="29">
        <f t="shared" si="16"/>
        <v>0</v>
      </c>
      <c r="Q68" s="29">
        <f t="shared" si="16"/>
        <v>0</v>
      </c>
      <c r="R68" s="29">
        <f t="shared" si="16"/>
        <v>0</v>
      </c>
      <c r="S68" s="29">
        <f t="shared" si="16"/>
        <v>0</v>
      </c>
      <c r="T68" s="29">
        <f t="shared" si="16"/>
        <v>0</v>
      </c>
      <c r="U68" s="29">
        <f t="shared" si="16"/>
        <v>0</v>
      </c>
      <c r="V68" s="29">
        <f t="shared" si="16"/>
        <v>0</v>
      </c>
      <c r="W68" s="29">
        <f t="shared" si="16"/>
        <v>0</v>
      </c>
      <c r="X68" s="29">
        <f t="shared" si="16"/>
        <v>0</v>
      </c>
      <c r="Y68" s="29">
        <f t="shared" si="14"/>
        <v>0</v>
      </c>
      <c r="Z68" s="29">
        <f t="shared" si="14"/>
        <v>0</v>
      </c>
      <c r="AA68" s="29">
        <f t="shared" si="14"/>
        <v>0</v>
      </c>
      <c r="AB68" s="29">
        <f t="shared" si="14"/>
        <v>0</v>
      </c>
      <c r="AC68" s="29">
        <f t="shared" si="14"/>
        <v>0</v>
      </c>
      <c r="AD68" s="29">
        <f t="shared" si="14"/>
        <v>0</v>
      </c>
      <c r="AE68" s="29">
        <f t="shared" si="14"/>
        <v>0</v>
      </c>
      <c r="AF68" s="29">
        <f t="shared" si="14"/>
        <v>0</v>
      </c>
      <c r="AG68" s="29">
        <f t="shared" si="14"/>
        <v>0</v>
      </c>
      <c r="AH68" s="29">
        <f t="shared" si="14"/>
        <v>0</v>
      </c>
      <c r="AI68" s="29">
        <f t="shared" si="14"/>
        <v>0</v>
      </c>
      <c r="AJ68" s="29">
        <f t="shared" si="14"/>
        <v>0</v>
      </c>
      <c r="AK68" s="29">
        <f t="shared" si="14"/>
        <v>0</v>
      </c>
      <c r="AL68" s="29">
        <f t="shared" si="14"/>
        <v>0</v>
      </c>
    </row>
    <row r="69" spans="1:38" ht="21" customHeight="1" outlineLevel="1" thickBot="1" x14ac:dyDescent="0.4">
      <c r="A69" s="9">
        <f t="shared" si="13"/>
        <v>0</v>
      </c>
      <c r="B69" s="9">
        <f t="shared" si="13"/>
        <v>0</v>
      </c>
      <c r="C69" s="9">
        <f t="shared" si="13"/>
        <v>0</v>
      </c>
      <c r="D69" s="9">
        <f t="shared" si="13"/>
        <v>0</v>
      </c>
      <c r="E69" s="10">
        <f t="shared" si="13"/>
        <v>0</v>
      </c>
      <c r="F69" s="29">
        <f t="shared" si="15"/>
        <v>0</v>
      </c>
      <c r="G69" s="29">
        <f t="shared" si="15"/>
        <v>0</v>
      </c>
      <c r="H69" s="29">
        <f t="shared" si="15"/>
        <v>0</v>
      </c>
      <c r="I69" s="29">
        <f t="shared" si="15"/>
        <v>0</v>
      </c>
      <c r="J69" s="29">
        <f t="shared" si="15"/>
        <v>0</v>
      </c>
      <c r="K69" s="29">
        <f t="shared" si="15"/>
        <v>0</v>
      </c>
      <c r="L69" s="29">
        <f t="shared" si="15"/>
        <v>0</v>
      </c>
      <c r="M69" s="29">
        <f t="shared" si="15"/>
        <v>0</v>
      </c>
      <c r="N69" s="29">
        <f t="shared" si="15"/>
        <v>0</v>
      </c>
      <c r="O69" s="29">
        <f t="shared" si="15"/>
        <v>0</v>
      </c>
      <c r="P69" s="29">
        <f t="shared" si="16"/>
        <v>0</v>
      </c>
      <c r="Q69" s="29">
        <f t="shared" si="16"/>
        <v>0</v>
      </c>
      <c r="R69" s="29">
        <f t="shared" si="16"/>
        <v>0</v>
      </c>
      <c r="S69" s="29">
        <f t="shared" si="16"/>
        <v>0</v>
      </c>
      <c r="T69" s="29">
        <f t="shared" si="16"/>
        <v>0</v>
      </c>
      <c r="U69" s="29">
        <f t="shared" si="16"/>
        <v>0</v>
      </c>
      <c r="V69" s="29">
        <f t="shared" si="16"/>
        <v>0</v>
      </c>
      <c r="W69" s="29">
        <f t="shared" si="16"/>
        <v>0</v>
      </c>
      <c r="X69" s="29">
        <f t="shared" si="16"/>
        <v>0</v>
      </c>
      <c r="Y69" s="29">
        <f t="shared" si="14"/>
        <v>0</v>
      </c>
      <c r="Z69" s="29">
        <f t="shared" si="14"/>
        <v>0</v>
      </c>
      <c r="AA69" s="29">
        <f t="shared" si="14"/>
        <v>0</v>
      </c>
      <c r="AB69" s="29">
        <f t="shared" si="14"/>
        <v>0</v>
      </c>
      <c r="AC69" s="29">
        <f t="shared" si="14"/>
        <v>0</v>
      </c>
      <c r="AD69" s="29">
        <f t="shared" si="14"/>
        <v>0</v>
      </c>
      <c r="AE69" s="29">
        <f t="shared" si="14"/>
        <v>0</v>
      </c>
      <c r="AF69" s="29">
        <f t="shared" si="14"/>
        <v>0</v>
      </c>
      <c r="AG69" s="29">
        <f t="shared" si="14"/>
        <v>0</v>
      </c>
      <c r="AH69" s="29">
        <f t="shared" si="14"/>
        <v>0</v>
      </c>
      <c r="AI69" s="29">
        <f t="shared" si="14"/>
        <v>0</v>
      </c>
      <c r="AJ69" s="29">
        <f t="shared" si="14"/>
        <v>0</v>
      </c>
      <c r="AK69" s="29">
        <f t="shared" si="14"/>
        <v>0</v>
      </c>
      <c r="AL69" s="29">
        <f t="shared" si="14"/>
        <v>0</v>
      </c>
    </row>
    <row r="70" spans="1:38" ht="21" customHeight="1" outlineLevel="1" thickBot="1" x14ac:dyDescent="0.4">
      <c r="A70" s="9">
        <f t="shared" si="13"/>
        <v>0</v>
      </c>
      <c r="B70" s="9">
        <f t="shared" si="13"/>
        <v>0</v>
      </c>
      <c r="C70" s="9">
        <f t="shared" si="13"/>
        <v>0</v>
      </c>
      <c r="D70" s="9">
        <f t="shared" si="13"/>
        <v>0</v>
      </c>
      <c r="E70" s="10">
        <f t="shared" si="13"/>
        <v>0</v>
      </c>
      <c r="F70" s="29">
        <f t="shared" si="15"/>
        <v>0</v>
      </c>
      <c r="G70" s="29">
        <f t="shared" si="15"/>
        <v>0</v>
      </c>
      <c r="H70" s="29">
        <f t="shared" si="15"/>
        <v>0</v>
      </c>
      <c r="I70" s="29">
        <f t="shared" si="15"/>
        <v>0</v>
      </c>
      <c r="J70" s="29">
        <f t="shared" si="15"/>
        <v>0</v>
      </c>
      <c r="K70" s="29">
        <f t="shared" si="15"/>
        <v>0</v>
      </c>
      <c r="L70" s="29">
        <f t="shared" si="15"/>
        <v>0</v>
      </c>
      <c r="M70" s="29">
        <f t="shared" si="15"/>
        <v>0</v>
      </c>
      <c r="N70" s="29">
        <f t="shared" si="15"/>
        <v>0</v>
      </c>
      <c r="O70" s="29">
        <f t="shared" si="15"/>
        <v>0</v>
      </c>
      <c r="P70" s="29">
        <f t="shared" si="16"/>
        <v>0</v>
      </c>
      <c r="Q70" s="29">
        <f t="shared" si="16"/>
        <v>0</v>
      </c>
      <c r="R70" s="29">
        <f t="shared" si="16"/>
        <v>0</v>
      </c>
      <c r="S70" s="29">
        <f t="shared" si="16"/>
        <v>0</v>
      </c>
      <c r="T70" s="29">
        <f t="shared" si="16"/>
        <v>0</v>
      </c>
      <c r="U70" s="29">
        <f t="shared" si="16"/>
        <v>0</v>
      </c>
      <c r="V70" s="29">
        <f t="shared" si="16"/>
        <v>0</v>
      </c>
      <c r="W70" s="29">
        <f t="shared" si="16"/>
        <v>0</v>
      </c>
      <c r="X70" s="29">
        <f t="shared" si="16"/>
        <v>0</v>
      </c>
      <c r="Y70" s="29">
        <f t="shared" si="14"/>
        <v>0</v>
      </c>
      <c r="Z70" s="29">
        <f t="shared" si="14"/>
        <v>0</v>
      </c>
      <c r="AA70" s="29">
        <f t="shared" si="14"/>
        <v>0</v>
      </c>
      <c r="AB70" s="29">
        <f t="shared" si="14"/>
        <v>0</v>
      </c>
      <c r="AC70" s="29">
        <f t="shared" si="14"/>
        <v>0</v>
      </c>
      <c r="AD70" s="29">
        <f t="shared" si="14"/>
        <v>0</v>
      </c>
      <c r="AE70" s="29">
        <f t="shared" si="14"/>
        <v>0</v>
      </c>
      <c r="AF70" s="29">
        <f t="shared" si="14"/>
        <v>0</v>
      </c>
      <c r="AG70" s="29">
        <f t="shared" si="14"/>
        <v>0</v>
      </c>
      <c r="AH70" s="29">
        <f t="shared" si="14"/>
        <v>0</v>
      </c>
      <c r="AI70" s="29">
        <f t="shared" si="14"/>
        <v>0</v>
      </c>
      <c r="AJ70" s="29">
        <f t="shared" si="14"/>
        <v>0</v>
      </c>
      <c r="AK70" s="29">
        <f t="shared" si="14"/>
        <v>0</v>
      </c>
      <c r="AL70" s="29">
        <f t="shared" si="14"/>
        <v>0</v>
      </c>
    </row>
    <row r="71" spans="1:38" ht="21" customHeight="1" outlineLevel="1" thickBot="1" x14ac:dyDescent="0.4">
      <c r="A71" s="9">
        <f t="shared" si="13"/>
        <v>0</v>
      </c>
      <c r="B71" s="9">
        <f t="shared" si="13"/>
        <v>0</v>
      </c>
      <c r="C71" s="9">
        <f t="shared" si="13"/>
        <v>0</v>
      </c>
      <c r="D71" s="9">
        <f t="shared" si="13"/>
        <v>0</v>
      </c>
      <c r="E71" s="10">
        <f t="shared" si="13"/>
        <v>0</v>
      </c>
      <c r="F71" s="29">
        <f t="shared" si="15"/>
        <v>0</v>
      </c>
      <c r="G71" s="29">
        <f t="shared" si="15"/>
        <v>0</v>
      </c>
      <c r="H71" s="29">
        <f t="shared" si="15"/>
        <v>0</v>
      </c>
      <c r="I71" s="29">
        <f t="shared" si="15"/>
        <v>0</v>
      </c>
      <c r="J71" s="29">
        <f t="shared" si="15"/>
        <v>0</v>
      </c>
      <c r="K71" s="29">
        <f t="shared" si="15"/>
        <v>0</v>
      </c>
      <c r="L71" s="29">
        <f t="shared" si="15"/>
        <v>0</v>
      </c>
      <c r="M71" s="29">
        <f t="shared" si="15"/>
        <v>0</v>
      </c>
      <c r="N71" s="29">
        <f t="shared" si="15"/>
        <v>0</v>
      </c>
      <c r="O71" s="29">
        <f t="shared" si="15"/>
        <v>0</v>
      </c>
      <c r="P71" s="29">
        <f t="shared" si="16"/>
        <v>0</v>
      </c>
      <c r="Q71" s="29">
        <f t="shared" si="16"/>
        <v>0</v>
      </c>
      <c r="R71" s="29">
        <f t="shared" si="16"/>
        <v>0</v>
      </c>
      <c r="S71" s="29">
        <f t="shared" si="16"/>
        <v>0</v>
      </c>
      <c r="T71" s="29">
        <f t="shared" si="16"/>
        <v>0</v>
      </c>
      <c r="U71" s="29">
        <f t="shared" si="16"/>
        <v>0</v>
      </c>
      <c r="V71" s="29">
        <f t="shared" si="16"/>
        <v>0</v>
      </c>
      <c r="W71" s="29">
        <f t="shared" si="16"/>
        <v>0</v>
      </c>
      <c r="X71" s="29">
        <f t="shared" si="16"/>
        <v>0</v>
      </c>
      <c r="Y71" s="29">
        <f t="shared" si="14"/>
        <v>0</v>
      </c>
      <c r="Z71" s="29">
        <f t="shared" si="14"/>
        <v>0</v>
      </c>
      <c r="AA71" s="29">
        <f t="shared" si="14"/>
        <v>0</v>
      </c>
      <c r="AB71" s="29">
        <f t="shared" si="14"/>
        <v>0</v>
      </c>
      <c r="AC71" s="29">
        <f t="shared" si="14"/>
        <v>0</v>
      </c>
      <c r="AD71" s="29">
        <f t="shared" si="14"/>
        <v>0</v>
      </c>
      <c r="AE71" s="29">
        <f t="shared" si="14"/>
        <v>0</v>
      </c>
      <c r="AF71" s="29">
        <f t="shared" si="14"/>
        <v>0</v>
      </c>
      <c r="AG71" s="29">
        <f t="shared" si="14"/>
        <v>0</v>
      </c>
      <c r="AH71" s="29">
        <f t="shared" si="14"/>
        <v>0</v>
      </c>
      <c r="AI71" s="29">
        <f t="shared" si="14"/>
        <v>0</v>
      </c>
      <c r="AJ71" s="29">
        <f t="shared" si="14"/>
        <v>0</v>
      </c>
      <c r="AK71" s="29">
        <f t="shared" si="14"/>
        <v>0</v>
      </c>
      <c r="AL71" s="29">
        <f t="shared" si="14"/>
        <v>0</v>
      </c>
    </row>
    <row r="72" spans="1:38" ht="21" customHeight="1" outlineLevel="1" thickBot="1" x14ac:dyDescent="0.4">
      <c r="A72" s="9">
        <f t="shared" si="13"/>
        <v>0</v>
      </c>
      <c r="B72" s="9">
        <f t="shared" si="13"/>
        <v>0</v>
      </c>
      <c r="C72" s="9">
        <f t="shared" si="13"/>
        <v>0</v>
      </c>
      <c r="D72" s="9">
        <f t="shared" si="13"/>
        <v>0</v>
      </c>
      <c r="E72" s="10">
        <f t="shared" si="13"/>
        <v>0</v>
      </c>
      <c r="F72" s="29">
        <f t="shared" si="15"/>
        <v>0</v>
      </c>
      <c r="G72" s="29">
        <f t="shared" si="15"/>
        <v>0</v>
      </c>
      <c r="H72" s="29">
        <f t="shared" si="15"/>
        <v>0</v>
      </c>
      <c r="I72" s="29">
        <f t="shared" si="15"/>
        <v>0</v>
      </c>
      <c r="J72" s="29">
        <f t="shared" si="15"/>
        <v>0</v>
      </c>
      <c r="K72" s="29">
        <f t="shared" si="15"/>
        <v>0</v>
      </c>
      <c r="L72" s="29">
        <f t="shared" si="15"/>
        <v>0</v>
      </c>
      <c r="M72" s="29">
        <f t="shared" si="15"/>
        <v>0</v>
      </c>
      <c r="N72" s="29">
        <f t="shared" si="15"/>
        <v>0</v>
      </c>
      <c r="O72" s="29">
        <f t="shared" si="15"/>
        <v>0</v>
      </c>
      <c r="P72" s="29">
        <f t="shared" si="16"/>
        <v>0</v>
      </c>
      <c r="Q72" s="29">
        <f t="shared" si="16"/>
        <v>0</v>
      </c>
      <c r="R72" s="29">
        <f t="shared" si="16"/>
        <v>0</v>
      </c>
      <c r="S72" s="29">
        <f t="shared" si="16"/>
        <v>0</v>
      </c>
      <c r="T72" s="29">
        <f t="shared" si="16"/>
        <v>0</v>
      </c>
      <c r="U72" s="29">
        <f t="shared" si="16"/>
        <v>0</v>
      </c>
      <c r="V72" s="29">
        <f t="shared" si="16"/>
        <v>0</v>
      </c>
      <c r="W72" s="29">
        <f t="shared" si="16"/>
        <v>0</v>
      </c>
      <c r="X72" s="29">
        <f t="shared" si="16"/>
        <v>0</v>
      </c>
      <c r="Y72" s="29">
        <f t="shared" si="14"/>
        <v>0</v>
      </c>
      <c r="Z72" s="29">
        <f t="shared" si="14"/>
        <v>0</v>
      </c>
      <c r="AA72" s="29">
        <f t="shared" si="14"/>
        <v>0</v>
      </c>
      <c r="AB72" s="29">
        <f t="shared" si="14"/>
        <v>0</v>
      </c>
      <c r="AC72" s="29">
        <f t="shared" si="14"/>
        <v>0</v>
      </c>
      <c r="AD72" s="29">
        <f t="shared" si="14"/>
        <v>0</v>
      </c>
      <c r="AE72" s="29">
        <f t="shared" si="14"/>
        <v>0</v>
      </c>
      <c r="AF72" s="29">
        <f t="shared" si="14"/>
        <v>0</v>
      </c>
      <c r="AG72" s="29">
        <f t="shared" si="14"/>
        <v>0</v>
      </c>
      <c r="AH72" s="29">
        <f t="shared" si="14"/>
        <v>0</v>
      </c>
      <c r="AI72" s="29">
        <f t="shared" si="14"/>
        <v>0</v>
      </c>
      <c r="AJ72" s="29">
        <f t="shared" si="14"/>
        <v>0</v>
      </c>
      <c r="AK72" s="29">
        <f t="shared" si="14"/>
        <v>0</v>
      </c>
      <c r="AL72" s="29">
        <f t="shared" si="14"/>
        <v>0</v>
      </c>
    </row>
    <row r="73" spans="1:38" ht="21" customHeight="1" outlineLevel="1" thickBot="1" x14ac:dyDescent="0.4">
      <c r="A73" s="9">
        <f t="shared" si="13"/>
        <v>0</v>
      </c>
      <c r="B73" s="9">
        <f t="shared" si="13"/>
        <v>0</v>
      </c>
      <c r="C73" s="9">
        <f t="shared" si="13"/>
        <v>0</v>
      </c>
      <c r="D73" s="9">
        <f t="shared" si="13"/>
        <v>0</v>
      </c>
      <c r="E73" s="10">
        <f t="shared" si="13"/>
        <v>0</v>
      </c>
      <c r="F73" s="29">
        <f t="shared" si="15"/>
        <v>0</v>
      </c>
      <c r="G73" s="29">
        <f t="shared" si="15"/>
        <v>0</v>
      </c>
      <c r="H73" s="29">
        <f t="shared" si="15"/>
        <v>0</v>
      </c>
      <c r="I73" s="29">
        <f t="shared" si="15"/>
        <v>0</v>
      </c>
      <c r="J73" s="29">
        <f t="shared" si="15"/>
        <v>0</v>
      </c>
      <c r="K73" s="29">
        <f t="shared" si="15"/>
        <v>0</v>
      </c>
      <c r="L73" s="29">
        <f t="shared" si="15"/>
        <v>0</v>
      </c>
      <c r="M73" s="29">
        <f t="shared" si="15"/>
        <v>0</v>
      </c>
      <c r="N73" s="29">
        <f t="shared" si="15"/>
        <v>0</v>
      </c>
      <c r="O73" s="29">
        <f t="shared" si="15"/>
        <v>0</v>
      </c>
      <c r="P73" s="29">
        <f t="shared" si="16"/>
        <v>0</v>
      </c>
      <c r="Q73" s="29">
        <f t="shared" si="16"/>
        <v>0</v>
      </c>
      <c r="R73" s="29">
        <f t="shared" si="16"/>
        <v>0</v>
      </c>
      <c r="S73" s="29">
        <f t="shared" si="16"/>
        <v>0</v>
      </c>
      <c r="T73" s="29">
        <f t="shared" si="16"/>
        <v>0</v>
      </c>
      <c r="U73" s="29">
        <f t="shared" si="16"/>
        <v>0</v>
      </c>
      <c r="V73" s="29">
        <f t="shared" si="16"/>
        <v>0</v>
      </c>
      <c r="W73" s="29">
        <f t="shared" si="16"/>
        <v>0</v>
      </c>
      <c r="X73" s="29">
        <f t="shared" si="16"/>
        <v>0</v>
      </c>
      <c r="Y73" s="29">
        <f t="shared" si="14"/>
        <v>0</v>
      </c>
      <c r="Z73" s="29">
        <f t="shared" si="14"/>
        <v>0</v>
      </c>
      <c r="AA73" s="29">
        <f t="shared" si="14"/>
        <v>0</v>
      </c>
      <c r="AB73" s="29">
        <f t="shared" si="14"/>
        <v>0</v>
      </c>
      <c r="AC73" s="29">
        <f t="shared" si="14"/>
        <v>0</v>
      </c>
      <c r="AD73" s="29">
        <f t="shared" si="14"/>
        <v>0</v>
      </c>
      <c r="AE73" s="29">
        <f t="shared" si="14"/>
        <v>0</v>
      </c>
      <c r="AF73" s="29">
        <f t="shared" si="14"/>
        <v>0</v>
      </c>
      <c r="AG73" s="29">
        <f t="shared" si="14"/>
        <v>0</v>
      </c>
      <c r="AH73" s="29">
        <f t="shared" si="14"/>
        <v>0</v>
      </c>
      <c r="AI73" s="29">
        <f t="shared" si="14"/>
        <v>0</v>
      </c>
      <c r="AJ73" s="29">
        <f t="shared" si="14"/>
        <v>0</v>
      </c>
      <c r="AK73" s="29">
        <f t="shared" si="14"/>
        <v>0</v>
      </c>
      <c r="AL73" s="29">
        <f t="shared" si="14"/>
        <v>0</v>
      </c>
    </row>
    <row r="74" spans="1:38" ht="21" customHeight="1" outlineLevel="1" thickBot="1" x14ac:dyDescent="0.4">
      <c r="A74" s="9">
        <f t="shared" si="13"/>
        <v>0</v>
      </c>
      <c r="B74" s="9">
        <f t="shared" si="13"/>
        <v>0</v>
      </c>
      <c r="C74" s="9">
        <f t="shared" si="13"/>
        <v>0</v>
      </c>
      <c r="D74" s="9">
        <f t="shared" si="13"/>
        <v>0</v>
      </c>
      <c r="E74" s="10">
        <f t="shared" si="13"/>
        <v>0</v>
      </c>
      <c r="F74" s="29">
        <f t="shared" si="15"/>
        <v>0</v>
      </c>
      <c r="G74" s="29">
        <f t="shared" si="15"/>
        <v>0</v>
      </c>
      <c r="H74" s="29">
        <f t="shared" si="15"/>
        <v>0</v>
      </c>
      <c r="I74" s="29">
        <f t="shared" si="15"/>
        <v>0</v>
      </c>
      <c r="J74" s="29">
        <f t="shared" si="15"/>
        <v>0</v>
      </c>
      <c r="K74" s="29">
        <f t="shared" si="15"/>
        <v>0</v>
      </c>
      <c r="L74" s="29">
        <f t="shared" si="15"/>
        <v>0</v>
      </c>
      <c r="M74" s="29">
        <f t="shared" si="15"/>
        <v>0</v>
      </c>
      <c r="N74" s="29">
        <f t="shared" si="15"/>
        <v>0</v>
      </c>
      <c r="O74" s="29">
        <f t="shared" si="15"/>
        <v>0</v>
      </c>
      <c r="P74" s="29">
        <f t="shared" si="16"/>
        <v>0</v>
      </c>
      <c r="Q74" s="29">
        <f t="shared" si="16"/>
        <v>0</v>
      </c>
      <c r="R74" s="29">
        <f t="shared" si="16"/>
        <v>0</v>
      </c>
      <c r="S74" s="29">
        <f t="shared" si="16"/>
        <v>0</v>
      </c>
      <c r="T74" s="29">
        <f t="shared" si="16"/>
        <v>0</v>
      </c>
      <c r="U74" s="29">
        <f t="shared" si="16"/>
        <v>0</v>
      </c>
      <c r="V74" s="29">
        <f t="shared" si="16"/>
        <v>0</v>
      </c>
      <c r="W74" s="29">
        <f t="shared" si="16"/>
        <v>0</v>
      </c>
      <c r="X74" s="29">
        <f t="shared" si="16"/>
        <v>0</v>
      </c>
      <c r="Y74" s="29">
        <f t="shared" si="14"/>
        <v>0</v>
      </c>
      <c r="Z74" s="29">
        <f t="shared" si="14"/>
        <v>0</v>
      </c>
      <c r="AA74" s="29">
        <f t="shared" si="14"/>
        <v>0</v>
      </c>
      <c r="AB74" s="29">
        <f t="shared" si="14"/>
        <v>0</v>
      </c>
      <c r="AC74" s="29">
        <f t="shared" si="14"/>
        <v>0</v>
      </c>
      <c r="AD74" s="29">
        <f t="shared" si="14"/>
        <v>0</v>
      </c>
      <c r="AE74" s="29">
        <f t="shared" si="14"/>
        <v>0</v>
      </c>
      <c r="AF74" s="29">
        <f t="shared" si="14"/>
        <v>0</v>
      </c>
      <c r="AG74" s="29">
        <f t="shared" si="14"/>
        <v>0</v>
      </c>
      <c r="AH74" s="29">
        <f t="shared" si="14"/>
        <v>0</v>
      </c>
      <c r="AI74" s="29">
        <f t="shared" si="14"/>
        <v>0</v>
      </c>
      <c r="AJ74" s="29">
        <f t="shared" si="14"/>
        <v>0</v>
      </c>
      <c r="AK74" s="29">
        <f t="shared" si="14"/>
        <v>0</v>
      </c>
      <c r="AL74" s="29">
        <f t="shared" si="14"/>
        <v>0</v>
      </c>
    </row>
    <row r="75" spans="1:38" ht="21" customHeight="1" outlineLevel="1" thickBot="1" x14ac:dyDescent="0.4">
      <c r="A75" s="9">
        <f t="shared" si="13"/>
        <v>0</v>
      </c>
      <c r="B75" s="9">
        <f t="shared" si="13"/>
        <v>0</v>
      </c>
      <c r="C75" s="9">
        <f t="shared" si="13"/>
        <v>0</v>
      </c>
      <c r="D75" s="9">
        <f t="shared" si="13"/>
        <v>0</v>
      </c>
      <c r="E75" s="10">
        <f t="shared" si="13"/>
        <v>0</v>
      </c>
      <c r="F75" s="29">
        <f t="shared" si="15"/>
        <v>0</v>
      </c>
      <c r="G75" s="29">
        <f t="shared" si="15"/>
        <v>0</v>
      </c>
      <c r="H75" s="29">
        <f t="shared" si="15"/>
        <v>0</v>
      </c>
      <c r="I75" s="29">
        <f t="shared" si="15"/>
        <v>0</v>
      </c>
      <c r="J75" s="29">
        <f t="shared" si="15"/>
        <v>0</v>
      </c>
      <c r="K75" s="29">
        <f t="shared" si="15"/>
        <v>0</v>
      </c>
      <c r="L75" s="29">
        <f t="shared" si="15"/>
        <v>0</v>
      </c>
      <c r="M75" s="29">
        <f t="shared" si="15"/>
        <v>0</v>
      </c>
      <c r="N75" s="29">
        <f t="shared" si="15"/>
        <v>0</v>
      </c>
      <c r="O75" s="29">
        <f t="shared" si="15"/>
        <v>0</v>
      </c>
      <c r="P75" s="29">
        <f t="shared" si="16"/>
        <v>0</v>
      </c>
      <c r="Q75" s="29">
        <f t="shared" si="16"/>
        <v>0</v>
      </c>
      <c r="R75" s="29">
        <f t="shared" si="16"/>
        <v>0</v>
      </c>
      <c r="S75" s="29">
        <f t="shared" si="16"/>
        <v>0</v>
      </c>
      <c r="T75" s="29">
        <f t="shared" si="16"/>
        <v>0</v>
      </c>
      <c r="U75" s="29">
        <f t="shared" si="16"/>
        <v>0</v>
      </c>
      <c r="V75" s="29">
        <f t="shared" si="16"/>
        <v>0</v>
      </c>
      <c r="W75" s="29">
        <f t="shared" si="16"/>
        <v>0</v>
      </c>
      <c r="X75" s="29">
        <f t="shared" si="16"/>
        <v>0</v>
      </c>
      <c r="Y75" s="29">
        <f t="shared" si="14"/>
        <v>0</v>
      </c>
      <c r="Z75" s="29">
        <f t="shared" si="14"/>
        <v>0</v>
      </c>
      <c r="AA75" s="29">
        <f t="shared" si="14"/>
        <v>0</v>
      </c>
      <c r="AB75" s="29">
        <f t="shared" si="14"/>
        <v>0</v>
      </c>
      <c r="AC75" s="29">
        <f t="shared" si="14"/>
        <v>0</v>
      </c>
      <c r="AD75" s="29">
        <f t="shared" si="14"/>
        <v>0</v>
      </c>
      <c r="AE75" s="29">
        <f t="shared" si="14"/>
        <v>0</v>
      </c>
      <c r="AF75" s="29">
        <f t="shared" si="14"/>
        <v>0</v>
      </c>
      <c r="AG75" s="29">
        <f t="shared" si="14"/>
        <v>0</v>
      </c>
      <c r="AH75" s="29">
        <f t="shared" si="14"/>
        <v>0</v>
      </c>
      <c r="AI75" s="29">
        <f t="shared" si="14"/>
        <v>0</v>
      </c>
      <c r="AJ75" s="29">
        <f t="shared" si="14"/>
        <v>0</v>
      </c>
      <c r="AK75" s="29">
        <f t="shared" si="14"/>
        <v>0</v>
      </c>
      <c r="AL75" s="29">
        <f t="shared" si="14"/>
        <v>0</v>
      </c>
    </row>
    <row r="76" spans="1:38" ht="21" customHeight="1" outlineLevel="1" thickBot="1" x14ac:dyDescent="0.4">
      <c r="A76" s="9">
        <f t="shared" si="13"/>
        <v>0</v>
      </c>
      <c r="B76" s="9">
        <f t="shared" si="13"/>
        <v>0</v>
      </c>
      <c r="C76" s="9">
        <f t="shared" si="13"/>
        <v>0</v>
      </c>
      <c r="D76" s="9">
        <f t="shared" si="13"/>
        <v>0</v>
      </c>
      <c r="E76" s="10">
        <f t="shared" si="13"/>
        <v>1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 spans="1:38" ht="21" customHeight="1" outlineLevel="1" x14ac:dyDescent="0.35"/>
    <row r="78" spans="1:38" ht="21" customHeight="1" thickBot="1" x14ac:dyDescent="0.4">
      <c r="W78" s="24"/>
    </row>
    <row r="79" spans="1:38" ht="21" customHeight="1" thickBot="1" x14ac:dyDescent="0.45">
      <c r="A79" s="29"/>
      <c r="B79" s="29"/>
      <c r="C79" s="41">
        <f>E38</f>
        <v>8.3333333333333339</v>
      </c>
      <c r="D79" s="1"/>
      <c r="E79" s="2" t="s">
        <v>45</v>
      </c>
      <c r="F79" s="3"/>
      <c r="G79" s="2"/>
      <c r="H79" s="2"/>
      <c r="I79" s="2"/>
      <c r="J79" s="2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1:38" ht="21" customHeight="1" outlineLevel="1" thickTop="1" thickBot="1" x14ac:dyDescent="0.4">
      <c r="A80" s="27" t="s">
        <v>1</v>
      </c>
      <c r="B80" s="5" t="s">
        <v>2</v>
      </c>
      <c r="C80" s="5" t="s">
        <v>3</v>
      </c>
      <c r="D80" s="28" t="s">
        <v>4</v>
      </c>
      <c r="E80" s="7">
        <f t="shared" ref="E80:E110" si="17">E46</f>
        <v>0</v>
      </c>
      <c r="F80" s="7">
        <f t="shared" ref="F80:AL80" si="18">F3</f>
        <v>298.2</v>
      </c>
      <c r="G80" s="7">
        <f t="shared" si="18"/>
        <v>431.7</v>
      </c>
      <c r="H80" s="7">
        <f t="shared" si="18"/>
        <v>465.1</v>
      </c>
      <c r="I80" s="7">
        <f t="shared" si="18"/>
        <v>498.5</v>
      </c>
      <c r="J80" s="7">
        <f t="shared" si="18"/>
        <v>531.79999999999995</v>
      </c>
      <c r="K80" s="7">
        <f t="shared" si="18"/>
        <v>565.20000000000005</v>
      </c>
      <c r="L80" s="7">
        <f t="shared" si="18"/>
        <v>698.8</v>
      </c>
      <c r="M80" s="7">
        <f t="shared" si="18"/>
        <v>732.2</v>
      </c>
      <c r="N80" s="7">
        <f t="shared" si="18"/>
        <v>765.5</v>
      </c>
      <c r="O80" s="7">
        <f t="shared" si="18"/>
        <v>798.9</v>
      </c>
      <c r="P80" s="7">
        <f t="shared" si="18"/>
        <v>832.3</v>
      </c>
      <c r="Q80" s="7">
        <f t="shared" si="18"/>
        <v>965.8</v>
      </c>
      <c r="R80" s="7">
        <f t="shared" si="18"/>
        <v>999.2</v>
      </c>
      <c r="S80" s="7">
        <f t="shared" si="18"/>
        <v>1033</v>
      </c>
      <c r="T80" s="7">
        <f t="shared" si="18"/>
        <v>1066</v>
      </c>
      <c r="U80" s="7">
        <f t="shared" si="18"/>
        <v>1099</v>
      </c>
      <c r="V80" s="7">
        <f t="shared" si="18"/>
        <v>1233</v>
      </c>
      <c r="W80" s="7">
        <f t="shared" si="18"/>
        <v>1366</v>
      </c>
      <c r="X80" s="7">
        <f t="shared" si="18"/>
        <v>1500</v>
      </c>
      <c r="Y80" s="7">
        <f t="shared" si="18"/>
        <v>0</v>
      </c>
      <c r="Z80" s="7">
        <f t="shared" si="18"/>
        <v>0</v>
      </c>
      <c r="AA80" s="7">
        <f t="shared" si="18"/>
        <v>0</v>
      </c>
      <c r="AB80" s="7">
        <f t="shared" si="18"/>
        <v>0</v>
      </c>
      <c r="AC80" s="7">
        <f t="shared" si="18"/>
        <v>0</v>
      </c>
      <c r="AD80" s="7">
        <f t="shared" si="18"/>
        <v>0</v>
      </c>
      <c r="AE80" s="7">
        <f t="shared" si="18"/>
        <v>0</v>
      </c>
      <c r="AF80" s="7">
        <f t="shared" si="18"/>
        <v>0</v>
      </c>
      <c r="AG80" s="7">
        <f t="shared" si="18"/>
        <v>0</v>
      </c>
      <c r="AH80" s="7">
        <f t="shared" si="18"/>
        <v>0</v>
      </c>
      <c r="AI80" s="7">
        <f t="shared" si="18"/>
        <v>0</v>
      </c>
      <c r="AJ80" s="7">
        <f t="shared" si="18"/>
        <v>0</v>
      </c>
      <c r="AK80" s="7">
        <f t="shared" si="18"/>
        <v>0</v>
      </c>
      <c r="AL80" s="7">
        <f t="shared" si="18"/>
        <v>0</v>
      </c>
    </row>
    <row r="81" spans="1:38" ht="21" customHeight="1" outlineLevel="1" thickTop="1" thickBot="1" x14ac:dyDescent="0.4">
      <c r="A81" s="9">
        <f>A47</f>
        <v>0</v>
      </c>
      <c r="B81" s="9">
        <f t="shared" ref="B81:D81" si="19">B47</f>
        <v>3</v>
      </c>
      <c r="C81" s="9">
        <f t="shared" si="19"/>
        <v>0</v>
      </c>
      <c r="D81" s="9">
        <f t="shared" si="19"/>
        <v>0</v>
      </c>
      <c r="E81" s="10" t="str">
        <f t="shared" si="17"/>
        <v>F</v>
      </c>
      <c r="F81" s="29">
        <f>F4*$C$79</f>
        <v>1.0880000000000002E-21</v>
      </c>
      <c r="G81" s="29">
        <f t="shared" ref="G81:AL96" si="20">G4*$C$79</f>
        <v>7.0588333333333336E-13</v>
      </c>
      <c r="H81" s="29">
        <f t="shared" si="20"/>
        <v>1.6442500000000002E-11</v>
      </c>
      <c r="I81" s="29">
        <f t="shared" si="20"/>
        <v>2.4471666666666672E-10</v>
      </c>
      <c r="J81" s="29">
        <f t="shared" si="20"/>
        <v>2.5568333333333334E-9</v>
      </c>
      <c r="K81" s="29">
        <f t="shared" si="20"/>
        <v>2.0269166666666669E-8</v>
      </c>
      <c r="L81" s="29">
        <f t="shared" si="20"/>
        <v>1.3811666666666667E-5</v>
      </c>
      <c r="M81" s="29">
        <f t="shared" si="20"/>
        <v>4.837166666666667E-5</v>
      </c>
      <c r="N81" s="29">
        <f t="shared" si="20"/>
        <v>1.47575E-4</v>
      </c>
      <c r="O81" s="29">
        <f t="shared" si="20"/>
        <v>3.9853333333333339E-4</v>
      </c>
      <c r="P81" s="29">
        <f t="shared" si="20"/>
        <v>9.6625000000000009E-4</v>
      </c>
      <c r="Q81" s="29">
        <f t="shared" si="20"/>
        <v>1.1886666666666667E-2</v>
      </c>
      <c r="R81" s="29">
        <f t="shared" si="20"/>
        <v>1.6613333333333334E-2</v>
      </c>
      <c r="S81" s="29">
        <f t="shared" si="20"/>
        <v>2.0700000000000003E-2</v>
      </c>
      <c r="T81" s="29">
        <f t="shared" si="20"/>
        <v>2.315416666666667E-2</v>
      </c>
      <c r="U81" s="29">
        <f t="shared" si="20"/>
        <v>2.3975833333333335E-2</v>
      </c>
      <c r="V81" s="29">
        <f t="shared" si="20"/>
        <v>1.9525833333333333E-2</v>
      </c>
      <c r="W81" s="29">
        <f t="shared" si="20"/>
        <v>1.4225833333333335E-2</v>
      </c>
      <c r="X81" s="29">
        <f t="shared" si="20"/>
        <v>1.0615833333333333E-2</v>
      </c>
      <c r="Y81" s="29">
        <f t="shared" si="20"/>
        <v>0</v>
      </c>
      <c r="Z81" s="29">
        <f t="shared" si="20"/>
        <v>0</v>
      </c>
      <c r="AA81" s="29">
        <f t="shared" si="20"/>
        <v>0</v>
      </c>
      <c r="AB81" s="29">
        <f t="shared" si="20"/>
        <v>0</v>
      </c>
      <c r="AC81" s="29">
        <f t="shared" si="20"/>
        <v>0</v>
      </c>
      <c r="AD81" s="29">
        <f t="shared" si="20"/>
        <v>0</v>
      </c>
      <c r="AE81" s="29">
        <f t="shared" si="20"/>
        <v>0</v>
      </c>
      <c r="AF81" s="29">
        <f t="shared" si="20"/>
        <v>0</v>
      </c>
      <c r="AG81" s="29">
        <f t="shared" si="20"/>
        <v>0</v>
      </c>
      <c r="AH81" s="29">
        <f t="shared" si="20"/>
        <v>0</v>
      </c>
      <c r="AI81" s="29">
        <f t="shared" si="20"/>
        <v>0</v>
      </c>
      <c r="AJ81" s="29">
        <f t="shared" si="20"/>
        <v>0</v>
      </c>
      <c r="AK81" s="29">
        <f t="shared" si="20"/>
        <v>0</v>
      </c>
      <c r="AL81" s="29">
        <f t="shared" si="20"/>
        <v>0</v>
      </c>
    </row>
    <row r="82" spans="1:38" ht="21" customHeight="1" outlineLevel="1" thickBot="1" x14ac:dyDescent="0.4">
      <c r="A82" s="9">
        <f t="shared" ref="A82:D97" si="21">A48</f>
        <v>0</v>
      </c>
      <c r="B82" s="9">
        <f t="shared" si="21"/>
        <v>4</v>
      </c>
      <c r="C82" s="9">
        <f t="shared" si="21"/>
        <v>0</v>
      </c>
      <c r="D82" s="9">
        <f t="shared" si="21"/>
        <v>0</v>
      </c>
      <c r="E82" s="10" t="str">
        <f t="shared" si="17"/>
        <v>Se4</v>
      </c>
      <c r="F82" s="29">
        <f t="shared" ref="F82:X95" si="22">F5*$C$79</f>
        <v>6.3649166666666667E-20</v>
      </c>
      <c r="G82" s="29">
        <f t="shared" si="22"/>
        <v>4.9091666666666669E-12</v>
      </c>
      <c r="H82" s="29">
        <f t="shared" si="22"/>
        <v>7.9174166666666677E-11</v>
      </c>
      <c r="I82" s="29">
        <f t="shared" si="22"/>
        <v>8.5150000000000011E-10</v>
      </c>
      <c r="J82" s="29">
        <f t="shared" si="22"/>
        <v>6.6678333333333334E-9</v>
      </c>
      <c r="K82" s="29">
        <f t="shared" si="22"/>
        <v>4.0946666666666673E-8</v>
      </c>
      <c r="L82" s="29">
        <f t="shared" si="22"/>
        <v>1.3351666666666668E-5</v>
      </c>
      <c r="M82" s="29">
        <f t="shared" si="22"/>
        <v>4.0566666666666666E-5</v>
      </c>
      <c r="N82" s="29">
        <f t="shared" si="22"/>
        <v>1.0798333333333335E-4</v>
      </c>
      <c r="O82" s="29">
        <f t="shared" si="22"/>
        <v>2.5526666666666667E-4</v>
      </c>
      <c r="P82" s="29">
        <f t="shared" si="22"/>
        <v>5.4226666666666676E-4</v>
      </c>
      <c r="Q82" s="29">
        <f t="shared" si="22"/>
        <v>3.6450833333333335E-3</v>
      </c>
      <c r="R82" s="29">
        <f t="shared" si="22"/>
        <v>4.2002500000000009E-3</v>
      </c>
      <c r="S82" s="29">
        <f t="shared" si="22"/>
        <v>4.2420000000000001E-3</v>
      </c>
      <c r="T82" s="29">
        <f t="shared" si="22"/>
        <v>3.7907500000000003E-3</v>
      </c>
      <c r="U82" s="29">
        <f t="shared" si="22"/>
        <v>3.1166666666666669E-3</v>
      </c>
      <c r="V82" s="29">
        <f t="shared" si="22"/>
        <v>1.0497499999999999E-3</v>
      </c>
      <c r="W82" s="29">
        <f t="shared" si="22"/>
        <v>3.635E-4</v>
      </c>
      <c r="X82" s="29">
        <f t="shared" si="22"/>
        <v>1.46775E-4</v>
      </c>
      <c r="Y82" s="29">
        <f t="shared" si="20"/>
        <v>0</v>
      </c>
      <c r="Z82" s="29">
        <f t="shared" si="20"/>
        <v>0</v>
      </c>
      <c r="AA82" s="29">
        <f t="shared" si="20"/>
        <v>0</v>
      </c>
      <c r="AB82" s="29">
        <f t="shared" si="20"/>
        <v>0</v>
      </c>
      <c r="AC82" s="29">
        <f t="shared" si="20"/>
        <v>0</v>
      </c>
      <c r="AD82" s="29">
        <f t="shared" si="20"/>
        <v>0</v>
      </c>
      <c r="AE82" s="29">
        <f t="shared" si="20"/>
        <v>0</v>
      </c>
      <c r="AF82" s="29">
        <f t="shared" si="20"/>
        <v>0</v>
      </c>
      <c r="AG82" s="29">
        <f t="shared" si="20"/>
        <v>0</v>
      </c>
      <c r="AH82" s="29">
        <f t="shared" si="20"/>
        <v>0</v>
      </c>
      <c r="AI82" s="29">
        <f t="shared" si="20"/>
        <v>0</v>
      </c>
      <c r="AJ82" s="29">
        <f t="shared" si="20"/>
        <v>0</v>
      </c>
      <c r="AK82" s="29">
        <f t="shared" si="20"/>
        <v>0</v>
      </c>
      <c r="AL82" s="29">
        <f t="shared" si="20"/>
        <v>0</v>
      </c>
    </row>
    <row r="83" spans="1:38" ht="21" customHeight="1" outlineLevel="1" thickBot="1" x14ac:dyDescent="0.4">
      <c r="A83" s="9">
        <f t="shared" si="21"/>
        <v>0</v>
      </c>
      <c r="B83" s="9">
        <f t="shared" si="21"/>
        <v>5</v>
      </c>
      <c r="C83" s="9">
        <f t="shared" si="21"/>
        <v>0</v>
      </c>
      <c r="D83" s="9">
        <f t="shared" si="21"/>
        <v>0</v>
      </c>
      <c r="E83" s="10" t="str">
        <f t="shared" si="17"/>
        <v>Se5</v>
      </c>
      <c r="F83" s="29">
        <f t="shared" si="22"/>
        <v>1.146E-16</v>
      </c>
      <c r="G83" s="29">
        <f t="shared" si="22"/>
        <v>1.5887500000000001E-9</v>
      </c>
      <c r="H83" s="29">
        <f t="shared" si="22"/>
        <v>1.9027500000000003E-8</v>
      </c>
      <c r="I83" s="29">
        <f t="shared" si="22"/>
        <v>1.5724166666666666E-7</v>
      </c>
      <c r="J83" s="29">
        <f t="shared" si="22"/>
        <v>9.7458333333333346E-7</v>
      </c>
      <c r="K83" s="29">
        <f t="shared" si="22"/>
        <v>4.8672499999999999E-6</v>
      </c>
      <c r="L83" s="29">
        <f t="shared" si="22"/>
        <v>8.8325000000000014E-4</v>
      </c>
      <c r="M83" s="29">
        <f t="shared" si="22"/>
        <v>2.3982500000000002E-3</v>
      </c>
      <c r="N83" s="29">
        <f t="shared" si="22"/>
        <v>5.7239999999999999E-3</v>
      </c>
      <c r="O83" s="29">
        <f t="shared" si="22"/>
        <v>1.2145000000000001E-2</v>
      </c>
      <c r="P83" s="29">
        <f t="shared" si="22"/>
        <v>2.3135833333333338E-2</v>
      </c>
      <c r="Q83" s="29">
        <f t="shared" si="22"/>
        <v>9.1825000000000004E-2</v>
      </c>
      <c r="R83" s="29">
        <f t="shared" si="22"/>
        <v>8.8666666666666671E-2</v>
      </c>
      <c r="S83" s="29">
        <f t="shared" si="22"/>
        <v>7.3703333333333343E-2</v>
      </c>
      <c r="T83" s="29">
        <f t="shared" si="22"/>
        <v>5.3380000000000004E-2</v>
      </c>
      <c r="U83" s="29">
        <f t="shared" si="22"/>
        <v>3.5320833333333336E-2</v>
      </c>
      <c r="V83" s="29">
        <f t="shared" si="22"/>
        <v>5.156666666666667E-3</v>
      </c>
      <c r="W83" s="29">
        <f t="shared" si="22"/>
        <v>8.8175000000000016E-4</v>
      </c>
      <c r="X83" s="29">
        <f t="shared" si="22"/>
        <v>1.9881666666666668E-4</v>
      </c>
      <c r="Y83" s="29">
        <f t="shared" si="20"/>
        <v>0</v>
      </c>
      <c r="Z83" s="29">
        <f t="shared" si="20"/>
        <v>0</v>
      </c>
      <c r="AA83" s="29">
        <f t="shared" si="20"/>
        <v>0</v>
      </c>
      <c r="AB83" s="29">
        <f t="shared" si="20"/>
        <v>0</v>
      </c>
      <c r="AC83" s="29">
        <f t="shared" si="20"/>
        <v>0</v>
      </c>
      <c r="AD83" s="29">
        <f t="shared" si="20"/>
        <v>0</v>
      </c>
      <c r="AE83" s="29">
        <f t="shared" si="20"/>
        <v>0</v>
      </c>
      <c r="AF83" s="29">
        <f t="shared" si="20"/>
        <v>0</v>
      </c>
      <c r="AG83" s="29">
        <f t="shared" si="20"/>
        <v>0</v>
      </c>
      <c r="AH83" s="29">
        <f t="shared" si="20"/>
        <v>0</v>
      </c>
      <c r="AI83" s="29">
        <f t="shared" si="20"/>
        <v>0</v>
      </c>
      <c r="AJ83" s="29">
        <f t="shared" si="20"/>
        <v>0</v>
      </c>
      <c r="AK83" s="29">
        <f t="shared" si="20"/>
        <v>0</v>
      </c>
      <c r="AL83" s="29">
        <f t="shared" si="20"/>
        <v>0</v>
      </c>
    </row>
    <row r="84" spans="1:38" ht="21" customHeight="1" outlineLevel="1" thickBot="1" x14ac:dyDescent="0.4">
      <c r="A84" s="9">
        <f t="shared" si="21"/>
        <v>0</v>
      </c>
      <c r="B84" s="9">
        <f t="shared" si="21"/>
        <v>6</v>
      </c>
      <c r="C84" s="9">
        <f t="shared" si="21"/>
        <v>0</v>
      </c>
      <c r="D84" s="9">
        <f t="shared" si="21"/>
        <v>0</v>
      </c>
      <c r="E84" s="10" t="str">
        <f t="shared" si="17"/>
        <v>Se6</v>
      </c>
      <c r="F84" s="29">
        <f t="shared" si="22"/>
        <v>1.9293333333333332E-14</v>
      </c>
      <c r="G84" s="29">
        <f t="shared" si="22"/>
        <v>1.4455833333333334E-8</v>
      </c>
      <c r="H84" s="29">
        <f t="shared" si="22"/>
        <v>1.0587500000000001E-7</v>
      </c>
      <c r="I84" s="29">
        <f t="shared" si="22"/>
        <v>5.6799166666666665E-7</v>
      </c>
      <c r="J84" s="29">
        <f t="shared" si="22"/>
        <v>2.4037500000000005E-6</v>
      </c>
      <c r="K84" s="29">
        <f t="shared" si="22"/>
        <v>8.5675000000000006E-6</v>
      </c>
      <c r="L84" s="29">
        <f t="shared" si="22"/>
        <v>5.8075833333333328E-4</v>
      </c>
      <c r="M84" s="29">
        <f t="shared" si="22"/>
        <v>1.3045833333333336E-3</v>
      </c>
      <c r="N84" s="29">
        <f t="shared" si="22"/>
        <v>2.6017500000000003E-3</v>
      </c>
      <c r="O84" s="29">
        <f t="shared" si="22"/>
        <v>4.644583333333333E-3</v>
      </c>
      <c r="P84" s="29">
        <f t="shared" si="22"/>
        <v>7.4755833333333341E-3</v>
      </c>
      <c r="Q84" s="29">
        <f t="shared" si="22"/>
        <v>1.4380833333333334E-2</v>
      </c>
      <c r="R84" s="29">
        <f t="shared" si="22"/>
        <v>1.1168333333333334E-2</v>
      </c>
      <c r="S84" s="29">
        <f t="shared" si="22"/>
        <v>7.3520833333333337E-3</v>
      </c>
      <c r="T84" s="29">
        <f t="shared" si="22"/>
        <v>4.1625000000000004E-3</v>
      </c>
      <c r="U84" s="29">
        <f t="shared" si="22"/>
        <v>2.1426666666666669E-3</v>
      </c>
      <c r="V84" s="29">
        <f t="shared" si="22"/>
        <v>1.2056666666666667E-4</v>
      </c>
      <c r="W84" s="29">
        <f t="shared" si="22"/>
        <v>9.2600000000000011E-6</v>
      </c>
      <c r="X84" s="29">
        <f t="shared" si="22"/>
        <v>1.0786666666666667E-6</v>
      </c>
      <c r="Y84" s="29">
        <f t="shared" si="20"/>
        <v>0</v>
      </c>
      <c r="Z84" s="29">
        <f t="shared" si="20"/>
        <v>0</v>
      </c>
      <c r="AA84" s="29">
        <f t="shared" si="20"/>
        <v>0</v>
      </c>
      <c r="AB84" s="29">
        <f t="shared" si="20"/>
        <v>0</v>
      </c>
      <c r="AC84" s="29">
        <f t="shared" si="20"/>
        <v>0</v>
      </c>
      <c r="AD84" s="29">
        <f t="shared" si="20"/>
        <v>0</v>
      </c>
      <c r="AE84" s="29">
        <f t="shared" si="20"/>
        <v>0</v>
      </c>
      <c r="AF84" s="29">
        <f t="shared" si="20"/>
        <v>0</v>
      </c>
      <c r="AG84" s="29">
        <f t="shared" si="20"/>
        <v>0</v>
      </c>
      <c r="AH84" s="29">
        <f t="shared" si="20"/>
        <v>0</v>
      </c>
      <c r="AI84" s="29">
        <f t="shared" si="20"/>
        <v>0</v>
      </c>
      <c r="AJ84" s="29">
        <f t="shared" si="20"/>
        <v>0</v>
      </c>
      <c r="AK84" s="29">
        <f t="shared" si="20"/>
        <v>0</v>
      </c>
      <c r="AL84" s="29">
        <f t="shared" si="20"/>
        <v>0</v>
      </c>
    </row>
    <row r="85" spans="1:38" ht="21" customHeight="1" outlineLevel="1" thickBot="1" x14ac:dyDescent="0.4">
      <c r="A85" s="9">
        <f t="shared" si="21"/>
        <v>0</v>
      </c>
      <c r="B85" s="9">
        <f t="shared" si="21"/>
        <v>7</v>
      </c>
      <c r="C85" s="9">
        <f t="shared" si="21"/>
        <v>0</v>
      </c>
      <c r="D85" s="9">
        <f t="shared" si="21"/>
        <v>0</v>
      </c>
      <c r="E85" s="10" t="str">
        <f t="shared" si="17"/>
        <v>Se7</v>
      </c>
      <c r="F85" s="29">
        <f t="shared" si="22"/>
        <v>2.1278333333333336E-15</v>
      </c>
      <c r="G85" s="29">
        <f t="shared" si="22"/>
        <v>3.2456666666666667E-9</v>
      </c>
      <c r="H85" s="29">
        <f t="shared" si="22"/>
        <v>2.5979166666666669E-8</v>
      </c>
      <c r="I85" s="29">
        <f t="shared" si="22"/>
        <v>1.4958333333333334E-7</v>
      </c>
      <c r="J85" s="29">
        <f t="shared" si="22"/>
        <v>6.7072500000000005E-7</v>
      </c>
      <c r="K85" s="29">
        <f t="shared" si="22"/>
        <v>2.5135000000000006E-6</v>
      </c>
      <c r="L85" s="29">
        <f t="shared" si="22"/>
        <v>2.0681666666666666E-4</v>
      </c>
      <c r="M85" s="29">
        <f t="shared" si="22"/>
        <v>4.82475E-4</v>
      </c>
      <c r="N85" s="29">
        <f t="shared" si="22"/>
        <v>9.8933333333333338E-4</v>
      </c>
      <c r="O85" s="29">
        <f t="shared" si="22"/>
        <v>1.7970833333333335E-3</v>
      </c>
      <c r="P85" s="29">
        <f t="shared" si="22"/>
        <v>2.9107500000000001E-3</v>
      </c>
      <c r="Q85" s="29">
        <f t="shared" si="22"/>
        <v>4.8390000000000004E-3</v>
      </c>
      <c r="R85" s="29">
        <f t="shared" si="22"/>
        <v>3.4088333333333336E-3</v>
      </c>
      <c r="S85" s="29">
        <f t="shared" si="22"/>
        <v>1.9889166666666666E-3</v>
      </c>
      <c r="T85" s="29">
        <f t="shared" si="22"/>
        <v>9.7825000000000017E-4</v>
      </c>
      <c r="U85" s="29">
        <f t="shared" si="22"/>
        <v>4.3255833333333336E-4</v>
      </c>
      <c r="V85" s="29">
        <f t="shared" si="22"/>
        <v>1.3215833333333333E-5</v>
      </c>
      <c r="W85" s="29">
        <f t="shared" si="22"/>
        <v>6.0060000000000002E-7</v>
      </c>
      <c r="X85" s="29">
        <f t="shared" si="22"/>
        <v>4.5330000000000003E-8</v>
      </c>
      <c r="Y85" s="29">
        <f t="shared" si="20"/>
        <v>0</v>
      </c>
      <c r="Z85" s="29">
        <f t="shared" si="20"/>
        <v>0</v>
      </c>
      <c r="AA85" s="29">
        <f t="shared" si="20"/>
        <v>0</v>
      </c>
      <c r="AB85" s="29">
        <f t="shared" si="20"/>
        <v>0</v>
      </c>
      <c r="AC85" s="29">
        <f t="shared" si="20"/>
        <v>0</v>
      </c>
      <c r="AD85" s="29">
        <f t="shared" si="20"/>
        <v>0</v>
      </c>
      <c r="AE85" s="29">
        <f t="shared" si="20"/>
        <v>0</v>
      </c>
      <c r="AF85" s="29">
        <f t="shared" si="20"/>
        <v>0</v>
      </c>
      <c r="AG85" s="29">
        <f t="shared" si="20"/>
        <v>0</v>
      </c>
      <c r="AH85" s="29">
        <f t="shared" si="20"/>
        <v>0</v>
      </c>
      <c r="AI85" s="29">
        <f t="shared" si="20"/>
        <v>0</v>
      </c>
      <c r="AJ85" s="29">
        <f t="shared" si="20"/>
        <v>0</v>
      </c>
      <c r="AK85" s="29">
        <f t="shared" si="20"/>
        <v>0</v>
      </c>
      <c r="AL85" s="29">
        <f t="shared" si="20"/>
        <v>0</v>
      </c>
    </row>
    <row r="86" spans="1:38" ht="21" customHeight="1" outlineLevel="1" thickBot="1" x14ac:dyDescent="0.4">
      <c r="A86" s="9">
        <f t="shared" si="21"/>
        <v>0</v>
      </c>
      <c r="B86" s="9">
        <f t="shared" si="21"/>
        <v>8</v>
      </c>
      <c r="C86" s="9">
        <f t="shared" si="21"/>
        <v>0</v>
      </c>
      <c r="D86" s="9">
        <f t="shared" si="21"/>
        <v>0</v>
      </c>
      <c r="E86" s="10" t="str">
        <f t="shared" si="17"/>
        <v>Se8</v>
      </c>
      <c r="F86" s="29">
        <f t="shared" si="22"/>
        <v>4.6839166666666669E-17</v>
      </c>
      <c r="G86" s="29">
        <f t="shared" si="22"/>
        <v>1.2379166666666667E-10</v>
      </c>
      <c r="H86" s="29">
        <f t="shared" si="22"/>
        <v>1.0556666666666666E-9</v>
      </c>
      <c r="I86" s="29">
        <f t="shared" si="22"/>
        <v>6.3810833333333342E-9</v>
      </c>
      <c r="J86" s="29">
        <f t="shared" si="22"/>
        <v>2.974E-8</v>
      </c>
      <c r="K86" s="29">
        <f t="shared" si="22"/>
        <v>1.1521666666666666E-7</v>
      </c>
      <c r="L86" s="29">
        <f t="shared" si="22"/>
        <v>1.0933333333333334E-5</v>
      </c>
      <c r="M86" s="29">
        <f t="shared" si="22"/>
        <v>2.6227500000000003E-5</v>
      </c>
      <c r="N86" s="29">
        <f t="shared" si="22"/>
        <v>5.4802500000000003E-5</v>
      </c>
      <c r="O86" s="29">
        <f t="shared" si="22"/>
        <v>1.0046666666666666E-4</v>
      </c>
      <c r="P86" s="29">
        <f t="shared" si="22"/>
        <v>1.625166666666667E-4</v>
      </c>
      <c r="Q86" s="29">
        <f t="shared" si="22"/>
        <v>2.2775000000000003E-4</v>
      </c>
      <c r="R86" s="29">
        <f t="shared" si="22"/>
        <v>1.4478333333333335E-4</v>
      </c>
      <c r="S86" s="29">
        <f t="shared" si="22"/>
        <v>7.4511666666666674E-5</v>
      </c>
      <c r="T86" s="29">
        <f t="shared" si="22"/>
        <v>3.1693333333333337E-5</v>
      </c>
      <c r="U86" s="29">
        <f t="shared" si="22"/>
        <v>1.1986666666666668E-5</v>
      </c>
      <c r="V86" s="29">
        <f t="shared" si="22"/>
        <v>1.9594166666666668E-7</v>
      </c>
      <c r="W86" s="29">
        <f t="shared" si="22"/>
        <v>5.2075000000000005E-9</v>
      </c>
      <c r="X86" s="29">
        <f t="shared" si="22"/>
        <v>2.5220000000000002E-10</v>
      </c>
      <c r="Y86" s="29">
        <f t="shared" si="20"/>
        <v>0</v>
      </c>
      <c r="Z86" s="29">
        <f t="shared" si="20"/>
        <v>0</v>
      </c>
      <c r="AA86" s="29">
        <f t="shared" si="20"/>
        <v>0</v>
      </c>
      <c r="AB86" s="29">
        <f t="shared" si="20"/>
        <v>0</v>
      </c>
      <c r="AC86" s="29">
        <f t="shared" si="20"/>
        <v>0</v>
      </c>
      <c r="AD86" s="29">
        <f t="shared" si="20"/>
        <v>0</v>
      </c>
      <c r="AE86" s="29">
        <f t="shared" si="20"/>
        <v>0</v>
      </c>
      <c r="AF86" s="29">
        <f t="shared" si="20"/>
        <v>0</v>
      </c>
      <c r="AG86" s="29">
        <f t="shared" si="20"/>
        <v>0</v>
      </c>
      <c r="AH86" s="29">
        <f t="shared" si="20"/>
        <v>0</v>
      </c>
      <c r="AI86" s="29">
        <f t="shared" si="20"/>
        <v>0</v>
      </c>
      <c r="AJ86" s="29">
        <f t="shared" si="20"/>
        <v>0</v>
      </c>
      <c r="AK86" s="29">
        <f t="shared" si="20"/>
        <v>0</v>
      </c>
      <c r="AL86" s="29">
        <f t="shared" si="20"/>
        <v>0</v>
      </c>
    </row>
    <row r="87" spans="1:38" ht="21" customHeight="1" outlineLevel="1" thickBot="1" x14ac:dyDescent="0.4">
      <c r="A87" s="9">
        <f t="shared" si="21"/>
        <v>0</v>
      </c>
      <c r="B87" s="9">
        <f t="shared" si="21"/>
        <v>2</v>
      </c>
      <c r="C87" s="9">
        <f t="shared" si="21"/>
        <v>0</v>
      </c>
      <c r="D87" s="9">
        <f t="shared" si="21"/>
        <v>0</v>
      </c>
      <c r="E87" s="10" t="str">
        <f t="shared" si="17"/>
        <v>Se2</v>
      </c>
      <c r="F87" s="29">
        <f t="shared" si="22"/>
        <v>4.9639166666666673E-17</v>
      </c>
      <c r="G87" s="29">
        <f t="shared" si="22"/>
        <v>9.3308333333333334E-10</v>
      </c>
      <c r="H87" s="29">
        <f t="shared" si="22"/>
        <v>1.2854166666666667E-8</v>
      </c>
      <c r="I87" s="29">
        <f t="shared" si="22"/>
        <v>1.2278333333333334E-7</v>
      </c>
      <c r="J87" s="29">
        <f t="shared" si="22"/>
        <v>8.7758333333333337E-7</v>
      </c>
      <c r="K87" s="29">
        <f t="shared" si="22"/>
        <v>4.9994166666666675E-6</v>
      </c>
      <c r="L87" s="29">
        <f t="shared" si="22"/>
        <v>1.2245000000000001E-3</v>
      </c>
      <c r="M87" s="29">
        <f t="shared" si="22"/>
        <v>3.5357500000000003E-3</v>
      </c>
      <c r="N87" s="29">
        <f t="shared" si="22"/>
        <v>9.1191666666666678E-3</v>
      </c>
      <c r="O87" s="29">
        <f t="shared" si="22"/>
        <v>2.1315833333333336E-2</v>
      </c>
      <c r="P87" s="29">
        <f t="shared" si="22"/>
        <v>4.5752500000000002E-2</v>
      </c>
      <c r="Q87" s="29">
        <f t="shared" si="22"/>
        <v>0.44880000000000003</v>
      </c>
      <c r="R87" s="29">
        <f t="shared" si="22"/>
        <v>0.64131666666666665</v>
      </c>
      <c r="S87" s="29">
        <f t="shared" si="22"/>
        <v>0.84083333333333343</v>
      </c>
      <c r="T87" s="29">
        <f t="shared" si="22"/>
        <v>1.0150000000000001</v>
      </c>
      <c r="U87" s="29">
        <f t="shared" si="22"/>
        <v>1.1523333333333332</v>
      </c>
      <c r="V87" s="29">
        <f t="shared" si="22"/>
        <v>1.4131666666666669</v>
      </c>
      <c r="W87" s="29">
        <f t="shared" si="22"/>
        <v>1.4918333333333336</v>
      </c>
      <c r="X87" s="29">
        <f t="shared" si="22"/>
        <v>1.5245833333333334</v>
      </c>
      <c r="Y87" s="29">
        <f t="shared" si="20"/>
        <v>0</v>
      </c>
      <c r="Z87" s="29">
        <f t="shared" si="20"/>
        <v>0</v>
      </c>
      <c r="AA87" s="29">
        <f t="shared" si="20"/>
        <v>0</v>
      </c>
      <c r="AB87" s="29">
        <f t="shared" si="20"/>
        <v>0</v>
      </c>
      <c r="AC87" s="29">
        <f t="shared" si="20"/>
        <v>0</v>
      </c>
      <c r="AD87" s="29">
        <f t="shared" si="20"/>
        <v>0</v>
      </c>
      <c r="AE87" s="29">
        <f t="shared" si="20"/>
        <v>0</v>
      </c>
      <c r="AF87" s="29">
        <f t="shared" si="20"/>
        <v>0</v>
      </c>
      <c r="AG87" s="29">
        <f t="shared" si="20"/>
        <v>0</v>
      </c>
      <c r="AH87" s="29">
        <f t="shared" si="20"/>
        <v>0</v>
      </c>
      <c r="AI87" s="29">
        <f t="shared" si="20"/>
        <v>0</v>
      </c>
      <c r="AJ87" s="29">
        <f t="shared" si="20"/>
        <v>0</v>
      </c>
      <c r="AK87" s="29">
        <f t="shared" si="20"/>
        <v>0</v>
      </c>
      <c r="AL87" s="29">
        <f t="shared" si="20"/>
        <v>0</v>
      </c>
    </row>
    <row r="88" spans="1:38" ht="21" customHeight="1" outlineLevel="1" thickBot="1" x14ac:dyDescent="0.4">
      <c r="A88" s="9">
        <f t="shared" si="21"/>
        <v>0</v>
      </c>
      <c r="B88" s="9">
        <f t="shared" si="21"/>
        <v>1</v>
      </c>
      <c r="C88" s="9">
        <f t="shared" si="21"/>
        <v>0</v>
      </c>
      <c r="D88" s="9">
        <f t="shared" si="21"/>
        <v>0</v>
      </c>
      <c r="E88" s="10" t="str">
        <f t="shared" si="17"/>
        <v>Se</v>
      </c>
      <c r="F88" s="29">
        <f t="shared" si="22"/>
        <v>5.3360833333333337E-35</v>
      </c>
      <c r="G88" s="29">
        <f t="shared" si="22"/>
        <v>2.1621666666666667E-22</v>
      </c>
      <c r="H88" s="29">
        <f t="shared" si="22"/>
        <v>2.2006666666666669E-20</v>
      </c>
      <c r="I88" s="29">
        <f t="shared" si="22"/>
        <v>1.1986666666666667E-18</v>
      </c>
      <c r="J88" s="29">
        <f t="shared" si="22"/>
        <v>3.9517500000000006E-17</v>
      </c>
      <c r="K88" s="29">
        <f t="shared" si="22"/>
        <v>8.6974999999999998E-16</v>
      </c>
      <c r="L88" s="29">
        <f t="shared" si="22"/>
        <v>1.27775E-11</v>
      </c>
      <c r="M88" s="29">
        <f t="shared" si="22"/>
        <v>8.1681666666666668E-11</v>
      </c>
      <c r="N88" s="29">
        <f t="shared" si="22"/>
        <v>4.3888333333333338E-10</v>
      </c>
      <c r="O88" s="29">
        <f t="shared" si="22"/>
        <v>2.0298333333333335E-9</v>
      </c>
      <c r="P88" s="29">
        <f t="shared" si="22"/>
        <v>8.2550000000000018E-9</v>
      </c>
      <c r="Q88" s="29">
        <f t="shared" si="22"/>
        <v>8.0377499999999998E-7</v>
      </c>
      <c r="R88" s="29">
        <f t="shared" si="22"/>
        <v>1.9872499999999999E-6</v>
      </c>
      <c r="S88" s="29">
        <f t="shared" si="22"/>
        <v>4.4866666666666672E-6</v>
      </c>
      <c r="T88" s="29">
        <f t="shared" si="22"/>
        <v>9.2766666666666671E-6</v>
      </c>
      <c r="U88" s="29">
        <f t="shared" si="22"/>
        <v>1.7827500000000002E-5</v>
      </c>
      <c r="V88" s="29">
        <f t="shared" si="22"/>
        <v>1.4827500000000001E-4</v>
      </c>
      <c r="W88" s="29">
        <f t="shared" si="22"/>
        <v>7.6382499999999999E-4</v>
      </c>
      <c r="X88" s="29">
        <f t="shared" si="22"/>
        <v>2.9072500000000001E-3</v>
      </c>
      <c r="Y88" s="29">
        <f t="shared" si="20"/>
        <v>0</v>
      </c>
      <c r="Z88" s="29">
        <f t="shared" si="20"/>
        <v>0</v>
      </c>
      <c r="AA88" s="29">
        <f t="shared" si="20"/>
        <v>0</v>
      </c>
      <c r="AB88" s="29">
        <f t="shared" si="20"/>
        <v>0</v>
      </c>
      <c r="AC88" s="29">
        <f t="shared" si="20"/>
        <v>0</v>
      </c>
      <c r="AD88" s="29">
        <f t="shared" si="20"/>
        <v>0</v>
      </c>
      <c r="AE88" s="29">
        <f t="shared" si="20"/>
        <v>0</v>
      </c>
      <c r="AF88" s="29">
        <f t="shared" si="20"/>
        <v>0</v>
      </c>
      <c r="AG88" s="29">
        <f t="shared" si="20"/>
        <v>0</v>
      </c>
      <c r="AH88" s="29">
        <f t="shared" si="20"/>
        <v>0</v>
      </c>
      <c r="AI88" s="29">
        <f t="shared" si="20"/>
        <v>0</v>
      </c>
      <c r="AJ88" s="29">
        <f t="shared" si="20"/>
        <v>0</v>
      </c>
      <c r="AK88" s="29">
        <f t="shared" si="20"/>
        <v>0</v>
      </c>
      <c r="AL88" s="29">
        <f t="shared" si="20"/>
        <v>0</v>
      </c>
    </row>
    <row r="89" spans="1:38" ht="21" customHeight="1" outlineLevel="1" thickBot="1" x14ac:dyDescent="0.4">
      <c r="A89" s="9">
        <f t="shared" si="21"/>
        <v>0</v>
      </c>
      <c r="B89" s="9">
        <f t="shared" si="21"/>
        <v>1</v>
      </c>
      <c r="C89" s="9">
        <f t="shared" si="21"/>
        <v>0</v>
      </c>
      <c r="D89" s="9">
        <f t="shared" si="21"/>
        <v>2</v>
      </c>
      <c r="E89" s="10" t="str">
        <f t="shared" si="17"/>
        <v>Ga2Se</v>
      </c>
      <c r="F89" s="29">
        <f t="shared" si="22"/>
        <v>2.1291666666666667E-8</v>
      </c>
      <c r="G89" s="29">
        <f t="shared" si="22"/>
        <v>3.9760000000000002E-4</v>
      </c>
      <c r="H89" s="29">
        <f t="shared" si="22"/>
        <v>1.7964166666666669E-3</v>
      </c>
      <c r="I89" s="29">
        <f t="shared" si="22"/>
        <v>6.4875833333333339E-3</v>
      </c>
      <c r="J89" s="29">
        <f t="shared" si="22"/>
        <v>1.9484166666666667E-2</v>
      </c>
      <c r="K89" s="29">
        <f t="shared" si="22"/>
        <v>4.9871666666666668E-2</v>
      </c>
      <c r="L89" s="29">
        <f t="shared" si="22"/>
        <v>0.43657499999999999</v>
      </c>
      <c r="M89" s="29">
        <f t="shared" si="22"/>
        <v>0.52650000000000008</v>
      </c>
      <c r="N89" s="29">
        <f t="shared" si="22"/>
        <v>0.59495833333333337</v>
      </c>
      <c r="O89" s="29">
        <f t="shared" si="22"/>
        <v>0.6463416666666667</v>
      </c>
      <c r="P89" s="29">
        <f t="shared" si="22"/>
        <v>0.68597500000000011</v>
      </c>
      <c r="Q89" s="29">
        <f t="shared" si="22"/>
        <v>0.78056666666666674</v>
      </c>
      <c r="R89" s="29">
        <f t="shared" si="22"/>
        <v>0.79231666666666667</v>
      </c>
      <c r="S89" s="29">
        <f t="shared" si="22"/>
        <v>0.80061666666666675</v>
      </c>
      <c r="T89" s="29">
        <f t="shared" si="22"/>
        <v>0.80600833333333344</v>
      </c>
      <c r="U89" s="29">
        <f t="shared" si="22"/>
        <v>0.80959166666666671</v>
      </c>
      <c r="V89" s="29">
        <f t="shared" si="22"/>
        <v>0.81568333333333332</v>
      </c>
      <c r="W89" s="29">
        <f t="shared" si="22"/>
        <v>0.81739166666666663</v>
      </c>
      <c r="X89" s="29">
        <f t="shared" si="22"/>
        <v>0.81794166666666679</v>
      </c>
      <c r="Y89" s="29">
        <f t="shared" si="20"/>
        <v>0</v>
      </c>
      <c r="Z89" s="29">
        <f t="shared" si="20"/>
        <v>0</v>
      </c>
      <c r="AA89" s="29">
        <f t="shared" si="20"/>
        <v>0</v>
      </c>
      <c r="AB89" s="29">
        <f t="shared" si="20"/>
        <v>0</v>
      </c>
      <c r="AC89" s="29">
        <f t="shared" si="20"/>
        <v>0</v>
      </c>
      <c r="AD89" s="29">
        <f t="shared" si="20"/>
        <v>0</v>
      </c>
      <c r="AE89" s="29">
        <f t="shared" si="20"/>
        <v>0</v>
      </c>
      <c r="AF89" s="29">
        <f t="shared" si="20"/>
        <v>0</v>
      </c>
      <c r="AG89" s="29">
        <f t="shared" si="20"/>
        <v>0</v>
      </c>
      <c r="AH89" s="29">
        <f t="shared" si="20"/>
        <v>0</v>
      </c>
      <c r="AI89" s="29">
        <f t="shared" si="20"/>
        <v>0</v>
      </c>
      <c r="AJ89" s="29">
        <f t="shared" si="20"/>
        <v>0</v>
      </c>
      <c r="AK89" s="29">
        <f t="shared" si="20"/>
        <v>0</v>
      </c>
      <c r="AL89" s="29">
        <f t="shared" si="20"/>
        <v>0</v>
      </c>
    </row>
    <row r="90" spans="1:38" ht="21" customHeight="1" outlineLevel="1" thickBot="1" x14ac:dyDescent="0.4">
      <c r="A90" s="9">
        <f t="shared" si="21"/>
        <v>1</v>
      </c>
      <c r="B90" s="9">
        <f t="shared" si="21"/>
        <v>0</v>
      </c>
      <c r="C90" s="9">
        <f t="shared" si="21"/>
        <v>0</v>
      </c>
      <c r="D90" s="9">
        <f t="shared" si="21"/>
        <v>0</v>
      </c>
      <c r="E90" s="10" t="str">
        <f t="shared" si="17"/>
        <v>Ar</v>
      </c>
      <c r="F90" s="29">
        <f t="shared" si="22"/>
        <v>1.666666666666667</v>
      </c>
      <c r="G90" s="29">
        <f t="shared" si="22"/>
        <v>1.666666666666667</v>
      </c>
      <c r="H90" s="29">
        <f t="shared" si="22"/>
        <v>1.666666666666667</v>
      </c>
      <c r="I90" s="29">
        <f t="shared" si="22"/>
        <v>1.666666666666667</v>
      </c>
      <c r="J90" s="29">
        <f t="shared" si="22"/>
        <v>1.666666666666667</v>
      </c>
      <c r="K90" s="29">
        <f t="shared" si="22"/>
        <v>1.666666666666667</v>
      </c>
      <c r="L90" s="29">
        <f t="shared" si="22"/>
        <v>1.666666666666667</v>
      </c>
      <c r="M90" s="29">
        <f t="shared" si="22"/>
        <v>1.666666666666667</v>
      </c>
      <c r="N90" s="29">
        <f t="shared" si="22"/>
        <v>1.666666666666667</v>
      </c>
      <c r="O90" s="29">
        <f t="shared" si="22"/>
        <v>1.666666666666667</v>
      </c>
      <c r="P90" s="29">
        <f t="shared" si="22"/>
        <v>1.666666666666667</v>
      </c>
      <c r="Q90" s="29">
        <f t="shared" si="22"/>
        <v>1.666666666666667</v>
      </c>
      <c r="R90" s="29">
        <f t="shared" si="22"/>
        <v>1.666666666666667</v>
      </c>
      <c r="S90" s="29">
        <f t="shared" si="22"/>
        <v>1.666666666666667</v>
      </c>
      <c r="T90" s="29">
        <f t="shared" si="22"/>
        <v>1.666666666666667</v>
      </c>
      <c r="U90" s="29">
        <f t="shared" si="22"/>
        <v>1.666666666666667</v>
      </c>
      <c r="V90" s="29">
        <f t="shared" si="22"/>
        <v>1.666666666666667</v>
      </c>
      <c r="W90" s="29">
        <f t="shared" si="22"/>
        <v>1.666666666666667</v>
      </c>
      <c r="X90" s="29">
        <f t="shared" si="22"/>
        <v>1.666666666666667</v>
      </c>
      <c r="Y90" s="29">
        <f t="shared" si="20"/>
        <v>0</v>
      </c>
      <c r="Z90" s="29">
        <f t="shared" si="20"/>
        <v>0</v>
      </c>
      <c r="AA90" s="29">
        <f t="shared" si="20"/>
        <v>0</v>
      </c>
      <c r="AB90" s="29">
        <f t="shared" si="20"/>
        <v>0</v>
      </c>
      <c r="AC90" s="29">
        <f t="shared" si="20"/>
        <v>0</v>
      </c>
      <c r="AD90" s="29">
        <f t="shared" si="20"/>
        <v>0</v>
      </c>
      <c r="AE90" s="29">
        <f t="shared" si="20"/>
        <v>0</v>
      </c>
      <c r="AF90" s="29">
        <f t="shared" si="20"/>
        <v>0</v>
      </c>
      <c r="AG90" s="29">
        <f t="shared" si="20"/>
        <v>0</v>
      </c>
      <c r="AH90" s="29">
        <f t="shared" si="20"/>
        <v>0</v>
      </c>
      <c r="AI90" s="29">
        <f t="shared" si="20"/>
        <v>0</v>
      </c>
      <c r="AJ90" s="29">
        <f t="shared" si="20"/>
        <v>0</v>
      </c>
      <c r="AK90" s="29">
        <f t="shared" si="20"/>
        <v>0</v>
      </c>
      <c r="AL90" s="29">
        <f t="shared" si="20"/>
        <v>0</v>
      </c>
    </row>
    <row r="91" spans="1:38" ht="21" customHeight="1" outlineLevel="1" thickBot="1" x14ac:dyDescent="0.4">
      <c r="A91" s="9">
        <f t="shared" si="21"/>
        <v>0</v>
      </c>
      <c r="B91" s="9">
        <f t="shared" si="21"/>
        <v>0</v>
      </c>
      <c r="C91" s="9">
        <f t="shared" si="21"/>
        <v>0</v>
      </c>
      <c r="D91" s="9">
        <f t="shared" si="21"/>
        <v>1</v>
      </c>
      <c r="E91" s="10" t="str">
        <f t="shared" si="17"/>
        <v>(l)Ga[l]</v>
      </c>
      <c r="F91" s="29">
        <f t="shared" si="22"/>
        <v>1.666666666666667</v>
      </c>
      <c r="G91" s="29">
        <f t="shared" si="22"/>
        <v>1.6658333333333335</v>
      </c>
      <c r="H91" s="29">
        <f t="shared" si="22"/>
        <v>1.6630833333333335</v>
      </c>
      <c r="I91" s="29">
        <f t="shared" si="22"/>
        <v>1.6536666666666668</v>
      </c>
      <c r="J91" s="29">
        <f t="shared" si="22"/>
        <v>1.6276666666666668</v>
      </c>
      <c r="K91" s="29">
        <f t="shared" si="22"/>
        <v>1.5669166666666667</v>
      </c>
      <c r="L91" s="29">
        <f t="shared" si="22"/>
        <v>0.79352500000000004</v>
      </c>
      <c r="M91" s="29">
        <f t="shared" si="22"/>
        <v>0.61366666666666669</v>
      </c>
      <c r="N91" s="29">
        <f t="shared" si="22"/>
        <v>0.47675000000000001</v>
      </c>
      <c r="O91" s="29">
        <f t="shared" si="22"/>
        <v>0.37398333333333339</v>
      </c>
      <c r="P91" s="29">
        <f t="shared" si="22"/>
        <v>0.29472500000000007</v>
      </c>
      <c r="Q91" s="29">
        <f t="shared" si="22"/>
        <v>0.10554166666666667</v>
      </c>
      <c r="R91" s="29">
        <f t="shared" si="22"/>
        <v>8.2029166666666667E-2</v>
      </c>
      <c r="S91" s="29">
        <f t="shared" si="22"/>
        <v>6.5436666666666671E-2</v>
      </c>
      <c r="T91" s="29">
        <f t="shared" si="22"/>
        <v>5.4655833333333334E-2</v>
      </c>
      <c r="U91" s="29">
        <f t="shared" si="22"/>
        <v>4.7478333333333338E-2</v>
      </c>
      <c r="V91" s="29">
        <f t="shared" si="22"/>
        <v>3.5303333333333339E-2</v>
      </c>
      <c r="W91" s="29">
        <f t="shared" si="22"/>
        <v>3.1876666666666671E-2</v>
      </c>
      <c r="X91" s="29">
        <f t="shared" si="22"/>
        <v>3.0763333333333337E-2</v>
      </c>
      <c r="Y91" s="29">
        <f t="shared" si="20"/>
        <v>0</v>
      </c>
      <c r="Z91" s="29">
        <f t="shared" si="20"/>
        <v>0</v>
      </c>
      <c r="AA91" s="29">
        <f t="shared" si="20"/>
        <v>0</v>
      </c>
      <c r="AB91" s="29">
        <f t="shared" si="20"/>
        <v>0</v>
      </c>
      <c r="AC91" s="29">
        <f t="shared" si="20"/>
        <v>0</v>
      </c>
      <c r="AD91" s="29">
        <f t="shared" si="20"/>
        <v>0</v>
      </c>
      <c r="AE91" s="29">
        <f t="shared" si="20"/>
        <v>0</v>
      </c>
      <c r="AF91" s="29">
        <f t="shared" si="20"/>
        <v>0</v>
      </c>
      <c r="AG91" s="29">
        <f t="shared" si="20"/>
        <v>0</v>
      </c>
      <c r="AH91" s="29">
        <f t="shared" si="20"/>
        <v>0</v>
      </c>
      <c r="AI91" s="29">
        <f t="shared" si="20"/>
        <v>0</v>
      </c>
      <c r="AJ91" s="29">
        <f t="shared" si="20"/>
        <v>0</v>
      </c>
      <c r="AK91" s="29">
        <f t="shared" si="20"/>
        <v>0</v>
      </c>
      <c r="AL91" s="29">
        <f t="shared" si="20"/>
        <v>0</v>
      </c>
    </row>
    <row r="92" spans="1:38" ht="21" customHeight="1" outlineLevel="1" thickBot="1" x14ac:dyDescent="0.4">
      <c r="A92" s="9">
        <f t="shared" si="21"/>
        <v>0</v>
      </c>
      <c r="B92" s="9">
        <f t="shared" si="21"/>
        <v>0</v>
      </c>
      <c r="C92" s="9">
        <f t="shared" si="21"/>
        <v>1</v>
      </c>
      <c r="D92" s="9">
        <f t="shared" si="21"/>
        <v>0</v>
      </c>
      <c r="E92" s="10" t="str">
        <f t="shared" si="17"/>
        <v>(l)Ge[l]</v>
      </c>
      <c r="F92" s="29">
        <f t="shared" si="22"/>
        <v>1</v>
      </c>
      <c r="G92" s="29">
        <f t="shared" si="22"/>
        <v>1</v>
      </c>
      <c r="H92" s="29">
        <f t="shared" si="22"/>
        <v>1</v>
      </c>
      <c r="I92" s="29">
        <f t="shared" si="22"/>
        <v>1</v>
      </c>
      <c r="J92" s="29">
        <f t="shared" si="22"/>
        <v>1</v>
      </c>
      <c r="K92" s="29">
        <f t="shared" si="22"/>
        <v>1</v>
      </c>
      <c r="L92" s="29">
        <f t="shared" si="22"/>
        <v>1</v>
      </c>
      <c r="M92" s="29">
        <f t="shared" si="22"/>
        <v>1</v>
      </c>
      <c r="N92" s="29">
        <f t="shared" si="22"/>
        <v>1</v>
      </c>
      <c r="O92" s="29">
        <f t="shared" si="22"/>
        <v>1</v>
      </c>
      <c r="P92" s="29">
        <f t="shared" si="22"/>
        <v>1</v>
      </c>
      <c r="Q92" s="29">
        <f t="shared" si="22"/>
        <v>1</v>
      </c>
      <c r="R92" s="29">
        <f t="shared" si="22"/>
        <v>1</v>
      </c>
      <c r="S92" s="29">
        <f t="shared" si="22"/>
        <v>1</v>
      </c>
      <c r="T92" s="29">
        <f t="shared" si="22"/>
        <v>1</v>
      </c>
      <c r="U92" s="29">
        <f t="shared" si="22"/>
        <v>1</v>
      </c>
      <c r="V92" s="29">
        <f t="shared" si="22"/>
        <v>1</v>
      </c>
      <c r="W92" s="29">
        <f t="shared" si="22"/>
        <v>1</v>
      </c>
      <c r="X92" s="29">
        <f t="shared" si="22"/>
        <v>1</v>
      </c>
      <c r="Y92" s="29">
        <f t="shared" si="20"/>
        <v>0</v>
      </c>
      <c r="Z92" s="29">
        <f t="shared" si="20"/>
        <v>0</v>
      </c>
      <c r="AA92" s="29">
        <f t="shared" si="20"/>
        <v>0</v>
      </c>
      <c r="AB92" s="29">
        <f t="shared" si="20"/>
        <v>0</v>
      </c>
      <c r="AC92" s="29">
        <f t="shared" si="20"/>
        <v>0</v>
      </c>
      <c r="AD92" s="29">
        <f t="shared" si="20"/>
        <v>0</v>
      </c>
      <c r="AE92" s="29">
        <f t="shared" si="20"/>
        <v>0</v>
      </c>
      <c r="AF92" s="29">
        <f t="shared" si="20"/>
        <v>0</v>
      </c>
      <c r="AG92" s="29">
        <f t="shared" si="20"/>
        <v>0</v>
      </c>
      <c r="AH92" s="29">
        <f t="shared" si="20"/>
        <v>0</v>
      </c>
      <c r="AI92" s="29">
        <f t="shared" si="20"/>
        <v>0</v>
      </c>
      <c r="AJ92" s="29">
        <f t="shared" si="20"/>
        <v>0</v>
      </c>
      <c r="AK92" s="29">
        <f t="shared" si="20"/>
        <v>0</v>
      </c>
      <c r="AL92" s="29">
        <f t="shared" si="20"/>
        <v>0</v>
      </c>
    </row>
    <row r="93" spans="1:38" ht="21" customHeight="1" outlineLevel="1" thickBot="1" x14ac:dyDescent="0.4">
      <c r="A93" s="9">
        <f t="shared" si="21"/>
        <v>0</v>
      </c>
      <c r="B93" s="9">
        <f t="shared" si="21"/>
        <v>1</v>
      </c>
      <c r="C93" s="9">
        <f t="shared" si="21"/>
        <v>0</v>
      </c>
      <c r="D93" s="9">
        <f t="shared" si="21"/>
        <v>0</v>
      </c>
      <c r="E93" s="10" t="str">
        <f t="shared" si="17"/>
        <v>(l)Se[l]</v>
      </c>
      <c r="F93" s="29">
        <f t="shared" si="22"/>
        <v>4</v>
      </c>
      <c r="G93" s="29">
        <f t="shared" si="22"/>
        <v>3.9995833333333337</v>
      </c>
      <c r="H93" s="29">
        <f t="shared" si="22"/>
        <v>3.9981666666666666</v>
      </c>
      <c r="I93" s="29">
        <f t="shared" si="22"/>
        <v>3.9935</v>
      </c>
      <c r="J93" s="29">
        <f t="shared" si="22"/>
        <v>3.9805000000000001</v>
      </c>
      <c r="K93" s="29">
        <f t="shared" si="22"/>
        <v>3.95</v>
      </c>
      <c r="L93" s="29">
        <f t="shared" si="22"/>
        <v>3.5514166666666669</v>
      </c>
      <c r="M93" s="29">
        <f t="shared" si="22"/>
        <v>3.4427500000000002</v>
      </c>
      <c r="N93" s="29">
        <f t="shared" si="22"/>
        <v>3.3343333333333334</v>
      </c>
      <c r="O93" s="29">
        <f t="shared" si="22"/>
        <v>3.2068333333333334</v>
      </c>
      <c r="P93" s="29">
        <f t="shared" si="22"/>
        <v>3.03525</v>
      </c>
      <c r="Q93" s="29">
        <f t="shared" si="22"/>
        <v>1.6905000000000001</v>
      </c>
      <c r="R93" s="29">
        <f t="shared" si="22"/>
        <v>1.3230833333333334</v>
      </c>
      <c r="S93" s="29">
        <f t="shared" si="22"/>
        <v>1.0115000000000001</v>
      </c>
      <c r="T93" s="29">
        <f t="shared" si="22"/>
        <v>0.78046666666666675</v>
      </c>
      <c r="U93" s="29">
        <f t="shared" si="22"/>
        <v>0.60879166666666662</v>
      </c>
      <c r="V93" s="29">
        <f t="shared" si="22"/>
        <v>0.26844166666666669</v>
      </c>
      <c r="W93" s="29">
        <f t="shared" si="22"/>
        <v>0.14959166666666668</v>
      </c>
      <c r="X93" s="29">
        <f t="shared" si="22"/>
        <v>9.6491666666666684E-2</v>
      </c>
      <c r="Y93" s="29">
        <f t="shared" si="20"/>
        <v>0</v>
      </c>
      <c r="Z93" s="29">
        <f t="shared" si="20"/>
        <v>0</v>
      </c>
      <c r="AA93" s="29">
        <f t="shared" si="20"/>
        <v>0</v>
      </c>
      <c r="AB93" s="29">
        <f t="shared" si="20"/>
        <v>0</v>
      </c>
      <c r="AC93" s="29">
        <f t="shared" si="20"/>
        <v>0</v>
      </c>
      <c r="AD93" s="29">
        <f t="shared" si="20"/>
        <v>0</v>
      </c>
      <c r="AE93" s="29">
        <f t="shared" si="20"/>
        <v>0</v>
      </c>
      <c r="AF93" s="29">
        <f t="shared" si="20"/>
        <v>0</v>
      </c>
      <c r="AG93" s="29">
        <f t="shared" si="20"/>
        <v>0</v>
      </c>
      <c r="AH93" s="29">
        <f t="shared" si="20"/>
        <v>0</v>
      </c>
      <c r="AI93" s="29">
        <f t="shared" si="20"/>
        <v>0</v>
      </c>
      <c r="AJ93" s="29">
        <f t="shared" si="20"/>
        <v>0</v>
      </c>
      <c r="AK93" s="29">
        <f t="shared" si="20"/>
        <v>0</v>
      </c>
      <c r="AL93" s="29">
        <f t="shared" si="20"/>
        <v>0</v>
      </c>
    </row>
    <row r="94" spans="1:38" ht="21" customHeight="1" outlineLevel="1" thickBot="1" x14ac:dyDescent="0.4">
      <c r="A94" s="9">
        <f t="shared" si="21"/>
        <v>0</v>
      </c>
      <c r="B94" s="9">
        <f t="shared" si="21"/>
        <v>0</v>
      </c>
      <c r="C94" s="9">
        <f t="shared" si="21"/>
        <v>0</v>
      </c>
      <c r="D94" s="9">
        <f t="shared" si="21"/>
        <v>0</v>
      </c>
      <c r="E94" s="10" t="str">
        <f t="shared" si="17"/>
        <v>H (Аг)</v>
      </c>
      <c r="F94" s="29">
        <f t="shared" si="22"/>
        <v>-155.08333333333334</v>
      </c>
      <c r="G94" s="29">
        <f t="shared" si="22"/>
        <v>-156.33333333333337</v>
      </c>
      <c r="H94" s="29">
        <f t="shared" si="22"/>
        <v>-156.91666666666666</v>
      </c>
      <c r="I94" s="29">
        <f t="shared" si="22"/>
        <v>-157.5</v>
      </c>
      <c r="J94" s="29">
        <f t="shared" si="22"/>
        <v>-158.08333333333334</v>
      </c>
      <c r="K94" s="29">
        <f t="shared" si="22"/>
        <v>-158.83333333333334</v>
      </c>
      <c r="L94" s="29">
        <f t="shared" si="22"/>
        <v>-162.83333333333334</v>
      </c>
      <c r="M94" s="29">
        <f t="shared" si="22"/>
        <v>-163.75</v>
      </c>
      <c r="N94" s="29">
        <f t="shared" si="22"/>
        <v>-164.66666666666669</v>
      </c>
      <c r="O94" s="29">
        <f t="shared" si="22"/>
        <v>-165.41666666666669</v>
      </c>
      <c r="P94" s="29">
        <f t="shared" si="22"/>
        <v>-166.25</v>
      </c>
      <c r="Q94" s="29">
        <f t="shared" si="22"/>
        <v>-170.16666666666669</v>
      </c>
      <c r="R94" s="29">
        <f t="shared" si="22"/>
        <v>-171.16666666666669</v>
      </c>
      <c r="S94" s="29">
        <f t="shared" si="22"/>
        <v>-172.16666666666669</v>
      </c>
      <c r="T94" s="29">
        <f t="shared" si="22"/>
        <v>-173.00000000000003</v>
      </c>
      <c r="U94" s="29">
        <f t="shared" si="22"/>
        <v>-173.75000000000003</v>
      </c>
      <c r="V94" s="29">
        <f t="shared" si="22"/>
        <v>-176.00000000000003</v>
      </c>
      <c r="W94" s="29">
        <f t="shared" si="22"/>
        <v>-177.83333333333334</v>
      </c>
      <c r="X94" s="29">
        <f t="shared" si="22"/>
        <v>-179.41666666666669</v>
      </c>
      <c r="Y94" s="29">
        <f t="shared" si="20"/>
        <v>0</v>
      </c>
      <c r="Z94" s="29">
        <f t="shared" si="20"/>
        <v>0</v>
      </c>
      <c r="AA94" s="29">
        <f t="shared" si="20"/>
        <v>0</v>
      </c>
      <c r="AB94" s="29">
        <f t="shared" si="20"/>
        <v>0</v>
      </c>
      <c r="AC94" s="29">
        <f t="shared" si="20"/>
        <v>0</v>
      </c>
      <c r="AD94" s="29">
        <f t="shared" si="20"/>
        <v>0</v>
      </c>
      <c r="AE94" s="29">
        <f t="shared" si="20"/>
        <v>0</v>
      </c>
      <c r="AF94" s="29">
        <f t="shared" si="20"/>
        <v>0</v>
      </c>
      <c r="AG94" s="29">
        <f t="shared" si="20"/>
        <v>0</v>
      </c>
      <c r="AH94" s="29">
        <f t="shared" si="20"/>
        <v>0</v>
      </c>
      <c r="AI94" s="29">
        <f t="shared" si="20"/>
        <v>0</v>
      </c>
      <c r="AJ94" s="29">
        <f t="shared" si="20"/>
        <v>0</v>
      </c>
      <c r="AK94" s="29">
        <f t="shared" si="20"/>
        <v>0</v>
      </c>
      <c r="AL94" s="29">
        <f t="shared" si="20"/>
        <v>0</v>
      </c>
    </row>
    <row r="95" spans="1:38" ht="21" customHeight="1" outlineLevel="1" thickBot="1" x14ac:dyDescent="0.4">
      <c r="A95" s="9">
        <f t="shared" si="21"/>
        <v>0</v>
      </c>
      <c r="B95" s="9">
        <f t="shared" si="21"/>
        <v>0</v>
      </c>
      <c r="C95" s="9">
        <f t="shared" si="21"/>
        <v>0</v>
      </c>
      <c r="D95" s="9">
        <f t="shared" si="21"/>
        <v>1</v>
      </c>
      <c r="E95" s="10" t="str">
        <f t="shared" si="17"/>
        <v>H (Ga)</v>
      </c>
      <c r="F95" s="29">
        <f t="shared" si="22"/>
        <v>-52.050000000000004</v>
      </c>
      <c r="G95" s="29">
        <f t="shared" si="22"/>
        <v>-59.56666666666667</v>
      </c>
      <c r="H95" s="29">
        <f t="shared" si="22"/>
        <v>-61.20000000000001</v>
      </c>
      <c r="I95" s="29">
        <f t="shared" si="22"/>
        <v>-62.758333333333333</v>
      </c>
      <c r="J95" s="29">
        <f t="shared" si="22"/>
        <v>-64.300000000000011</v>
      </c>
      <c r="K95" s="29">
        <f t="shared" si="22"/>
        <v>-65.891666666666666</v>
      </c>
      <c r="L95" s="29">
        <f t="shared" si="22"/>
        <v>-74.833333333333343</v>
      </c>
      <c r="M95" s="29">
        <f t="shared" si="22"/>
        <v>-77.64166666666668</v>
      </c>
      <c r="N95" s="29">
        <f t="shared" ref="N95:X95" si="23">N18*$C$79</f>
        <v>-80.39166666666668</v>
      </c>
      <c r="O95" s="29">
        <f t="shared" si="23"/>
        <v>-83.025000000000006</v>
      </c>
      <c r="P95" s="29">
        <f t="shared" si="23"/>
        <v>-85.5</v>
      </c>
      <c r="Q95" s="29">
        <f t="shared" si="23"/>
        <v>-94</v>
      </c>
      <c r="R95" s="29">
        <f t="shared" si="23"/>
        <v>-95.750000000000014</v>
      </c>
      <c r="S95" s="29">
        <f t="shared" si="23"/>
        <v>-97.166666666666671</v>
      </c>
      <c r="T95" s="29">
        <f t="shared" si="23"/>
        <v>-98.416666666666671</v>
      </c>
      <c r="U95" s="29">
        <f t="shared" si="23"/>
        <v>-99.5</v>
      </c>
      <c r="V95" s="29">
        <f t="shared" si="23"/>
        <v>-102.83333333333334</v>
      </c>
      <c r="W95" s="29">
        <f t="shared" si="23"/>
        <v>-105.41666666666667</v>
      </c>
      <c r="X95" s="29">
        <f t="shared" si="23"/>
        <v>-107.66666666666667</v>
      </c>
      <c r="Y95" s="29">
        <f t="shared" si="20"/>
        <v>0</v>
      </c>
      <c r="Z95" s="29">
        <f t="shared" si="20"/>
        <v>0</v>
      </c>
      <c r="AA95" s="29">
        <f t="shared" si="20"/>
        <v>0</v>
      </c>
      <c r="AB95" s="29">
        <f t="shared" si="20"/>
        <v>0</v>
      </c>
      <c r="AC95" s="29">
        <f t="shared" si="20"/>
        <v>0</v>
      </c>
      <c r="AD95" s="29">
        <f t="shared" si="20"/>
        <v>0</v>
      </c>
      <c r="AE95" s="29">
        <f t="shared" si="20"/>
        <v>0</v>
      </c>
      <c r="AF95" s="29">
        <f t="shared" si="20"/>
        <v>0</v>
      </c>
      <c r="AG95" s="29">
        <f t="shared" si="20"/>
        <v>0</v>
      </c>
      <c r="AH95" s="29">
        <f t="shared" si="20"/>
        <v>0</v>
      </c>
      <c r="AI95" s="29">
        <f t="shared" si="20"/>
        <v>0</v>
      </c>
      <c r="AJ95" s="29">
        <f t="shared" si="20"/>
        <v>0</v>
      </c>
      <c r="AK95" s="29">
        <f t="shared" si="20"/>
        <v>0</v>
      </c>
      <c r="AL95" s="29">
        <f t="shared" si="20"/>
        <v>0</v>
      </c>
    </row>
    <row r="96" spans="1:38" ht="21" customHeight="1" outlineLevel="1" thickBot="1" x14ac:dyDescent="0.4">
      <c r="A96" s="9">
        <f t="shared" si="21"/>
        <v>0</v>
      </c>
      <c r="B96" s="9">
        <f t="shared" si="21"/>
        <v>0</v>
      </c>
      <c r="C96" s="9">
        <f t="shared" si="21"/>
        <v>1</v>
      </c>
      <c r="D96" s="9">
        <f t="shared" si="21"/>
        <v>0</v>
      </c>
      <c r="E96" s="10" t="str">
        <f t="shared" si="17"/>
        <v>H (Ge)</v>
      </c>
      <c r="F96" s="29">
        <f t="shared" ref="F96:X109" si="24">F19*$C$79</f>
        <v>44.725000000000001</v>
      </c>
      <c r="G96" s="29">
        <f t="shared" si="24"/>
        <v>6.1383333333333336</v>
      </c>
      <c r="H96" s="29">
        <f t="shared" si="24"/>
        <v>-0.46116666666666672</v>
      </c>
      <c r="I96" s="29">
        <f t="shared" si="24"/>
        <v>-6.2966666666666677</v>
      </c>
      <c r="J96" s="29">
        <f t="shared" si="24"/>
        <v>-11.483333333333333</v>
      </c>
      <c r="K96" s="29">
        <f t="shared" si="24"/>
        <v>-16.083333333333336</v>
      </c>
      <c r="L96" s="29">
        <f t="shared" si="24"/>
        <v>-29.541666666666668</v>
      </c>
      <c r="M96" s="29">
        <f t="shared" si="24"/>
        <v>-32.150000000000006</v>
      </c>
      <c r="N96" s="29">
        <f t="shared" si="24"/>
        <v>-34.6</v>
      </c>
      <c r="O96" s="29">
        <f t="shared" si="24"/>
        <v>-36.858333333333334</v>
      </c>
      <c r="P96" s="29">
        <f t="shared" si="24"/>
        <v>-38.900000000000006</v>
      </c>
      <c r="Q96" s="29">
        <f t="shared" si="24"/>
        <v>-43.908333333333339</v>
      </c>
      <c r="R96" s="29">
        <f t="shared" si="24"/>
        <v>-44.541666666666664</v>
      </c>
      <c r="S96" s="29">
        <f t="shared" si="24"/>
        <v>-45.108333333333341</v>
      </c>
      <c r="T96" s="29">
        <f t="shared" si="24"/>
        <v>-45.783333333333331</v>
      </c>
      <c r="U96" s="29">
        <f t="shared" si="24"/>
        <v>-46.56666666666667</v>
      </c>
      <c r="V96" s="29">
        <f t="shared" si="24"/>
        <v>-50.433333333333337</v>
      </c>
      <c r="W96" s="29">
        <f t="shared" si="24"/>
        <v>-54.625</v>
      </c>
      <c r="X96" s="29">
        <f t="shared" si="24"/>
        <v>-58.591666666666669</v>
      </c>
      <c r="Y96" s="29">
        <f t="shared" si="20"/>
        <v>0</v>
      </c>
      <c r="Z96" s="29">
        <f t="shared" si="20"/>
        <v>0</v>
      </c>
      <c r="AA96" s="29">
        <f t="shared" si="20"/>
        <v>0</v>
      </c>
      <c r="AB96" s="29">
        <f t="shared" si="20"/>
        <v>0</v>
      </c>
      <c r="AC96" s="29">
        <f t="shared" si="20"/>
        <v>0</v>
      </c>
      <c r="AD96" s="29">
        <f t="shared" si="20"/>
        <v>0</v>
      </c>
      <c r="AE96" s="29">
        <f t="shared" si="20"/>
        <v>0</v>
      </c>
      <c r="AF96" s="29">
        <f t="shared" si="20"/>
        <v>0</v>
      </c>
      <c r="AG96" s="29">
        <f t="shared" si="20"/>
        <v>0</v>
      </c>
      <c r="AH96" s="29">
        <f t="shared" si="20"/>
        <v>0</v>
      </c>
      <c r="AI96" s="29">
        <f t="shared" si="20"/>
        <v>0</v>
      </c>
      <c r="AJ96" s="29">
        <f t="shared" si="20"/>
        <v>0</v>
      </c>
      <c r="AK96" s="29">
        <f t="shared" si="20"/>
        <v>0</v>
      </c>
      <c r="AL96" s="29">
        <f t="shared" si="20"/>
        <v>0</v>
      </c>
    </row>
    <row r="97" spans="1:38" ht="21" customHeight="1" outlineLevel="1" thickBot="1" x14ac:dyDescent="0.4">
      <c r="A97" s="9">
        <f t="shared" si="21"/>
        <v>0</v>
      </c>
      <c r="B97" s="9">
        <f t="shared" si="21"/>
        <v>1</v>
      </c>
      <c r="C97" s="9">
        <f t="shared" si="21"/>
        <v>0</v>
      </c>
      <c r="D97" s="9">
        <f t="shared" si="21"/>
        <v>0</v>
      </c>
      <c r="E97" s="10" t="str">
        <f t="shared" si="17"/>
        <v>H (Se)</v>
      </c>
      <c r="F97" s="29">
        <f t="shared" si="24"/>
        <v>-40.200000000000003</v>
      </c>
      <c r="G97" s="29">
        <f t="shared" si="24"/>
        <v>-46.625</v>
      </c>
      <c r="H97" s="29">
        <f t="shared" si="24"/>
        <v>-48.233333333333341</v>
      </c>
      <c r="I97" s="29">
        <f t="shared" si="24"/>
        <v>-49.791666666666664</v>
      </c>
      <c r="J97" s="29">
        <f t="shared" si="24"/>
        <v>-51.291666666666671</v>
      </c>
      <c r="K97" s="29">
        <f t="shared" si="24"/>
        <v>-52.716666666666669</v>
      </c>
      <c r="L97" s="29">
        <f t="shared" si="24"/>
        <v>-57.35</v>
      </c>
      <c r="M97" s="29">
        <f t="shared" si="24"/>
        <v>-58.38333333333334</v>
      </c>
      <c r="N97" s="29">
        <f t="shared" si="24"/>
        <v>-59.433333333333337</v>
      </c>
      <c r="O97" s="29">
        <f t="shared" si="24"/>
        <v>-60.50833333333334</v>
      </c>
      <c r="P97" s="29">
        <f t="shared" si="24"/>
        <v>-61.616666666666674</v>
      </c>
      <c r="Q97" s="29">
        <f t="shared" si="24"/>
        <v>-67.00833333333334</v>
      </c>
      <c r="R97" s="29">
        <f t="shared" si="24"/>
        <v>-68.76666666666668</v>
      </c>
      <c r="S97" s="29">
        <f t="shared" si="24"/>
        <v>-70.683333333333337</v>
      </c>
      <c r="T97" s="29">
        <f t="shared" si="24"/>
        <v>-72.733333333333334</v>
      </c>
      <c r="U97" s="29">
        <f t="shared" si="24"/>
        <v>-74.849999999999994</v>
      </c>
      <c r="V97" s="29">
        <f t="shared" si="24"/>
        <v>-83.066666666666677</v>
      </c>
      <c r="W97" s="29">
        <f t="shared" si="24"/>
        <v>-90.25</v>
      </c>
      <c r="X97" s="29">
        <f t="shared" si="24"/>
        <v>-96.333333333333343</v>
      </c>
      <c r="Y97" s="29">
        <f t="shared" ref="Y97:AL109" si="25">Y20*$C$79</f>
        <v>0</v>
      </c>
      <c r="Z97" s="29">
        <f t="shared" si="25"/>
        <v>0</v>
      </c>
      <c r="AA97" s="29">
        <f t="shared" si="25"/>
        <v>0</v>
      </c>
      <c r="AB97" s="29">
        <f t="shared" si="25"/>
        <v>0</v>
      </c>
      <c r="AC97" s="29">
        <f t="shared" si="25"/>
        <v>0</v>
      </c>
      <c r="AD97" s="29">
        <f t="shared" si="25"/>
        <v>0</v>
      </c>
      <c r="AE97" s="29">
        <f t="shared" si="25"/>
        <v>0</v>
      </c>
      <c r="AF97" s="29">
        <f t="shared" si="25"/>
        <v>0</v>
      </c>
      <c r="AG97" s="29">
        <f t="shared" si="25"/>
        <v>0</v>
      </c>
      <c r="AH97" s="29">
        <f t="shared" si="25"/>
        <v>0</v>
      </c>
      <c r="AI97" s="29">
        <f t="shared" si="25"/>
        <v>0</v>
      </c>
      <c r="AJ97" s="29">
        <f t="shared" si="25"/>
        <v>0</v>
      </c>
      <c r="AK97" s="29">
        <f t="shared" si="25"/>
        <v>0</v>
      </c>
      <c r="AL97" s="29">
        <f t="shared" si="25"/>
        <v>0</v>
      </c>
    </row>
    <row r="98" spans="1:38" ht="21" customHeight="1" outlineLevel="1" thickBot="1" x14ac:dyDescent="0.4">
      <c r="A98" s="9">
        <f t="shared" ref="A98:D110" si="26">A64</f>
        <v>0</v>
      </c>
      <c r="B98" s="9">
        <f t="shared" si="26"/>
        <v>0</v>
      </c>
      <c r="C98" s="9">
        <f t="shared" si="26"/>
        <v>0</v>
      </c>
      <c r="D98" s="9">
        <f t="shared" si="26"/>
        <v>0</v>
      </c>
      <c r="E98" s="10">
        <f t="shared" si="17"/>
        <v>0</v>
      </c>
      <c r="F98" s="29">
        <f t="shared" si="24"/>
        <v>0</v>
      </c>
      <c r="G98" s="29">
        <f t="shared" si="24"/>
        <v>0</v>
      </c>
      <c r="H98" s="29">
        <f t="shared" si="24"/>
        <v>0</v>
      </c>
      <c r="I98" s="29">
        <f t="shared" si="24"/>
        <v>0</v>
      </c>
      <c r="J98" s="29">
        <f t="shared" si="24"/>
        <v>0</v>
      </c>
      <c r="K98" s="29">
        <f t="shared" si="24"/>
        <v>0</v>
      </c>
      <c r="L98" s="29">
        <f t="shared" si="24"/>
        <v>0</v>
      </c>
      <c r="M98" s="29">
        <f t="shared" si="24"/>
        <v>0</v>
      </c>
      <c r="N98" s="29">
        <f t="shared" si="24"/>
        <v>0</v>
      </c>
      <c r="O98" s="29">
        <f t="shared" si="24"/>
        <v>0</v>
      </c>
      <c r="P98" s="29">
        <f t="shared" si="24"/>
        <v>0</v>
      </c>
      <c r="Q98" s="29">
        <f t="shared" si="24"/>
        <v>0</v>
      </c>
      <c r="R98" s="29">
        <f t="shared" si="24"/>
        <v>0</v>
      </c>
      <c r="S98" s="29">
        <f t="shared" si="24"/>
        <v>0</v>
      </c>
      <c r="T98" s="29">
        <f t="shared" si="24"/>
        <v>0</v>
      </c>
      <c r="U98" s="29">
        <f t="shared" si="24"/>
        <v>0</v>
      </c>
      <c r="V98" s="29">
        <f t="shared" si="24"/>
        <v>0</v>
      </c>
      <c r="W98" s="29">
        <f t="shared" si="24"/>
        <v>0</v>
      </c>
      <c r="X98" s="29">
        <f t="shared" si="24"/>
        <v>0</v>
      </c>
      <c r="Y98" s="29">
        <f t="shared" si="25"/>
        <v>0</v>
      </c>
      <c r="Z98" s="29">
        <f t="shared" si="25"/>
        <v>0</v>
      </c>
      <c r="AA98" s="29">
        <f t="shared" si="25"/>
        <v>0</v>
      </c>
      <c r="AB98" s="29">
        <f t="shared" si="25"/>
        <v>0</v>
      </c>
      <c r="AC98" s="29">
        <f t="shared" si="25"/>
        <v>0</v>
      </c>
      <c r="AD98" s="29">
        <f t="shared" si="25"/>
        <v>0</v>
      </c>
      <c r="AE98" s="29">
        <f t="shared" si="25"/>
        <v>0</v>
      </c>
      <c r="AF98" s="29">
        <f t="shared" si="25"/>
        <v>0</v>
      </c>
      <c r="AG98" s="29">
        <f t="shared" si="25"/>
        <v>0</v>
      </c>
      <c r="AH98" s="29">
        <f t="shared" si="25"/>
        <v>0</v>
      </c>
      <c r="AI98" s="29">
        <f t="shared" si="25"/>
        <v>0</v>
      </c>
      <c r="AJ98" s="29">
        <f t="shared" si="25"/>
        <v>0</v>
      </c>
      <c r="AK98" s="29">
        <f t="shared" si="25"/>
        <v>0</v>
      </c>
      <c r="AL98" s="29">
        <f t="shared" si="25"/>
        <v>0</v>
      </c>
    </row>
    <row r="99" spans="1:38" ht="21" customHeight="1" outlineLevel="1" thickBot="1" x14ac:dyDescent="0.4">
      <c r="A99" s="9">
        <f t="shared" si="26"/>
        <v>0</v>
      </c>
      <c r="B99" s="9">
        <f t="shared" si="26"/>
        <v>0</v>
      </c>
      <c r="C99" s="9">
        <f t="shared" si="26"/>
        <v>0</v>
      </c>
      <c r="D99" s="9">
        <f t="shared" si="26"/>
        <v>0</v>
      </c>
      <c r="E99" s="10">
        <f t="shared" si="17"/>
        <v>0</v>
      </c>
      <c r="F99" s="29">
        <f t="shared" si="24"/>
        <v>0</v>
      </c>
      <c r="G99" s="29">
        <f t="shared" si="24"/>
        <v>0</v>
      </c>
      <c r="H99" s="29">
        <f t="shared" si="24"/>
        <v>0</v>
      </c>
      <c r="I99" s="29">
        <f t="shared" si="24"/>
        <v>0</v>
      </c>
      <c r="J99" s="29">
        <f t="shared" si="24"/>
        <v>0</v>
      </c>
      <c r="K99" s="29">
        <f t="shared" si="24"/>
        <v>0</v>
      </c>
      <c r="L99" s="29">
        <f t="shared" si="24"/>
        <v>0</v>
      </c>
      <c r="M99" s="29">
        <f t="shared" si="24"/>
        <v>0</v>
      </c>
      <c r="N99" s="29">
        <f t="shared" si="24"/>
        <v>0</v>
      </c>
      <c r="O99" s="29">
        <f t="shared" si="24"/>
        <v>0</v>
      </c>
      <c r="P99" s="29">
        <f t="shared" si="24"/>
        <v>0</v>
      </c>
      <c r="Q99" s="29">
        <f t="shared" si="24"/>
        <v>0</v>
      </c>
      <c r="R99" s="29">
        <f t="shared" si="24"/>
        <v>0</v>
      </c>
      <c r="S99" s="29">
        <f t="shared" si="24"/>
        <v>0</v>
      </c>
      <c r="T99" s="29">
        <f t="shared" si="24"/>
        <v>0</v>
      </c>
      <c r="U99" s="29">
        <f t="shared" si="24"/>
        <v>0</v>
      </c>
      <c r="V99" s="29">
        <f t="shared" si="24"/>
        <v>0</v>
      </c>
      <c r="W99" s="29">
        <f t="shared" si="24"/>
        <v>0</v>
      </c>
      <c r="X99" s="29">
        <f t="shared" si="24"/>
        <v>0</v>
      </c>
      <c r="Y99" s="29">
        <f t="shared" si="25"/>
        <v>0</v>
      </c>
      <c r="Z99" s="29">
        <f t="shared" si="25"/>
        <v>0</v>
      </c>
      <c r="AA99" s="29">
        <f t="shared" si="25"/>
        <v>0</v>
      </c>
      <c r="AB99" s="29">
        <f t="shared" si="25"/>
        <v>0</v>
      </c>
      <c r="AC99" s="29">
        <f t="shared" si="25"/>
        <v>0</v>
      </c>
      <c r="AD99" s="29">
        <f t="shared" si="25"/>
        <v>0</v>
      </c>
      <c r="AE99" s="29">
        <f t="shared" si="25"/>
        <v>0</v>
      </c>
      <c r="AF99" s="29">
        <f t="shared" si="25"/>
        <v>0</v>
      </c>
      <c r="AG99" s="29">
        <f t="shared" si="25"/>
        <v>0</v>
      </c>
      <c r="AH99" s="29">
        <f t="shared" si="25"/>
        <v>0</v>
      </c>
      <c r="AI99" s="29">
        <f t="shared" si="25"/>
        <v>0</v>
      </c>
      <c r="AJ99" s="29">
        <f t="shared" si="25"/>
        <v>0</v>
      </c>
      <c r="AK99" s="29">
        <f t="shared" si="25"/>
        <v>0</v>
      </c>
      <c r="AL99" s="29">
        <f t="shared" si="25"/>
        <v>0</v>
      </c>
    </row>
    <row r="100" spans="1:38" ht="21" customHeight="1" outlineLevel="1" thickBot="1" x14ac:dyDescent="0.4">
      <c r="A100" s="9">
        <f t="shared" si="26"/>
        <v>0</v>
      </c>
      <c r="B100" s="9">
        <f t="shared" si="26"/>
        <v>0</v>
      </c>
      <c r="C100" s="9">
        <f t="shared" si="26"/>
        <v>0</v>
      </c>
      <c r="D100" s="9">
        <f t="shared" si="26"/>
        <v>0</v>
      </c>
      <c r="E100" s="10">
        <f t="shared" si="17"/>
        <v>0</v>
      </c>
      <c r="F100" s="29">
        <f t="shared" si="24"/>
        <v>0</v>
      </c>
      <c r="G100" s="29">
        <f t="shared" si="24"/>
        <v>0</v>
      </c>
      <c r="H100" s="29">
        <f t="shared" si="24"/>
        <v>0</v>
      </c>
      <c r="I100" s="29">
        <f t="shared" si="24"/>
        <v>0</v>
      </c>
      <c r="J100" s="29">
        <f t="shared" si="24"/>
        <v>0</v>
      </c>
      <c r="K100" s="29">
        <f t="shared" si="24"/>
        <v>0</v>
      </c>
      <c r="L100" s="29">
        <f t="shared" si="24"/>
        <v>0</v>
      </c>
      <c r="M100" s="29">
        <f t="shared" si="24"/>
        <v>0</v>
      </c>
      <c r="N100" s="29">
        <f t="shared" si="24"/>
        <v>0</v>
      </c>
      <c r="O100" s="29">
        <f t="shared" si="24"/>
        <v>0</v>
      </c>
      <c r="P100" s="29">
        <f t="shared" si="24"/>
        <v>0</v>
      </c>
      <c r="Q100" s="29">
        <f t="shared" si="24"/>
        <v>0</v>
      </c>
      <c r="R100" s="29">
        <f t="shared" si="24"/>
        <v>0</v>
      </c>
      <c r="S100" s="29">
        <f t="shared" si="24"/>
        <v>0</v>
      </c>
      <c r="T100" s="29">
        <f t="shared" si="24"/>
        <v>0</v>
      </c>
      <c r="U100" s="29">
        <f t="shared" si="24"/>
        <v>0</v>
      </c>
      <c r="V100" s="29">
        <f t="shared" si="24"/>
        <v>0</v>
      </c>
      <c r="W100" s="29">
        <f t="shared" si="24"/>
        <v>0</v>
      </c>
      <c r="X100" s="29">
        <f t="shared" si="24"/>
        <v>0</v>
      </c>
      <c r="Y100" s="29">
        <f t="shared" si="25"/>
        <v>0</v>
      </c>
      <c r="Z100" s="29">
        <f t="shared" si="25"/>
        <v>0</v>
      </c>
      <c r="AA100" s="29">
        <f t="shared" si="25"/>
        <v>0</v>
      </c>
      <c r="AB100" s="29">
        <f t="shared" si="25"/>
        <v>0</v>
      </c>
      <c r="AC100" s="29">
        <f t="shared" si="25"/>
        <v>0</v>
      </c>
      <c r="AD100" s="29">
        <f t="shared" si="25"/>
        <v>0</v>
      </c>
      <c r="AE100" s="29">
        <f t="shared" si="25"/>
        <v>0</v>
      </c>
      <c r="AF100" s="29">
        <f t="shared" si="25"/>
        <v>0</v>
      </c>
      <c r="AG100" s="29">
        <f t="shared" si="25"/>
        <v>0</v>
      </c>
      <c r="AH100" s="29">
        <f t="shared" si="25"/>
        <v>0</v>
      </c>
      <c r="AI100" s="29">
        <f t="shared" si="25"/>
        <v>0</v>
      </c>
      <c r="AJ100" s="29">
        <f t="shared" si="25"/>
        <v>0</v>
      </c>
      <c r="AK100" s="29">
        <f t="shared" si="25"/>
        <v>0</v>
      </c>
      <c r="AL100" s="29">
        <f t="shared" si="25"/>
        <v>0</v>
      </c>
    </row>
    <row r="101" spans="1:38" ht="21" customHeight="1" outlineLevel="1" thickBot="1" x14ac:dyDescent="0.4">
      <c r="A101" s="9">
        <f t="shared" si="26"/>
        <v>0</v>
      </c>
      <c r="B101" s="9">
        <f t="shared" si="26"/>
        <v>0</v>
      </c>
      <c r="C101" s="9">
        <f t="shared" si="26"/>
        <v>0</v>
      </c>
      <c r="D101" s="9">
        <f t="shared" si="26"/>
        <v>0</v>
      </c>
      <c r="E101" s="10">
        <f t="shared" si="17"/>
        <v>0</v>
      </c>
      <c r="F101" s="29">
        <f t="shared" si="24"/>
        <v>0</v>
      </c>
      <c r="G101" s="29">
        <f t="shared" si="24"/>
        <v>0</v>
      </c>
      <c r="H101" s="29">
        <f t="shared" si="24"/>
        <v>0</v>
      </c>
      <c r="I101" s="29">
        <f t="shared" si="24"/>
        <v>0</v>
      </c>
      <c r="J101" s="29">
        <f t="shared" si="24"/>
        <v>0</v>
      </c>
      <c r="K101" s="29">
        <f t="shared" si="24"/>
        <v>0</v>
      </c>
      <c r="L101" s="29">
        <f t="shared" si="24"/>
        <v>0</v>
      </c>
      <c r="M101" s="29">
        <f t="shared" si="24"/>
        <v>0</v>
      </c>
      <c r="N101" s="29">
        <f t="shared" si="24"/>
        <v>0</v>
      </c>
      <c r="O101" s="29">
        <f t="shared" si="24"/>
        <v>0</v>
      </c>
      <c r="P101" s="29">
        <f t="shared" si="24"/>
        <v>0</v>
      </c>
      <c r="Q101" s="29">
        <f t="shared" si="24"/>
        <v>0</v>
      </c>
      <c r="R101" s="29">
        <f t="shared" si="24"/>
        <v>0</v>
      </c>
      <c r="S101" s="29">
        <f t="shared" si="24"/>
        <v>0</v>
      </c>
      <c r="T101" s="29">
        <f t="shared" si="24"/>
        <v>0</v>
      </c>
      <c r="U101" s="29">
        <f t="shared" si="24"/>
        <v>0</v>
      </c>
      <c r="V101" s="29">
        <f t="shared" si="24"/>
        <v>0</v>
      </c>
      <c r="W101" s="29">
        <f t="shared" si="24"/>
        <v>0</v>
      </c>
      <c r="X101" s="29">
        <f t="shared" si="24"/>
        <v>0</v>
      </c>
      <c r="Y101" s="29">
        <f t="shared" si="25"/>
        <v>0</v>
      </c>
      <c r="Z101" s="29">
        <f t="shared" si="25"/>
        <v>0</v>
      </c>
      <c r="AA101" s="29">
        <f t="shared" si="25"/>
        <v>0</v>
      </c>
      <c r="AB101" s="29">
        <f t="shared" si="25"/>
        <v>0</v>
      </c>
      <c r="AC101" s="29">
        <f t="shared" si="25"/>
        <v>0</v>
      </c>
      <c r="AD101" s="29">
        <f t="shared" si="25"/>
        <v>0</v>
      </c>
      <c r="AE101" s="29">
        <f t="shared" si="25"/>
        <v>0</v>
      </c>
      <c r="AF101" s="29">
        <f t="shared" si="25"/>
        <v>0</v>
      </c>
      <c r="AG101" s="29">
        <f t="shared" si="25"/>
        <v>0</v>
      </c>
      <c r="AH101" s="29">
        <f t="shared" si="25"/>
        <v>0</v>
      </c>
      <c r="AI101" s="29">
        <f t="shared" si="25"/>
        <v>0</v>
      </c>
      <c r="AJ101" s="29">
        <f t="shared" si="25"/>
        <v>0</v>
      </c>
      <c r="AK101" s="29">
        <f t="shared" si="25"/>
        <v>0</v>
      </c>
      <c r="AL101" s="29">
        <f t="shared" si="25"/>
        <v>0</v>
      </c>
    </row>
    <row r="102" spans="1:38" ht="21" customHeight="1" outlineLevel="1" thickBot="1" x14ac:dyDescent="0.4">
      <c r="A102" s="9">
        <f t="shared" si="26"/>
        <v>0</v>
      </c>
      <c r="B102" s="9">
        <f t="shared" si="26"/>
        <v>0</v>
      </c>
      <c r="C102" s="9">
        <f t="shared" si="26"/>
        <v>0</v>
      </c>
      <c r="D102" s="9">
        <f t="shared" si="26"/>
        <v>0</v>
      </c>
      <c r="E102" s="10">
        <f t="shared" si="17"/>
        <v>0</v>
      </c>
      <c r="F102" s="29">
        <f t="shared" si="24"/>
        <v>0</v>
      </c>
      <c r="G102" s="29">
        <f t="shared" si="24"/>
        <v>0</v>
      </c>
      <c r="H102" s="29">
        <f t="shared" si="24"/>
        <v>0</v>
      </c>
      <c r="I102" s="29">
        <f t="shared" si="24"/>
        <v>0</v>
      </c>
      <c r="J102" s="29">
        <f t="shared" si="24"/>
        <v>0</v>
      </c>
      <c r="K102" s="29">
        <f t="shared" si="24"/>
        <v>0</v>
      </c>
      <c r="L102" s="29">
        <f t="shared" si="24"/>
        <v>0</v>
      </c>
      <c r="M102" s="29">
        <f t="shared" si="24"/>
        <v>0</v>
      </c>
      <c r="N102" s="29">
        <f t="shared" si="24"/>
        <v>0</v>
      </c>
      <c r="O102" s="29">
        <f t="shared" si="24"/>
        <v>0</v>
      </c>
      <c r="P102" s="29">
        <f t="shared" si="24"/>
        <v>0</v>
      </c>
      <c r="Q102" s="29">
        <f t="shared" si="24"/>
        <v>0</v>
      </c>
      <c r="R102" s="29">
        <f t="shared" si="24"/>
        <v>0</v>
      </c>
      <c r="S102" s="29">
        <f t="shared" si="24"/>
        <v>0</v>
      </c>
      <c r="T102" s="29">
        <f t="shared" si="24"/>
        <v>0</v>
      </c>
      <c r="U102" s="29">
        <f t="shared" si="24"/>
        <v>0</v>
      </c>
      <c r="V102" s="29">
        <f t="shared" si="24"/>
        <v>0</v>
      </c>
      <c r="W102" s="29">
        <f t="shared" si="24"/>
        <v>0</v>
      </c>
      <c r="X102" s="29">
        <f t="shared" si="24"/>
        <v>0</v>
      </c>
      <c r="Y102" s="29">
        <f t="shared" si="25"/>
        <v>0</v>
      </c>
      <c r="Z102" s="29">
        <f t="shared" si="25"/>
        <v>0</v>
      </c>
      <c r="AA102" s="29">
        <f t="shared" si="25"/>
        <v>0</v>
      </c>
      <c r="AB102" s="29">
        <f t="shared" si="25"/>
        <v>0</v>
      </c>
      <c r="AC102" s="29">
        <f t="shared" si="25"/>
        <v>0</v>
      </c>
      <c r="AD102" s="29">
        <f t="shared" si="25"/>
        <v>0</v>
      </c>
      <c r="AE102" s="29">
        <f t="shared" si="25"/>
        <v>0</v>
      </c>
      <c r="AF102" s="29">
        <f t="shared" si="25"/>
        <v>0</v>
      </c>
      <c r="AG102" s="29">
        <f t="shared" si="25"/>
        <v>0</v>
      </c>
      <c r="AH102" s="29">
        <f t="shared" si="25"/>
        <v>0</v>
      </c>
      <c r="AI102" s="29">
        <f t="shared" si="25"/>
        <v>0</v>
      </c>
      <c r="AJ102" s="29">
        <f t="shared" si="25"/>
        <v>0</v>
      </c>
      <c r="AK102" s="29">
        <f t="shared" si="25"/>
        <v>0</v>
      </c>
      <c r="AL102" s="29">
        <f t="shared" si="25"/>
        <v>0</v>
      </c>
    </row>
    <row r="103" spans="1:38" ht="21" customHeight="1" outlineLevel="1" thickBot="1" x14ac:dyDescent="0.4">
      <c r="A103" s="9">
        <f t="shared" si="26"/>
        <v>0</v>
      </c>
      <c r="B103" s="9">
        <f t="shared" si="26"/>
        <v>0</v>
      </c>
      <c r="C103" s="9">
        <f t="shared" si="26"/>
        <v>0</v>
      </c>
      <c r="D103" s="9">
        <f t="shared" si="26"/>
        <v>0</v>
      </c>
      <c r="E103" s="10">
        <f t="shared" si="17"/>
        <v>0</v>
      </c>
      <c r="F103" s="29">
        <f t="shared" si="24"/>
        <v>0</v>
      </c>
      <c r="G103" s="29">
        <f t="shared" si="24"/>
        <v>0</v>
      </c>
      <c r="H103" s="29">
        <f t="shared" si="24"/>
        <v>0</v>
      </c>
      <c r="I103" s="29">
        <f t="shared" si="24"/>
        <v>0</v>
      </c>
      <c r="J103" s="29">
        <f t="shared" si="24"/>
        <v>0</v>
      </c>
      <c r="K103" s="29">
        <f t="shared" si="24"/>
        <v>0</v>
      </c>
      <c r="L103" s="29">
        <f t="shared" si="24"/>
        <v>0</v>
      </c>
      <c r="M103" s="29">
        <f t="shared" si="24"/>
        <v>0</v>
      </c>
      <c r="N103" s="29">
        <f t="shared" si="24"/>
        <v>0</v>
      </c>
      <c r="O103" s="29">
        <f t="shared" si="24"/>
        <v>0</v>
      </c>
      <c r="P103" s="29">
        <f t="shared" si="24"/>
        <v>0</v>
      </c>
      <c r="Q103" s="29">
        <f t="shared" si="24"/>
        <v>0</v>
      </c>
      <c r="R103" s="29">
        <f t="shared" si="24"/>
        <v>0</v>
      </c>
      <c r="S103" s="29">
        <f t="shared" si="24"/>
        <v>0</v>
      </c>
      <c r="T103" s="29">
        <f t="shared" si="24"/>
        <v>0</v>
      </c>
      <c r="U103" s="29">
        <f t="shared" si="24"/>
        <v>0</v>
      </c>
      <c r="V103" s="29">
        <f t="shared" si="24"/>
        <v>0</v>
      </c>
      <c r="W103" s="29">
        <f t="shared" si="24"/>
        <v>0</v>
      </c>
      <c r="X103" s="29">
        <f t="shared" si="24"/>
        <v>0</v>
      </c>
      <c r="Y103" s="29">
        <f t="shared" si="25"/>
        <v>0</v>
      </c>
      <c r="Z103" s="29">
        <f t="shared" si="25"/>
        <v>0</v>
      </c>
      <c r="AA103" s="29">
        <f t="shared" si="25"/>
        <v>0</v>
      </c>
      <c r="AB103" s="29">
        <f t="shared" si="25"/>
        <v>0</v>
      </c>
      <c r="AC103" s="29">
        <f t="shared" si="25"/>
        <v>0</v>
      </c>
      <c r="AD103" s="29">
        <f t="shared" si="25"/>
        <v>0</v>
      </c>
      <c r="AE103" s="29">
        <f t="shared" si="25"/>
        <v>0</v>
      </c>
      <c r="AF103" s="29">
        <f t="shared" si="25"/>
        <v>0</v>
      </c>
      <c r="AG103" s="29">
        <f t="shared" si="25"/>
        <v>0</v>
      </c>
      <c r="AH103" s="29">
        <f t="shared" si="25"/>
        <v>0</v>
      </c>
      <c r="AI103" s="29">
        <f t="shared" si="25"/>
        <v>0</v>
      </c>
      <c r="AJ103" s="29">
        <f t="shared" si="25"/>
        <v>0</v>
      </c>
      <c r="AK103" s="29">
        <f t="shared" si="25"/>
        <v>0</v>
      </c>
      <c r="AL103" s="29">
        <f t="shared" si="25"/>
        <v>0</v>
      </c>
    </row>
    <row r="104" spans="1:38" ht="21" customHeight="1" outlineLevel="1" thickBot="1" x14ac:dyDescent="0.4">
      <c r="A104" s="9">
        <f t="shared" si="26"/>
        <v>0</v>
      </c>
      <c r="B104" s="9">
        <f t="shared" si="26"/>
        <v>0</v>
      </c>
      <c r="C104" s="9">
        <f t="shared" si="26"/>
        <v>0</v>
      </c>
      <c r="D104" s="9">
        <f t="shared" si="26"/>
        <v>0</v>
      </c>
      <c r="E104" s="10">
        <f t="shared" si="17"/>
        <v>0</v>
      </c>
      <c r="F104" s="29">
        <f t="shared" si="24"/>
        <v>0</v>
      </c>
      <c r="G104" s="29">
        <f t="shared" si="24"/>
        <v>0</v>
      </c>
      <c r="H104" s="29">
        <f t="shared" si="24"/>
        <v>0</v>
      </c>
      <c r="I104" s="29">
        <f t="shared" si="24"/>
        <v>0</v>
      </c>
      <c r="J104" s="29">
        <f t="shared" si="24"/>
        <v>0</v>
      </c>
      <c r="K104" s="29">
        <f t="shared" si="24"/>
        <v>0</v>
      </c>
      <c r="L104" s="29">
        <f t="shared" si="24"/>
        <v>0</v>
      </c>
      <c r="M104" s="29">
        <f t="shared" si="24"/>
        <v>0</v>
      </c>
      <c r="N104" s="29">
        <f t="shared" si="24"/>
        <v>0</v>
      </c>
      <c r="O104" s="29">
        <f t="shared" si="24"/>
        <v>0</v>
      </c>
      <c r="P104" s="29">
        <f t="shared" si="24"/>
        <v>0</v>
      </c>
      <c r="Q104" s="29">
        <f t="shared" si="24"/>
        <v>0</v>
      </c>
      <c r="R104" s="29">
        <f t="shared" si="24"/>
        <v>0</v>
      </c>
      <c r="S104" s="29">
        <f t="shared" si="24"/>
        <v>0</v>
      </c>
      <c r="T104" s="29">
        <f t="shared" si="24"/>
        <v>0</v>
      </c>
      <c r="U104" s="29">
        <f t="shared" si="24"/>
        <v>0</v>
      </c>
      <c r="V104" s="29">
        <f t="shared" si="24"/>
        <v>0</v>
      </c>
      <c r="W104" s="29">
        <f t="shared" si="24"/>
        <v>0</v>
      </c>
      <c r="X104" s="29">
        <f t="shared" si="24"/>
        <v>0</v>
      </c>
      <c r="Y104" s="29">
        <f t="shared" si="25"/>
        <v>0</v>
      </c>
      <c r="Z104" s="29">
        <f t="shared" si="25"/>
        <v>0</v>
      </c>
      <c r="AA104" s="29">
        <f t="shared" si="25"/>
        <v>0</v>
      </c>
      <c r="AB104" s="29">
        <f t="shared" si="25"/>
        <v>0</v>
      </c>
      <c r="AC104" s="29">
        <f t="shared" si="25"/>
        <v>0</v>
      </c>
      <c r="AD104" s="29">
        <f t="shared" si="25"/>
        <v>0</v>
      </c>
      <c r="AE104" s="29">
        <f t="shared" si="25"/>
        <v>0</v>
      </c>
      <c r="AF104" s="29">
        <f t="shared" si="25"/>
        <v>0</v>
      </c>
      <c r="AG104" s="29">
        <f t="shared" si="25"/>
        <v>0</v>
      </c>
      <c r="AH104" s="29">
        <f t="shared" si="25"/>
        <v>0</v>
      </c>
      <c r="AI104" s="29">
        <f t="shared" si="25"/>
        <v>0</v>
      </c>
      <c r="AJ104" s="29">
        <f t="shared" si="25"/>
        <v>0</v>
      </c>
      <c r="AK104" s="29">
        <f t="shared" si="25"/>
        <v>0</v>
      </c>
      <c r="AL104" s="29">
        <f t="shared" si="25"/>
        <v>0</v>
      </c>
    </row>
    <row r="105" spans="1:38" ht="21" customHeight="1" outlineLevel="1" thickBot="1" x14ac:dyDescent="0.4">
      <c r="A105" s="9">
        <f t="shared" si="26"/>
        <v>0</v>
      </c>
      <c r="B105" s="9">
        <f t="shared" si="26"/>
        <v>0</v>
      </c>
      <c r="C105" s="9">
        <f t="shared" si="26"/>
        <v>0</v>
      </c>
      <c r="D105" s="9">
        <f t="shared" si="26"/>
        <v>0</v>
      </c>
      <c r="E105" s="10">
        <f t="shared" si="17"/>
        <v>0</v>
      </c>
      <c r="F105" s="29">
        <f t="shared" si="24"/>
        <v>0</v>
      </c>
      <c r="G105" s="29">
        <f t="shared" si="24"/>
        <v>0</v>
      </c>
      <c r="H105" s="29">
        <f t="shared" si="24"/>
        <v>0</v>
      </c>
      <c r="I105" s="29">
        <f t="shared" si="24"/>
        <v>0</v>
      </c>
      <c r="J105" s="29">
        <f t="shared" si="24"/>
        <v>0</v>
      </c>
      <c r="K105" s="29">
        <f t="shared" si="24"/>
        <v>0</v>
      </c>
      <c r="L105" s="29">
        <f t="shared" si="24"/>
        <v>0</v>
      </c>
      <c r="M105" s="29">
        <f t="shared" si="24"/>
        <v>0</v>
      </c>
      <c r="N105" s="29">
        <f t="shared" si="24"/>
        <v>0</v>
      </c>
      <c r="O105" s="29">
        <f t="shared" si="24"/>
        <v>0</v>
      </c>
      <c r="P105" s="29">
        <f t="shared" si="24"/>
        <v>0</v>
      </c>
      <c r="Q105" s="29">
        <f t="shared" si="24"/>
        <v>0</v>
      </c>
      <c r="R105" s="29">
        <f t="shared" si="24"/>
        <v>0</v>
      </c>
      <c r="S105" s="29">
        <f t="shared" si="24"/>
        <v>0</v>
      </c>
      <c r="T105" s="29">
        <f t="shared" si="24"/>
        <v>0</v>
      </c>
      <c r="U105" s="29">
        <f t="shared" si="24"/>
        <v>0</v>
      </c>
      <c r="V105" s="29">
        <f t="shared" si="24"/>
        <v>0</v>
      </c>
      <c r="W105" s="29">
        <f t="shared" si="24"/>
        <v>0</v>
      </c>
      <c r="X105" s="29">
        <f t="shared" si="24"/>
        <v>0</v>
      </c>
      <c r="Y105" s="29">
        <f t="shared" si="25"/>
        <v>0</v>
      </c>
      <c r="Z105" s="29">
        <f t="shared" si="25"/>
        <v>0</v>
      </c>
      <c r="AA105" s="29">
        <f t="shared" si="25"/>
        <v>0</v>
      </c>
      <c r="AB105" s="29">
        <f t="shared" si="25"/>
        <v>0</v>
      </c>
      <c r="AC105" s="29">
        <f t="shared" si="25"/>
        <v>0</v>
      </c>
      <c r="AD105" s="29">
        <f t="shared" si="25"/>
        <v>0</v>
      </c>
      <c r="AE105" s="29">
        <f t="shared" si="25"/>
        <v>0</v>
      </c>
      <c r="AF105" s="29">
        <f t="shared" si="25"/>
        <v>0</v>
      </c>
      <c r="AG105" s="29">
        <f t="shared" si="25"/>
        <v>0</v>
      </c>
      <c r="AH105" s="29">
        <f t="shared" si="25"/>
        <v>0</v>
      </c>
      <c r="AI105" s="29">
        <f t="shared" si="25"/>
        <v>0</v>
      </c>
      <c r="AJ105" s="29">
        <f t="shared" si="25"/>
        <v>0</v>
      </c>
      <c r="AK105" s="29">
        <f t="shared" si="25"/>
        <v>0</v>
      </c>
      <c r="AL105" s="29">
        <f t="shared" si="25"/>
        <v>0</v>
      </c>
    </row>
    <row r="106" spans="1:38" ht="21" customHeight="1" outlineLevel="1" thickBot="1" x14ac:dyDescent="0.4">
      <c r="A106" s="9">
        <f t="shared" si="26"/>
        <v>0</v>
      </c>
      <c r="B106" s="9">
        <f t="shared" si="26"/>
        <v>0</v>
      </c>
      <c r="C106" s="9">
        <f t="shared" si="26"/>
        <v>0</v>
      </c>
      <c r="D106" s="9">
        <f t="shared" si="26"/>
        <v>0</v>
      </c>
      <c r="E106" s="10">
        <f t="shared" si="17"/>
        <v>0</v>
      </c>
      <c r="F106" s="29">
        <f t="shared" si="24"/>
        <v>0</v>
      </c>
      <c r="G106" s="29">
        <f t="shared" si="24"/>
        <v>0</v>
      </c>
      <c r="H106" s="29">
        <f t="shared" si="24"/>
        <v>0</v>
      </c>
      <c r="I106" s="29">
        <f t="shared" si="24"/>
        <v>0</v>
      </c>
      <c r="J106" s="29">
        <f t="shared" si="24"/>
        <v>0</v>
      </c>
      <c r="K106" s="29">
        <f t="shared" si="24"/>
        <v>0</v>
      </c>
      <c r="L106" s="29">
        <f t="shared" si="24"/>
        <v>0</v>
      </c>
      <c r="M106" s="29">
        <f t="shared" si="24"/>
        <v>0</v>
      </c>
      <c r="N106" s="29">
        <f t="shared" si="24"/>
        <v>0</v>
      </c>
      <c r="O106" s="29">
        <f t="shared" si="24"/>
        <v>0</v>
      </c>
      <c r="P106" s="29">
        <f t="shared" si="24"/>
        <v>0</v>
      </c>
      <c r="Q106" s="29">
        <f t="shared" si="24"/>
        <v>0</v>
      </c>
      <c r="R106" s="29">
        <f t="shared" si="24"/>
        <v>0</v>
      </c>
      <c r="S106" s="29">
        <f t="shared" si="24"/>
        <v>0</v>
      </c>
      <c r="T106" s="29">
        <f t="shared" si="24"/>
        <v>0</v>
      </c>
      <c r="U106" s="29">
        <f t="shared" si="24"/>
        <v>0</v>
      </c>
      <c r="V106" s="29">
        <f t="shared" si="24"/>
        <v>0</v>
      </c>
      <c r="W106" s="29">
        <f t="shared" si="24"/>
        <v>0</v>
      </c>
      <c r="X106" s="29">
        <f t="shared" si="24"/>
        <v>0</v>
      </c>
      <c r="Y106" s="29">
        <f t="shared" si="25"/>
        <v>0</v>
      </c>
      <c r="Z106" s="29">
        <f t="shared" si="25"/>
        <v>0</v>
      </c>
      <c r="AA106" s="29">
        <f t="shared" si="25"/>
        <v>0</v>
      </c>
      <c r="AB106" s="29">
        <f t="shared" si="25"/>
        <v>0</v>
      </c>
      <c r="AC106" s="29">
        <f t="shared" si="25"/>
        <v>0</v>
      </c>
      <c r="AD106" s="29">
        <f t="shared" si="25"/>
        <v>0</v>
      </c>
      <c r="AE106" s="29">
        <f t="shared" si="25"/>
        <v>0</v>
      </c>
      <c r="AF106" s="29">
        <f t="shared" si="25"/>
        <v>0</v>
      </c>
      <c r="AG106" s="29">
        <f t="shared" si="25"/>
        <v>0</v>
      </c>
      <c r="AH106" s="29">
        <f t="shared" si="25"/>
        <v>0</v>
      </c>
      <c r="AI106" s="29">
        <f t="shared" si="25"/>
        <v>0</v>
      </c>
      <c r="AJ106" s="29">
        <f t="shared" si="25"/>
        <v>0</v>
      </c>
      <c r="AK106" s="29">
        <f t="shared" si="25"/>
        <v>0</v>
      </c>
      <c r="AL106" s="29">
        <f t="shared" si="25"/>
        <v>0</v>
      </c>
    </row>
    <row r="107" spans="1:38" ht="21" customHeight="1" outlineLevel="1" thickBot="1" x14ac:dyDescent="0.4">
      <c r="A107" s="9">
        <f t="shared" si="26"/>
        <v>0</v>
      </c>
      <c r="B107" s="9">
        <f t="shared" si="26"/>
        <v>0</v>
      </c>
      <c r="C107" s="9">
        <f t="shared" si="26"/>
        <v>0</v>
      </c>
      <c r="D107" s="9">
        <f t="shared" si="26"/>
        <v>0</v>
      </c>
      <c r="E107" s="10">
        <f t="shared" si="17"/>
        <v>0</v>
      </c>
      <c r="F107" s="29">
        <f t="shared" si="24"/>
        <v>0</v>
      </c>
      <c r="G107" s="29">
        <f t="shared" si="24"/>
        <v>0</v>
      </c>
      <c r="H107" s="29">
        <f t="shared" si="24"/>
        <v>0</v>
      </c>
      <c r="I107" s="29">
        <f t="shared" si="24"/>
        <v>0</v>
      </c>
      <c r="J107" s="29">
        <f t="shared" si="24"/>
        <v>0</v>
      </c>
      <c r="K107" s="29">
        <f t="shared" si="24"/>
        <v>0</v>
      </c>
      <c r="L107" s="29">
        <f t="shared" si="24"/>
        <v>0</v>
      </c>
      <c r="M107" s="29">
        <f t="shared" si="24"/>
        <v>0</v>
      </c>
      <c r="N107" s="29">
        <f t="shared" si="24"/>
        <v>0</v>
      </c>
      <c r="O107" s="29">
        <f t="shared" si="24"/>
        <v>0</v>
      </c>
      <c r="P107" s="29">
        <f t="shared" si="24"/>
        <v>0</v>
      </c>
      <c r="Q107" s="29">
        <f t="shared" si="24"/>
        <v>0</v>
      </c>
      <c r="R107" s="29">
        <f t="shared" si="24"/>
        <v>0</v>
      </c>
      <c r="S107" s="29">
        <f t="shared" si="24"/>
        <v>0</v>
      </c>
      <c r="T107" s="29">
        <f t="shared" si="24"/>
        <v>0</v>
      </c>
      <c r="U107" s="29">
        <f t="shared" si="24"/>
        <v>0</v>
      </c>
      <c r="V107" s="29">
        <f t="shared" si="24"/>
        <v>0</v>
      </c>
      <c r="W107" s="29">
        <f t="shared" si="24"/>
        <v>0</v>
      </c>
      <c r="X107" s="29">
        <f t="shared" si="24"/>
        <v>0</v>
      </c>
      <c r="Y107" s="29">
        <f t="shared" si="25"/>
        <v>0</v>
      </c>
      <c r="Z107" s="29">
        <f t="shared" si="25"/>
        <v>0</v>
      </c>
      <c r="AA107" s="29">
        <f t="shared" si="25"/>
        <v>0</v>
      </c>
      <c r="AB107" s="29">
        <f t="shared" si="25"/>
        <v>0</v>
      </c>
      <c r="AC107" s="29">
        <f t="shared" si="25"/>
        <v>0</v>
      </c>
      <c r="AD107" s="29">
        <f t="shared" si="25"/>
        <v>0</v>
      </c>
      <c r="AE107" s="29">
        <f t="shared" si="25"/>
        <v>0</v>
      </c>
      <c r="AF107" s="29">
        <f t="shared" si="25"/>
        <v>0</v>
      </c>
      <c r="AG107" s="29">
        <f t="shared" si="25"/>
        <v>0</v>
      </c>
      <c r="AH107" s="29">
        <f t="shared" si="25"/>
        <v>0</v>
      </c>
      <c r="AI107" s="29">
        <f t="shared" si="25"/>
        <v>0</v>
      </c>
      <c r="AJ107" s="29">
        <f t="shared" si="25"/>
        <v>0</v>
      </c>
      <c r="AK107" s="29">
        <f t="shared" si="25"/>
        <v>0</v>
      </c>
      <c r="AL107" s="29">
        <f t="shared" si="25"/>
        <v>0</v>
      </c>
    </row>
    <row r="108" spans="1:38" ht="21" customHeight="1" outlineLevel="1" thickBot="1" x14ac:dyDescent="0.4">
      <c r="A108" s="9">
        <f t="shared" si="26"/>
        <v>0</v>
      </c>
      <c r="B108" s="9">
        <f t="shared" si="26"/>
        <v>0</v>
      </c>
      <c r="C108" s="9">
        <f t="shared" si="26"/>
        <v>0</v>
      </c>
      <c r="D108" s="9">
        <f t="shared" si="26"/>
        <v>0</v>
      </c>
      <c r="E108" s="10">
        <f t="shared" si="17"/>
        <v>0</v>
      </c>
      <c r="F108" s="29">
        <f t="shared" si="24"/>
        <v>0</v>
      </c>
      <c r="G108" s="29">
        <f t="shared" si="24"/>
        <v>0</v>
      </c>
      <c r="H108" s="29">
        <f t="shared" si="24"/>
        <v>0</v>
      </c>
      <c r="I108" s="29">
        <f t="shared" si="24"/>
        <v>0</v>
      </c>
      <c r="J108" s="29">
        <f t="shared" si="24"/>
        <v>0</v>
      </c>
      <c r="K108" s="29">
        <f t="shared" si="24"/>
        <v>0</v>
      </c>
      <c r="L108" s="29">
        <f t="shared" si="24"/>
        <v>0</v>
      </c>
      <c r="M108" s="29">
        <f t="shared" si="24"/>
        <v>0</v>
      </c>
      <c r="N108" s="29">
        <f t="shared" si="24"/>
        <v>0</v>
      </c>
      <c r="O108" s="29">
        <f t="shared" si="24"/>
        <v>0</v>
      </c>
      <c r="P108" s="29">
        <f t="shared" si="24"/>
        <v>0</v>
      </c>
      <c r="Q108" s="29">
        <f t="shared" si="24"/>
        <v>0</v>
      </c>
      <c r="R108" s="29">
        <f t="shared" si="24"/>
        <v>0</v>
      </c>
      <c r="S108" s="29">
        <f t="shared" si="24"/>
        <v>0</v>
      </c>
      <c r="T108" s="29">
        <f t="shared" si="24"/>
        <v>0</v>
      </c>
      <c r="U108" s="29">
        <f t="shared" si="24"/>
        <v>0</v>
      </c>
      <c r="V108" s="29">
        <f t="shared" si="24"/>
        <v>0</v>
      </c>
      <c r="W108" s="29">
        <f t="shared" si="24"/>
        <v>0</v>
      </c>
      <c r="X108" s="29">
        <f t="shared" si="24"/>
        <v>0</v>
      </c>
      <c r="Y108" s="29">
        <f t="shared" si="25"/>
        <v>0</v>
      </c>
      <c r="Z108" s="29">
        <f t="shared" si="25"/>
        <v>0</v>
      </c>
      <c r="AA108" s="29">
        <f t="shared" si="25"/>
        <v>0</v>
      </c>
      <c r="AB108" s="29">
        <f t="shared" si="25"/>
        <v>0</v>
      </c>
      <c r="AC108" s="29">
        <f t="shared" si="25"/>
        <v>0</v>
      </c>
      <c r="AD108" s="29">
        <f t="shared" si="25"/>
        <v>0</v>
      </c>
      <c r="AE108" s="29">
        <f t="shared" si="25"/>
        <v>0</v>
      </c>
      <c r="AF108" s="29">
        <f t="shared" si="25"/>
        <v>0</v>
      </c>
      <c r="AG108" s="29">
        <f t="shared" si="25"/>
        <v>0</v>
      </c>
      <c r="AH108" s="29">
        <f t="shared" si="25"/>
        <v>0</v>
      </c>
      <c r="AI108" s="29">
        <f t="shared" si="25"/>
        <v>0</v>
      </c>
      <c r="AJ108" s="29">
        <f t="shared" si="25"/>
        <v>0</v>
      </c>
      <c r="AK108" s="29">
        <f t="shared" si="25"/>
        <v>0</v>
      </c>
      <c r="AL108" s="29">
        <f t="shared" si="25"/>
        <v>0</v>
      </c>
    </row>
    <row r="109" spans="1:38" ht="21" customHeight="1" outlineLevel="1" thickBot="1" x14ac:dyDescent="0.4">
      <c r="A109" s="9">
        <f t="shared" si="26"/>
        <v>0</v>
      </c>
      <c r="B109" s="9">
        <f t="shared" si="26"/>
        <v>0</v>
      </c>
      <c r="C109" s="9">
        <f t="shared" si="26"/>
        <v>0</v>
      </c>
      <c r="D109" s="9">
        <f t="shared" si="26"/>
        <v>0</v>
      </c>
      <c r="E109" s="10">
        <f t="shared" si="17"/>
        <v>0</v>
      </c>
      <c r="F109" s="29">
        <f t="shared" si="24"/>
        <v>0</v>
      </c>
      <c r="G109" s="29">
        <f t="shared" si="24"/>
        <v>0</v>
      </c>
      <c r="H109" s="29">
        <f t="shared" si="24"/>
        <v>0</v>
      </c>
      <c r="I109" s="29">
        <f t="shared" si="24"/>
        <v>0</v>
      </c>
      <c r="J109" s="29">
        <f t="shared" si="24"/>
        <v>0</v>
      </c>
      <c r="K109" s="29">
        <f t="shared" si="24"/>
        <v>0</v>
      </c>
      <c r="L109" s="29">
        <f t="shared" si="24"/>
        <v>0</v>
      </c>
      <c r="M109" s="29">
        <f t="shared" si="24"/>
        <v>0</v>
      </c>
      <c r="N109" s="29">
        <f t="shared" ref="N109:X109" si="27">N32*$C$79</f>
        <v>0</v>
      </c>
      <c r="O109" s="29">
        <f t="shared" si="27"/>
        <v>0</v>
      </c>
      <c r="P109" s="29">
        <f t="shared" si="27"/>
        <v>0</v>
      </c>
      <c r="Q109" s="29">
        <f t="shared" si="27"/>
        <v>0</v>
      </c>
      <c r="R109" s="29">
        <f t="shared" si="27"/>
        <v>0</v>
      </c>
      <c r="S109" s="29">
        <f t="shared" si="27"/>
        <v>0</v>
      </c>
      <c r="T109" s="29">
        <f t="shared" si="27"/>
        <v>0</v>
      </c>
      <c r="U109" s="29">
        <f t="shared" si="27"/>
        <v>0</v>
      </c>
      <c r="V109" s="29">
        <f t="shared" si="27"/>
        <v>0</v>
      </c>
      <c r="W109" s="29">
        <f t="shared" si="27"/>
        <v>0</v>
      </c>
      <c r="X109" s="29">
        <f t="shared" si="27"/>
        <v>0</v>
      </c>
      <c r="Y109" s="29">
        <f t="shared" si="25"/>
        <v>0</v>
      </c>
      <c r="Z109" s="29">
        <f t="shared" si="25"/>
        <v>0</v>
      </c>
      <c r="AA109" s="29">
        <f t="shared" si="25"/>
        <v>0</v>
      </c>
      <c r="AB109" s="29">
        <f t="shared" si="25"/>
        <v>0</v>
      </c>
      <c r="AC109" s="29">
        <f t="shared" si="25"/>
        <v>0</v>
      </c>
      <c r="AD109" s="29">
        <f t="shared" si="25"/>
        <v>0</v>
      </c>
      <c r="AE109" s="29">
        <f t="shared" si="25"/>
        <v>0</v>
      </c>
      <c r="AF109" s="29">
        <f t="shared" si="25"/>
        <v>0</v>
      </c>
      <c r="AG109" s="29">
        <f t="shared" si="25"/>
        <v>0</v>
      </c>
      <c r="AH109" s="29">
        <f t="shared" si="25"/>
        <v>0</v>
      </c>
      <c r="AI109" s="29">
        <f t="shared" si="25"/>
        <v>0</v>
      </c>
      <c r="AJ109" s="29">
        <f t="shared" si="25"/>
        <v>0</v>
      </c>
      <c r="AK109" s="29">
        <f t="shared" si="25"/>
        <v>0</v>
      </c>
      <c r="AL109" s="29">
        <f t="shared" si="25"/>
        <v>0</v>
      </c>
    </row>
    <row r="110" spans="1:38" ht="21" customHeight="1" outlineLevel="1" thickBot="1" x14ac:dyDescent="0.4">
      <c r="A110" s="9">
        <f t="shared" si="26"/>
        <v>0</v>
      </c>
      <c r="B110" s="9">
        <f t="shared" si="26"/>
        <v>0</v>
      </c>
      <c r="C110" s="9">
        <f t="shared" si="26"/>
        <v>0</v>
      </c>
      <c r="D110" s="9">
        <f t="shared" si="26"/>
        <v>0</v>
      </c>
      <c r="E110" s="10">
        <f t="shared" si="17"/>
        <v>1</v>
      </c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 spans="1:38" ht="21" customHeight="1" outlineLevel="1" x14ac:dyDescent="0.35"/>
    <row r="112" spans="1:38" ht="21" customHeight="1" thickBot="1" x14ac:dyDescent="0.4"/>
    <row r="113" spans="1:38" ht="21" customHeight="1" thickTop="1" thickBot="1" x14ac:dyDescent="0.45">
      <c r="A113" s="1"/>
      <c r="B113" s="1"/>
      <c r="C113" s="1"/>
      <c r="D113" s="1"/>
      <c r="E113" s="2" t="s">
        <v>46</v>
      </c>
      <c r="F113" s="3"/>
      <c r="G113" s="2"/>
      <c r="H113" s="2"/>
      <c r="I113" s="2"/>
      <c r="J113" s="2"/>
      <c r="K113" s="2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</row>
    <row r="114" spans="1:38" ht="21" customHeight="1" outlineLevel="1" thickTop="1" thickBot="1" x14ac:dyDescent="0.4">
      <c r="A114" s="49" t="s">
        <v>24</v>
      </c>
      <c r="B114" s="50"/>
      <c r="C114" s="55" t="s">
        <v>25</v>
      </c>
      <c r="D114" s="30" t="s">
        <v>26</v>
      </c>
      <c r="E114" s="30"/>
      <c r="F114" s="19">
        <f t="shared" ref="F114:AL114" si="28">F3</f>
        <v>298.2</v>
      </c>
      <c r="G114" s="19">
        <f t="shared" si="28"/>
        <v>431.7</v>
      </c>
      <c r="H114" s="19">
        <f t="shared" si="28"/>
        <v>465.1</v>
      </c>
      <c r="I114" s="19">
        <f t="shared" si="28"/>
        <v>498.5</v>
      </c>
      <c r="J114" s="19">
        <f t="shared" si="28"/>
        <v>531.79999999999995</v>
      </c>
      <c r="K114" s="19">
        <f t="shared" si="28"/>
        <v>565.20000000000005</v>
      </c>
      <c r="L114" s="19">
        <f t="shared" si="28"/>
        <v>698.8</v>
      </c>
      <c r="M114" s="19">
        <f t="shared" si="28"/>
        <v>732.2</v>
      </c>
      <c r="N114" s="19">
        <f t="shared" si="28"/>
        <v>765.5</v>
      </c>
      <c r="O114" s="19">
        <f t="shared" si="28"/>
        <v>798.9</v>
      </c>
      <c r="P114" s="19">
        <f t="shared" si="28"/>
        <v>832.3</v>
      </c>
      <c r="Q114" s="19">
        <f t="shared" si="28"/>
        <v>965.8</v>
      </c>
      <c r="R114" s="19">
        <f t="shared" si="28"/>
        <v>999.2</v>
      </c>
      <c r="S114" s="19">
        <f t="shared" si="28"/>
        <v>1033</v>
      </c>
      <c r="T114" s="19">
        <f t="shared" si="28"/>
        <v>1066</v>
      </c>
      <c r="U114" s="19">
        <f t="shared" si="28"/>
        <v>1099</v>
      </c>
      <c r="V114" s="19">
        <f t="shared" si="28"/>
        <v>1233</v>
      </c>
      <c r="W114" s="19">
        <f t="shared" si="28"/>
        <v>1366</v>
      </c>
      <c r="X114" s="19">
        <f t="shared" si="28"/>
        <v>1500</v>
      </c>
      <c r="Y114" s="19">
        <f t="shared" si="28"/>
        <v>0</v>
      </c>
      <c r="Z114" s="19">
        <f t="shared" si="28"/>
        <v>0</v>
      </c>
      <c r="AA114" s="19">
        <f t="shared" si="28"/>
        <v>0</v>
      </c>
      <c r="AB114" s="19">
        <f t="shared" si="28"/>
        <v>0</v>
      </c>
      <c r="AC114" s="19">
        <f t="shared" si="28"/>
        <v>0</v>
      </c>
      <c r="AD114" s="19">
        <f t="shared" si="28"/>
        <v>0</v>
      </c>
      <c r="AE114" s="19">
        <f t="shared" si="28"/>
        <v>0</v>
      </c>
      <c r="AF114" s="19">
        <f t="shared" si="28"/>
        <v>0</v>
      </c>
      <c r="AG114" s="19">
        <f t="shared" si="28"/>
        <v>0</v>
      </c>
      <c r="AH114" s="19">
        <f t="shared" si="28"/>
        <v>0</v>
      </c>
      <c r="AI114" s="19">
        <f t="shared" si="28"/>
        <v>0</v>
      </c>
      <c r="AJ114" s="19">
        <f t="shared" si="28"/>
        <v>0</v>
      </c>
      <c r="AK114" s="19">
        <f t="shared" si="28"/>
        <v>0</v>
      </c>
      <c r="AL114" s="19">
        <f t="shared" si="28"/>
        <v>0</v>
      </c>
    </row>
    <row r="115" spans="1:38" ht="21" customHeight="1" outlineLevel="1" thickTop="1" thickBot="1" x14ac:dyDescent="0.4">
      <c r="A115" s="51">
        <f>$A$2</f>
        <v>550</v>
      </c>
      <c r="B115" s="52">
        <v>-10000000</v>
      </c>
      <c r="C115" s="56">
        <f>COUNTA(E115:E122)+1</f>
        <v>6</v>
      </c>
      <c r="E115" s="32" t="s">
        <v>27</v>
      </c>
      <c r="F115" s="29">
        <f t="shared" ref="F115:AK115" si="29">F$114*$B$2*SUMPRODUCT(F$91:F$93,F$57:F$59)/1000</f>
        <v>-7.7431159197000063</v>
      </c>
      <c r="G115" s="29">
        <f t="shared" si="29"/>
        <v>-33.205892679342973</v>
      </c>
      <c r="H115" s="29">
        <f t="shared" si="29"/>
        <v>-40.027245608756971</v>
      </c>
      <c r="I115" s="29">
        <f t="shared" si="29"/>
        <v>-46.817751384194523</v>
      </c>
      <c r="J115" s="29">
        <f t="shared" si="29"/>
        <v>-53.217888862835913</v>
      </c>
      <c r="K115" s="29">
        <f t="shared" si="29"/>
        <v>-58.494333855586966</v>
      </c>
      <c r="L115" s="29">
        <f t="shared" si="29"/>
        <v>-53.205768133895262</v>
      </c>
      <c r="M115" s="29">
        <f t="shared" si="29"/>
        <v>-49.63585464678026</v>
      </c>
      <c r="N115" s="29">
        <f t="shared" si="29"/>
        <v>-47.207818593065724</v>
      </c>
      <c r="O115" s="29">
        <f t="shared" si="29"/>
        <v>-45.932186796132505</v>
      </c>
      <c r="P115" s="29">
        <f t="shared" si="29"/>
        <v>-45.57858074452632</v>
      </c>
      <c r="Q115" s="29">
        <f t="shared" si="29"/>
        <v>-49.116980013581994</v>
      </c>
      <c r="R115" s="29">
        <f t="shared" si="29"/>
        <v>-50.490526480760352</v>
      </c>
      <c r="S115" s="29">
        <f t="shared" si="29"/>
        <v>-51.990333866666916</v>
      </c>
      <c r="T115" s="29">
        <f t="shared" si="29"/>
        <v>-53.767973681273361</v>
      </c>
      <c r="U115" s="29">
        <f t="shared" si="29"/>
        <v>-55.834754387905207</v>
      </c>
      <c r="V115" s="29">
        <f t="shared" si="29"/>
        <v>-66.42123006880054</v>
      </c>
      <c r="W115" s="29">
        <f t="shared" si="29"/>
        <v>-78.99845462942163</v>
      </c>
      <c r="X115" s="29">
        <f t="shared" si="29"/>
        <v>-92.631989874771335</v>
      </c>
      <c r="Y115" s="29">
        <f t="shared" si="29"/>
        <v>0</v>
      </c>
      <c r="Z115" s="29">
        <f t="shared" si="29"/>
        <v>0</v>
      </c>
      <c r="AA115" s="29">
        <f t="shared" si="29"/>
        <v>0</v>
      </c>
      <c r="AB115" s="29">
        <f t="shared" si="29"/>
        <v>0</v>
      </c>
      <c r="AC115" s="29">
        <f t="shared" si="29"/>
        <v>0</v>
      </c>
      <c r="AD115" s="29">
        <f t="shared" si="29"/>
        <v>0</v>
      </c>
      <c r="AE115" s="29">
        <f t="shared" si="29"/>
        <v>0</v>
      </c>
      <c r="AF115" s="29">
        <f t="shared" si="29"/>
        <v>0</v>
      </c>
      <c r="AG115" s="29">
        <f t="shared" si="29"/>
        <v>0</v>
      </c>
      <c r="AH115" s="29">
        <f t="shared" si="29"/>
        <v>0</v>
      </c>
      <c r="AI115" s="29">
        <f t="shared" si="29"/>
        <v>0</v>
      </c>
      <c r="AJ115" s="29">
        <f t="shared" si="29"/>
        <v>0</v>
      </c>
      <c r="AK115" s="29">
        <f t="shared" si="29"/>
        <v>0</v>
      </c>
      <c r="AL115" s="29">
        <f>AL$114*$B$2*SUMPRODUCT(AL$91:AL$93,AL$57:AL$59)/1000</f>
        <v>0</v>
      </c>
    </row>
    <row r="116" spans="1:38" ht="21" customHeight="1" outlineLevel="1" thickBot="1" x14ac:dyDescent="0.4">
      <c r="A116" s="53">
        <f>$A$115</f>
        <v>550</v>
      </c>
      <c r="B116" s="54">
        <v>1000000</v>
      </c>
      <c r="C116" s="57">
        <f xml:space="preserve"> COUNTIF(F114:AL114,"&lt;&gt;"&amp;0)</f>
        <v>19</v>
      </c>
      <c r="E116" s="32" t="s">
        <v>28</v>
      </c>
      <c r="F116" s="29">
        <f t="shared" ref="F116:AL116" si="30">F$114*$B$2*SUMPRODUCT(F$81:F$89,F$47:F$55)/1000</f>
        <v>-6.3411591229723848E-7</v>
      </c>
      <c r="G116" s="29">
        <f t="shared" si="30"/>
        <v>-1.9717138833044389E-2</v>
      </c>
      <c r="H116" s="29">
        <f t="shared" si="30"/>
        <v>-9.8700987301974102E-2</v>
      </c>
      <c r="I116" s="29">
        <f t="shared" si="30"/>
        <v>-0.39211403004338458</v>
      </c>
      <c r="J116" s="29">
        <f t="shared" si="30"/>
        <v>-1.2882941447158165</v>
      </c>
      <c r="K116" s="29">
        <f t="shared" si="30"/>
        <v>-3.5949215534643635</v>
      </c>
      <c r="L116" s="29">
        <f t="shared" si="30"/>
        <v>-44.446230669978164</v>
      </c>
      <c r="M116" s="29">
        <f t="shared" si="30"/>
        <v>-58.325330427668128</v>
      </c>
      <c r="N116" s="29">
        <f t="shared" si="30"/>
        <v>-71.366538523305564</v>
      </c>
      <c r="O116" s="29">
        <f t="shared" si="30"/>
        <v>-83.520742464721721</v>
      </c>
      <c r="P116" s="29">
        <f t="shared" si="30"/>
        <v>-94.977885980618609</v>
      </c>
      <c r="Q116" s="29">
        <f t="shared" si="30"/>
        <v>-137.64531217707352</v>
      </c>
      <c r="R116" s="29">
        <f t="shared" si="30"/>
        <v>-147.73362154023494</v>
      </c>
      <c r="S116" s="29">
        <f t="shared" si="30"/>
        <v>-157.24206219025268</v>
      </c>
      <c r="T116" s="29">
        <f t="shared" si="30"/>
        <v>-166.06535259167276</v>
      </c>
      <c r="U116" s="29">
        <f t="shared" si="30"/>
        <v>-174.39452319118033</v>
      </c>
      <c r="V116" s="29">
        <f t="shared" si="30"/>
        <v>-205.14690939999662</v>
      </c>
      <c r="W116" s="29">
        <f t="shared" si="30"/>
        <v>-234.09039123765808</v>
      </c>
      <c r="X116" s="29">
        <f t="shared" si="30"/>
        <v>-263.03437837318302</v>
      </c>
      <c r="Y116" s="29">
        <f t="shared" si="30"/>
        <v>0</v>
      </c>
      <c r="Z116" s="29">
        <f t="shared" si="30"/>
        <v>0</v>
      </c>
      <c r="AA116" s="29">
        <f t="shared" si="30"/>
        <v>0</v>
      </c>
      <c r="AB116" s="29">
        <f t="shared" si="30"/>
        <v>0</v>
      </c>
      <c r="AC116" s="29">
        <f t="shared" si="30"/>
        <v>0</v>
      </c>
      <c r="AD116" s="29">
        <f t="shared" si="30"/>
        <v>0</v>
      </c>
      <c r="AE116" s="29">
        <f t="shared" si="30"/>
        <v>0</v>
      </c>
      <c r="AF116" s="29">
        <f t="shared" si="30"/>
        <v>0</v>
      </c>
      <c r="AG116" s="29">
        <f t="shared" si="30"/>
        <v>0</v>
      </c>
      <c r="AH116" s="29">
        <f t="shared" si="30"/>
        <v>0</v>
      </c>
      <c r="AI116" s="29">
        <f t="shared" si="30"/>
        <v>0</v>
      </c>
      <c r="AJ116" s="29">
        <f t="shared" si="30"/>
        <v>0</v>
      </c>
      <c r="AK116" s="29">
        <f t="shared" si="30"/>
        <v>0</v>
      </c>
      <c r="AL116" s="29">
        <f t="shared" si="30"/>
        <v>0</v>
      </c>
    </row>
    <row r="117" spans="1:38" ht="21" customHeight="1" outlineLevel="1" thickBot="1" x14ac:dyDescent="0.4">
      <c r="E117" s="32" t="s">
        <v>29</v>
      </c>
      <c r="F117" s="29">
        <f t="shared" ref="F117:AL117" si="31">F$114*$B$2*SUMPRODUCT(F$81:F$90,F$47:F$56)/1000</f>
        <v>-76.902224599115939</v>
      </c>
      <c r="G117" s="29">
        <f t="shared" si="31"/>
        <v>-112.24734152883309</v>
      </c>
      <c r="H117" s="29">
        <f t="shared" si="31"/>
        <v>-121.46037178480201</v>
      </c>
      <c r="I117" s="29">
        <f t="shared" si="31"/>
        <v>-130.95262890504341</v>
      </c>
      <c r="J117" s="29">
        <f t="shared" si="31"/>
        <v>-141.08616308971582</v>
      </c>
      <c r="K117" s="29">
        <f t="shared" si="31"/>
        <v>-152.87777809346437</v>
      </c>
      <c r="L117" s="29">
        <f t="shared" si="31"/>
        <v>-233.66418500997815</v>
      </c>
      <c r="M117" s="29">
        <f t="shared" si="31"/>
        <v>-257.70329890266817</v>
      </c>
      <c r="N117" s="29">
        <f t="shared" si="31"/>
        <v>-280.97896362330567</v>
      </c>
      <c r="O117" s="29">
        <f t="shared" si="31"/>
        <v>-303.27526395222179</v>
      </c>
      <c r="P117" s="29">
        <f t="shared" si="31"/>
        <v>-325.07315111811869</v>
      </c>
      <c r="Q117" s="29">
        <f t="shared" si="31"/>
        <v>-410.93788304707368</v>
      </c>
      <c r="R117" s="29">
        <f t="shared" si="31"/>
        <v>-432.138965100235</v>
      </c>
      <c r="S117" s="29">
        <f t="shared" si="31"/>
        <v>-452.98577854025268</v>
      </c>
      <c r="T117" s="29">
        <f t="shared" si="31"/>
        <v>-472.73404479167289</v>
      </c>
      <c r="U117" s="29">
        <f t="shared" si="31"/>
        <v>-491.92735681618035</v>
      </c>
      <c r="V117" s="29">
        <f t="shared" si="31"/>
        <v>-566.00951259999681</v>
      </c>
      <c r="W117" s="29">
        <f t="shared" si="31"/>
        <v>-638.04261353765821</v>
      </c>
      <c r="X117" s="29">
        <f t="shared" si="31"/>
        <v>-710.56234087318308</v>
      </c>
      <c r="Y117" s="29">
        <f t="shared" si="31"/>
        <v>0</v>
      </c>
      <c r="Z117" s="29">
        <f t="shared" si="31"/>
        <v>0</v>
      </c>
      <c r="AA117" s="29">
        <f t="shared" si="31"/>
        <v>0</v>
      </c>
      <c r="AB117" s="29">
        <f t="shared" si="31"/>
        <v>0</v>
      </c>
      <c r="AC117" s="29">
        <f t="shared" si="31"/>
        <v>0</v>
      </c>
      <c r="AD117" s="29">
        <f t="shared" si="31"/>
        <v>0</v>
      </c>
      <c r="AE117" s="29">
        <f t="shared" si="31"/>
        <v>0</v>
      </c>
      <c r="AF117" s="29">
        <f t="shared" si="31"/>
        <v>0</v>
      </c>
      <c r="AG117" s="29">
        <f t="shared" si="31"/>
        <v>0</v>
      </c>
      <c r="AH117" s="29">
        <f t="shared" si="31"/>
        <v>0</v>
      </c>
      <c r="AI117" s="29">
        <f t="shared" si="31"/>
        <v>0</v>
      </c>
      <c r="AJ117" s="29">
        <f t="shared" si="31"/>
        <v>0</v>
      </c>
      <c r="AK117" s="29">
        <f t="shared" si="31"/>
        <v>0</v>
      </c>
      <c r="AL117" s="29">
        <f t="shared" si="31"/>
        <v>0</v>
      </c>
    </row>
    <row r="118" spans="1:38" ht="21" customHeight="1" outlineLevel="1" thickBot="1" x14ac:dyDescent="0.4">
      <c r="E118" s="32" t="s">
        <v>30</v>
      </c>
      <c r="F118" s="29">
        <f>F116+F115</f>
        <v>-7.743116553815919</v>
      </c>
      <c r="G118" s="29">
        <f t="shared" ref="G118:AL118" si="32">G116+G115</f>
        <v>-33.225609818176018</v>
      </c>
      <c r="H118" s="29">
        <f t="shared" si="32"/>
        <v>-40.125946596058945</v>
      </c>
      <c r="I118" s="29">
        <f t="shared" si="32"/>
        <v>-47.20986541423791</v>
      </c>
      <c r="J118" s="29">
        <f t="shared" si="32"/>
        <v>-54.506183007551726</v>
      </c>
      <c r="K118" s="29">
        <f t="shared" si="32"/>
        <v>-62.089255409051333</v>
      </c>
      <c r="L118" s="29">
        <f t="shared" si="32"/>
        <v>-97.651998803873425</v>
      </c>
      <c r="M118" s="29">
        <f t="shared" si="32"/>
        <v>-107.96118507444839</v>
      </c>
      <c r="N118" s="29">
        <f t="shared" si="32"/>
        <v>-118.57435711637129</v>
      </c>
      <c r="O118" s="29">
        <f t="shared" si="32"/>
        <v>-129.45292926085423</v>
      </c>
      <c r="P118" s="29">
        <f t="shared" si="32"/>
        <v>-140.55646672514493</v>
      </c>
      <c r="Q118" s="29">
        <f t="shared" si="32"/>
        <v>-186.7622921906555</v>
      </c>
      <c r="R118" s="29">
        <f t="shared" si="32"/>
        <v>-198.2241480209953</v>
      </c>
      <c r="S118" s="29">
        <f t="shared" si="32"/>
        <v>-209.23239605691958</v>
      </c>
      <c r="T118" s="29">
        <f t="shared" si="32"/>
        <v>-219.83332627294612</v>
      </c>
      <c r="U118" s="29">
        <f t="shared" si="32"/>
        <v>-230.22927757908553</v>
      </c>
      <c r="V118" s="29">
        <f t="shared" si="32"/>
        <v>-271.56813946879714</v>
      </c>
      <c r="W118" s="29">
        <f t="shared" si="32"/>
        <v>-313.08884586707973</v>
      </c>
      <c r="X118" s="29">
        <f t="shared" si="32"/>
        <v>-355.66636824795432</v>
      </c>
      <c r="Y118" s="29">
        <f t="shared" si="32"/>
        <v>0</v>
      </c>
      <c r="Z118" s="29">
        <f t="shared" si="32"/>
        <v>0</v>
      </c>
      <c r="AA118" s="29">
        <f t="shared" si="32"/>
        <v>0</v>
      </c>
      <c r="AB118" s="29">
        <f t="shared" si="32"/>
        <v>0</v>
      </c>
      <c r="AC118" s="29">
        <f t="shared" si="32"/>
        <v>0</v>
      </c>
      <c r="AD118" s="29">
        <f t="shared" si="32"/>
        <v>0</v>
      </c>
      <c r="AE118" s="29">
        <f t="shared" si="32"/>
        <v>0</v>
      </c>
      <c r="AF118" s="29">
        <f t="shared" si="32"/>
        <v>0</v>
      </c>
      <c r="AG118" s="29">
        <f t="shared" si="32"/>
        <v>0</v>
      </c>
      <c r="AH118" s="29">
        <f t="shared" si="32"/>
        <v>0</v>
      </c>
      <c r="AI118" s="29">
        <f t="shared" si="32"/>
        <v>0</v>
      </c>
      <c r="AJ118" s="29">
        <f t="shared" si="32"/>
        <v>0</v>
      </c>
      <c r="AK118" s="29">
        <f t="shared" si="32"/>
        <v>0</v>
      </c>
      <c r="AL118" s="29">
        <f t="shared" si="32"/>
        <v>0</v>
      </c>
    </row>
    <row r="119" spans="1:38" ht="21" customHeight="1" outlineLevel="1" thickBot="1" x14ac:dyDescent="0.4">
      <c r="E119" s="32" t="s">
        <v>31</v>
      </c>
      <c r="F119" s="29">
        <f>F117+F115</f>
        <v>-84.645340518815942</v>
      </c>
      <c r="G119" s="29">
        <f t="shared" ref="G119:AL119" si="33">G117+G115</f>
        <v>-145.45323420817607</v>
      </c>
      <c r="H119" s="29">
        <f t="shared" si="33"/>
        <v>-161.48761739355899</v>
      </c>
      <c r="I119" s="29">
        <f t="shared" si="33"/>
        <v>-177.77038028923795</v>
      </c>
      <c r="J119" s="29">
        <f t="shared" si="33"/>
        <v>-194.30405195255173</v>
      </c>
      <c r="K119" s="29">
        <f t="shared" si="33"/>
        <v>-211.37211194905134</v>
      </c>
      <c r="L119" s="29">
        <f t="shared" si="33"/>
        <v>-286.86995314387343</v>
      </c>
      <c r="M119" s="29">
        <f t="shared" si="33"/>
        <v>-307.33915354944844</v>
      </c>
      <c r="N119" s="29">
        <f t="shared" si="33"/>
        <v>-328.1867822163714</v>
      </c>
      <c r="O119" s="29">
        <f t="shared" si="33"/>
        <v>-349.20745074835429</v>
      </c>
      <c r="P119" s="29">
        <f t="shared" si="33"/>
        <v>-370.65173186264502</v>
      </c>
      <c r="Q119" s="29">
        <f t="shared" si="33"/>
        <v>-460.05486306065569</v>
      </c>
      <c r="R119" s="29">
        <f t="shared" si="33"/>
        <v>-482.62949158099536</v>
      </c>
      <c r="S119" s="29">
        <f t="shared" si="33"/>
        <v>-504.97611240691958</v>
      </c>
      <c r="T119" s="29">
        <f t="shared" si="33"/>
        <v>-526.50201847294625</v>
      </c>
      <c r="U119" s="29">
        <f t="shared" si="33"/>
        <v>-547.76211120408561</v>
      </c>
      <c r="V119" s="29">
        <f t="shared" si="33"/>
        <v>-632.43074266879739</v>
      </c>
      <c r="W119" s="29">
        <f t="shared" si="33"/>
        <v>-717.04106816707986</v>
      </c>
      <c r="X119" s="29">
        <f t="shared" si="33"/>
        <v>-803.19433074795438</v>
      </c>
      <c r="Y119" s="29">
        <f t="shared" si="33"/>
        <v>0</v>
      </c>
      <c r="Z119" s="29">
        <f t="shared" si="33"/>
        <v>0</v>
      </c>
      <c r="AA119" s="29">
        <f t="shared" si="33"/>
        <v>0</v>
      </c>
      <c r="AB119" s="29">
        <f t="shared" si="33"/>
        <v>0</v>
      </c>
      <c r="AC119" s="29">
        <f t="shared" si="33"/>
        <v>0</v>
      </c>
      <c r="AD119" s="29">
        <f t="shared" si="33"/>
        <v>0</v>
      </c>
      <c r="AE119" s="29">
        <f t="shared" si="33"/>
        <v>0</v>
      </c>
      <c r="AF119" s="29">
        <f t="shared" si="33"/>
        <v>0</v>
      </c>
      <c r="AG119" s="29">
        <f t="shared" si="33"/>
        <v>0</v>
      </c>
      <c r="AH119" s="29">
        <f t="shared" si="33"/>
        <v>0</v>
      </c>
      <c r="AI119" s="29">
        <f t="shared" si="33"/>
        <v>0</v>
      </c>
      <c r="AJ119" s="29">
        <f t="shared" si="33"/>
        <v>0</v>
      </c>
      <c r="AK119" s="29">
        <f t="shared" si="33"/>
        <v>0</v>
      </c>
      <c r="AL119" s="29">
        <f t="shared" si="33"/>
        <v>0</v>
      </c>
    </row>
    <row r="120" spans="1:38" ht="21" customHeight="1" outlineLevel="1" thickBot="1" x14ac:dyDescent="0.4">
      <c r="E120" s="3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 spans="1:38" ht="21" customHeight="1" outlineLevel="1" thickBot="1" x14ac:dyDescent="0.4">
      <c r="E121" s="33"/>
      <c r="L121">
        <v>5</v>
      </c>
    </row>
    <row r="122" spans="1:38" ht="21" customHeight="1" outlineLevel="1" thickBot="1" x14ac:dyDescent="0.4">
      <c r="E122" s="33"/>
      <c r="L122">
        <v>3</v>
      </c>
    </row>
    <row r="123" spans="1:38" ht="21" customHeight="1" outlineLevel="1" thickTop="1" thickBot="1" x14ac:dyDescent="0.4">
      <c r="E123" s="8">
        <f t="array" aca="1" ref="E123:AL136" ca="1">OFFSET(E114,0,0,C115,C116+1)</f>
        <v>0</v>
      </c>
      <c r="F123" s="8">
        <f ca="1"/>
        <v>298.2</v>
      </c>
      <c r="G123" s="8">
        <f ca="1"/>
        <v>431.7</v>
      </c>
      <c r="H123" s="8">
        <f ca="1"/>
        <v>465.1</v>
      </c>
      <c r="I123" s="8">
        <f ca="1"/>
        <v>498.5</v>
      </c>
      <c r="J123" s="8">
        <f ca="1"/>
        <v>531.79999999999995</v>
      </c>
      <c r="K123" s="8">
        <f ca="1"/>
        <v>565.20000000000005</v>
      </c>
      <c r="L123" s="8">
        <f ca="1"/>
        <v>698.8</v>
      </c>
      <c r="M123" s="8">
        <f ca="1"/>
        <v>732.2</v>
      </c>
      <c r="N123" s="8">
        <f ca="1"/>
        <v>765.5</v>
      </c>
      <c r="O123" s="8">
        <f ca="1"/>
        <v>798.9</v>
      </c>
      <c r="P123" s="8">
        <f ca="1"/>
        <v>832.3</v>
      </c>
      <c r="Q123" s="8">
        <f ca="1"/>
        <v>965.8</v>
      </c>
      <c r="R123" s="8">
        <f ca="1"/>
        <v>999.2</v>
      </c>
      <c r="S123" s="8">
        <f ca="1"/>
        <v>1033</v>
      </c>
      <c r="T123" s="8">
        <f ca="1"/>
        <v>1066</v>
      </c>
      <c r="U123" s="8">
        <f ca="1"/>
        <v>1099</v>
      </c>
      <c r="V123" s="8">
        <f ca="1"/>
        <v>1233</v>
      </c>
      <c r="W123" s="8">
        <f ca="1"/>
        <v>1366</v>
      </c>
      <c r="X123" s="8">
        <f ca="1"/>
        <v>1500</v>
      </c>
      <c r="Y123" s="8" t="e">
        <f ca="1"/>
        <v>#N/A</v>
      </c>
      <c r="Z123" s="8" t="e">
        <f ca="1"/>
        <v>#N/A</v>
      </c>
      <c r="AA123" s="8" t="e">
        <f ca="1"/>
        <v>#N/A</v>
      </c>
      <c r="AB123" s="8" t="e">
        <f ca="1"/>
        <v>#N/A</v>
      </c>
      <c r="AC123" s="8" t="e">
        <f ca="1"/>
        <v>#N/A</v>
      </c>
      <c r="AD123" s="8" t="e">
        <f ca="1"/>
        <v>#N/A</v>
      </c>
      <c r="AE123" s="8" t="e">
        <f ca="1"/>
        <v>#N/A</v>
      </c>
      <c r="AF123" s="8" t="e">
        <f ca="1"/>
        <v>#N/A</v>
      </c>
      <c r="AG123" s="8" t="e">
        <f ca="1"/>
        <v>#N/A</v>
      </c>
      <c r="AH123" s="8" t="e">
        <f ca="1"/>
        <v>#N/A</v>
      </c>
      <c r="AI123" s="8" t="e">
        <f ca="1"/>
        <v>#N/A</v>
      </c>
      <c r="AJ123" s="8" t="e">
        <f ca="1"/>
        <v>#N/A</v>
      </c>
      <c r="AK123" s="8" t="e">
        <f ca="1"/>
        <v>#N/A</v>
      </c>
      <c r="AL123" s="8" t="e">
        <f ca="1"/>
        <v>#N/A</v>
      </c>
    </row>
    <row r="124" spans="1:38" ht="21" customHeight="1" outlineLevel="1" thickTop="1" thickBot="1" x14ac:dyDescent="0.4">
      <c r="E124" s="32" t="str">
        <f ca="1"/>
        <v xml:space="preserve">Раствор (жид): </v>
      </c>
      <c r="F124">
        <f ca="1"/>
        <v>-7.7431159197000063</v>
      </c>
      <c r="G124">
        <f ca="1"/>
        <v>-33.205892679342973</v>
      </c>
      <c r="H124">
        <f ca="1"/>
        <v>-40.027245608756971</v>
      </c>
      <c r="I124">
        <f ca="1"/>
        <v>-46.817751384194523</v>
      </c>
      <c r="J124">
        <f ca="1"/>
        <v>-53.217888862835913</v>
      </c>
      <c r="K124">
        <f ca="1"/>
        <v>-58.494333855586966</v>
      </c>
      <c r="L124">
        <f ca="1"/>
        <v>-53.205768133895262</v>
      </c>
      <c r="M124">
        <f ca="1"/>
        <v>-49.63585464678026</v>
      </c>
      <c r="N124">
        <f ca="1"/>
        <v>-47.207818593065724</v>
      </c>
      <c r="O124">
        <f ca="1"/>
        <v>-45.932186796132505</v>
      </c>
      <c r="P124">
        <f ca="1"/>
        <v>-45.57858074452632</v>
      </c>
      <c r="Q124">
        <f ca="1"/>
        <v>-49.116980013581994</v>
      </c>
      <c r="R124">
        <f ca="1"/>
        <v>-50.490526480760352</v>
      </c>
      <c r="S124">
        <f ca="1"/>
        <v>-51.990333866666916</v>
      </c>
      <c r="T124">
        <f ca="1"/>
        <v>-53.767973681273361</v>
      </c>
      <c r="U124">
        <f ca="1"/>
        <v>-55.834754387905207</v>
      </c>
      <c r="V124">
        <f ca="1"/>
        <v>-66.42123006880054</v>
      </c>
      <c r="W124">
        <f ca="1"/>
        <v>-78.99845462942163</v>
      </c>
      <c r="X124">
        <f ca="1"/>
        <v>-92.631989874771335</v>
      </c>
      <c r="Y124" t="e">
        <f ca="1"/>
        <v>#N/A</v>
      </c>
      <c r="Z124" t="e">
        <f ca="1"/>
        <v>#N/A</v>
      </c>
      <c r="AA124" t="e">
        <f ca="1"/>
        <v>#N/A</v>
      </c>
      <c r="AB124" t="e">
        <f ca="1"/>
        <v>#N/A</v>
      </c>
      <c r="AC124" t="e">
        <f ca="1"/>
        <v>#N/A</v>
      </c>
      <c r="AD124" t="e">
        <f ca="1"/>
        <v>#N/A</v>
      </c>
      <c r="AE124" t="e">
        <f ca="1"/>
        <v>#N/A</v>
      </c>
      <c r="AF124" t="e">
        <f ca="1"/>
        <v>#N/A</v>
      </c>
      <c r="AG124" t="e">
        <f ca="1"/>
        <v>#N/A</v>
      </c>
      <c r="AH124" t="e">
        <f ca="1"/>
        <v>#N/A</v>
      </c>
      <c r="AI124" t="e">
        <f ca="1"/>
        <v>#N/A</v>
      </c>
      <c r="AJ124" t="e">
        <f ca="1"/>
        <v>#N/A</v>
      </c>
      <c r="AK124" t="e">
        <f ca="1"/>
        <v>#N/A</v>
      </c>
      <c r="AL124" t="e">
        <f ca="1"/>
        <v>#N/A</v>
      </c>
    </row>
    <row r="125" spans="1:38" ht="21" customHeight="1" outlineLevel="1" thickBot="1" x14ac:dyDescent="0.4">
      <c r="E125" s="32" t="str">
        <f ca="1"/>
        <v xml:space="preserve">Газовая без Ar: </v>
      </c>
      <c r="F125">
        <f ca="1"/>
        <v>-6.3411591229723848E-7</v>
      </c>
      <c r="G125">
        <f ca="1"/>
        <v>-1.9717138833044389E-2</v>
      </c>
      <c r="H125">
        <f ca="1"/>
        <v>-9.8700987301974102E-2</v>
      </c>
      <c r="I125">
        <f ca="1"/>
        <v>-0.39211403004338458</v>
      </c>
      <c r="J125">
        <f ca="1"/>
        <v>-1.2882941447158165</v>
      </c>
      <c r="K125">
        <f ca="1"/>
        <v>-3.5949215534643635</v>
      </c>
      <c r="L125">
        <f ca="1"/>
        <v>-44.446230669978164</v>
      </c>
      <c r="M125">
        <f ca="1"/>
        <v>-58.325330427668128</v>
      </c>
      <c r="N125">
        <f ca="1"/>
        <v>-71.366538523305564</v>
      </c>
      <c r="O125">
        <f ca="1"/>
        <v>-83.520742464721721</v>
      </c>
      <c r="P125">
        <f ca="1"/>
        <v>-94.977885980618609</v>
      </c>
      <c r="Q125">
        <f ca="1"/>
        <v>-137.64531217707352</v>
      </c>
      <c r="R125">
        <f ca="1"/>
        <v>-147.73362154023494</v>
      </c>
      <c r="S125">
        <f ca="1"/>
        <v>-157.24206219025268</v>
      </c>
      <c r="T125">
        <f ca="1"/>
        <v>-166.06535259167276</v>
      </c>
      <c r="U125">
        <f ca="1"/>
        <v>-174.39452319118033</v>
      </c>
      <c r="V125">
        <f ca="1"/>
        <v>-205.14690939999662</v>
      </c>
      <c r="W125">
        <f ca="1"/>
        <v>-234.09039123765808</v>
      </c>
      <c r="X125">
        <f ca="1"/>
        <v>-263.03437837318302</v>
      </c>
      <c r="Y125" t="e">
        <f ca="1"/>
        <v>#N/A</v>
      </c>
      <c r="Z125" t="e">
        <f ca="1"/>
        <v>#N/A</v>
      </c>
      <c r="AA125" t="e">
        <f ca="1"/>
        <v>#N/A</v>
      </c>
      <c r="AB125" t="e">
        <f ca="1"/>
        <v>#N/A</v>
      </c>
      <c r="AC125" t="e">
        <f ca="1"/>
        <v>#N/A</v>
      </c>
      <c r="AD125" t="e">
        <f ca="1"/>
        <v>#N/A</v>
      </c>
      <c r="AE125" t="e">
        <f ca="1"/>
        <v>#N/A</v>
      </c>
      <c r="AF125" t="e">
        <f ca="1"/>
        <v>#N/A</v>
      </c>
      <c r="AG125" t="e">
        <f ca="1"/>
        <v>#N/A</v>
      </c>
      <c r="AH125" t="e">
        <f ca="1"/>
        <v>#N/A</v>
      </c>
      <c r="AI125" t="e">
        <f ca="1"/>
        <v>#N/A</v>
      </c>
      <c r="AJ125" t="e">
        <f ca="1"/>
        <v>#N/A</v>
      </c>
      <c r="AK125" t="e">
        <f ca="1"/>
        <v>#N/A</v>
      </c>
      <c r="AL125" t="e">
        <f ca="1"/>
        <v>#N/A</v>
      </c>
    </row>
    <row r="126" spans="1:38" ht="21" customHeight="1" outlineLevel="1" thickBot="1" x14ac:dyDescent="0.4">
      <c r="E126" s="32" t="str">
        <f ca="1"/>
        <v xml:space="preserve">Газовая: </v>
      </c>
      <c r="F126">
        <f ca="1"/>
        <v>-76.902224599115939</v>
      </c>
      <c r="G126">
        <f ca="1"/>
        <v>-112.24734152883309</v>
      </c>
      <c r="H126">
        <f ca="1"/>
        <v>-121.46037178480201</v>
      </c>
      <c r="I126">
        <f ca="1"/>
        <v>-130.95262890504341</v>
      </c>
      <c r="J126">
        <f ca="1"/>
        <v>-141.08616308971582</v>
      </c>
      <c r="K126">
        <f ca="1"/>
        <v>-152.87777809346437</v>
      </c>
      <c r="L126">
        <f ca="1"/>
        <v>-233.66418500997815</v>
      </c>
      <c r="M126">
        <f ca="1"/>
        <v>-257.70329890266817</v>
      </c>
      <c r="N126">
        <f ca="1"/>
        <v>-280.97896362330567</v>
      </c>
      <c r="O126">
        <f ca="1"/>
        <v>-303.27526395222179</v>
      </c>
      <c r="P126">
        <f ca="1"/>
        <v>-325.07315111811869</v>
      </c>
      <c r="Q126">
        <f ca="1"/>
        <v>-410.93788304707368</v>
      </c>
      <c r="R126">
        <f ca="1"/>
        <v>-432.138965100235</v>
      </c>
      <c r="S126">
        <f ca="1"/>
        <v>-452.98577854025268</v>
      </c>
      <c r="T126">
        <f ca="1"/>
        <v>-472.73404479167289</v>
      </c>
      <c r="U126">
        <f ca="1"/>
        <v>-491.92735681618035</v>
      </c>
      <c r="V126">
        <f ca="1"/>
        <v>-566.00951259999681</v>
      </c>
      <c r="W126">
        <f ca="1"/>
        <v>-638.04261353765821</v>
      </c>
      <c r="X126">
        <f ca="1"/>
        <v>-710.56234087318308</v>
      </c>
      <c r="Y126" t="e">
        <f ca="1"/>
        <v>#N/A</v>
      </c>
      <c r="Z126" t="e">
        <f ca="1"/>
        <v>#N/A</v>
      </c>
      <c r="AA126" t="e">
        <f ca="1"/>
        <v>#N/A</v>
      </c>
      <c r="AB126" t="e">
        <f ca="1"/>
        <v>#N/A</v>
      </c>
      <c r="AC126" t="e">
        <f ca="1"/>
        <v>#N/A</v>
      </c>
      <c r="AD126" t="e">
        <f ca="1"/>
        <v>#N/A</v>
      </c>
      <c r="AE126" t="e">
        <f ca="1"/>
        <v>#N/A</v>
      </c>
      <c r="AF126" t="e">
        <f ca="1"/>
        <v>#N/A</v>
      </c>
      <c r="AG126" t="e">
        <f ca="1"/>
        <v>#N/A</v>
      </c>
      <c r="AH126" t="e">
        <f ca="1"/>
        <v>#N/A</v>
      </c>
      <c r="AI126" t="e">
        <f ca="1"/>
        <v>#N/A</v>
      </c>
      <c r="AJ126" t="e">
        <f ca="1"/>
        <v>#N/A</v>
      </c>
      <c r="AK126" t="e">
        <f ca="1"/>
        <v>#N/A</v>
      </c>
      <c r="AL126" t="e">
        <f ca="1"/>
        <v>#N/A</v>
      </c>
    </row>
    <row r="127" spans="1:38" ht="21" customHeight="1" outlineLevel="1" thickBot="1" x14ac:dyDescent="0.4">
      <c r="E127" s="32" t="str">
        <f ca="1"/>
        <v xml:space="preserve">Раствор + газовая без Ar: </v>
      </c>
      <c r="F127">
        <f ca="1"/>
        <v>-7.743116553815919</v>
      </c>
      <c r="G127">
        <f ca="1"/>
        <v>-33.225609818176018</v>
      </c>
      <c r="H127">
        <f ca="1"/>
        <v>-40.125946596058945</v>
      </c>
      <c r="I127">
        <f ca="1"/>
        <v>-47.20986541423791</v>
      </c>
      <c r="J127">
        <f ca="1"/>
        <v>-54.506183007551726</v>
      </c>
      <c r="K127">
        <f ca="1"/>
        <v>-62.089255409051333</v>
      </c>
      <c r="L127">
        <f ca="1"/>
        <v>-97.651998803873425</v>
      </c>
      <c r="M127">
        <f ca="1"/>
        <v>-107.96118507444839</v>
      </c>
      <c r="N127">
        <f ca="1"/>
        <v>-118.57435711637129</v>
      </c>
      <c r="O127">
        <f ca="1"/>
        <v>-129.45292926085423</v>
      </c>
      <c r="P127">
        <f ca="1"/>
        <v>-140.55646672514493</v>
      </c>
      <c r="Q127">
        <f ca="1"/>
        <v>-186.7622921906555</v>
      </c>
      <c r="R127">
        <f ca="1"/>
        <v>-198.2241480209953</v>
      </c>
      <c r="S127">
        <f ca="1"/>
        <v>-209.23239605691958</v>
      </c>
      <c r="T127">
        <f ca="1"/>
        <v>-219.83332627294612</v>
      </c>
      <c r="U127">
        <f ca="1"/>
        <v>-230.22927757908553</v>
      </c>
      <c r="V127">
        <f ca="1"/>
        <v>-271.56813946879714</v>
      </c>
      <c r="W127">
        <f ca="1"/>
        <v>-313.08884586707973</v>
      </c>
      <c r="X127">
        <f ca="1"/>
        <v>-355.66636824795432</v>
      </c>
      <c r="Y127" t="e">
        <f ca="1"/>
        <v>#N/A</v>
      </c>
      <c r="Z127" t="e">
        <f ca="1"/>
        <v>#N/A</v>
      </c>
      <c r="AA127" t="e">
        <f ca="1"/>
        <v>#N/A</v>
      </c>
      <c r="AB127" t="e">
        <f ca="1"/>
        <v>#N/A</v>
      </c>
      <c r="AC127" t="e">
        <f ca="1"/>
        <v>#N/A</v>
      </c>
      <c r="AD127" t="e">
        <f ca="1"/>
        <v>#N/A</v>
      </c>
      <c r="AE127" t="e">
        <f ca="1"/>
        <v>#N/A</v>
      </c>
      <c r="AF127" t="e">
        <f ca="1"/>
        <v>#N/A</v>
      </c>
      <c r="AG127" t="e">
        <f ca="1"/>
        <v>#N/A</v>
      </c>
      <c r="AH127" t="e">
        <f ca="1"/>
        <v>#N/A</v>
      </c>
      <c r="AI127" t="e">
        <f ca="1"/>
        <v>#N/A</v>
      </c>
      <c r="AJ127" t="e">
        <f ca="1"/>
        <v>#N/A</v>
      </c>
      <c r="AK127" t="e">
        <f ca="1"/>
        <v>#N/A</v>
      </c>
      <c r="AL127" t="e">
        <f ca="1"/>
        <v>#N/A</v>
      </c>
    </row>
    <row r="128" spans="1:38" ht="21" customHeight="1" outlineLevel="1" thickBot="1" x14ac:dyDescent="0.4">
      <c r="E128" s="32" t="str">
        <f ca="1"/>
        <v xml:space="preserve">Раствор + газовая: </v>
      </c>
      <c r="F128">
        <f ca="1"/>
        <v>-84.645340518815942</v>
      </c>
      <c r="G128">
        <f ca="1"/>
        <v>-145.45323420817607</v>
      </c>
      <c r="H128">
        <f ca="1"/>
        <v>-161.48761739355899</v>
      </c>
      <c r="I128">
        <f ca="1"/>
        <v>-177.77038028923795</v>
      </c>
      <c r="J128">
        <f ca="1"/>
        <v>-194.30405195255173</v>
      </c>
      <c r="K128">
        <f ca="1"/>
        <v>-211.37211194905134</v>
      </c>
      <c r="L128">
        <f ca="1"/>
        <v>-286.86995314387343</v>
      </c>
      <c r="M128">
        <f ca="1"/>
        <v>-307.33915354944844</v>
      </c>
      <c r="N128">
        <f ca="1"/>
        <v>-328.1867822163714</v>
      </c>
      <c r="O128">
        <f ca="1"/>
        <v>-349.20745074835429</v>
      </c>
      <c r="P128">
        <f ca="1"/>
        <v>-370.65173186264502</v>
      </c>
      <c r="Q128">
        <f ca="1"/>
        <v>-460.05486306065569</v>
      </c>
      <c r="R128">
        <f ca="1"/>
        <v>-482.62949158099536</v>
      </c>
      <c r="S128">
        <f ca="1"/>
        <v>-504.97611240691958</v>
      </c>
      <c r="T128">
        <f ca="1"/>
        <v>-526.50201847294625</v>
      </c>
      <c r="U128">
        <f ca="1"/>
        <v>-547.76211120408561</v>
      </c>
      <c r="V128">
        <f ca="1"/>
        <v>-632.43074266879739</v>
      </c>
      <c r="W128">
        <f ca="1"/>
        <v>-717.04106816707986</v>
      </c>
      <c r="X128">
        <f ca="1"/>
        <v>-803.19433074795438</v>
      </c>
      <c r="Y128" t="e">
        <f ca="1"/>
        <v>#N/A</v>
      </c>
      <c r="Z128" t="e">
        <f ca="1"/>
        <v>#N/A</v>
      </c>
      <c r="AA128" t="e">
        <f ca="1"/>
        <v>#N/A</v>
      </c>
      <c r="AB128" t="e">
        <f ca="1"/>
        <v>#N/A</v>
      </c>
      <c r="AC128" t="e">
        <f ca="1"/>
        <v>#N/A</v>
      </c>
      <c r="AD128" t="e">
        <f ca="1"/>
        <v>#N/A</v>
      </c>
      <c r="AE128" t="e">
        <f ca="1"/>
        <v>#N/A</v>
      </c>
      <c r="AF128" t="e">
        <f ca="1"/>
        <v>#N/A</v>
      </c>
      <c r="AG128" t="e">
        <f ca="1"/>
        <v>#N/A</v>
      </c>
      <c r="AH128" t="e">
        <f ca="1"/>
        <v>#N/A</v>
      </c>
      <c r="AI128" t="e">
        <f ca="1"/>
        <v>#N/A</v>
      </c>
      <c r="AJ128" t="e">
        <f ca="1"/>
        <v>#N/A</v>
      </c>
      <c r="AK128" t="e">
        <f ca="1"/>
        <v>#N/A</v>
      </c>
      <c r="AL128" t="e">
        <f ca="1"/>
        <v>#N/A</v>
      </c>
    </row>
    <row r="129" spans="1:38" ht="21" customHeight="1" outlineLevel="1" thickBot="1" x14ac:dyDescent="0.4">
      <c r="E129" s="32" t="e">
        <f ca="1"/>
        <v>#N/A</v>
      </c>
      <c r="F129" t="e">
        <f ca="1"/>
        <v>#N/A</v>
      </c>
      <c r="G129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  <c r="N129" t="e">
        <f ca="1"/>
        <v>#N/A</v>
      </c>
      <c r="O129" t="e">
        <f ca="1"/>
        <v>#N/A</v>
      </c>
      <c r="P129" t="e">
        <f ca="1"/>
        <v>#N/A</v>
      </c>
      <c r="Q129" t="e">
        <f ca="1"/>
        <v>#N/A</v>
      </c>
      <c r="R129" t="e">
        <f ca="1"/>
        <v>#N/A</v>
      </c>
      <c r="S129" t="e">
        <f ca="1"/>
        <v>#N/A</v>
      </c>
      <c r="T129" t="e">
        <f ca="1"/>
        <v>#N/A</v>
      </c>
      <c r="U129" t="e">
        <f ca="1"/>
        <v>#N/A</v>
      </c>
      <c r="V129" t="e">
        <f ca="1"/>
        <v>#N/A</v>
      </c>
      <c r="W129" t="e">
        <f ca="1"/>
        <v>#N/A</v>
      </c>
      <c r="X129" t="e">
        <f ca="1"/>
        <v>#N/A</v>
      </c>
      <c r="Y129" t="e">
        <f ca="1"/>
        <v>#N/A</v>
      </c>
      <c r="Z129" t="e">
        <f ca="1"/>
        <v>#N/A</v>
      </c>
      <c r="AA129" t="e">
        <f ca="1"/>
        <v>#N/A</v>
      </c>
      <c r="AB129" t="e">
        <f ca="1"/>
        <v>#N/A</v>
      </c>
      <c r="AC129" t="e">
        <f ca="1"/>
        <v>#N/A</v>
      </c>
      <c r="AD129" t="e">
        <f ca="1"/>
        <v>#N/A</v>
      </c>
      <c r="AE129" t="e">
        <f ca="1"/>
        <v>#N/A</v>
      </c>
      <c r="AF129" t="e">
        <f ca="1"/>
        <v>#N/A</v>
      </c>
      <c r="AG129" t="e">
        <f ca="1"/>
        <v>#N/A</v>
      </c>
      <c r="AH129" t="e">
        <f ca="1"/>
        <v>#N/A</v>
      </c>
      <c r="AI129" t="e">
        <f ca="1"/>
        <v>#N/A</v>
      </c>
      <c r="AJ129" t="e">
        <f ca="1"/>
        <v>#N/A</v>
      </c>
      <c r="AK129" t="e">
        <f ca="1"/>
        <v>#N/A</v>
      </c>
      <c r="AL129" t="e">
        <f ca="1"/>
        <v>#N/A</v>
      </c>
    </row>
    <row r="130" spans="1:38" ht="21" customHeight="1" outlineLevel="1" thickBot="1" x14ac:dyDescent="0.4">
      <c r="E130" s="32" t="e">
        <f ca="1"/>
        <v>#N/A</v>
      </c>
      <c r="F130" t="e">
        <f ca="1"/>
        <v>#N/A</v>
      </c>
      <c r="G130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  <c r="N130" t="e">
        <f ca="1"/>
        <v>#N/A</v>
      </c>
      <c r="O130" t="e">
        <f ca="1"/>
        <v>#N/A</v>
      </c>
      <c r="P130" t="e">
        <f ca="1"/>
        <v>#N/A</v>
      </c>
      <c r="Q130" t="e">
        <f ca="1"/>
        <v>#N/A</v>
      </c>
      <c r="R130" t="e">
        <f ca="1"/>
        <v>#N/A</v>
      </c>
      <c r="S130" t="e">
        <f ca="1"/>
        <v>#N/A</v>
      </c>
      <c r="T130" t="e">
        <f ca="1"/>
        <v>#N/A</v>
      </c>
      <c r="U130" t="e">
        <f ca="1"/>
        <v>#N/A</v>
      </c>
      <c r="V130" t="e">
        <f ca="1"/>
        <v>#N/A</v>
      </c>
      <c r="W130" t="e">
        <f ca="1"/>
        <v>#N/A</v>
      </c>
      <c r="X130" t="e">
        <f ca="1"/>
        <v>#N/A</v>
      </c>
      <c r="Y130" t="e">
        <f ca="1"/>
        <v>#N/A</v>
      </c>
      <c r="Z130" t="e">
        <f ca="1"/>
        <v>#N/A</v>
      </c>
      <c r="AA130" t="e">
        <f ca="1"/>
        <v>#N/A</v>
      </c>
      <c r="AB130" t="e">
        <f ca="1"/>
        <v>#N/A</v>
      </c>
      <c r="AC130" t="e">
        <f ca="1"/>
        <v>#N/A</v>
      </c>
      <c r="AD130" t="e">
        <f ca="1"/>
        <v>#N/A</v>
      </c>
      <c r="AE130" t="e">
        <f ca="1"/>
        <v>#N/A</v>
      </c>
      <c r="AF130" t="e">
        <f ca="1"/>
        <v>#N/A</v>
      </c>
      <c r="AG130" t="e">
        <f ca="1"/>
        <v>#N/A</v>
      </c>
      <c r="AH130" t="e">
        <f ca="1"/>
        <v>#N/A</v>
      </c>
      <c r="AI130" t="e">
        <f ca="1"/>
        <v>#N/A</v>
      </c>
      <c r="AJ130" t="e">
        <f ca="1"/>
        <v>#N/A</v>
      </c>
      <c r="AK130" t="e">
        <f ca="1"/>
        <v>#N/A</v>
      </c>
      <c r="AL130" t="e">
        <f ca="1"/>
        <v>#N/A</v>
      </c>
    </row>
    <row r="131" spans="1:38" ht="21" customHeight="1" outlineLevel="1" thickBot="1" x14ac:dyDescent="0.4">
      <c r="E131" s="32" t="e">
        <f ca="1"/>
        <v>#N/A</v>
      </c>
      <c r="F131" t="e">
        <f ca="1"/>
        <v>#N/A</v>
      </c>
      <c r="G131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  <c r="N131" t="e">
        <f ca="1"/>
        <v>#N/A</v>
      </c>
      <c r="O131" t="e">
        <f ca="1"/>
        <v>#N/A</v>
      </c>
      <c r="P131" t="e">
        <f ca="1"/>
        <v>#N/A</v>
      </c>
      <c r="Q131" t="e">
        <f ca="1"/>
        <v>#N/A</v>
      </c>
      <c r="R131" t="e">
        <f ca="1"/>
        <v>#N/A</v>
      </c>
      <c r="S131" t="e">
        <f ca="1"/>
        <v>#N/A</v>
      </c>
      <c r="T131" t="e">
        <f ca="1"/>
        <v>#N/A</v>
      </c>
      <c r="U131" t="e">
        <f ca="1"/>
        <v>#N/A</v>
      </c>
      <c r="V131" t="e">
        <f ca="1"/>
        <v>#N/A</v>
      </c>
      <c r="W131" t="e">
        <f ca="1"/>
        <v>#N/A</v>
      </c>
      <c r="X131" t="e">
        <f ca="1"/>
        <v>#N/A</v>
      </c>
      <c r="Y131" t="e">
        <f ca="1"/>
        <v>#N/A</v>
      </c>
      <c r="Z131" t="e">
        <f ca="1"/>
        <v>#N/A</v>
      </c>
      <c r="AA131" t="e">
        <f ca="1"/>
        <v>#N/A</v>
      </c>
      <c r="AB131" t="e">
        <f ca="1"/>
        <v>#N/A</v>
      </c>
      <c r="AC131" t="e">
        <f ca="1"/>
        <v>#N/A</v>
      </c>
      <c r="AD131" t="e">
        <f ca="1"/>
        <v>#N/A</v>
      </c>
      <c r="AE131" t="e">
        <f ca="1"/>
        <v>#N/A</v>
      </c>
      <c r="AF131" t="e">
        <f ca="1"/>
        <v>#N/A</v>
      </c>
      <c r="AG131" t="e">
        <f ca="1"/>
        <v>#N/A</v>
      </c>
      <c r="AH131" t="e">
        <f ca="1"/>
        <v>#N/A</v>
      </c>
      <c r="AI131" t="e">
        <f ca="1"/>
        <v>#N/A</v>
      </c>
      <c r="AJ131" t="e">
        <f ca="1"/>
        <v>#N/A</v>
      </c>
      <c r="AK131" t="e">
        <f ca="1"/>
        <v>#N/A</v>
      </c>
      <c r="AL131" t="e">
        <f ca="1"/>
        <v>#N/A</v>
      </c>
    </row>
    <row r="132" spans="1:38" ht="21" customHeight="1" outlineLevel="1" thickBot="1" x14ac:dyDescent="0.4">
      <c r="E132" s="32" t="e">
        <f ca="1"/>
        <v>#N/A</v>
      </c>
      <c r="F132" t="e">
        <f ca="1"/>
        <v>#N/A</v>
      </c>
      <c r="G132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  <c r="N132" t="e">
        <f ca="1"/>
        <v>#N/A</v>
      </c>
      <c r="O132" t="e">
        <f ca="1"/>
        <v>#N/A</v>
      </c>
      <c r="P132" t="e">
        <f ca="1"/>
        <v>#N/A</v>
      </c>
      <c r="Q132" t="e">
        <f ca="1"/>
        <v>#N/A</v>
      </c>
      <c r="R132" t="e">
        <f ca="1"/>
        <v>#N/A</v>
      </c>
      <c r="S132" t="e">
        <f ca="1"/>
        <v>#N/A</v>
      </c>
      <c r="T132" t="e">
        <f ca="1"/>
        <v>#N/A</v>
      </c>
      <c r="U132" t="e">
        <f ca="1"/>
        <v>#N/A</v>
      </c>
      <c r="V132" t="e">
        <f ca="1"/>
        <v>#N/A</v>
      </c>
      <c r="W132" t="e">
        <f ca="1"/>
        <v>#N/A</v>
      </c>
      <c r="X132" t="e">
        <f ca="1"/>
        <v>#N/A</v>
      </c>
      <c r="Y132" t="e">
        <f ca="1"/>
        <v>#N/A</v>
      </c>
      <c r="Z132" t="e">
        <f ca="1"/>
        <v>#N/A</v>
      </c>
      <c r="AA132" t="e">
        <f ca="1"/>
        <v>#N/A</v>
      </c>
      <c r="AB132" t="e">
        <f ca="1"/>
        <v>#N/A</v>
      </c>
      <c r="AC132" t="e">
        <f ca="1"/>
        <v>#N/A</v>
      </c>
      <c r="AD132" t="e">
        <f ca="1"/>
        <v>#N/A</v>
      </c>
      <c r="AE132" t="e">
        <f ca="1"/>
        <v>#N/A</v>
      </c>
      <c r="AF132" t="e">
        <f ca="1"/>
        <v>#N/A</v>
      </c>
      <c r="AG132" t="e">
        <f ca="1"/>
        <v>#N/A</v>
      </c>
      <c r="AH132" t="e">
        <f ca="1"/>
        <v>#N/A</v>
      </c>
      <c r="AI132" t="e">
        <f ca="1"/>
        <v>#N/A</v>
      </c>
      <c r="AJ132" t="e">
        <f ca="1"/>
        <v>#N/A</v>
      </c>
      <c r="AK132" t="e">
        <f ca="1"/>
        <v>#N/A</v>
      </c>
      <c r="AL132" t="e">
        <f ca="1"/>
        <v>#N/A</v>
      </c>
    </row>
    <row r="133" spans="1:38" ht="21" customHeight="1" outlineLevel="1" thickBot="1" x14ac:dyDescent="0.4">
      <c r="E133" s="32" t="e">
        <f ca="1"/>
        <v>#N/A</v>
      </c>
      <c r="F133" t="e">
        <f ca="1"/>
        <v>#N/A</v>
      </c>
      <c r="G133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  <c r="N133" t="e">
        <f ca="1"/>
        <v>#N/A</v>
      </c>
      <c r="O133" t="e">
        <f ca="1"/>
        <v>#N/A</v>
      </c>
      <c r="P133" t="e">
        <f ca="1"/>
        <v>#N/A</v>
      </c>
      <c r="Q133" t="e">
        <f ca="1"/>
        <v>#N/A</v>
      </c>
      <c r="R133" t="e">
        <f ca="1"/>
        <v>#N/A</v>
      </c>
      <c r="S133" t="e">
        <f ca="1"/>
        <v>#N/A</v>
      </c>
      <c r="T133" t="e">
        <f ca="1"/>
        <v>#N/A</v>
      </c>
      <c r="U133" t="e">
        <f ca="1"/>
        <v>#N/A</v>
      </c>
      <c r="V133" t="e">
        <f ca="1"/>
        <v>#N/A</v>
      </c>
      <c r="W133" t="e">
        <f ca="1"/>
        <v>#N/A</v>
      </c>
      <c r="X133" t="e">
        <f ca="1"/>
        <v>#N/A</v>
      </c>
      <c r="Y133" t="e">
        <f ca="1"/>
        <v>#N/A</v>
      </c>
      <c r="Z133" t="e">
        <f ca="1"/>
        <v>#N/A</v>
      </c>
      <c r="AA133" t="e">
        <f ca="1"/>
        <v>#N/A</v>
      </c>
      <c r="AB133" t="e">
        <f ca="1"/>
        <v>#N/A</v>
      </c>
      <c r="AC133" t="e">
        <f ca="1"/>
        <v>#N/A</v>
      </c>
      <c r="AD133" t="e">
        <f ca="1"/>
        <v>#N/A</v>
      </c>
      <c r="AE133" t="e">
        <f ca="1"/>
        <v>#N/A</v>
      </c>
      <c r="AF133" t="e">
        <f ca="1"/>
        <v>#N/A</v>
      </c>
      <c r="AG133" t="e">
        <f ca="1"/>
        <v>#N/A</v>
      </c>
      <c r="AH133" t="e">
        <f ca="1"/>
        <v>#N/A</v>
      </c>
      <c r="AI133" t="e">
        <f ca="1"/>
        <v>#N/A</v>
      </c>
      <c r="AJ133" t="e">
        <f ca="1"/>
        <v>#N/A</v>
      </c>
      <c r="AK133" t="e">
        <f ca="1"/>
        <v>#N/A</v>
      </c>
      <c r="AL133" t="e">
        <f ca="1"/>
        <v>#N/A</v>
      </c>
    </row>
    <row r="134" spans="1:38" ht="21" customHeight="1" outlineLevel="1" thickBot="1" x14ac:dyDescent="0.4">
      <c r="E134" s="32" t="e">
        <f ca="1"/>
        <v>#N/A</v>
      </c>
      <c r="F134" t="e">
        <f ca="1"/>
        <v>#N/A</v>
      </c>
      <c r="G134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  <c r="N134" t="e">
        <f ca="1"/>
        <v>#N/A</v>
      </c>
      <c r="O134" t="e">
        <f ca="1"/>
        <v>#N/A</v>
      </c>
      <c r="P134" t="e">
        <f ca="1"/>
        <v>#N/A</v>
      </c>
      <c r="Q134" t="e">
        <f ca="1"/>
        <v>#N/A</v>
      </c>
      <c r="R134" t="e">
        <f ca="1"/>
        <v>#N/A</v>
      </c>
      <c r="S134" t="e">
        <f ca="1"/>
        <v>#N/A</v>
      </c>
      <c r="T134" t="e">
        <f ca="1"/>
        <v>#N/A</v>
      </c>
      <c r="U134" t="e">
        <f ca="1"/>
        <v>#N/A</v>
      </c>
      <c r="V134" t="e">
        <f ca="1"/>
        <v>#N/A</v>
      </c>
      <c r="W134" t="e">
        <f ca="1"/>
        <v>#N/A</v>
      </c>
      <c r="X134" t="e">
        <f ca="1"/>
        <v>#N/A</v>
      </c>
      <c r="Y134" t="e">
        <f ca="1"/>
        <v>#N/A</v>
      </c>
      <c r="Z134" t="e">
        <f ca="1"/>
        <v>#N/A</v>
      </c>
      <c r="AA134" t="e">
        <f ca="1"/>
        <v>#N/A</v>
      </c>
      <c r="AB134" t="e">
        <f ca="1"/>
        <v>#N/A</v>
      </c>
      <c r="AC134" t="e">
        <f ca="1"/>
        <v>#N/A</v>
      </c>
      <c r="AD134" t="e">
        <f ca="1"/>
        <v>#N/A</v>
      </c>
      <c r="AE134" t="e">
        <f ca="1"/>
        <v>#N/A</v>
      </c>
      <c r="AF134" t="e">
        <f ca="1"/>
        <v>#N/A</v>
      </c>
      <c r="AG134" t="e">
        <f ca="1"/>
        <v>#N/A</v>
      </c>
      <c r="AH134" t="e">
        <f ca="1"/>
        <v>#N/A</v>
      </c>
      <c r="AI134" t="e">
        <f ca="1"/>
        <v>#N/A</v>
      </c>
      <c r="AJ134" t="e">
        <f ca="1"/>
        <v>#N/A</v>
      </c>
      <c r="AK134" t="e">
        <f ca="1"/>
        <v>#N/A</v>
      </c>
      <c r="AL134" t="e">
        <f ca="1"/>
        <v>#N/A</v>
      </c>
    </row>
    <row r="135" spans="1:38" ht="21" customHeight="1" outlineLevel="1" thickBot="1" x14ac:dyDescent="0.4">
      <c r="E135" s="32" t="e">
        <f ca="1"/>
        <v>#N/A</v>
      </c>
      <c r="F135" t="e">
        <f ca="1"/>
        <v>#N/A</v>
      </c>
      <c r="G135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  <c r="N135" t="e">
        <f ca="1"/>
        <v>#N/A</v>
      </c>
      <c r="O135" t="e">
        <f ca="1"/>
        <v>#N/A</v>
      </c>
      <c r="P135" t="e">
        <f ca="1"/>
        <v>#N/A</v>
      </c>
      <c r="Q135" t="e">
        <f ca="1"/>
        <v>#N/A</v>
      </c>
      <c r="R135" t="e">
        <f ca="1"/>
        <v>#N/A</v>
      </c>
      <c r="S135" t="e">
        <f ca="1"/>
        <v>#N/A</v>
      </c>
      <c r="T135" t="e">
        <f ca="1"/>
        <v>#N/A</v>
      </c>
      <c r="U135" t="e">
        <f ca="1"/>
        <v>#N/A</v>
      </c>
      <c r="V135" t="e">
        <f ca="1"/>
        <v>#N/A</v>
      </c>
      <c r="W135" t="e">
        <f ca="1"/>
        <v>#N/A</v>
      </c>
      <c r="X135" t="e">
        <f ca="1"/>
        <v>#N/A</v>
      </c>
      <c r="Y135" t="e">
        <f ca="1"/>
        <v>#N/A</v>
      </c>
      <c r="Z135" t="e">
        <f ca="1"/>
        <v>#N/A</v>
      </c>
      <c r="AA135" t="e">
        <f ca="1"/>
        <v>#N/A</v>
      </c>
      <c r="AB135" t="e">
        <f ca="1"/>
        <v>#N/A</v>
      </c>
      <c r="AC135" t="e">
        <f ca="1"/>
        <v>#N/A</v>
      </c>
      <c r="AD135" t="e">
        <f ca="1"/>
        <v>#N/A</v>
      </c>
      <c r="AE135" t="e">
        <f ca="1"/>
        <v>#N/A</v>
      </c>
      <c r="AF135" t="e">
        <f ca="1"/>
        <v>#N/A</v>
      </c>
      <c r="AG135" t="e">
        <f ca="1"/>
        <v>#N/A</v>
      </c>
      <c r="AH135" t="e">
        <f ca="1"/>
        <v>#N/A</v>
      </c>
      <c r="AI135" t="e">
        <f ca="1"/>
        <v>#N/A</v>
      </c>
      <c r="AJ135" t="e">
        <f ca="1"/>
        <v>#N/A</v>
      </c>
      <c r="AK135" t="e">
        <f ca="1"/>
        <v>#N/A</v>
      </c>
      <c r="AL135" t="e">
        <f ca="1"/>
        <v>#N/A</v>
      </c>
    </row>
    <row r="136" spans="1:38" ht="21" customHeight="1" outlineLevel="1" thickBot="1" x14ac:dyDescent="0.4">
      <c r="E136" s="32" t="e">
        <f ca="1"/>
        <v>#N/A</v>
      </c>
      <c r="F136" t="e">
        <f ca="1"/>
        <v>#N/A</v>
      </c>
      <c r="G136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  <c r="N136" t="e">
        <f ca="1"/>
        <v>#N/A</v>
      </c>
      <c r="O136" t="e">
        <f ca="1"/>
        <v>#N/A</v>
      </c>
      <c r="P136" t="e">
        <f ca="1"/>
        <v>#N/A</v>
      </c>
      <c r="Q136" t="e">
        <f ca="1"/>
        <v>#N/A</v>
      </c>
      <c r="R136" t="e">
        <f ca="1"/>
        <v>#N/A</v>
      </c>
      <c r="S136" t="e">
        <f ca="1"/>
        <v>#N/A</v>
      </c>
      <c r="T136" t="e">
        <f ca="1"/>
        <v>#N/A</v>
      </c>
      <c r="U136" t="e">
        <f ca="1"/>
        <v>#N/A</v>
      </c>
      <c r="V136" t="e">
        <f ca="1"/>
        <v>#N/A</v>
      </c>
      <c r="W136" t="e">
        <f ca="1"/>
        <v>#N/A</v>
      </c>
      <c r="X136" t="e">
        <f ca="1"/>
        <v>#N/A</v>
      </c>
      <c r="Y136" t="e">
        <f ca="1"/>
        <v>#N/A</v>
      </c>
      <c r="Z136" t="e">
        <f ca="1"/>
        <v>#N/A</v>
      </c>
      <c r="AA136" t="e">
        <f ca="1"/>
        <v>#N/A</v>
      </c>
      <c r="AB136" t="e">
        <f ca="1"/>
        <v>#N/A</v>
      </c>
      <c r="AC136" t="e">
        <f ca="1"/>
        <v>#N/A</v>
      </c>
      <c r="AD136" t="e">
        <f ca="1"/>
        <v>#N/A</v>
      </c>
      <c r="AE136" t="e">
        <f ca="1"/>
        <v>#N/A</v>
      </c>
      <c r="AF136" t="e">
        <f ca="1"/>
        <v>#N/A</v>
      </c>
      <c r="AG136" t="e">
        <f ca="1"/>
        <v>#N/A</v>
      </c>
      <c r="AH136" t="e">
        <f ca="1"/>
        <v>#N/A</v>
      </c>
      <c r="AI136" t="e">
        <f ca="1"/>
        <v>#N/A</v>
      </c>
      <c r="AJ136" t="e">
        <f ca="1"/>
        <v>#N/A</v>
      </c>
      <c r="AK136" t="e">
        <f ca="1"/>
        <v>#N/A</v>
      </c>
      <c r="AL136" t="e">
        <f ca="1"/>
        <v>#N/A</v>
      </c>
    </row>
    <row r="137" spans="1:38" ht="21" customHeight="1" outlineLevel="1" thickBot="1" x14ac:dyDescent="0.4">
      <c r="E137" s="33"/>
    </row>
    <row r="138" spans="1:38" ht="21" customHeight="1" thickBot="1" x14ac:dyDescent="0.4"/>
    <row r="139" spans="1:38" ht="21" customHeight="1" thickBot="1" x14ac:dyDescent="0.45">
      <c r="A139" s="1"/>
      <c r="B139" s="1"/>
      <c r="C139" s="1"/>
      <c r="D139" s="1"/>
      <c r="E139" s="2" t="s">
        <v>32</v>
      </c>
      <c r="F139" s="3"/>
      <c r="G139" s="2"/>
      <c r="H139" s="2"/>
      <c r="I139" s="2"/>
      <c r="J139" s="2"/>
      <c r="K139" s="34"/>
      <c r="L139" s="34"/>
      <c r="M139" s="34"/>
      <c r="N139" s="34"/>
      <c r="O139" s="34"/>
      <c r="P139" s="34"/>
      <c r="Q139" s="34"/>
      <c r="R139" s="34"/>
      <c r="S139" s="35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21" hidden="1" customHeight="1" outlineLevel="1" thickBot="1" x14ac:dyDescent="0.4">
      <c r="A140" s="36" t="s">
        <v>33</v>
      </c>
      <c r="B140" s="37" t="s">
        <v>34</v>
      </c>
      <c r="C140">
        <v>298.14999999999998</v>
      </c>
    </row>
    <row r="141" spans="1:38" ht="21" hidden="1" customHeight="1" outlineLevel="1" x14ac:dyDescent="0.35">
      <c r="A141">
        <v>8</v>
      </c>
      <c r="B141" s="38" t="s">
        <v>35</v>
      </c>
      <c r="C141">
        <v>5</v>
      </c>
    </row>
    <row r="142" spans="1:38" ht="21" hidden="1" customHeight="1" outlineLevel="1" x14ac:dyDescent="0.35">
      <c r="B142" s="39" t="s">
        <v>36</v>
      </c>
      <c r="C142" s="40">
        <f>C141-$C$141</f>
        <v>0</v>
      </c>
      <c r="D142" s="40">
        <f>D141-$C$141</f>
        <v>-5</v>
      </c>
      <c r="E142" s="40">
        <f t="shared" ref="E142:F142" si="34">E141-$C$141</f>
        <v>-5</v>
      </c>
      <c r="F142" s="40">
        <f t="shared" si="34"/>
        <v>-5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38" ht="21" hidden="1" customHeight="1" outlineLevel="1" thickBot="1" x14ac:dyDescent="0.4">
      <c r="B143" s="37" t="s">
        <v>37</v>
      </c>
      <c r="C143" s="40">
        <f>C142+$A$141</f>
        <v>8</v>
      </c>
      <c r="D143" s="40">
        <f t="shared" ref="D143:F143" si="35">D142+$A$141</f>
        <v>3</v>
      </c>
      <c r="E143" s="40">
        <f t="shared" si="35"/>
        <v>3</v>
      </c>
      <c r="F143" s="40">
        <f t="shared" si="35"/>
        <v>3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38" ht="21" hidden="1" customHeight="1" outlineLevel="1" x14ac:dyDescent="0.35"/>
    <row r="145" ht="21" customHeight="1" collapsed="1" x14ac:dyDescent="0.35"/>
  </sheetData>
  <mergeCells count="2">
    <mergeCell ref="A1:BB1"/>
    <mergeCell ref="A114:B114"/>
  </mergeCells>
  <conditionalFormatting sqref="A4:D33">
    <cfRule type="cellIs" dxfId="5" priority="3" operator="equal">
      <formula>0</formula>
    </cfRule>
  </conditionalFormatting>
  <conditionalFormatting sqref="A47:D77">
    <cfRule type="cellIs" dxfId="4" priority="2" operator="equal">
      <formula>0</formula>
    </cfRule>
  </conditionalFormatting>
  <conditionalFormatting sqref="A81:D110">
    <cfRule type="cellIs" dxfId="3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C78D-A6E6-4B04-A39D-B3959B6F2A20}">
  <sheetPr>
    <tabColor rgb="FF0070C0"/>
  </sheetPr>
  <dimension ref="A1:BB144"/>
  <sheetViews>
    <sheetView topLeftCell="A34" zoomScale="85" zoomScaleNormal="85" zoomScaleSheetLayoutView="25" workbookViewId="0">
      <selection activeCell="AL149" sqref="AL149"/>
    </sheetView>
  </sheetViews>
  <sheetFormatPr defaultRowHeight="21" customHeight="1" outlineLevelRow="1" x14ac:dyDescent="0.35"/>
  <cols>
    <col min="1" max="4" width="5.6328125" customWidth="1"/>
    <col min="5" max="5" width="11.6328125" customWidth="1"/>
    <col min="6" max="6" width="8.90625" customWidth="1"/>
    <col min="7" max="37" width="8.6328125" hidden="1" customWidth="1"/>
    <col min="38" max="38" width="8.6328125" customWidth="1"/>
  </cols>
  <sheetData>
    <row r="1" spans="1:54" ht="87.95" customHeight="1" thickBot="1" x14ac:dyDescent="0.4">
      <c r="A1" s="79" t="s">
        <v>48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</row>
    <row r="2" spans="1:54" ht="21" customHeight="1" thickBot="1" x14ac:dyDescent="0.45">
      <c r="A2" s="31">
        <f>Values!B1</f>
        <v>550</v>
      </c>
      <c r="B2" s="45">
        <v>8.3145000000000007</v>
      </c>
      <c r="C2" s="1"/>
      <c r="D2" s="1"/>
      <c r="E2" s="2" t="s">
        <v>42</v>
      </c>
      <c r="F2" s="3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8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60"/>
    </row>
    <row r="3" spans="1:54" ht="21" customHeight="1" outlineLevel="1" thickTop="1" thickBot="1" x14ac:dyDescent="0.4">
      <c r="A3" s="5" t="s">
        <v>1</v>
      </c>
      <c r="B3" s="5" t="s">
        <v>2</v>
      </c>
      <c r="C3" s="5" t="s">
        <v>3</v>
      </c>
      <c r="D3" s="6" t="s">
        <v>4</v>
      </c>
      <c r="E3" s="7"/>
      <c r="F3" s="8">
        <v>298.2</v>
      </c>
      <c r="G3" s="8">
        <v>431.7</v>
      </c>
      <c r="H3" s="8">
        <v>465.1</v>
      </c>
      <c r="I3" s="8">
        <v>498.5</v>
      </c>
      <c r="J3" s="8">
        <v>531.79999999999995</v>
      </c>
      <c r="K3" s="8">
        <v>565.20000000000005</v>
      </c>
      <c r="L3" s="8">
        <v>698.8</v>
      </c>
      <c r="M3" s="8">
        <v>732.2</v>
      </c>
      <c r="N3" s="8">
        <v>765.5</v>
      </c>
      <c r="O3" s="8">
        <v>798.9</v>
      </c>
      <c r="P3" s="8">
        <v>832.3</v>
      </c>
      <c r="Q3" s="8">
        <v>965.8</v>
      </c>
      <c r="R3" s="8">
        <v>999.2</v>
      </c>
      <c r="S3" s="8">
        <v>1033</v>
      </c>
      <c r="T3" s="8">
        <v>1066</v>
      </c>
      <c r="U3" s="8">
        <v>1099</v>
      </c>
      <c r="V3" s="8">
        <v>1233</v>
      </c>
      <c r="W3" s="8">
        <v>1366</v>
      </c>
      <c r="X3" s="8">
        <v>1500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3"/>
      <c r="AM3" s="61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3"/>
    </row>
    <row r="4" spans="1:54" ht="21" customHeight="1" outlineLevel="1" thickTop="1" thickBot="1" x14ac:dyDescent="0.4">
      <c r="A4" s="9">
        <f>IF( ISNUMBER( FIND(A$3,$E4,1)),   IF( ISNUMBER( VALUE(MID($E4,FIND(A$3,$E4,1)+2,1)) ), VALUE( MID($E4,FIND(A$3,$E4,1)+2,1) ),1),0)</f>
        <v>0</v>
      </c>
      <c r="B4" s="9">
        <f t="shared" ref="B4:D19" si="0">IF( ISNUMBER( FIND(B$3,$E4,1)),   IF( ISNUMBER( VALUE(MID($E4,FIND(B$3,$E4,1)+2,1)) ), VALUE( MID($E4,FIND(B$3,$E4,1)+2,1) ),1),0)</f>
        <v>3</v>
      </c>
      <c r="C4" s="9">
        <f t="shared" si="0"/>
        <v>0</v>
      </c>
      <c r="D4" s="9">
        <f t="shared" si="0"/>
        <v>0</v>
      </c>
      <c r="E4" s="10" t="s">
        <v>5</v>
      </c>
      <c r="F4" s="11">
        <v>1.3056000000000001E-22</v>
      </c>
      <c r="G4" s="11">
        <v>8.4706E-14</v>
      </c>
      <c r="H4" s="11">
        <v>1.9731000000000001E-12</v>
      </c>
      <c r="I4" s="11">
        <v>2.9366000000000002E-11</v>
      </c>
      <c r="J4" s="11">
        <v>3.0681999999999998E-10</v>
      </c>
      <c r="K4" s="11">
        <v>2.4323E-9</v>
      </c>
      <c r="L4" s="11">
        <v>1.6574E-6</v>
      </c>
      <c r="M4" s="11">
        <v>5.8046000000000003E-6</v>
      </c>
      <c r="N4" s="11">
        <v>1.7708999999999999E-5</v>
      </c>
      <c r="O4" s="11">
        <v>4.7824000000000002E-5</v>
      </c>
      <c r="P4" s="11">
        <v>1.1595E-4</v>
      </c>
      <c r="Q4" s="11">
        <v>1.4264E-3</v>
      </c>
      <c r="R4" s="11">
        <v>1.9935999999999999E-3</v>
      </c>
      <c r="S4" s="11">
        <v>2.4840000000000001E-3</v>
      </c>
      <c r="T4" s="11">
        <v>2.7785000000000002E-3</v>
      </c>
      <c r="U4" s="11">
        <v>2.8771000000000001E-3</v>
      </c>
      <c r="V4" s="11">
        <v>2.3430999999999999E-3</v>
      </c>
      <c r="W4" s="11">
        <v>1.7071E-3</v>
      </c>
      <c r="X4" s="11">
        <v>1.2738999999999999E-3</v>
      </c>
      <c r="AM4" s="61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3"/>
    </row>
    <row r="5" spans="1:54" ht="21" customHeight="1" outlineLevel="1" thickBot="1" x14ac:dyDescent="0.4">
      <c r="A5" s="9">
        <f t="shared" ref="A5:D27" si="1">IF( ISNUMBER( FIND(A$3,$E5,1)),   IF( ISNUMBER( VALUE(MID($E5,FIND(A$3,$E5,1)+2,1)) ), VALUE( MID($E5,FIND(A$3,$E5,1)+2,1) ),1),0)</f>
        <v>0</v>
      </c>
      <c r="B5" s="9">
        <f t="shared" si="0"/>
        <v>4</v>
      </c>
      <c r="C5" s="9">
        <f t="shared" si="0"/>
        <v>0</v>
      </c>
      <c r="D5" s="9">
        <f t="shared" si="0"/>
        <v>0</v>
      </c>
      <c r="E5" s="10" t="s">
        <v>6</v>
      </c>
      <c r="F5" s="11">
        <v>7.6378999999999993E-21</v>
      </c>
      <c r="G5" s="11">
        <v>5.8909999999999998E-13</v>
      </c>
      <c r="H5" s="11">
        <v>9.5009000000000004E-12</v>
      </c>
      <c r="I5" s="11">
        <v>1.0218E-10</v>
      </c>
      <c r="J5" s="11">
        <v>8.0013999999999999E-10</v>
      </c>
      <c r="K5" s="11">
        <v>4.9136000000000001E-9</v>
      </c>
      <c r="L5" s="11">
        <v>1.6022000000000001E-6</v>
      </c>
      <c r="M5" s="11">
        <v>4.8679999999999998E-6</v>
      </c>
      <c r="N5" s="11">
        <v>1.2958E-5</v>
      </c>
      <c r="O5" s="11">
        <v>3.0632000000000001E-5</v>
      </c>
      <c r="P5" s="11">
        <v>6.5072000000000003E-5</v>
      </c>
      <c r="Q5" s="11">
        <v>4.3741E-4</v>
      </c>
      <c r="R5" s="11">
        <v>5.0403000000000004E-4</v>
      </c>
      <c r="S5" s="11">
        <v>5.0903999999999999E-4</v>
      </c>
      <c r="T5" s="11">
        <v>4.5489E-4</v>
      </c>
      <c r="U5" s="11">
        <v>3.7399999999999998E-4</v>
      </c>
      <c r="V5" s="11">
        <v>1.2596999999999999E-4</v>
      </c>
      <c r="W5" s="11">
        <v>4.3619999999999999E-5</v>
      </c>
      <c r="X5" s="11">
        <v>1.7612999999999999E-5</v>
      </c>
      <c r="AM5" s="61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3"/>
    </row>
    <row r="6" spans="1:54" ht="21" customHeight="1" outlineLevel="1" thickBot="1" x14ac:dyDescent="0.4">
      <c r="A6" s="9">
        <f t="shared" si="1"/>
        <v>0</v>
      </c>
      <c r="B6" s="9">
        <f t="shared" si="0"/>
        <v>5</v>
      </c>
      <c r="C6" s="9">
        <f t="shared" si="0"/>
        <v>0</v>
      </c>
      <c r="D6" s="9">
        <f t="shared" si="0"/>
        <v>0</v>
      </c>
      <c r="E6" s="10" t="s">
        <v>7</v>
      </c>
      <c r="F6" s="11">
        <v>1.3752E-17</v>
      </c>
      <c r="G6" s="11">
        <v>1.9065000000000001E-10</v>
      </c>
      <c r="H6" s="11">
        <v>2.2833000000000002E-9</v>
      </c>
      <c r="I6" s="11">
        <v>1.8868999999999998E-8</v>
      </c>
      <c r="J6" s="11">
        <v>1.1695E-7</v>
      </c>
      <c r="K6" s="11">
        <v>5.8406999999999996E-7</v>
      </c>
      <c r="L6" s="11">
        <v>1.0599000000000001E-4</v>
      </c>
      <c r="M6" s="11">
        <v>2.8779000000000001E-4</v>
      </c>
      <c r="N6" s="11">
        <v>6.8687999999999996E-4</v>
      </c>
      <c r="O6" s="11">
        <v>1.4574E-3</v>
      </c>
      <c r="P6" s="11">
        <v>2.7763000000000002E-3</v>
      </c>
      <c r="Q6" s="11">
        <v>1.1018999999999999E-2</v>
      </c>
      <c r="R6" s="11">
        <v>1.064E-2</v>
      </c>
      <c r="S6" s="11">
        <v>8.8444000000000005E-3</v>
      </c>
      <c r="T6" s="11">
        <v>6.4056E-3</v>
      </c>
      <c r="U6" s="11">
        <v>4.2385000000000001E-3</v>
      </c>
      <c r="V6" s="11">
        <v>6.1879999999999997E-4</v>
      </c>
      <c r="W6" s="11">
        <v>1.0581000000000001E-4</v>
      </c>
      <c r="X6" s="11">
        <v>2.3858000000000001E-5</v>
      </c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3"/>
    </row>
    <row r="7" spans="1:54" ht="21" customHeight="1" outlineLevel="1" thickBot="1" x14ac:dyDescent="0.4">
      <c r="A7" s="9">
        <f t="shared" si="1"/>
        <v>0</v>
      </c>
      <c r="B7" s="9">
        <f t="shared" si="0"/>
        <v>6</v>
      </c>
      <c r="C7" s="9">
        <f t="shared" si="0"/>
        <v>0</v>
      </c>
      <c r="D7" s="9">
        <f t="shared" si="0"/>
        <v>0</v>
      </c>
      <c r="E7" s="10" t="s">
        <v>8</v>
      </c>
      <c r="F7" s="11">
        <v>2.3151999999999998E-15</v>
      </c>
      <c r="G7" s="11">
        <v>1.7347E-9</v>
      </c>
      <c r="H7" s="11">
        <v>1.2705E-8</v>
      </c>
      <c r="I7" s="11">
        <v>6.8158999999999995E-8</v>
      </c>
      <c r="J7" s="11">
        <v>2.8845000000000002E-7</v>
      </c>
      <c r="K7" s="11">
        <v>1.0280999999999999E-6</v>
      </c>
      <c r="L7" s="11">
        <v>6.9690999999999994E-5</v>
      </c>
      <c r="M7" s="11">
        <v>1.5655000000000001E-4</v>
      </c>
      <c r="N7" s="11">
        <v>3.1220999999999999E-4</v>
      </c>
      <c r="O7" s="11">
        <v>5.5734999999999997E-4</v>
      </c>
      <c r="P7" s="11">
        <v>8.9707000000000003E-4</v>
      </c>
      <c r="Q7" s="11">
        <v>1.7256999999999999E-3</v>
      </c>
      <c r="R7" s="11">
        <v>1.3401999999999999E-3</v>
      </c>
      <c r="S7" s="11">
        <v>8.8225E-4</v>
      </c>
      <c r="T7" s="11">
        <v>4.9950000000000005E-4</v>
      </c>
      <c r="U7" s="11">
        <v>2.5712E-4</v>
      </c>
      <c r="V7" s="11">
        <v>1.4467999999999999E-5</v>
      </c>
      <c r="W7" s="11">
        <v>1.1112000000000001E-6</v>
      </c>
      <c r="X7" s="11">
        <v>1.2944E-7</v>
      </c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3"/>
    </row>
    <row r="8" spans="1:54" ht="21" customHeight="1" outlineLevel="1" thickBot="1" x14ac:dyDescent="0.4">
      <c r="A8" s="9">
        <f t="shared" si="1"/>
        <v>0</v>
      </c>
      <c r="B8" s="9">
        <f t="shared" si="0"/>
        <v>7</v>
      </c>
      <c r="C8" s="9">
        <f t="shared" si="0"/>
        <v>0</v>
      </c>
      <c r="D8" s="9">
        <f t="shared" si="0"/>
        <v>0</v>
      </c>
      <c r="E8" s="10" t="s">
        <v>9</v>
      </c>
      <c r="F8" s="11">
        <v>2.5534000000000002E-16</v>
      </c>
      <c r="G8" s="11">
        <v>3.8947999999999998E-10</v>
      </c>
      <c r="H8" s="11">
        <v>3.1175E-9</v>
      </c>
      <c r="I8" s="11">
        <v>1.7949999999999999E-8</v>
      </c>
      <c r="J8" s="11">
        <v>8.0486999999999998E-8</v>
      </c>
      <c r="K8" s="11">
        <v>3.0162000000000002E-7</v>
      </c>
      <c r="L8" s="11">
        <v>2.4817999999999999E-5</v>
      </c>
      <c r="M8" s="11">
        <v>5.7896999999999998E-5</v>
      </c>
      <c r="N8" s="11">
        <v>1.1872E-4</v>
      </c>
      <c r="O8" s="11">
        <v>2.1565000000000001E-4</v>
      </c>
      <c r="P8" s="11">
        <v>3.4928999999999998E-4</v>
      </c>
      <c r="Q8" s="11">
        <v>5.8067999999999998E-4</v>
      </c>
      <c r="R8" s="11">
        <v>4.0905999999999999E-4</v>
      </c>
      <c r="S8" s="11">
        <v>2.3866999999999999E-4</v>
      </c>
      <c r="T8" s="11">
        <v>1.1739E-4</v>
      </c>
      <c r="U8" s="11">
        <v>5.1907000000000003E-5</v>
      </c>
      <c r="V8" s="11">
        <v>1.5858999999999999E-6</v>
      </c>
      <c r="W8" s="11">
        <v>7.2071999999999998E-8</v>
      </c>
      <c r="X8" s="11">
        <v>5.4396000000000001E-9</v>
      </c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3"/>
    </row>
    <row r="9" spans="1:54" ht="21" customHeight="1" outlineLevel="1" thickBot="1" x14ac:dyDescent="0.4">
      <c r="A9" s="9">
        <f t="shared" si="1"/>
        <v>0</v>
      </c>
      <c r="B9" s="9">
        <f t="shared" si="0"/>
        <v>8</v>
      </c>
      <c r="C9" s="9">
        <f t="shared" si="0"/>
        <v>0</v>
      </c>
      <c r="D9" s="9">
        <f t="shared" si="0"/>
        <v>0</v>
      </c>
      <c r="E9" s="10" t="s">
        <v>10</v>
      </c>
      <c r="F9" s="11">
        <v>5.6206999999999997E-18</v>
      </c>
      <c r="G9" s="11">
        <v>1.4855E-11</v>
      </c>
      <c r="H9" s="11">
        <v>1.2668E-10</v>
      </c>
      <c r="I9" s="11">
        <v>7.6573E-10</v>
      </c>
      <c r="J9" s="11">
        <v>3.5687999999999999E-9</v>
      </c>
      <c r="K9" s="11">
        <v>1.3825999999999999E-8</v>
      </c>
      <c r="L9" s="11">
        <v>1.3120000000000001E-6</v>
      </c>
      <c r="M9" s="11">
        <v>3.1472999999999999E-6</v>
      </c>
      <c r="N9" s="11">
        <v>6.5763E-6</v>
      </c>
      <c r="O9" s="11">
        <v>1.2055999999999999E-5</v>
      </c>
      <c r="P9" s="11">
        <v>1.9502000000000001E-5</v>
      </c>
      <c r="Q9" s="11">
        <v>2.7330000000000001E-5</v>
      </c>
      <c r="R9" s="11">
        <v>1.7374E-5</v>
      </c>
      <c r="S9" s="11">
        <v>8.9414000000000005E-6</v>
      </c>
      <c r="T9" s="11">
        <v>3.8031999999999999E-6</v>
      </c>
      <c r="U9" s="11">
        <v>1.4384000000000001E-6</v>
      </c>
      <c r="V9" s="11">
        <v>2.3513E-8</v>
      </c>
      <c r="W9" s="11">
        <v>6.2489999999999998E-10</v>
      </c>
      <c r="X9" s="11">
        <v>3.0264000000000003E-11</v>
      </c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3"/>
    </row>
    <row r="10" spans="1:54" ht="21" customHeight="1" outlineLevel="1" thickBot="1" x14ac:dyDescent="0.4">
      <c r="A10" s="9">
        <f t="shared" si="1"/>
        <v>0</v>
      </c>
      <c r="B10" s="9">
        <f t="shared" si="0"/>
        <v>2</v>
      </c>
      <c r="C10" s="9">
        <f t="shared" si="0"/>
        <v>0</v>
      </c>
      <c r="D10" s="9">
        <f t="shared" si="0"/>
        <v>0</v>
      </c>
      <c r="E10" s="10" t="s">
        <v>11</v>
      </c>
      <c r="F10" s="11">
        <v>5.9567000000000001E-18</v>
      </c>
      <c r="G10" s="11">
        <v>1.1197E-10</v>
      </c>
      <c r="H10" s="11">
        <v>1.5425E-9</v>
      </c>
      <c r="I10" s="11">
        <v>1.4734E-8</v>
      </c>
      <c r="J10" s="11">
        <v>1.0530999999999999E-7</v>
      </c>
      <c r="K10" s="11">
        <v>5.9993000000000005E-7</v>
      </c>
      <c r="L10" s="11">
        <v>1.4694E-4</v>
      </c>
      <c r="M10" s="11">
        <v>4.2429000000000002E-4</v>
      </c>
      <c r="N10" s="11">
        <v>1.0943000000000001E-3</v>
      </c>
      <c r="O10" s="11">
        <v>2.5579000000000001E-3</v>
      </c>
      <c r="P10" s="11">
        <v>5.4903E-3</v>
      </c>
      <c r="Q10" s="11">
        <v>5.3856000000000001E-2</v>
      </c>
      <c r="R10" s="11">
        <v>7.6957999999999999E-2</v>
      </c>
      <c r="S10" s="11">
        <v>0.1009</v>
      </c>
      <c r="T10" s="11">
        <v>0.12180000000000001</v>
      </c>
      <c r="U10" s="11">
        <v>0.13827999999999999</v>
      </c>
      <c r="V10" s="11">
        <v>0.16958000000000001</v>
      </c>
      <c r="W10" s="11">
        <v>0.17902000000000001</v>
      </c>
      <c r="X10" s="11">
        <v>0.18295</v>
      </c>
      <c r="AM10" s="61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3"/>
    </row>
    <row r="11" spans="1:54" ht="21" customHeight="1" outlineLevel="1" thickBot="1" x14ac:dyDescent="0.4">
      <c r="A11" s="9">
        <f t="shared" si="1"/>
        <v>0</v>
      </c>
      <c r="B11" s="9">
        <f t="shared" si="0"/>
        <v>1</v>
      </c>
      <c r="C11" s="9">
        <f t="shared" si="0"/>
        <v>0</v>
      </c>
      <c r="D11" s="9">
        <f t="shared" si="0"/>
        <v>0</v>
      </c>
      <c r="E11" s="10" t="s">
        <v>2</v>
      </c>
      <c r="F11" s="11">
        <v>6.4033E-36</v>
      </c>
      <c r="G11" s="11">
        <v>2.5945999999999999E-23</v>
      </c>
      <c r="H11" s="11">
        <v>2.6408000000000001E-21</v>
      </c>
      <c r="I11" s="11">
        <v>1.4384E-19</v>
      </c>
      <c r="J11" s="11">
        <v>4.7421000000000004E-18</v>
      </c>
      <c r="K11" s="11">
        <v>1.0437E-16</v>
      </c>
      <c r="L11" s="11">
        <v>1.5332999999999999E-12</v>
      </c>
      <c r="M11" s="11">
        <v>9.8017999999999997E-12</v>
      </c>
      <c r="N11" s="11">
        <v>5.2666000000000002E-11</v>
      </c>
      <c r="O11" s="11">
        <v>2.4358E-10</v>
      </c>
      <c r="P11" s="11">
        <v>9.9060000000000007E-10</v>
      </c>
      <c r="Q11" s="11">
        <v>9.6452999999999997E-8</v>
      </c>
      <c r="R11" s="11">
        <v>2.3846999999999999E-7</v>
      </c>
      <c r="S11" s="11">
        <v>5.384E-7</v>
      </c>
      <c r="T11" s="11">
        <v>1.1132E-6</v>
      </c>
      <c r="U11" s="11">
        <v>2.1393E-6</v>
      </c>
      <c r="V11" s="11">
        <v>1.7793000000000001E-5</v>
      </c>
      <c r="W11" s="11">
        <v>9.1658999999999998E-5</v>
      </c>
      <c r="X11" s="11">
        <v>3.4886999999999999E-4</v>
      </c>
      <c r="AM11" s="6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3"/>
    </row>
    <row r="12" spans="1:54" ht="21" customHeight="1" outlineLevel="1" thickBot="1" x14ac:dyDescent="0.4">
      <c r="A12" s="9">
        <f t="shared" si="1"/>
        <v>0</v>
      </c>
      <c r="B12" s="9">
        <f t="shared" si="0"/>
        <v>1</v>
      </c>
      <c r="C12" s="9">
        <f t="shared" si="0"/>
        <v>0</v>
      </c>
      <c r="D12" s="9">
        <f t="shared" si="0"/>
        <v>2</v>
      </c>
      <c r="E12" s="10" t="s">
        <v>12</v>
      </c>
      <c r="F12" s="11">
        <v>2.555E-9</v>
      </c>
      <c r="G12" s="11">
        <v>4.7712E-5</v>
      </c>
      <c r="H12" s="11">
        <v>2.1557E-4</v>
      </c>
      <c r="I12" s="11">
        <v>7.7851000000000005E-4</v>
      </c>
      <c r="J12" s="11">
        <v>2.3381000000000001E-3</v>
      </c>
      <c r="K12" s="11">
        <v>5.9845999999999996E-3</v>
      </c>
      <c r="L12" s="11">
        <v>5.2388999999999998E-2</v>
      </c>
      <c r="M12" s="11">
        <v>6.318E-2</v>
      </c>
      <c r="N12" s="11">
        <v>7.1395E-2</v>
      </c>
      <c r="O12" s="11">
        <v>7.7561000000000005E-2</v>
      </c>
      <c r="P12" s="11">
        <v>8.2317000000000001E-2</v>
      </c>
      <c r="Q12" s="11">
        <v>9.3668000000000001E-2</v>
      </c>
      <c r="R12" s="11">
        <v>9.5077999999999996E-2</v>
      </c>
      <c r="S12" s="11">
        <v>9.6074000000000007E-2</v>
      </c>
      <c r="T12" s="11">
        <v>9.6721000000000001E-2</v>
      </c>
      <c r="U12" s="11">
        <v>9.7151000000000001E-2</v>
      </c>
      <c r="V12" s="11">
        <v>9.7881999999999997E-2</v>
      </c>
      <c r="W12" s="11">
        <v>9.8086999999999994E-2</v>
      </c>
      <c r="X12" s="11">
        <v>9.8153000000000004E-2</v>
      </c>
      <c r="AM12" s="61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3"/>
    </row>
    <row r="13" spans="1:54" ht="21" customHeight="1" outlineLevel="1" thickBot="1" x14ac:dyDescent="0.4">
      <c r="A13" s="9">
        <f t="shared" si="1"/>
        <v>1</v>
      </c>
      <c r="B13" s="9">
        <f t="shared" si="0"/>
        <v>0</v>
      </c>
      <c r="C13" s="9">
        <f t="shared" si="0"/>
        <v>0</v>
      </c>
      <c r="D13" s="9">
        <f t="shared" si="0"/>
        <v>0</v>
      </c>
      <c r="E13" s="10" t="s">
        <v>1</v>
      </c>
      <c r="F13" s="11">
        <v>0.2</v>
      </c>
      <c r="G13" s="11">
        <v>0.2</v>
      </c>
      <c r="H13" s="11">
        <v>0.2</v>
      </c>
      <c r="I13" s="11">
        <v>0.2</v>
      </c>
      <c r="J13" s="11">
        <v>0.2</v>
      </c>
      <c r="K13" s="11">
        <v>0.2</v>
      </c>
      <c r="L13" s="11">
        <v>0.2</v>
      </c>
      <c r="M13" s="11">
        <v>0.2</v>
      </c>
      <c r="N13" s="11">
        <v>0.2</v>
      </c>
      <c r="O13" s="11">
        <v>0.2</v>
      </c>
      <c r="P13" s="11">
        <v>0.2</v>
      </c>
      <c r="Q13" s="11">
        <v>0.2</v>
      </c>
      <c r="R13" s="11">
        <v>0.2</v>
      </c>
      <c r="S13" s="11">
        <v>0.2</v>
      </c>
      <c r="T13" s="11">
        <v>0.2</v>
      </c>
      <c r="U13" s="11">
        <v>0.2</v>
      </c>
      <c r="V13" s="11">
        <v>0.2</v>
      </c>
      <c r="W13" s="11">
        <v>0.2</v>
      </c>
      <c r="X13" s="11">
        <v>0.2</v>
      </c>
      <c r="AM13" s="61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3"/>
    </row>
    <row r="14" spans="1:54" ht="21" customHeight="1" outlineLevel="1" thickBot="1" x14ac:dyDescent="0.4">
      <c r="A14" s="9">
        <f t="shared" si="1"/>
        <v>0</v>
      </c>
      <c r="B14" s="9">
        <f t="shared" si="0"/>
        <v>0</v>
      </c>
      <c r="C14" s="9">
        <f t="shared" si="0"/>
        <v>0</v>
      </c>
      <c r="D14" s="9">
        <f t="shared" si="0"/>
        <v>1</v>
      </c>
      <c r="E14" s="10" t="s">
        <v>13</v>
      </c>
      <c r="F14" s="11">
        <v>0.2</v>
      </c>
      <c r="G14" s="11">
        <v>0.19989999999999999</v>
      </c>
      <c r="H14" s="11">
        <v>0.19957</v>
      </c>
      <c r="I14" s="11">
        <v>0.19844000000000001</v>
      </c>
      <c r="J14" s="11">
        <v>0.19531999999999999</v>
      </c>
      <c r="K14" s="11">
        <v>0.18803</v>
      </c>
      <c r="L14" s="11">
        <v>9.5223000000000002E-2</v>
      </c>
      <c r="M14" s="11">
        <v>7.3639999999999997E-2</v>
      </c>
      <c r="N14" s="11">
        <v>5.7209999999999997E-2</v>
      </c>
      <c r="O14" s="11">
        <v>4.4878000000000001E-2</v>
      </c>
      <c r="P14" s="11">
        <v>3.5367000000000003E-2</v>
      </c>
      <c r="Q14" s="11">
        <v>1.2664999999999999E-2</v>
      </c>
      <c r="R14" s="11">
        <v>9.8434999999999998E-3</v>
      </c>
      <c r="S14" s="11">
        <v>7.8524000000000007E-3</v>
      </c>
      <c r="T14" s="11">
        <v>6.5586999999999998E-3</v>
      </c>
      <c r="U14" s="11">
        <v>5.6974E-3</v>
      </c>
      <c r="V14" s="11">
        <v>4.2364000000000004E-3</v>
      </c>
      <c r="W14" s="11">
        <v>3.8252E-3</v>
      </c>
      <c r="X14" s="11">
        <v>3.6916000000000002E-3</v>
      </c>
      <c r="AM14" s="61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3"/>
    </row>
    <row r="15" spans="1:54" ht="21" customHeight="1" outlineLevel="1" thickBot="1" x14ac:dyDescent="0.4">
      <c r="A15" s="9">
        <f t="shared" si="1"/>
        <v>0</v>
      </c>
      <c r="B15" s="9">
        <f t="shared" si="0"/>
        <v>0</v>
      </c>
      <c r="C15" s="9">
        <f t="shared" si="0"/>
        <v>1</v>
      </c>
      <c r="D15" s="9">
        <f t="shared" si="0"/>
        <v>0</v>
      </c>
      <c r="E15" s="10" t="s">
        <v>14</v>
      </c>
      <c r="F15" s="11">
        <v>0.12</v>
      </c>
      <c r="G15" s="11">
        <v>0.12</v>
      </c>
      <c r="H15" s="11">
        <v>0.12</v>
      </c>
      <c r="I15" s="11">
        <v>0.12</v>
      </c>
      <c r="J15" s="11">
        <v>0.12</v>
      </c>
      <c r="K15" s="11">
        <v>0.12</v>
      </c>
      <c r="L15" s="11">
        <v>0.12</v>
      </c>
      <c r="M15" s="11">
        <v>0.12</v>
      </c>
      <c r="N15" s="11">
        <v>0.12</v>
      </c>
      <c r="O15" s="11">
        <v>0.12</v>
      </c>
      <c r="P15" s="11">
        <v>0.12</v>
      </c>
      <c r="Q15" s="11">
        <v>0.12</v>
      </c>
      <c r="R15" s="11">
        <v>0.12</v>
      </c>
      <c r="S15" s="11">
        <v>0.12</v>
      </c>
      <c r="T15" s="11">
        <v>0.12</v>
      </c>
      <c r="U15" s="11">
        <v>0.12</v>
      </c>
      <c r="V15" s="11">
        <v>0.12</v>
      </c>
      <c r="W15" s="11">
        <v>0.12</v>
      </c>
      <c r="X15" s="11">
        <v>0.12</v>
      </c>
      <c r="AM15" s="61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3"/>
    </row>
    <row r="16" spans="1:54" ht="21" customHeight="1" outlineLevel="1" thickBot="1" x14ac:dyDescent="0.4">
      <c r="A16" s="9">
        <f t="shared" si="1"/>
        <v>0</v>
      </c>
      <c r="B16" s="9">
        <f t="shared" si="0"/>
        <v>1</v>
      </c>
      <c r="C16" s="9">
        <f t="shared" si="0"/>
        <v>0</v>
      </c>
      <c r="D16" s="9">
        <f t="shared" si="0"/>
        <v>0</v>
      </c>
      <c r="E16" s="10" t="s">
        <v>15</v>
      </c>
      <c r="F16" s="11">
        <v>0.48</v>
      </c>
      <c r="G16" s="11">
        <v>0.47994999999999999</v>
      </c>
      <c r="H16" s="11">
        <v>0.47977999999999998</v>
      </c>
      <c r="I16" s="11">
        <v>0.47921999999999998</v>
      </c>
      <c r="J16" s="11">
        <v>0.47765999999999997</v>
      </c>
      <c r="K16" s="11">
        <v>0.47399999999999998</v>
      </c>
      <c r="L16" s="11">
        <v>0.42616999999999999</v>
      </c>
      <c r="M16" s="11">
        <v>0.41313</v>
      </c>
      <c r="N16" s="11">
        <v>0.40011999999999998</v>
      </c>
      <c r="O16" s="11">
        <v>0.38482</v>
      </c>
      <c r="P16" s="11">
        <v>0.36423</v>
      </c>
      <c r="Q16" s="11">
        <v>0.20286000000000001</v>
      </c>
      <c r="R16" s="11">
        <v>0.15876999999999999</v>
      </c>
      <c r="S16" s="11">
        <v>0.12138</v>
      </c>
      <c r="T16" s="11">
        <v>9.3656000000000003E-2</v>
      </c>
      <c r="U16" s="11">
        <v>7.3054999999999995E-2</v>
      </c>
      <c r="V16" s="11">
        <v>3.2212999999999999E-2</v>
      </c>
      <c r="W16" s="11">
        <v>1.7951000000000002E-2</v>
      </c>
      <c r="X16" s="11">
        <v>1.1579000000000001E-2</v>
      </c>
      <c r="AM16" s="61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</row>
    <row r="17" spans="1:54" ht="21" customHeight="1" outlineLevel="1" thickBot="1" x14ac:dyDescent="0.4">
      <c r="A17" s="9">
        <f t="shared" si="1"/>
        <v>0</v>
      </c>
      <c r="B17" s="9">
        <f t="shared" si="0"/>
        <v>0</v>
      </c>
      <c r="C17" s="9">
        <f t="shared" si="0"/>
        <v>0</v>
      </c>
      <c r="D17" s="9">
        <f t="shared" si="0"/>
        <v>0</v>
      </c>
      <c r="E17" s="10" t="s">
        <v>16</v>
      </c>
      <c r="F17" s="11">
        <v>-18.61</v>
      </c>
      <c r="G17" s="11">
        <v>-18.760000000000002</v>
      </c>
      <c r="H17" s="11">
        <v>-18.829999999999998</v>
      </c>
      <c r="I17" s="11">
        <v>-18.899999999999999</v>
      </c>
      <c r="J17" s="11">
        <v>-18.97</v>
      </c>
      <c r="K17" s="11">
        <v>-19.059999999999999</v>
      </c>
      <c r="L17" s="11">
        <v>-19.54</v>
      </c>
      <c r="M17" s="11">
        <v>-19.649999999999999</v>
      </c>
      <c r="N17" s="11">
        <v>-19.760000000000002</v>
      </c>
      <c r="O17" s="11">
        <v>-19.850000000000001</v>
      </c>
      <c r="P17" s="11">
        <v>-19.95</v>
      </c>
      <c r="Q17" s="11">
        <v>-20.420000000000002</v>
      </c>
      <c r="R17" s="11">
        <v>-20.54</v>
      </c>
      <c r="S17" s="11">
        <v>-20.66</v>
      </c>
      <c r="T17" s="11">
        <v>-20.76</v>
      </c>
      <c r="U17" s="11">
        <v>-20.85</v>
      </c>
      <c r="V17" s="11">
        <v>-21.12</v>
      </c>
      <c r="W17" s="11">
        <v>-21.34</v>
      </c>
      <c r="X17" s="11">
        <v>-21.53</v>
      </c>
      <c r="AM17" s="61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3"/>
    </row>
    <row r="18" spans="1:54" ht="21" customHeight="1" outlineLevel="1" thickBot="1" x14ac:dyDescent="0.4">
      <c r="A18" s="9">
        <f t="shared" si="1"/>
        <v>0</v>
      </c>
      <c r="B18" s="9">
        <f t="shared" si="0"/>
        <v>0</v>
      </c>
      <c r="C18" s="9">
        <f t="shared" si="0"/>
        <v>0</v>
      </c>
      <c r="D18" s="9">
        <f t="shared" si="0"/>
        <v>1</v>
      </c>
      <c r="E18" s="10" t="s">
        <v>17</v>
      </c>
      <c r="F18" s="11">
        <v>-6.2460000000000004</v>
      </c>
      <c r="G18" s="11">
        <v>-7.1479999999999997</v>
      </c>
      <c r="H18" s="11">
        <v>-7.3440000000000003</v>
      </c>
      <c r="I18" s="11">
        <v>-7.5309999999999997</v>
      </c>
      <c r="J18" s="11">
        <v>-7.7160000000000002</v>
      </c>
      <c r="K18" s="11">
        <v>-7.907</v>
      </c>
      <c r="L18" s="11">
        <v>-8.98</v>
      </c>
      <c r="M18" s="11">
        <v>-9.3170000000000002</v>
      </c>
      <c r="N18" s="11">
        <v>-9.6470000000000002</v>
      </c>
      <c r="O18" s="11">
        <v>-9.9629999999999992</v>
      </c>
      <c r="P18" s="11">
        <v>-10.26</v>
      </c>
      <c r="Q18" s="11">
        <v>-11.28</v>
      </c>
      <c r="R18" s="11">
        <v>-11.49</v>
      </c>
      <c r="S18" s="11">
        <v>-11.66</v>
      </c>
      <c r="T18" s="11">
        <v>-11.81</v>
      </c>
      <c r="U18" s="11">
        <v>-11.94</v>
      </c>
      <c r="V18" s="11">
        <v>-12.34</v>
      </c>
      <c r="W18" s="11">
        <v>-12.65</v>
      </c>
      <c r="X18" s="11">
        <v>-12.92</v>
      </c>
      <c r="AM18" s="61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3"/>
    </row>
    <row r="19" spans="1:54" ht="21" customHeight="1" outlineLevel="1" thickBot="1" x14ac:dyDescent="0.4">
      <c r="A19" s="9">
        <f t="shared" si="1"/>
        <v>0</v>
      </c>
      <c r="B19" s="9">
        <f t="shared" si="0"/>
        <v>0</v>
      </c>
      <c r="C19" s="9">
        <f t="shared" si="0"/>
        <v>1</v>
      </c>
      <c r="D19" s="9">
        <f t="shared" si="0"/>
        <v>0</v>
      </c>
      <c r="E19" s="10" t="s">
        <v>18</v>
      </c>
      <c r="F19" s="11">
        <v>5.367</v>
      </c>
      <c r="G19" s="11">
        <v>0.73660000000000003</v>
      </c>
      <c r="H19" s="11">
        <v>-5.534E-2</v>
      </c>
      <c r="I19" s="11">
        <v>-0.75560000000000005</v>
      </c>
      <c r="J19" s="11">
        <v>-1.3779999999999999</v>
      </c>
      <c r="K19" s="11">
        <v>-1.93</v>
      </c>
      <c r="L19" s="11">
        <v>-3.5449999999999999</v>
      </c>
      <c r="M19" s="11">
        <v>-3.8580000000000001</v>
      </c>
      <c r="N19" s="11">
        <v>-4.1520000000000001</v>
      </c>
      <c r="O19" s="11">
        <v>-4.423</v>
      </c>
      <c r="P19" s="11">
        <v>-4.6680000000000001</v>
      </c>
      <c r="Q19" s="11">
        <v>-5.2690000000000001</v>
      </c>
      <c r="R19" s="11">
        <v>-5.3449999999999998</v>
      </c>
      <c r="S19" s="11">
        <v>-5.4130000000000003</v>
      </c>
      <c r="T19" s="11">
        <v>-5.4939999999999998</v>
      </c>
      <c r="U19" s="11">
        <v>-5.5880000000000001</v>
      </c>
      <c r="V19" s="11">
        <v>-6.0519999999999996</v>
      </c>
      <c r="W19" s="11">
        <v>-6.5549999999999997</v>
      </c>
      <c r="X19" s="11">
        <v>-7.0309999999999997</v>
      </c>
      <c r="AM19" s="61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3"/>
    </row>
    <row r="20" spans="1:54" ht="21" customHeight="1" outlineLevel="1" thickBot="1" x14ac:dyDescent="0.4">
      <c r="A20" s="9">
        <f t="shared" si="1"/>
        <v>0</v>
      </c>
      <c r="B20" s="9">
        <f t="shared" si="1"/>
        <v>1</v>
      </c>
      <c r="C20" s="9">
        <f t="shared" si="1"/>
        <v>0</v>
      </c>
      <c r="D20" s="9">
        <f t="shared" si="1"/>
        <v>0</v>
      </c>
      <c r="E20" s="10" t="s">
        <v>19</v>
      </c>
      <c r="F20" s="11">
        <v>-4.8239999999999998</v>
      </c>
      <c r="G20" s="11">
        <v>-5.5949999999999998</v>
      </c>
      <c r="H20" s="11">
        <v>-5.7880000000000003</v>
      </c>
      <c r="I20" s="11">
        <v>-5.9749999999999996</v>
      </c>
      <c r="J20" s="11">
        <v>-6.1550000000000002</v>
      </c>
      <c r="K20" s="11">
        <v>-6.3259999999999996</v>
      </c>
      <c r="L20" s="11">
        <v>-6.8819999999999997</v>
      </c>
      <c r="M20" s="11">
        <v>-7.0060000000000002</v>
      </c>
      <c r="N20" s="11">
        <v>-7.1319999999999997</v>
      </c>
      <c r="O20" s="11">
        <v>-7.2610000000000001</v>
      </c>
      <c r="P20" s="11">
        <v>-7.3940000000000001</v>
      </c>
      <c r="Q20" s="11">
        <v>-8.0410000000000004</v>
      </c>
      <c r="R20" s="11">
        <v>-8.2520000000000007</v>
      </c>
      <c r="S20" s="11">
        <v>-8.4819999999999993</v>
      </c>
      <c r="T20" s="11">
        <v>-8.7279999999999998</v>
      </c>
      <c r="U20" s="11">
        <v>-8.9819999999999993</v>
      </c>
      <c r="V20" s="11">
        <v>-9.968</v>
      </c>
      <c r="W20" s="11">
        <v>-10.83</v>
      </c>
      <c r="X20" s="11">
        <v>-11.56</v>
      </c>
      <c r="AM20" s="61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3"/>
    </row>
    <row r="21" spans="1:54" ht="21" customHeight="1" outlineLevel="1" thickBot="1" x14ac:dyDescent="0.4">
      <c r="A21" s="9">
        <f t="shared" si="1"/>
        <v>0</v>
      </c>
      <c r="B21" s="9">
        <f t="shared" si="1"/>
        <v>0</v>
      </c>
      <c r="C21" s="9">
        <f t="shared" si="1"/>
        <v>0</v>
      </c>
      <c r="D21" s="9">
        <f t="shared" si="1"/>
        <v>0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M21" s="61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3"/>
    </row>
    <row r="22" spans="1:54" ht="21" customHeight="1" outlineLevel="1" thickBot="1" x14ac:dyDescent="0.4">
      <c r="A22" s="9">
        <f t="shared" si="1"/>
        <v>0</v>
      </c>
      <c r="B22" s="9">
        <f t="shared" si="1"/>
        <v>0</v>
      </c>
      <c r="C22" s="9">
        <f t="shared" si="1"/>
        <v>0</v>
      </c>
      <c r="D22" s="9">
        <f t="shared" si="1"/>
        <v>0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M22" s="61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3"/>
    </row>
    <row r="23" spans="1:54" ht="21" customHeight="1" outlineLevel="1" thickBot="1" x14ac:dyDescent="0.4">
      <c r="A23" s="9">
        <f t="shared" si="1"/>
        <v>0</v>
      </c>
      <c r="B23" s="9">
        <f t="shared" si="1"/>
        <v>0</v>
      </c>
      <c r="C23" s="9">
        <f t="shared" si="1"/>
        <v>0</v>
      </c>
      <c r="D23" s="9">
        <f t="shared" si="1"/>
        <v>0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M23" s="61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3"/>
    </row>
    <row r="24" spans="1:54" ht="21" customHeight="1" outlineLevel="1" thickBot="1" x14ac:dyDescent="0.4">
      <c r="A24" s="9">
        <f t="shared" si="1"/>
        <v>0</v>
      </c>
      <c r="B24" s="9">
        <f t="shared" si="1"/>
        <v>0</v>
      </c>
      <c r="C24" s="9">
        <f t="shared" si="1"/>
        <v>0</v>
      </c>
      <c r="D24" s="9">
        <f t="shared" si="1"/>
        <v>0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M24" s="61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</row>
    <row r="25" spans="1:54" ht="21" customHeight="1" outlineLevel="1" thickBot="1" x14ac:dyDescent="0.4">
      <c r="A25" s="9">
        <f t="shared" si="1"/>
        <v>0</v>
      </c>
      <c r="B25" s="9">
        <f t="shared" si="1"/>
        <v>0</v>
      </c>
      <c r="C25" s="9">
        <f t="shared" si="1"/>
        <v>0</v>
      </c>
      <c r="D25" s="9">
        <f t="shared" si="1"/>
        <v>0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M25" s="61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3"/>
    </row>
    <row r="26" spans="1:54" ht="21" customHeight="1" outlineLevel="1" thickBot="1" x14ac:dyDescent="0.4">
      <c r="A26" s="9">
        <f t="shared" si="1"/>
        <v>0</v>
      </c>
      <c r="B26" s="9">
        <f t="shared" si="1"/>
        <v>0</v>
      </c>
      <c r="C26" s="9">
        <f t="shared" si="1"/>
        <v>0</v>
      </c>
      <c r="D26" s="9">
        <f t="shared" si="1"/>
        <v>0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M26" s="61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</row>
    <row r="27" spans="1:54" ht="21" customHeight="1" outlineLevel="1" thickBot="1" x14ac:dyDescent="0.4">
      <c r="A27" s="9">
        <f t="shared" si="1"/>
        <v>0</v>
      </c>
      <c r="B27" s="9">
        <f t="shared" si="1"/>
        <v>0</v>
      </c>
      <c r="C27" s="9">
        <f t="shared" si="1"/>
        <v>0</v>
      </c>
      <c r="D27" s="9">
        <f t="shared" si="1"/>
        <v>0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M27" s="61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3"/>
    </row>
    <row r="28" spans="1:54" ht="21" customHeight="1" outlineLevel="1" thickBot="1" x14ac:dyDescent="0.4">
      <c r="A28" s="9">
        <f t="shared" ref="A28:D33" si="2">IF( ISNUMBER( FIND(A$3,$E28,1)),   IF( ISNUMBER( VALUE(MID($E28,FIND(A$3,$E28,1)+2,1)) ), VALUE( MID($E28,FIND(A$3,$E28,1)+2,1) ),1),0)</f>
        <v>0</v>
      </c>
      <c r="B28" s="9">
        <f t="shared" si="2"/>
        <v>0</v>
      </c>
      <c r="C28" s="9">
        <f t="shared" si="2"/>
        <v>0</v>
      </c>
      <c r="D28" s="9">
        <f t="shared" si="2"/>
        <v>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M28" s="61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3"/>
    </row>
    <row r="29" spans="1:54" ht="21" customHeight="1" outlineLevel="1" thickBot="1" x14ac:dyDescent="0.4">
      <c r="A29" s="9">
        <f t="shared" si="2"/>
        <v>0</v>
      </c>
      <c r="B29" s="9">
        <f t="shared" si="2"/>
        <v>0</v>
      </c>
      <c r="C29" s="9">
        <f t="shared" si="2"/>
        <v>0</v>
      </c>
      <c r="D29" s="9">
        <f t="shared" si="2"/>
        <v>0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M29" s="61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3"/>
    </row>
    <row r="30" spans="1:54" ht="21" customHeight="1" outlineLevel="1" thickBot="1" x14ac:dyDescent="0.4">
      <c r="A30" s="9">
        <f t="shared" si="2"/>
        <v>0</v>
      </c>
      <c r="B30" s="9">
        <f t="shared" si="2"/>
        <v>0</v>
      </c>
      <c r="C30" s="9">
        <f t="shared" si="2"/>
        <v>0</v>
      </c>
      <c r="D30" s="9">
        <f t="shared" si="2"/>
        <v>0</v>
      </c>
      <c r="E30" s="10"/>
      <c r="AM30" s="61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3"/>
    </row>
    <row r="31" spans="1:54" ht="21" customHeight="1" outlineLevel="1" thickBot="1" x14ac:dyDescent="0.4">
      <c r="A31" s="9">
        <f t="shared" si="2"/>
        <v>0</v>
      </c>
      <c r="B31" s="9">
        <f t="shared" si="2"/>
        <v>0</v>
      </c>
      <c r="C31" s="9">
        <f t="shared" si="2"/>
        <v>0</v>
      </c>
      <c r="D31" s="9">
        <f t="shared" si="2"/>
        <v>0</v>
      </c>
      <c r="E31" s="10"/>
      <c r="AM31" s="61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3"/>
    </row>
    <row r="32" spans="1:54" ht="21" customHeight="1" outlineLevel="1" thickBot="1" x14ac:dyDescent="0.4">
      <c r="A32" s="9">
        <f t="shared" si="2"/>
        <v>0</v>
      </c>
      <c r="B32" s="9">
        <f t="shared" si="2"/>
        <v>0</v>
      </c>
      <c r="C32" s="9">
        <f t="shared" si="2"/>
        <v>0</v>
      </c>
      <c r="D32" s="9">
        <f t="shared" si="2"/>
        <v>0</v>
      </c>
      <c r="E32" s="10"/>
      <c r="AM32" s="61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3"/>
    </row>
    <row r="33" spans="1:54" ht="21" customHeight="1" outlineLevel="1" thickBot="1" x14ac:dyDescent="0.4">
      <c r="A33" s="9">
        <f t="shared" si="2"/>
        <v>0</v>
      </c>
      <c r="B33" s="9">
        <f t="shared" si="2"/>
        <v>0</v>
      </c>
      <c r="C33" s="9">
        <f t="shared" si="2"/>
        <v>0</v>
      </c>
      <c r="D33" s="9">
        <f t="shared" si="2"/>
        <v>0</v>
      </c>
      <c r="E33" s="10">
        <v>1</v>
      </c>
      <c r="AM33" s="61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</row>
    <row r="34" spans="1:54" ht="21" customHeight="1" outlineLevel="1" x14ac:dyDescent="0.35">
      <c r="E34">
        <f>$A$2</f>
        <v>550</v>
      </c>
      <c r="F34">
        <f>MIN(F4:AC22)</f>
        <v>-21.53</v>
      </c>
      <c r="AM34" s="61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3"/>
    </row>
    <row r="35" spans="1:54" ht="21" customHeight="1" thickBot="1" x14ac:dyDescent="0.4">
      <c r="E35">
        <f>$A$2</f>
        <v>550</v>
      </c>
      <c r="F35" s="12">
        <f>MAX(F4:AC22)</f>
        <v>5.367</v>
      </c>
      <c r="AM35" s="64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</row>
    <row r="36" spans="1:54" ht="21" customHeight="1" thickTop="1" thickBot="1" x14ac:dyDescent="0.45">
      <c r="A36" s="13" t="s">
        <v>20</v>
      </c>
      <c r="B36" s="14"/>
      <c r="C36" s="14"/>
      <c r="D36" s="15"/>
      <c r="E36" s="2" t="s">
        <v>43</v>
      </c>
      <c r="F36" s="3"/>
      <c r="G36" s="2"/>
      <c r="H36" s="2"/>
      <c r="I36" s="2"/>
      <c r="J36" s="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7"/>
      <c r="AN36" s="17"/>
      <c r="AO36" s="17"/>
      <c r="AP36" s="17"/>
      <c r="AQ36" s="17"/>
      <c r="AR36" s="17"/>
    </row>
    <row r="37" spans="1:54" ht="21" customHeight="1" outlineLevel="1" thickTop="1" thickBot="1" x14ac:dyDescent="0.4">
      <c r="A37" s="18" t="s">
        <v>1</v>
      </c>
      <c r="B37" s="18" t="s">
        <v>3</v>
      </c>
      <c r="C37" s="18" t="s">
        <v>4</v>
      </c>
      <c r="D37" s="18" t="s">
        <v>2</v>
      </c>
      <c r="E37" s="18" t="s">
        <v>21</v>
      </c>
      <c r="F37" s="19">
        <f>F3</f>
        <v>298.2</v>
      </c>
      <c r="G37" s="19">
        <f t="shared" ref="G37:AL37" si="3">G3</f>
        <v>431.7</v>
      </c>
      <c r="H37" s="19">
        <f t="shared" si="3"/>
        <v>465.1</v>
      </c>
      <c r="I37" s="19">
        <f t="shared" si="3"/>
        <v>498.5</v>
      </c>
      <c r="J37" s="19">
        <f t="shared" si="3"/>
        <v>531.79999999999995</v>
      </c>
      <c r="K37" s="19">
        <f t="shared" si="3"/>
        <v>565.20000000000005</v>
      </c>
      <c r="L37" s="19">
        <f t="shared" si="3"/>
        <v>698.8</v>
      </c>
      <c r="M37" s="19">
        <f t="shared" si="3"/>
        <v>732.2</v>
      </c>
      <c r="N37" s="19">
        <f t="shared" si="3"/>
        <v>765.5</v>
      </c>
      <c r="O37" s="19">
        <f t="shared" si="3"/>
        <v>798.9</v>
      </c>
      <c r="P37" s="19">
        <f t="shared" si="3"/>
        <v>832.3</v>
      </c>
      <c r="Q37" s="19">
        <f t="shared" si="3"/>
        <v>965.8</v>
      </c>
      <c r="R37" s="19">
        <f t="shared" si="3"/>
        <v>999.2</v>
      </c>
      <c r="S37" s="19">
        <f t="shared" si="3"/>
        <v>1033</v>
      </c>
      <c r="T37" s="19">
        <f t="shared" si="3"/>
        <v>1066</v>
      </c>
      <c r="U37" s="19">
        <f t="shared" si="3"/>
        <v>1099</v>
      </c>
      <c r="V37" s="19">
        <f t="shared" si="3"/>
        <v>1233</v>
      </c>
      <c r="W37" s="19">
        <f t="shared" si="3"/>
        <v>1366</v>
      </c>
      <c r="X37" s="19">
        <f t="shared" si="3"/>
        <v>1500</v>
      </c>
      <c r="Y37" s="19">
        <f t="shared" si="3"/>
        <v>0</v>
      </c>
      <c r="Z37" s="19">
        <f t="shared" si="3"/>
        <v>0</v>
      </c>
      <c r="AA37" s="19">
        <f t="shared" si="3"/>
        <v>0</v>
      </c>
      <c r="AB37" s="19">
        <f t="shared" si="3"/>
        <v>0</v>
      </c>
      <c r="AC37" s="19">
        <f t="shared" si="3"/>
        <v>0</v>
      </c>
      <c r="AD37" s="19">
        <f t="shared" si="3"/>
        <v>0</v>
      </c>
      <c r="AE37" s="19">
        <f t="shared" si="3"/>
        <v>0</v>
      </c>
      <c r="AF37" s="19">
        <f t="shared" si="3"/>
        <v>0</v>
      </c>
      <c r="AG37" s="19">
        <f t="shared" si="3"/>
        <v>0</v>
      </c>
      <c r="AH37" s="19">
        <f t="shared" si="3"/>
        <v>0</v>
      </c>
      <c r="AI37" s="19">
        <f t="shared" si="3"/>
        <v>0</v>
      </c>
      <c r="AJ37" s="19">
        <f t="shared" si="3"/>
        <v>0</v>
      </c>
      <c r="AK37" s="19">
        <f t="shared" si="3"/>
        <v>0</v>
      </c>
      <c r="AL37" s="19">
        <f t="shared" si="3"/>
        <v>0</v>
      </c>
    </row>
    <row r="38" spans="1:54" ht="21" customHeight="1" outlineLevel="1" thickTop="1" x14ac:dyDescent="0.35">
      <c r="A38" s="20">
        <f>A42/$B42</f>
        <v>1.6666666666666667</v>
      </c>
      <c r="B38" s="20">
        <f>B42/$B42</f>
        <v>1</v>
      </c>
      <c r="C38" s="20">
        <f>C42/$B42</f>
        <v>1.6666666666666667</v>
      </c>
      <c r="D38" s="20">
        <f>D42/$B42</f>
        <v>4</v>
      </c>
      <c r="E38" s="20">
        <f>SUM(A38:D38)</f>
        <v>8.3333333333333339</v>
      </c>
      <c r="F38" s="21">
        <f t="shared" ref="F38:AL38" si="4">($B$38*H.Ge+$C$38*H.Ga+$D$38*H.Se)*F$37*$B$2/1000</f>
        <v>-7.7431159197000055</v>
      </c>
      <c r="G38" s="21">
        <f t="shared" si="4"/>
        <v>-33.22655555874001</v>
      </c>
      <c r="H38" s="21">
        <f t="shared" si="4"/>
        <v>-40.125610061469004</v>
      </c>
      <c r="I38" s="21">
        <f t="shared" si="4"/>
        <v>-47.210626915089989</v>
      </c>
      <c r="J38" s="21">
        <f t="shared" si="4"/>
        <v>-54.507284904096004</v>
      </c>
      <c r="K38" s="21">
        <f t="shared" si="4"/>
        <v>-62.08944999660001</v>
      </c>
      <c r="L38" s="21">
        <f t="shared" si="4"/>
        <v>-97.65149341923204</v>
      </c>
      <c r="M38" s="21">
        <f t="shared" si="4"/>
        <v>-107.96127254091202</v>
      </c>
      <c r="N38" s="21">
        <f t="shared" si="4"/>
        <v>-118.57435434587002</v>
      </c>
      <c r="O38" s="21">
        <f t="shared" si="4"/>
        <v>-129.45292709331599</v>
      </c>
      <c r="P38" s="21">
        <f t="shared" si="4"/>
        <v>-140.555889859518</v>
      </c>
      <c r="Q38" s="21">
        <f t="shared" si="4"/>
        <v>-186.76155821439602</v>
      </c>
      <c r="R38" s="21">
        <f t="shared" si="4"/>
        <v>-198.22459819612803</v>
      </c>
      <c r="S38" s="21">
        <f t="shared" si="4"/>
        <v>-209.23206588118001</v>
      </c>
      <c r="T38" s="21">
        <f t="shared" si="4"/>
        <v>-219.83278711763199</v>
      </c>
      <c r="U38" s="21">
        <f t="shared" si="4"/>
        <v>-230.22985377819001</v>
      </c>
      <c r="V38" s="21">
        <f t="shared" si="4"/>
        <v>-271.56771246871807</v>
      </c>
      <c r="W38" s="21">
        <f t="shared" si="4"/>
        <v>-313.08980652197204</v>
      </c>
      <c r="X38" s="21">
        <f t="shared" si="4"/>
        <v>-355.66958267700005</v>
      </c>
      <c r="Y38" s="21">
        <f t="shared" si="4"/>
        <v>0</v>
      </c>
      <c r="Z38" s="21">
        <f t="shared" si="4"/>
        <v>0</v>
      </c>
      <c r="AA38" s="21">
        <f t="shared" si="4"/>
        <v>0</v>
      </c>
      <c r="AB38" s="21">
        <f t="shared" si="4"/>
        <v>0</v>
      </c>
      <c r="AC38" s="21">
        <f t="shared" si="4"/>
        <v>0</v>
      </c>
      <c r="AD38" s="21">
        <f t="shared" si="4"/>
        <v>0</v>
      </c>
      <c r="AE38" s="21">
        <f t="shared" si="4"/>
        <v>0</v>
      </c>
      <c r="AF38" s="21">
        <f t="shared" si="4"/>
        <v>0</v>
      </c>
      <c r="AG38" s="21">
        <f t="shared" si="4"/>
        <v>0</v>
      </c>
      <c r="AH38" s="21">
        <f t="shared" si="4"/>
        <v>0</v>
      </c>
      <c r="AI38" s="21">
        <f t="shared" si="4"/>
        <v>0</v>
      </c>
      <c r="AJ38" s="21">
        <f t="shared" si="4"/>
        <v>0</v>
      </c>
      <c r="AK38" s="21">
        <f t="shared" si="4"/>
        <v>0</v>
      </c>
      <c r="AL38" s="21">
        <f t="shared" si="4"/>
        <v>0</v>
      </c>
    </row>
    <row r="39" spans="1:54" ht="21" customHeight="1" outlineLevel="1" thickBot="1" x14ac:dyDescent="0.4"/>
    <row r="40" spans="1:54" ht="21" customHeight="1" outlineLevel="1" thickTop="1" thickBot="1" x14ac:dyDescent="0.4">
      <c r="A40" s="15" t="s">
        <v>22</v>
      </c>
      <c r="B40" s="15"/>
      <c r="C40" s="15"/>
      <c r="D40" s="15"/>
      <c r="E40" s="8" t="s">
        <v>23</v>
      </c>
    </row>
    <row r="41" spans="1:54" ht="21" customHeight="1" outlineLevel="1" thickTop="1" thickBot="1" x14ac:dyDescent="0.4">
      <c r="A41" s="22" t="s">
        <v>1</v>
      </c>
      <c r="B41" s="22" t="s">
        <v>3</v>
      </c>
      <c r="C41" s="22" t="s">
        <v>4</v>
      </c>
      <c r="D41" s="22" t="s">
        <v>2</v>
      </c>
      <c r="E41" s="23">
        <f xml:space="preserve"> COUNTIF(F37:AL37,"&lt;&gt;"&amp;0)</f>
        <v>19</v>
      </c>
      <c r="F41">
        <f t="array" aca="1" ref="F41:AL43" ca="1">OFFSET(F37,0,0,2,E41+1)</f>
        <v>298.2</v>
      </c>
      <c r="G41">
        <f ca="1"/>
        <v>431.7</v>
      </c>
      <c r="H41">
        <f ca="1"/>
        <v>465.1</v>
      </c>
      <c r="I41">
        <f ca="1"/>
        <v>498.5</v>
      </c>
      <c r="J41">
        <f ca="1"/>
        <v>531.79999999999995</v>
      </c>
      <c r="K41">
        <f ca="1"/>
        <v>565.20000000000005</v>
      </c>
      <c r="L41">
        <f ca="1"/>
        <v>698.8</v>
      </c>
      <c r="M41">
        <f ca="1"/>
        <v>732.2</v>
      </c>
      <c r="N41">
        <f ca="1"/>
        <v>765.5</v>
      </c>
      <c r="O41">
        <f ca="1"/>
        <v>798.9</v>
      </c>
      <c r="P41">
        <f ca="1"/>
        <v>832.3</v>
      </c>
      <c r="Q41">
        <f ca="1"/>
        <v>965.8</v>
      </c>
      <c r="R41">
        <f ca="1"/>
        <v>999.2</v>
      </c>
      <c r="S41">
        <f ca="1"/>
        <v>1033</v>
      </c>
      <c r="T41">
        <f ca="1"/>
        <v>1066</v>
      </c>
      <c r="U41">
        <f ca="1"/>
        <v>1099</v>
      </c>
      <c r="V41">
        <f ca="1"/>
        <v>1233</v>
      </c>
      <c r="W41">
        <f ca="1"/>
        <v>1366</v>
      </c>
      <c r="X41">
        <f ca="1"/>
        <v>1500</v>
      </c>
      <c r="Y41">
        <f ca="1"/>
        <v>0</v>
      </c>
      <c r="Z41" t="e">
        <f ca="1"/>
        <v>#N/A</v>
      </c>
      <c r="AA41" t="e">
        <f ca="1"/>
        <v>#N/A</v>
      </c>
      <c r="AB41" t="e">
        <f ca="1"/>
        <v>#N/A</v>
      </c>
      <c r="AC41" t="e">
        <f ca="1"/>
        <v>#N/A</v>
      </c>
      <c r="AD41" t="e">
        <f ca="1"/>
        <v>#N/A</v>
      </c>
      <c r="AE41" t="e">
        <f ca="1"/>
        <v>#N/A</v>
      </c>
      <c r="AF41" t="e">
        <f ca="1"/>
        <v>#N/A</v>
      </c>
      <c r="AG41" t="e">
        <f ca="1"/>
        <v>#N/A</v>
      </c>
      <c r="AH41" t="e">
        <f ca="1"/>
        <v>#N/A</v>
      </c>
      <c r="AI41" t="e">
        <f ca="1"/>
        <v>#N/A</v>
      </c>
      <c r="AJ41" t="e">
        <f ca="1"/>
        <v>#N/A</v>
      </c>
      <c r="AK41" t="e">
        <f ca="1"/>
        <v>#N/A</v>
      </c>
      <c r="AL41" t="e">
        <f ca="1"/>
        <v>#N/A</v>
      </c>
    </row>
    <row r="42" spans="1:54" ht="21" customHeight="1" outlineLevel="1" thickTop="1" x14ac:dyDescent="0.35">
      <c r="A42" s="25">
        <f t="array" ref="A42:D42">Values!D3:G3</f>
        <v>25</v>
      </c>
      <c r="B42" s="25">
        <v>15</v>
      </c>
      <c r="C42" s="25">
        <v>25</v>
      </c>
      <c r="D42" s="25">
        <v>60</v>
      </c>
      <c r="F42">
        <f ca="1"/>
        <v>-7.7431159197000055</v>
      </c>
      <c r="G42">
        <f ca="1"/>
        <v>-33.22655555874001</v>
      </c>
      <c r="H42">
        <f ca="1"/>
        <v>-40.125610061469004</v>
      </c>
      <c r="I42">
        <f ca="1"/>
        <v>-47.210626915089989</v>
      </c>
      <c r="J42">
        <f ca="1"/>
        <v>-54.507284904096004</v>
      </c>
      <c r="K42">
        <f ca="1"/>
        <v>-62.08944999660001</v>
      </c>
      <c r="L42">
        <f ca="1"/>
        <v>-97.65149341923204</v>
      </c>
      <c r="M42">
        <f ca="1"/>
        <v>-107.96127254091202</v>
      </c>
      <c r="N42">
        <f ca="1"/>
        <v>-118.57435434587002</v>
      </c>
      <c r="O42">
        <f ca="1"/>
        <v>-129.45292709331599</v>
      </c>
      <c r="P42">
        <f ca="1"/>
        <v>-140.555889859518</v>
      </c>
      <c r="Q42">
        <f ca="1"/>
        <v>-186.76155821439602</v>
      </c>
      <c r="R42">
        <f ca="1"/>
        <v>-198.22459819612803</v>
      </c>
      <c r="S42">
        <f ca="1"/>
        <v>-209.23206588118001</v>
      </c>
      <c r="T42">
        <f ca="1"/>
        <v>-219.83278711763199</v>
      </c>
      <c r="U42">
        <f ca="1"/>
        <v>-230.22985377819001</v>
      </c>
      <c r="V42">
        <f ca="1"/>
        <v>-271.56771246871807</v>
      </c>
      <c r="W42" s="24">
        <f ca="1"/>
        <v>-313.08980652197204</v>
      </c>
      <c r="X42">
        <f ca="1"/>
        <v>-355.66958267700005</v>
      </c>
      <c r="Y42">
        <f ca="1"/>
        <v>0</v>
      </c>
      <c r="Z42" t="e">
        <f ca="1"/>
        <v>#N/A</v>
      </c>
      <c r="AA42" t="e">
        <f ca="1"/>
        <v>#N/A</v>
      </c>
      <c r="AB42" t="e">
        <f ca="1"/>
        <v>#N/A</v>
      </c>
      <c r="AC42" t="e">
        <f ca="1"/>
        <v>#N/A</v>
      </c>
      <c r="AD42" t="e">
        <f ca="1"/>
        <v>#N/A</v>
      </c>
      <c r="AE42" t="e">
        <f ca="1"/>
        <v>#N/A</v>
      </c>
      <c r="AF42" t="e">
        <f ca="1"/>
        <v>#N/A</v>
      </c>
      <c r="AG42" t="e">
        <f ca="1"/>
        <v>#N/A</v>
      </c>
      <c r="AH42" t="e">
        <f ca="1"/>
        <v>#N/A</v>
      </c>
      <c r="AI42" t="e">
        <f ca="1"/>
        <v>#N/A</v>
      </c>
      <c r="AJ42" t="e">
        <f ca="1"/>
        <v>#N/A</v>
      </c>
      <c r="AK42" t="e">
        <f ca="1"/>
        <v>#N/A</v>
      </c>
      <c r="AL42" t="e">
        <f ca="1"/>
        <v>#N/A</v>
      </c>
    </row>
    <row r="43" spans="1:54" ht="21" customHeight="1" outlineLevel="1" x14ac:dyDescent="0.35">
      <c r="F43" t="e">
        <f ca="1"/>
        <v>#N/A</v>
      </c>
      <c r="G43" t="e">
        <f ca="1"/>
        <v>#N/A</v>
      </c>
      <c r="H43" t="e">
        <f ca="1"/>
        <v>#N/A</v>
      </c>
      <c r="I43" t="e">
        <f ca="1"/>
        <v>#N/A</v>
      </c>
      <c r="J43" t="e">
        <f ca="1"/>
        <v>#N/A</v>
      </c>
      <c r="K43" t="e">
        <f ca="1"/>
        <v>#N/A</v>
      </c>
      <c r="L43" t="e">
        <f ca="1"/>
        <v>#N/A</v>
      </c>
      <c r="M43" t="e">
        <f ca="1"/>
        <v>#N/A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  <c r="R43" t="e">
        <f ca="1"/>
        <v>#N/A</v>
      </c>
      <c r="S43" t="e">
        <f ca="1"/>
        <v>#N/A</v>
      </c>
      <c r="T43" t="e">
        <f ca="1"/>
        <v>#N/A</v>
      </c>
      <c r="U43" t="e">
        <f ca="1"/>
        <v>#N/A</v>
      </c>
      <c r="V43" t="e">
        <f ca="1"/>
        <v>#N/A</v>
      </c>
      <c r="W43" t="e">
        <f ca="1"/>
        <v>#N/A</v>
      </c>
      <c r="X43" t="e">
        <f ca="1"/>
        <v>#N/A</v>
      </c>
      <c r="Y43" t="e">
        <f ca="1"/>
        <v>#N/A</v>
      </c>
      <c r="Z43" t="e">
        <f ca="1"/>
        <v>#N/A</v>
      </c>
      <c r="AA43" t="e">
        <f ca="1"/>
        <v>#N/A</v>
      </c>
      <c r="AB43" t="e">
        <f ca="1"/>
        <v>#N/A</v>
      </c>
      <c r="AC43" t="e">
        <f ca="1"/>
        <v>#N/A</v>
      </c>
      <c r="AD43" t="e">
        <f ca="1"/>
        <v>#N/A</v>
      </c>
      <c r="AE43" t="e">
        <f ca="1"/>
        <v>#N/A</v>
      </c>
      <c r="AF43" t="e">
        <f ca="1"/>
        <v>#N/A</v>
      </c>
      <c r="AG43" t="e">
        <f ca="1"/>
        <v>#N/A</v>
      </c>
      <c r="AH43" t="e">
        <f ca="1"/>
        <v>#N/A</v>
      </c>
      <c r="AI43" t="e">
        <f ca="1"/>
        <v>#N/A</v>
      </c>
      <c r="AJ43" t="e">
        <f ca="1"/>
        <v>#N/A</v>
      </c>
      <c r="AK43" t="e">
        <f ca="1"/>
        <v>#N/A</v>
      </c>
      <c r="AL43" t="e">
        <f ca="1"/>
        <v>#N/A</v>
      </c>
    </row>
    <row r="44" spans="1:54" ht="21" customHeight="1" thickBot="1" x14ac:dyDescent="0.4"/>
    <row r="45" spans="1:54" ht="21" customHeight="1" thickBot="1" x14ac:dyDescent="0.45">
      <c r="A45" s="1"/>
      <c r="B45" s="1"/>
      <c r="C45" s="1"/>
      <c r="D45" s="1"/>
      <c r="E45" s="2" t="s">
        <v>44</v>
      </c>
      <c r="F45" s="3"/>
      <c r="G45" s="2"/>
      <c r="H45" s="2"/>
      <c r="I45" s="2"/>
      <c r="J45" s="2"/>
      <c r="K45" s="2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54" ht="21" customHeight="1" outlineLevel="1" thickTop="1" thickBot="1" x14ac:dyDescent="0.4">
      <c r="A46" s="27" t="s">
        <v>1</v>
      </c>
      <c r="B46" s="27" t="s">
        <v>2</v>
      </c>
      <c r="C46" s="27" t="s">
        <v>3</v>
      </c>
      <c r="D46" s="28" t="s">
        <v>4</v>
      </c>
      <c r="E46" s="7">
        <f t="shared" ref="E46:AL46" si="5">E3</f>
        <v>0</v>
      </c>
      <c r="F46" s="7">
        <f t="shared" si="5"/>
        <v>298.2</v>
      </c>
      <c r="G46" s="7">
        <f t="shared" si="5"/>
        <v>431.7</v>
      </c>
      <c r="H46" s="7">
        <f t="shared" si="5"/>
        <v>465.1</v>
      </c>
      <c r="I46" s="7">
        <f t="shared" si="5"/>
        <v>498.5</v>
      </c>
      <c r="J46" s="7">
        <f t="shared" si="5"/>
        <v>531.79999999999995</v>
      </c>
      <c r="K46" s="7">
        <f t="shared" si="5"/>
        <v>565.20000000000005</v>
      </c>
      <c r="L46" s="7">
        <f t="shared" si="5"/>
        <v>698.8</v>
      </c>
      <c r="M46" s="7">
        <f t="shared" si="5"/>
        <v>732.2</v>
      </c>
      <c r="N46" s="7">
        <f t="shared" si="5"/>
        <v>765.5</v>
      </c>
      <c r="O46" s="7">
        <f t="shared" si="5"/>
        <v>798.9</v>
      </c>
      <c r="P46" s="7">
        <f t="shared" si="5"/>
        <v>832.3</v>
      </c>
      <c r="Q46" s="7">
        <f t="shared" si="5"/>
        <v>965.8</v>
      </c>
      <c r="R46" s="7">
        <f t="shared" si="5"/>
        <v>999.2</v>
      </c>
      <c r="S46" s="7">
        <f t="shared" si="5"/>
        <v>1033</v>
      </c>
      <c r="T46" s="7">
        <f t="shared" si="5"/>
        <v>1066</v>
      </c>
      <c r="U46" s="7">
        <f t="shared" si="5"/>
        <v>1099</v>
      </c>
      <c r="V46" s="7">
        <f t="shared" si="5"/>
        <v>1233</v>
      </c>
      <c r="W46" s="7">
        <f t="shared" si="5"/>
        <v>1366</v>
      </c>
      <c r="X46" s="7">
        <f t="shared" si="5"/>
        <v>1500</v>
      </c>
      <c r="Y46" s="7">
        <f t="shared" si="5"/>
        <v>0</v>
      </c>
      <c r="Z46" s="7">
        <f t="shared" si="5"/>
        <v>0</v>
      </c>
      <c r="AA46" s="7">
        <f t="shared" si="5"/>
        <v>0</v>
      </c>
      <c r="AB46" s="7">
        <f t="shared" si="5"/>
        <v>0</v>
      </c>
      <c r="AC46" s="7">
        <f t="shared" si="5"/>
        <v>0</v>
      </c>
      <c r="AD46" s="7">
        <f t="shared" si="5"/>
        <v>0</v>
      </c>
      <c r="AE46" s="7">
        <f t="shared" si="5"/>
        <v>0</v>
      </c>
      <c r="AF46" s="7">
        <f t="shared" si="5"/>
        <v>0</v>
      </c>
      <c r="AG46" s="7">
        <f t="shared" si="5"/>
        <v>0</v>
      </c>
      <c r="AH46" s="7">
        <f t="shared" si="5"/>
        <v>0</v>
      </c>
      <c r="AI46" s="7">
        <f t="shared" si="5"/>
        <v>0</v>
      </c>
      <c r="AJ46" s="7">
        <f t="shared" si="5"/>
        <v>0</v>
      </c>
      <c r="AK46" s="7">
        <f t="shared" si="5"/>
        <v>0</v>
      </c>
      <c r="AL46" s="7">
        <f t="shared" si="5"/>
        <v>0</v>
      </c>
      <c r="AM46">
        <v>1</v>
      </c>
    </row>
    <row r="47" spans="1:54" ht="21" customHeight="1" outlineLevel="1" thickTop="1" thickBot="1" x14ac:dyDescent="0.4">
      <c r="A47" s="9">
        <f t="shared" ref="A47:E62" si="6">A4</f>
        <v>0</v>
      </c>
      <c r="B47" s="9">
        <f t="shared" si="6"/>
        <v>3</v>
      </c>
      <c r="C47" s="9">
        <f t="shared" si="6"/>
        <v>0</v>
      </c>
      <c r="D47" s="9">
        <f t="shared" si="6"/>
        <v>0</v>
      </c>
      <c r="E47" s="10" t="str">
        <f t="shared" si="6"/>
        <v>Se3</v>
      </c>
      <c r="F47" s="29">
        <f t="shared" ref="F47:O56" si="7">$A47*H.Ar + $B47*H.Se + $C47*H.Ge + $D47*H.Ga</f>
        <v>1.44</v>
      </c>
      <c r="G47" s="29">
        <f t="shared" si="7"/>
        <v>1.4398499999999999</v>
      </c>
      <c r="H47" s="29">
        <f t="shared" si="7"/>
        <v>1.4393400000000001</v>
      </c>
      <c r="I47" s="29">
        <f t="shared" si="7"/>
        <v>1.4376599999999999</v>
      </c>
      <c r="J47" s="29">
        <f t="shared" si="7"/>
        <v>1.4329799999999999</v>
      </c>
      <c r="K47" s="29">
        <f t="shared" si="7"/>
        <v>1.4219999999999999</v>
      </c>
      <c r="L47" s="29">
        <f t="shared" si="7"/>
        <v>1.27851</v>
      </c>
      <c r="M47" s="29">
        <f t="shared" si="7"/>
        <v>1.23939</v>
      </c>
      <c r="N47" s="29">
        <f t="shared" si="7"/>
        <v>1.2003599999999999</v>
      </c>
      <c r="O47" s="29">
        <f t="shared" si="7"/>
        <v>1.15446</v>
      </c>
      <c r="P47" s="29">
        <f t="shared" ref="P47:AE56" si="8">$A47*H.Ar + $B47*H.Se + $C47*H.Ge + $D47*H.Ga</f>
        <v>1.0926899999999999</v>
      </c>
      <c r="Q47" s="29">
        <f t="shared" si="8"/>
        <v>0.60858000000000001</v>
      </c>
      <c r="R47" s="29">
        <f t="shared" si="8"/>
        <v>0.47631000000000001</v>
      </c>
      <c r="S47" s="29">
        <f t="shared" si="8"/>
        <v>0.36414000000000002</v>
      </c>
      <c r="T47" s="29">
        <f t="shared" si="8"/>
        <v>0.280968</v>
      </c>
      <c r="U47" s="29">
        <f t="shared" si="8"/>
        <v>0.219165</v>
      </c>
      <c r="V47" s="29">
        <f t="shared" si="8"/>
        <v>9.6639000000000003E-2</v>
      </c>
      <c r="W47" s="29">
        <f t="shared" si="8"/>
        <v>5.3853000000000005E-2</v>
      </c>
      <c r="X47" s="29">
        <f t="shared" si="8"/>
        <v>3.4737000000000004E-2</v>
      </c>
      <c r="Y47" s="29">
        <f t="shared" si="8"/>
        <v>0</v>
      </c>
      <c r="Z47" s="29">
        <f t="shared" si="8"/>
        <v>0</v>
      </c>
      <c r="AA47" s="29">
        <f t="shared" si="8"/>
        <v>0</v>
      </c>
      <c r="AB47" s="29">
        <f t="shared" si="8"/>
        <v>0</v>
      </c>
      <c r="AC47" s="29">
        <f t="shared" si="8"/>
        <v>0</v>
      </c>
      <c r="AD47" s="29">
        <f t="shared" si="8"/>
        <v>0</v>
      </c>
      <c r="AE47" s="29">
        <f t="shared" si="8"/>
        <v>0</v>
      </c>
      <c r="AF47" s="29">
        <f t="shared" ref="AF47:AL47" si="9">$A47*H.Ar + $B47*H.Se + $C47*H.Ge + $D47*H.Ga</f>
        <v>0</v>
      </c>
      <c r="AG47" s="29">
        <f t="shared" si="9"/>
        <v>0</v>
      </c>
      <c r="AH47" s="29">
        <f t="shared" si="9"/>
        <v>0</v>
      </c>
      <c r="AI47" s="29">
        <f t="shared" si="9"/>
        <v>0</v>
      </c>
      <c r="AJ47" s="29">
        <f t="shared" si="9"/>
        <v>0</v>
      </c>
      <c r="AK47" s="29">
        <f t="shared" si="9"/>
        <v>0</v>
      </c>
      <c r="AL47" s="29">
        <f t="shared" si="9"/>
        <v>0</v>
      </c>
    </row>
    <row r="48" spans="1:54" ht="21" customHeight="1" outlineLevel="1" thickBot="1" x14ac:dyDescent="0.4">
      <c r="A48" s="9">
        <f t="shared" si="6"/>
        <v>0</v>
      </c>
      <c r="B48" s="9">
        <f t="shared" si="6"/>
        <v>4</v>
      </c>
      <c r="C48" s="9">
        <f t="shared" si="6"/>
        <v>0</v>
      </c>
      <c r="D48" s="9">
        <f t="shared" si="6"/>
        <v>0</v>
      </c>
      <c r="E48" s="10" t="str">
        <f t="shared" si="6"/>
        <v>Se4</v>
      </c>
      <c r="F48" s="29">
        <f t="shared" si="7"/>
        <v>1.92</v>
      </c>
      <c r="G48" s="29">
        <f t="shared" si="7"/>
        <v>1.9198</v>
      </c>
      <c r="H48" s="29">
        <f t="shared" si="7"/>
        <v>1.9191199999999999</v>
      </c>
      <c r="I48" s="29">
        <f t="shared" si="7"/>
        <v>1.9168799999999999</v>
      </c>
      <c r="J48" s="29">
        <f t="shared" si="7"/>
        <v>1.9106399999999999</v>
      </c>
      <c r="K48" s="29">
        <f t="shared" si="7"/>
        <v>1.8959999999999999</v>
      </c>
      <c r="L48" s="29">
        <f t="shared" si="7"/>
        <v>1.70468</v>
      </c>
      <c r="M48" s="29">
        <f t="shared" si="7"/>
        <v>1.65252</v>
      </c>
      <c r="N48" s="29">
        <f t="shared" si="7"/>
        <v>1.6004799999999999</v>
      </c>
      <c r="O48" s="29">
        <f t="shared" si="7"/>
        <v>1.53928</v>
      </c>
      <c r="P48" s="29">
        <f t="shared" si="8"/>
        <v>1.45692</v>
      </c>
      <c r="Q48" s="29">
        <f t="shared" si="8"/>
        <v>0.81144000000000005</v>
      </c>
      <c r="R48" s="29">
        <f t="shared" si="8"/>
        <v>0.63507999999999998</v>
      </c>
      <c r="S48" s="29">
        <f t="shared" si="8"/>
        <v>0.48552000000000001</v>
      </c>
      <c r="T48" s="29">
        <f t="shared" si="8"/>
        <v>0.37462400000000001</v>
      </c>
      <c r="U48" s="29">
        <f t="shared" si="8"/>
        <v>0.29221999999999998</v>
      </c>
      <c r="V48" s="29">
        <f t="shared" si="8"/>
        <v>0.12885199999999999</v>
      </c>
      <c r="W48" s="29">
        <f t="shared" si="8"/>
        <v>7.1804000000000007E-2</v>
      </c>
      <c r="X48" s="29">
        <f t="shared" si="8"/>
        <v>4.6316000000000003E-2</v>
      </c>
      <c r="Y48" s="29">
        <f t="shared" ref="Y48:AL62" si="10">$A48*H.Ar + $B48*H.Se + $C48*H.Ge + $D48*H.Ga</f>
        <v>0</v>
      </c>
      <c r="Z48" s="29">
        <f t="shared" si="10"/>
        <v>0</v>
      </c>
      <c r="AA48" s="29">
        <f t="shared" si="10"/>
        <v>0</v>
      </c>
      <c r="AB48" s="29">
        <f t="shared" si="10"/>
        <v>0</v>
      </c>
      <c r="AC48" s="29">
        <f t="shared" si="10"/>
        <v>0</v>
      </c>
      <c r="AD48" s="29">
        <f t="shared" si="10"/>
        <v>0</v>
      </c>
      <c r="AE48" s="29">
        <f t="shared" si="10"/>
        <v>0</v>
      </c>
      <c r="AF48" s="29">
        <f t="shared" si="10"/>
        <v>0</v>
      </c>
      <c r="AG48" s="29">
        <f t="shared" si="10"/>
        <v>0</v>
      </c>
      <c r="AH48" s="29">
        <f t="shared" si="10"/>
        <v>0</v>
      </c>
      <c r="AI48" s="29">
        <f t="shared" si="10"/>
        <v>0</v>
      </c>
      <c r="AJ48" s="29">
        <f t="shared" si="10"/>
        <v>0</v>
      </c>
      <c r="AK48" s="29">
        <f t="shared" si="10"/>
        <v>0</v>
      </c>
      <c r="AL48" s="29">
        <f t="shared" si="10"/>
        <v>0</v>
      </c>
    </row>
    <row r="49" spans="1:38" ht="21" customHeight="1" outlineLevel="1" thickBot="1" x14ac:dyDescent="0.4">
      <c r="A49" s="9">
        <f t="shared" si="6"/>
        <v>0</v>
      </c>
      <c r="B49" s="9">
        <f t="shared" si="6"/>
        <v>5</v>
      </c>
      <c r="C49" s="9">
        <f t="shared" si="6"/>
        <v>0</v>
      </c>
      <c r="D49" s="9">
        <f t="shared" si="6"/>
        <v>0</v>
      </c>
      <c r="E49" s="10" t="str">
        <f t="shared" si="6"/>
        <v>Se5</v>
      </c>
      <c r="F49" s="29">
        <f t="shared" si="7"/>
        <v>2.4</v>
      </c>
      <c r="G49" s="29">
        <f t="shared" si="7"/>
        <v>2.39975</v>
      </c>
      <c r="H49" s="29">
        <f t="shared" si="7"/>
        <v>2.3988999999999998</v>
      </c>
      <c r="I49" s="29">
        <f t="shared" si="7"/>
        <v>2.3960999999999997</v>
      </c>
      <c r="J49" s="29">
        <f t="shared" si="7"/>
        <v>2.3883000000000001</v>
      </c>
      <c r="K49" s="29">
        <f t="shared" si="7"/>
        <v>2.37</v>
      </c>
      <c r="L49" s="29">
        <f t="shared" si="7"/>
        <v>2.1308500000000001</v>
      </c>
      <c r="M49" s="29">
        <f t="shared" si="7"/>
        <v>2.0656499999999998</v>
      </c>
      <c r="N49" s="29">
        <f t="shared" si="7"/>
        <v>2.0005999999999999</v>
      </c>
      <c r="O49" s="29">
        <f t="shared" si="7"/>
        <v>1.9240999999999999</v>
      </c>
      <c r="P49" s="29">
        <f t="shared" si="8"/>
        <v>1.82115</v>
      </c>
      <c r="Q49" s="29">
        <f t="shared" si="8"/>
        <v>1.0143</v>
      </c>
      <c r="R49" s="29">
        <f t="shared" si="8"/>
        <v>0.79384999999999994</v>
      </c>
      <c r="S49" s="29">
        <f t="shared" si="8"/>
        <v>0.6069</v>
      </c>
      <c r="T49" s="29">
        <f t="shared" si="8"/>
        <v>0.46828000000000003</v>
      </c>
      <c r="U49" s="29">
        <f t="shared" si="8"/>
        <v>0.36527499999999996</v>
      </c>
      <c r="V49" s="29">
        <f t="shared" si="8"/>
        <v>0.16106499999999999</v>
      </c>
      <c r="W49" s="29">
        <f t="shared" si="8"/>
        <v>8.9755000000000001E-2</v>
      </c>
      <c r="X49" s="29">
        <f t="shared" si="8"/>
        <v>5.7895000000000002E-2</v>
      </c>
      <c r="Y49" s="29">
        <f t="shared" si="10"/>
        <v>0</v>
      </c>
      <c r="Z49" s="29">
        <f t="shared" si="10"/>
        <v>0</v>
      </c>
      <c r="AA49" s="29">
        <f t="shared" si="10"/>
        <v>0</v>
      </c>
      <c r="AB49" s="29">
        <f t="shared" si="10"/>
        <v>0</v>
      </c>
      <c r="AC49" s="29">
        <f t="shared" si="10"/>
        <v>0</v>
      </c>
      <c r="AD49" s="29">
        <f t="shared" si="10"/>
        <v>0</v>
      </c>
      <c r="AE49" s="29">
        <f t="shared" si="10"/>
        <v>0</v>
      </c>
      <c r="AF49" s="29">
        <f t="shared" si="10"/>
        <v>0</v>
      </c>
      <c r="AG49" s="29">
        <f t="shared" si="10"/>
        <v>0</v>
      </c>
      <c r="AH49" s="29">
        <f t="shared" si="10"/>
        <v>0</v>
      </c>
      <c r="AI49" s="29">
        <f t="shared" si="10"/>
        <v>0</v>
      </c>
      <c r="AJ49" s="29">
        <f t="shared" si="10"/>
        <v>0</v>
      </c>
      <c r="AK49" s="29">
        <f t="shared" si="10"/>
        <v>0</v>
      </c>
      <c r="AL49" s="29">
        <f t="shared" si="10"/>
        <v>0</v>
      </c>
    </row>
    <row r="50" spans="1:38" ht="21" customHeight="1" outlineLevel="1" thickBot="1" x14ac:dyDescent="0.4">
      <c r="A50" s="9">
        <f t="shared" si="6"/>
        <v>0</v>
      </c>
      <c r="B50" s="9">
        <f t="shared" si="6"/>
        <v>6</v>
      </c>
      <c r="C50" s="9">
        <f t="shared" si="6"/>
        <v>0</v>
      </c>
      <c r="D50" s="9">
        <f t="shared" si="6"/>
        <v>0</v>
      </c>
      <c r="E50" s="10" t="str">
        <f t="shared" si="6"/>
        <v>Se6</v>
      </c>
      <c r="F50" s="29">
        <f t="shared" si="7"/>
        <v>2.88</v>
      </c>
      <c r="G50" s="29">
        <f t="shared" si="7"/>
        <v>2.8796999999999997</v>
      </c>
      <c r="H50" s="29">
        <f t="shared" si="7"/>
        <v>2.8786800000000001</v>
      </c>
      <c r="I50" s="29">
        <f t="shared" si="7"/>
        <v>2.8753199999999999</v>
      </c>
      <c r="J50" s="29">
        <f t="shared" si="7"/>
        <v>2.8659599999999998</v>
      </c>
      <c r="K50" s="29">
        <f t="shared" si="7"/>
        <v>2.8439999999999999</v>
      </c>
      <c r="L50" s="29">
        <f t="shared" si="7"/>
        <v>2.5570200000000001</v>
      </c>
      <c r="M50" s="29">
        <f t="shared" si="7"/>
        <v>2.47878</v>
      </c>
      <c r="N50" s="29">
        <f t="shared" si="7"/>
        <v>2.4007199999999997</v>
      </c>
      <c r="O50" s="29">
        <f t="shared" si="7"/>
        <v>2.3089200000000001</v>
      </c>
      <c r="P50" s="29">
        <f t="shared" si="8"/>
        <v>2.1853799999999999</v>
      </c>
      <c r="Q50" s="29">
        <f t="shared" si="8"/>
        <v>1.21716</v>
      </c>
      <c r="R50" s="29">
        <f t="shared" si="8"/>
        <v>0.95262000000000002</v>
      </c>
      <c r="S50" s="29">
        <f t="shared" si="8"/>
        <v>0.72828000000000004</v>
      </c>
      <c r="T50" s="29">
        <f t="shared" si="8"/>
        <v>0.56193599999999999</v>
      </c>
      <c r="U50" s="29">
        <f t="shared" si="8"/>
        <v>0.43833</v>
      </c>
      <c r="V50" s="29">
        <f t="shared" si="8"/>
        <v>0.19327800000000001</v>
      </c>
      <c r="W50" s="29">
        <f t="shared" si="8"/>
        <v>0.10770600000000001</v>
      </c>
      <c r="X50" s="29">
        <f t="shared" si="8"/>
        <v>6.9474000000000008E-2</v>
      </c>
      <c r="Y50" s="29">
        <f t="shared" si="10"/>
        <v>0</v>
      </c>
      <c r="Z50" s="29">
        <f t="shared" si="10"/>
        <v>0</v>
      </c>
      <c r="AA50" s="29">
        <f t="shared" si="10"/>
        <v>0</v>
      </c>
      <c r="AB50" s="29">
        <f t="shared" si="10"/>
        <v>0</v>
      </c>
      <c r="AC50" s="29">
        <f t="shared" si="10"/>
        <v>0</v>
      </c>
      <c r="AD50" s="29">
        <f t="shared" si="10"/>
        <v>0</v>
      </c>
      <c r="AE50" s="29">
        <f t="shared" si="10"/>
        <v>0</v>
      </c>
      <c r="AF50" s="29">
        <f t="shared" si="10"/>
        <v>0</v>
      </c>
      <c r="AG50" s="29">
        <f t="shared" si="10"/>
        <v>0</v>
      </c>
      <c r="AH50" s="29">
        <f t="shared" si="10"/>
        <v>0</v>
      </c>
      <c r="AI50" s="29">
        <f t="shared" si="10"/>
        <v>0</v>
      </c>
      <c r="AJ50" s="29">
        <f t="shared" si="10"/>
        <v>0</v>
      </c>
      <c r="AK50" s="29">
        <f t="shared" si="10"/>
        <v>0</v>
      </c>
      <c r="AL50" s="29">
        <f t="shared" si="10"/>
        <v>0</v>
      </c>
    </row>
    <row r="51" spans="1:38" ht="21" customHeight="1" outlineLevel="1" thickBot="1" x14ac:dyDescent="0.4">
      <c r="A51" s="9">
        <f t="shared" si="6"/>
        <v>0</v>
      </c>
      <c r="B51" s="9">
        <f t="shared" si="6"/>
        <v>7</v>
      </c>
      <c r="C51" s="9">
        <f t="shared" si="6"/>
        <v>0</v>
      </c>
      <c r="D51" s="9">
        <f t="shared" si="6"/>
        <v>0</v>
      </c>
      <c r="E51" s="10" t="str">
        <f t="shared" si="6"/>
        <v>Se7</v>
      </c>
      <c r="F51" s="29">
        <f t="shared" si="7"/>
        <v>3.36</v>
      </c>
      <c r="G51" s="29">
        <f t="shared" si="7"/>
        <v>3.3596499999999998</v>
      </c>
      <c r="H51" s="29">
        <f t="shared" si="7"/>
        <v>3.35846</v>
      </c>
      <c r="I51" s="29">
        <f t="shared" si="7"/>
        <v>3.3545400000000001</v>
      </c>
      <c r="J51" s="29">
        <f t="shared" si="7"/>
        <v>3.3436199999999996</v>
      </c>
      <c r="K51" s="29">
        <f t="shared" si="7"/>
        <v>3.3179999999999996</v>
      </c>
      <c r="L51" s="29">
        <f t="shared" si="7"/>
        <v>2.98319</v>
      </c>
      <c r="M51" s="29">
        <f t="shared" si="7"/>
        <v>2.8919100000000002</v>
      </c>
      <c r="N51" s="29">
        <f t="shared" si="7"/>
        <v>2.80084</v>
      </c>
      <c r="O51" s="29">
        <f t="shared" si="7"/>
        <v>2.69374</v>
      </c>
      <c r="P51" s="29">
        <f t="shared" si="8"/>
        <v>2.5496099999999999</v>
      </c>
      <c r="Q51" s="29">
        <f t="shared" si="8"/>
        <v>1.4200200000000001</v>
      </c>
      <c r="R51" s="29">
        <f t="shared" si="8"/>
        <v>1.1113899999999999</v>
      </c>
      <c r="S51" s="29">
        <f t="shared" si="8"/>
        <v>0.84965999999999997</v>
      </c>
      <c r="T51" s="29">
        <f t="shared" si="8"/>
        <v>0.65559200000000006</v>
      </c>
      <c r="U51" s="29">
        <f t="shared" si="8"/>
        <v>0.51138499999999998</v>
      </c>
      <c r="V51" s="29">
        <f t="shared" si="8"/>
        <v>0.225491</v>
      </c>
      <c r="W51" s="29">
        <f t="shared" si="8"/>
        <v>0.12565700000000002</v>
      </c>
      <c r="X51" s="29">
        <f t="shared" si="8"/>
        <v>8.1053E-2</v>
      </c>
      <c r="Y51" s="29">
        <f t="shared" si="10"/>
        <v>0</v>
      </c>
      <c r="Z51" s="29">
        <f t="shared" si="10"/>
        <v>0</v>
      </c>
      <c r="AA51" s="29">
        <f t="shared" si="10"/>
        <v>0</v>
      </c>
      <c r="AB51" s="29">
        <f t="shared" si="10"/>
        <v>0</v>
      </c>
      <c r="AC51" s="29">
        <f t="shared" si="10"/>
        <v>0</v>
      </c>
      <c r="AD51" s="29">
        <f t="shared" si="10"/>
        <v>0</v>
      </c>
      <c r="AE51" s="29">
        <f t="shared" si="10"/>
        <v>0</v>
      </c>
      <c r="AF51" s="29">
        <f t="shared" si="10"/>
        <v>0</v>
      </c>
      <c r="AG51" s="29">
        <f t="shared" si="10"/>
        <v>0</v>
      </c>
      <c r="AH51" s="29">
        <f t="shared" si="10"/>
        <v>0</v>
      </c>
      <c r="AI51" s="29">
        <f t="shared" si="10"/>
        <v>0</v>
      </c>
      <c r="AJ51" s="29">
        <f t="shared" si="10"/>
        <v>0</v>
      </c>
      <c r="AK51" s="29">
        <f t="shared" si="10"/>
        <v>0</v>
      </c>
      <c r="AL51" s="29">
        <f t="shared" si="10"/>
        <v>0</v>
      </c>
    </row>
    <row r="52" spans="1:38" ht="21" customHeight="1" outlineLevel="1" thickBot="1" x14ac:dyDescent="0.4">
      <c r="A52" s="9">
        <f t="shared" si="6"/>
        <v>0</v>
      </c>
      <c r="B52" s="9">
        <f t="shared" si="6"/>
        <v>8</v>
      </c>
      <c r="C52" s="9">
        <f t="shared" si="6"/>
        <v>0</v>
      </c>
      <c r="D52" s="9">
        <f t="shared" si="6"/>
        <v>0</v>
      </c>
      <c r="E52" s="10" t="str">
        <f t="shared" si="6"/>
        <v>Se8</v>
      </c>
      <c r="F52" s="29">
        <f t="shared" si="7"/>
        <v>3.84</v>
      </c>
      <c r="G52" s="29">
        <f t="shared" si="7"/>
        <v>3.8395999999999999</v>
      </c>
      <c r="H52" s="29">
        <f t="shared" si="7"/>
        <v>3.8382399999999999</v>
      </c>
      <c r="I52" s="29">
        <f t="shared" si="7"/>
        <v>3.8337599999999998</v>
      </c>
      <c r="J52" s="29">
        <f t="shared" si="7"/>
        <v>3.8212799999999998</v>
      </c>
      <c r="K52" s="29">
        <f t="shared" si="7"/>
        <v>3.7919999999999998</v>
      </c>
      <c r="L52" s="29">
        <f t="shared" si="7"/>
        <v>3.4093599999999999</v>
      </c>
      <c r="M52" s="29">
        <f t="shared" si="7"/>
        <v>3.30504</v>
      </c>
      <c r="N52" s="29">
        <f t="shared" si="7"/>
        <v>3.2009599999999998</v>
      </c>
      <c r="O52" s="29">
        <f t="shared" si="7"/>
        <v>3.07856</v>
      </c>
      <c r="P52" s="29">
        <f t="shared" si="8"/>
        <v>2.91384</v>
      </c>
      <c r="Q52" s="29">
        <f t="shared" si="8"/>
        <v>1.6228800000000001</v>
      </c>
      <c r="R52" s="29">
        <f t="shared" si="8"/>
        <v>1.27016</v>
      </c>
      <c r="S52" s="29">
        <f t="shared" si="8"/>
        <v>0.97104000000000001</v>
      </c>
      <c r="T52" s="29">
        <f t="shared" si="8"/>
        <v>0.74924800000000003</v>
      </c>
      <c r="U52" s="29">
        <f t="shared" si="8"/>
        <v>0.58443999999999996</v>
      </c>
      <c r="V52" s="29">
        <f t="shared" si="8"/>
        <v>0.25770399999999999</v>
      </c>
      <c r="W52" s="29">
        <f t="shared" si="8"/>
        <v>0.14360800000000001</v>
      </c>
      <c r="X52" s="29">
        <f t="shared" si="8"/>
        <v>9.2632000000000006E-2</v>
      </c>
      <c r="Y52" s="29">
        <f t="shared" si="10"/>
        <v>0</v>
      </c>
      <c r="Z52" s="29">
        <f t="shared" si="10"/>
        <v>0</v>
      </c>
      <c r="AA52" s="29">
        <f t="shared" si="10"/>
        <v>0</v>
      </c>
      <c r="AB52" s="29">
        <f t="shared" si="10"/>
        <v>0</v>
      </c>
      <c r="AC52" s="29">
        <f t="shared" si="10"/>
        <v>0</v>
      </c>
      <c r="AD52" s="29">
        <f t="shared" si="10"/>
        <v>0</v>
      </c>
      <c r="AE52" s="29">
        <f t="shared" si="10"/>
        <v>0</v>
      </c>
      <c r="AF52" s="29">
        <f t="shared" si="10"/>
        <v>0</v>
      </c>
      <c r="AG52" s="29">
        <f t="shared" si="10"/>
        <v>0</v>
      </c>
      <c r="AH52" s="29">
        <f t="shared" si="10"/>
        <v>0</v>
      </c>
      <c r="AI52" s="29">
        <f t="shared" si="10"/>
        <v>0</v>
      </c>
      <c r="AJ52" s="29">
        <f t="shared" si="10"/>
        <v>0</v>
      </c>
      <c r="AK52" s="29">
        <f t="shared" si="10"/>
        <v>0</v>
      </c>
      <c r="AL52" s="29">
        <f t="shared" si="10"/>
        <v>0</v>
      </c>
    </row>
    <row r="53" spans="1:38" ht="21" customHeight="1" outlineLevel="1" thickBot="1" x14ac:dyDescent="0.4">
      <c r="A53" s="9">
        <f t="shared" si="6"/>
        <v>0</v>
      </c>
      <c r="B53" s="9">
        <f t="shared" si="6"/>
        <v>2</v>
      </c>
      <c r="C53" s="9">
        <f t="shared" si="6"/>
        <v>0</v>
      </c>
      <c r="D53" s="9">
        <f t="shared" si="6"/>
        <v>0</v>
      </c>
      <c r="E53" s="10" t="str">
        <f t="shared" si="6"/>
        <v>Se2</v>
      </c>
      <c r="F53" s="29">
        <f t="shared" si="7"/>
        <v>0.96</v>
      </c>
      <c r="G53" s="29">
        <f t="shared" si="7"/>
        <v>0.95989999999999998</v>
      </c>
      <c r="H53" s="29">
        <f t="shared" si="7"/>
        <v>0.95955999999999997</v>
      </c>
      <c r="I53" s="29">
        <f t="shared" si="7"/>
        <v>0.95843999999999996</v>
      </c>
      <c r="J53" s="29">
        <f t="shared" si="7"/>
        <v>0.95531999999999995</v>
      </c>
      <c r="K53" s="29">
        <f t="shared" si="7"/>
        <v>0.94799999999999995</v>
      </c>
      <c r="L53" s="29">
        <f t="shared" si="7"/>
        <v>0.85233999999999999</v>
      </c>
      <c r="M53" s="29">
        <f t="shared" si="7"/>
        <v>0.82625999999999999</v>
      </c>
      <c r="N53" s="29">
        <f t="shared" si="7"/>
        <v>0.80023999999999995</v>
      </c>
      <c r="O53" s="29">
        <f t="shared" si="7"/>
        <v>0.76963999999999999</v>
      </c>
      <c r="P53" s="29">
        <f t="shared" si="8"/>
        <v>0.72846</v>
      </c>
      <c r="Q53" s="29">
        <f t="shared" si="8"/>
        <v>0.40572000000000003</v>
      </c>
      <c r="R53" s="29">
        <f t="shared" si="8"/>
        <v>0.31753999999999999</v>
      </c>
      <c r="S53" s="29">
        <f t="shared" si="8"/>
        <v>0.24276</v>
      </c>
      <c r="T53" s="29">
        <f t="shared" si="8"/>
        <v>0.18731200000000001</v>
      </c>
      <c r="U53" s="29">
        <f t="shared" si="8"/>
        <v>0.14610999999999999</v>
      </c>
      <c r="V53" s="29">
        <f t="shared" si="8"/>
        <v>6.4425999999999997E-2</v>
      </c>
      <c r="W53" s="29">
        <f t="shared" si="8"/>
        <v>3.5902000000000003E-2</v>
      </c>
      <c r="X53" s="29">
        <f t="shared" si="8"/>
        <v>2.3158000000000002E-2</v>
      </c>
      <c r="Y53" s="29">
        <f t="shared" si="10"/>
        <v>0</v>
      </c>
      <c r="Z53" s="29">
        <f t="shared" si="10"/>
        <v>0</v>
      </c>
      <c r="AA53" s="29">
        <f t="shared" si="10"/>
        <v>0</v>
      </c>
      <c r="AB53" s="29">
        <f t="shared" si="10"/>
        <v>0</v>
      </c>
      <c r="AC53" s="29">
        <f t="shared" si="10"/>
        <v>0</v>
      </c>
      <c r="AD53" s="29">
        <f t="shared" si="10"/>
        <v>0</v>
      </c>
      <c r="AE53" s="29">
        <f t="shared" si="10"/>
        <v>0</v>
      </c>
      <c r="AF53" s="29">
        <f t="shared" si="10"/>
        <v>0</v>
      </c>
      <c r="AG53" s="29">
        <f t="shared" si="10"/>
        <v>0</v>
      </c>
      <c r="AH53" s="29">
        <f t="shared" si="10"/>
        <v>0</v>
      </c>
      <c r="AI53" s="29">
        <f t="shared" si="10"/>
        <v>0</v>
      </c>
      <c r="AJ53" s="29">
        <f t="shared" si="10"/>
        <v>0</v>
      </c>
      <c r="AK53" s="29">
        <f t="shared" si="10"/>
        <v>0</v>
      </c>
      <c r="AL53" s="29">
        <f t="shared" si="10"/>
        <v>0</v>
      </c>
    </row>
    <row r="54" spans="1:38" ht="21" customHeight="1" outlineLevel="1" thickBot="1" x14ac:dyDescent="0.4">
      <c r="A54" s="9">
        <f t="shared" si="6"/>
        <v>0</v>
      </c>
      <c r="B54" s="9">
        <f t="shared" si="6"/>
        <v>1</v>
      </c>
      <c r="C54" s="9">
        <f t="shared" si="6"/>
        <v>0</v>
      </c>
      <c r="D54" s="9">
        <f t="shared" si="6"/>
        <v>0</v>
      </c>
      <c r="E54" s="10" t="str">
        <f t="shared" si="6"/>
        <v>Se</v>
      </c>
      <c r="F54" s="29">
        <f t="shared" si="7"/>
        <v>0.48</v>
      </c>
      <c r="G54" s="29">
        <f t="shared" si="7"/>
        <v>0.47994999999999999</v>
      </c>
      <c r="H54" s="29">
        <f t="shared" si="7"/>
        <v>0.47977999999999998</v>
      </c>
      <c r="I54" s="29">
        <f t="shared" si="7"/>
        <v>0.47921999999999998</v>
      </c>
      <c r="J54" s="29">
        <f t="shared" si="7"/>
        <v>0.47765999999999997</v>
      </c>
      <c r="K54" s="29">
        <f t="shared" si="7"/>
        <v>0.47399999999999998</v>
      </c>
      <c r="L54" s="29">
        <f t="shared" si="7"/>
        <v>0.42616999999999999</v>
      </c>
      <c r="M54" s="29">
        <f t="shared" si="7"/>
        <v>0.41313</v>
      </c>
      <c r="N54" s="29">
        <f t="shared" si="7"/>
        <v>0.40011999999999998</v>
      </c>
      <c r="O54" s="29">
        <f t="shared" si="7"/>
        <v>0.38482</v>
      </c>
      <c r="P54" s="29">
        <f t="shared" si="8"/>
        <v>0.36423</v>
      </c>
      <c r="Q54" s="29">
        <f t="shared" si="8"/>
        <v>0.20286000000000001</v>
      </c>
      <c r="R54" s="29">
        <f t="shared" si="8"/>
        <v>0.15876999999999999</v>
      </c>
      <c r="S54" s="29">
        <f t="shared" si="8"/>
        <v>0.12138</v>
      </c>
      <c r="T54" s="29">
        <f t="shared" si="8"/>
        <v>9.3656000000000003E-2</v>
      </c>
      <c r="U54" s="29">
        <f t="shared" si="8"/>
        <v>7.3054999999999995E-2</v>
      </c>
      <c r="V54" s="29">
        <f t="shared" si="8"/>
        <v>3.2212999999999999E-2</v>
      </c>
      <c r="W54" s="29">
        <f t="shared" si="8"/>
        <v>1.7951000000000002E-2</v>
      </c>
      <c r="X54" s="29">
        <f t="shared" si="8"/>
        <v>1.1579000000000001E-2</v>
      </c>
      <c r="Y54" s="29">
        <f t="shared" si="10"/>
        <v>0</v>
      </c>
      <c r="Z54" s="29">
        <f t="shared" si="10"/>
        <v>0</v>
      </c>
      <c r="AA54" s="29">
        <f t="shared" si="10"/>
        <v>0</v>
      </c>
      <c r="AB54" s="29">
        <f t="shared" si="10"/>
        <v>0</v>
      </c>
      <c r="AC54" s="29">
        <f t="shared" si="10"/>
        <v>0</v>
      </c>
      <c r="AD54" s="29">
        <f t="shared" si="10"/>
        <v>0</v>
      </c>
      <c r="AE54" s="29">
        <f t="shared" si="10"/>
        <v>0</v>
      </c>
      <c r="AF54" s="29">
        <f t="shared" si="10"/>
        <v>0</v>
      </c>
      <c r="AG54" s="29">
        <f t="shared" si="10"/>
        <v>0</v>
      </c>
      <c r="AH54" s="29">
        <f t="shared" si="10"/>
        <v>0</v>
      </c>
      <c r="AI54" s="29">
        <f t="shared" si="10"/>
        <v>0</v>
      </c>
      <c r="AJ54" s="29">
        <f t="shared" si="10"/>
        <v>0</v>
      </c>
      <c r="AK54" s="29">
        <f t="shared" si="10"/>
        <v>0</v>
      </c>
      <c r="AL54" s="29">
        <f t="shared" si="10"/>
        <v>0</v>
      </c>
    </row>
    <row r="55" spans="1:38" ht="21" customHeight="1" outlineLevel="1" thickBot="1" x14ac:dyDescent="0.4">
      <c r="A55" s="9">
        <f t="shared" si="6"/>
        <v>0</v>
      </c>
      <c r="B55" s="9">
        <f t="shared" si="6"/>
        <v>1</v>
      </c>
      <c r="C55" s="9">
        <f t="shared" si="6"/>
        <v>0</v>
      </c>
      <c r="D55" s="9">
        <f t="shared" si="6"/>
        <v>2</v>
      </c>
      <c r="E55" s="10" t="str">
        <f t="shared" si="6"/>
        <v>Ga2Se</v>
      </c>
      <c r="F55" s="29">
        <f t="shared" si="7"/>
        <v>-12.012</v>
      </c>
      <c r="G55" s="29">
        <f t="shared" si="7"/>
        <v>-13.816049999999999</v>
      </c>
      <c r="H55" s="29">
        <f t="shared" si="7"/>
        <v>-14.208220000000001</v>
      </c>
      <c r="I55" s="29">
        <f t="shared" si="7"/>
        <v>-14.58278</v>
      </c>
      <c r="J55" s="29">
        <f t="shared" si="7"/>
        <v>-14.95434</v>
      </c>
      <c r="K55" s="29">
        <f t="shared" si="7"/>
        <v>-15.34</v>
      </c>
      <c r="L55" s="29">
        <f t="shared" si="7"/>
        <v>-17.533830000000002</v>
      </c>
      <c r="M55" s="29">
        <f t="shared" si="7"/>
        <v>-18.220870000000001</v>
      </c>
      <c r="N55" s="29">
        <f t="shared" si="7"/>
        <v>-18.893879999999999</v>
      </c>
      <c r="O55" s="29">
        <f t="shared" si="7"/>
        <v>-19.541179999999997</v>
      </c>
      <c r="P55" s="29">
        <f t="shared" si="8"/>
        <v>-20.15577</v>
      </c>
      <c r="Q55" s="29">
        <f t="shared" si="8"/>
        <v>-22.357139999999998</v>
      </c>
      <c r="R55" s="29">
        <f t="shared" si="8"/>
        <v>-22.82123</v>
      </c>
      <c r="S55" s="29">
        <f t="shared" si="8"/>
        <v>-23.198620000000002</v>
      </c>
      <c r="T55" s="29">
        <f t="shared" si="8"/>
        <v>-23.526344000000002</v>
      </c>
      <c r="U55" s="29">
        <f t="shared" si="8"/>
        <v>-23.806944999999999</v>
      </c>
      <c r="V55" s="29">
        <f t="shared" si="8"/>
        <v>-24.647787000000001</v>
      </c>
      <c r="W55" s="29">
        <f t="shared" si="8"/>
        <v>-25.282049000000001</v>
      </c>
      <c r="X55" s="29">
        <f t="shared" si="8"/>
        <v>-25.828420999999999</v>
      </c>
      <c r="Y55" s="29">
        <f t="shared" si="10"/>
        <v>0</v>
      </c>
      <c r="Z55" s="29">
        <f t="shared" si="10"/>
        <v>0</v>
      </c>
      <c r="AA55" s="29">
        <f t="shared" si="10"/>
        <v>0</v>
      </c>
      <c r="AB55" s="29">
        <f t="shared" si="10"/>
        <v>0</v>
      </c>
      <c r="AC55" s="29">
        <f t="shared" si="10"/>
        <v>0</v>
      </c>
      <c r="AD55" s="29">
        <f t="shared" si="10"/>
        <v>0</v>
      </c>
      <c r="AE55" s="29">
        <f t="shared" si="10"/>
        <v>0</v>
      </c>
      <c r="AF55" s="29">
        <f t="shared" si="10"/>
        <v>0</v>
      </c>
      <c r="AG55" s="29">
        <f t="shared" si="10"/>
        <v>0</v>
      </c>
      <c r="AH55" s="29">
        <f t="shared" si="10"/>
        <v>0</v>
      </c>
      <c r="AI55" s="29">
        <f t="shared" si="10"/>
        <v>0</v>
      </c>
      <c r="AJ55" s="29">
        <f t="shared" si="10"/>
        <v>0</v>
      </c>
      <c r="AK55" s="29">
        <f t="shared" si="10"/>
        <v>0</v>
      </c>
      <c r="AL55" s="29">
        <f t="shared" si="10"/>
        <v>0</v>
      </c>
    </row>
    <row r="56" spans="1:38" ht="21" customHeight="1" outlineLevel="1" thickBot="1" x14ac:dyDescent="0.4">
      <c r="A56" s="9">
        <f t="shared" si="6"/>
        <v>1</v>
      </c>
      <c r="B56" s="9">
        <f t="shared" si="6"/>
        <v>0</v>
      </c>
      <c r="C56" s="9">
        <f t="shared" si="6"/>
        <v>0</v>
      </c>
      <c r="D56" s="9">
        <f t="shared" si="6"/>
        <v>0</v>
      </c>
      <c r="E56" s="10" t="str">
        <f t="shared" si="6"/>
        <v>Ar</v>
      </c>
      <c r="F56" s="29">
        <f t="shared" si="7"/>
        <v>-18.61</v>
      </c>
      <c r="G56" s="29">
        <f t="shared" si="7"/>
        <v>-18.760000000000002</v>
      </c>
      <c r="H56" s="29">
        <f t="shared" si="7"/>
        <v>-18.829999999999998</v>
      </c>
      <c r="I56" s="29">
        <f t="shared" si="7"/>
        <v>-18.899999999999999</v>
      </c>
      <c r="J56" s="29">
        <f t="shared" si="7"/>
        <v>-18.97</v>
      </c>
      <c r="K56" s="29">
        <f t="shared" si="7"/>
        <v>-19.059999999999999</v>
      </c>
      <c r="L56" s="29">
        <f t="shared" si="7"/>
        <v>-19.54</v>
      </c>
      <c r="M56" s="29">
        <f t="shared" si="7"/>
        <v>-19.649999999999999</v>
      </c>
      <c r="N56" s="29">
        <f t="shared" si="7"/>
        <v>-19.760000000000002</v>
      </c>
      <c r="O56" s="29">
        <f t="shared" si="7"/>
        <v>-19.850000000000001</v>
      </c>
      <c r="P56" s="29">
        <f t="shared" si="8"/>
        <v>-19.95</v>
      </c>
      <c r="Q56" s="29">
        <f t="shared" si="8"/>
        <v>-20.420000000000002</v>
      </c>
      <c r="R56" s="29">
        <f t="shared" si="8"/>
        <v>-20.54</v>
      </c>
      <c r="S56" s="29">
        <f t="shared" si="8"/>
        <v>-20.66</v>
      </c>
      <c r="T56" s="29">
        <f t="shared" si="8"/>
        <v>-20.76</v>
      </c>
      <c r="U56" s="29">
        <f t="shared" si="8"/>
        <v>-20.85</v>
      </c>
      <c r="V56" s="29">
        <f t="shared" si="8"/>
        <v>-21.12</v>
      </c>
      <c r="W56" s="29">
        <f t="shared" si="8"/>
        <v>-21.34</v>
      </c>
      <c r="X56" s="29">
        <f t="shared" si="8"/>
        <v>-21.53</v>
      </c>
      <c r="Y56" s="29">
        <f t="shared" si="10"/>
        <v>0</v>
      </c>
      <c r="Z56" s="29">
        <f t="shared" si="10"/>
        <v>0</v>
      </c>
      <c r="AA56" s="29">
        <f t="shared" si="10"/>
        <v>0</v>
      </c>
      <c r="AB56" s="29">
        <f t="shared" si="10"/>
        <v>0</v>
      </c>
      <c r="AC56" s="29">
        <f t="shared" si="10"/>
        <v>0</v>
      </c>
      <c r="AD56" s="29">
        <f t="shared" si="10"/>
        <v>0</v>
      </c>
      <c r="AE56" s="29">
        <f t="shared" si="10"/>
        <v>0</v>
      </c>
      <c r="AF56" s="29">
        <f t="shared" si="10"/>
        <v>0</v>
      </c>
      <c r="AG56" s="29">
        <f t="shared" si="10"/>
        <v>0</v>
      </c>
      <c r="AH56" s="29">
        <f t="shared" si="10"/>
        <v>0</v>
      </c>
      <c r="AI56" s="29">
        <f t="shared" si="10"/>
        <v>0</v>
      </c>
      <c r="AJ56" s="29">
        <f t="shared" si="10"/>
        <v>0</v>
      </c>
      <c r="AK56" s="29">
        <f t="shared" si="10"/>
        <v>0</v>
      </c>
      <c r="AL56" s="29">
        <f t="shared" si="10"/>
        <v>0</v>
      </c>
    </row>
    <row r="57" spans="1:38" ht="21" customHeight="1" outlineLevel="1" thickBot="1" x14ac:dyDescent="0.4">
      <c r="A57" s="9">
        <f t="shared" si="6"/>
        <v>0</v>
      </c>
      <c r="B57" s="9">
        <f t="shared" si="6"/>
        <v>0</v>
      </c>
      <c r="C57" s="9">
        <f t="shared" si="6"/>
        <v>0</v>
      </c>
      <c r="D57" s="9">
        <f t="shared" si="6"/>
        <v>1</v>
      </c>
      <c r="E57" s="10" t="str">
        <f t="shared" si="6"/>
        <v>(l)Ga[l]</v>
      </c>
      <c r="F57" s="29">
        <f t="shared" ref="F57:O66" si="11">$A57*H.Ar + $B57*H.Se + $C57*H.Ge + $D57*H.Ga</f>
        <v>-6.2460000000000004</v>
      </c>
      <c r="G57" s="29">
        <f t="shared" si="11"/>
        <v>-7.1479999999999997</v>
      </c>
      <c r="H57" s="29">
        <f t="shared" si="11"/>
        <v>-7.3440000000000003</v>
      </c>
      <c r="I57" s="29">
        <f t="shared" si="11"/>
        <v>-7.5309999999999997</v>
      </c>
      <c r="J57" s="29">
        <f t="shared" si="11"/>
        <v>-7.7160000000000002</v>
      </c>
      <c r="K57" s="29">
        <f t="shared" si="11"/>
        <v>-7.907</v>
      </c>
      <c r="L57" s="29">
        <f t="shared" si="11"/>
        <v>-8.98</v>
      </c>
      <c r="M57" s="29">
        <f t="shared" si="11"/>
        <v>-9.3170000000000002</v>
      </c>
      <c r="N57" s="29">
        <f t="shared" si="11"/>
        <v>-9.6470000000000002</v>
      </c>
      <c r="O57" s="29">
        <f t="shared" si="11"/>
        <v>-9.9629999999999992</v>
      </c>
      <c r="P57" s="29">
        <f t="shared" ref="P57:AE66" si="12">$A57*H.Ar + $B57*H.Se + $C57*H.Ge + $D57*H.Ga</f>
        <v>-10.26</v>
      </c>
      <c r="Q57" s="29">
        <f t="shared" si="12"/>
        <v>-11.28</v>
      </c>
      <c r="R57" s="29">
        <f t="shared" si="12"/>
        <v>-11.49</v>
      </c>
      <c r="S57" s="29">
        <f t="shared" si="12"/>
        <v>-11.66</v>
      </c>
      <c r="T57" s="29">
        <f t="shared" si="12"/>
        <v>-11.81</v>
      </c>
      <c r="U57" s="29">
        <f t="shared" si="12"/>
        <v>-11.94</v>
      </c>
      <c r="V57" s="29">
        <f t="shared" si="12"/>
        <v>-12.34</v>
      </c>
      <c r="W57" s="29">
        <f t="shared" si="12"/>
        <v>-12.65</v>
      </c>
      <c r="X57" s="29">
        <f t="shared" si="12"/>
        <v>-12.92</v>
      </c>
      <c r="Y57" s="29">
        <f t="shared" si="12"/>
        <v>0</v>
      </c>
      <c r="Z57" s="29">
        <f t="shared" si="12"/>
        <v>0</v>
      </c>
      <c r="AA57" s="29">
        <f t="shared" si="12"/>
        <v>0</v>
      </c>
      <c r="AB57" s="29">
        <f t="shared" si="12"/>
        <v>0</v>
      </c>
      <c r="AC57" s="29">
        <f t="shared" si="12"/>
        <v>0</v>
      </c>
      <c r="AD57" s="29">
        <f t="shared" si="12"/>
        <v>0</v>
      </c>
      <c r="AE57" s="29">
        <f t="shared" si="12"/>
        <v>0</v>
      </c>
      <c r="AF57" s="29">
        <f t="shared" si="10"/>
        <v>0</v>
      </c>
      <c r="AG57" s="29">
        <f t="shared" si="10"/>
        <v>0</v>
      </c>
      <c r="AH57" s="29">
        <f t="shared" si="10"/>
        <v>0</v>
      </c>
      <c r="AI57" s="29">
        <f t="shared" si="10"/>
        <v>0</v>
      </c>
      <c r="AJ57" s="29">
        <f t="shared" si="10"/>
        <v>0</v>
      </c>
      <c r="AK57" s="29">
        <f t="shared" si="10"/>
        <v>0</v>
      </c>
      <c r="AL57" s="29">
        <f t="shared" si="10"/>
        <v>0</v>
      </c>
    </row>
    <row r="58" spans="1:38" ht="21" customHeight="1" outlineLevel="1" thickBot="1" x14ac:dyDescent="0.4">
      <c r="A58" s="9">
        <f t="shared" si="6"/>
        <v>0</v>
      </c>
      <c r="B58" s="9">
        <f t="shared" si="6"/>
        <v>0</v>
      </c>
      <c r="C58" s="9">
        <f t="shared" si="6"/>
        <v>1</v>
      </c>
      <c r="D58" s="9">
        <f t="shared" si="6"/>
        <v>0</v>
      </c>
      <c r="E58" s="10" t="str">
        <f t="shared" si="6"/>
        <v>(l)Ge[l]</v>
      </c>
      <c r="F58" s="29">
        <f t="shared" si="11"/>
        <v>5.367</v>
      </c>
      <c r="G58" s="29">
        <f t="shared" si="11"/>
        <v>0.73660000000000003</v>
      </c>
      <c r="H58" s="29">
        <f t="shared" si="11"/>
        <v>-5.534E-2</v>
      </c>
      <c r="I58" s="29">
        <f t="shared" si="11"/>
        <v>-0.75560000000000005</v>
      </c>
      <c r="J58" s="29">
        <f t="shared" si="11"/>
        <v>-1.3779999999999999</v>
      </c>
      <c r="K58" s="29">
        <f t="shared" si="11"/>
        <v>-1.93</v>
      </c>
      <c r="L58" s="29">
        <f t="shared" si="11"/>
        <v>-3.5449999999999999</v>
      </c>
      <c r="M58" s="29">
        <f t="shared" si="11"/>
        <v>-3.8580000000000001</v>
      </c>
      <c r="N58" s="29">
        <f t="shared" si="11"/>
        <v>-4.1520000000000001</v>
      </c>
      <c r="O58" s="29">
        <f t="shared" si="11"/>
        <v>-4.423</v>
      </c>
      <c r="P58" s="29">
        <f t="shared" si="12"/>
        <v>-4.6680000000000001</v>
      </c>
      <c r="Q58" s="29">
        <f t="shared" si="12"/>
        <v>-5.2690000000000001</v>
      </c>
      <c r="R58" s="29">
        <f t="shared" si="12"/>
        <v>-5.3449999999999998</v>
      </c>
      <c r="S58" s="29">
        <f t="shared" si="12"/>
        <v>-5.4130000000000003</v>
      </c>
      <c r="T58" s="29">
        <f t="shared" si="12"/>
        <v>-5.4939999999999998</v>
      </c>
      <c r="U58" s="29">
        <f t="shared" si="12"/>
        <v>-5.5880000000000001</v>
      </c>
      <c r="V58" s="29">
        <f t="shared" si="12"/>
        <v>-6.0519999999999996</v>
      </c>
      <c r="W58" s="29">
        <f t="shared" si="12"/>
        <v>-6.5549999999999997</v>
      </c>
      <c r="X58" s="29">
        <f t="shared" si="12"/>
        <v>-7.0309999999999997</v>
      </c>
      <c r="Y58" s="29">
        <f t="shared" si="10"/>
        <v>0</v>
      </c>
      <c r="Z58" s="29">
        <f t="shared" si="10"/>
        <v>0</v>
      </c>
      <c r="AA58" s="29">
        <f t="shared" si="10"/>
        <v>0</v>
      </c>
      <c r="AB58" s="29">
        <f t="shared" si="10"/>
        <v>0</v>
      </c>
      <c r="AC58" s="29">
        <f t="shared" si="10"/>
        <v>0</v>
      </c>
      <c r="AD58" s="29">
        <f t="shared" si="10"/>
        <v>0</v>
      </c>
      <c r="AE58" s="29">
        <f t="shared" si="10"/>
        <v>0</v>
      </c>
      <c r="AF58" s="29">
        <f t="shared" si="10"/>
        <v>0</v>
      </c>
      <c r="AG58" s="29">
        <f t="shared" si="10"/>
        <v>0</v>
      </c>
      <c r="AH58" s="29">
        <f t="shared" si="10"/>
        <v>0</v>
      </c>
      <c r="AI58" s="29">
        <f t="shared" si="10"/>
        <v>0</v>
      </c>
      <c r="AJ58" s="29">
        <f t="shared" si="10"/>
        <v>0</v>
      </c>
      <c r="AK58" s="29">
        <f t="shared" si="10"/>
        <v>0</v>
      </c>
      <c r="AL58" s="29">
        <f t="shared" si="10"/>
        <v>0</v>
      </c>
    </row>
    <row r="59" spans="1:38" ht="21" customHeight="1" outlineLevel="1" thickBot="1" x14ac:dyDescent="0.4">
      <c r="A59" s="9">
        <f t="shared" si="6"/>
        <v>0</v>
      </c>
      <c r="B59" s="9">
        <f t="shared" si="6"/>
        <v>1</v>
      </c>
      <c r="C59" s="9">
        <f t="shared" si="6"/>
        <v>0</v>
      </c>
      <c r="D59" s="9">
        <f t="shared" si="6"/>
        <v>0</v>
      </c>
      <c r="E59" s="10" t="str">
        <f t="shared" si="6"/>
        <v>(l)Se[l]</v>
      </c>
      <c r="F59" s="29">
        <f t="shared" si="11"/>
        <v>0.48</v>
      </c>
      <c r="G59" s="29">
        <f t="shared" si="11"/>
        <v>0.47994999999999999</v>
      </c>
      <c r="H59" s="29">
        <f t="shared" si="11"/>
        <v>0.47977999999999998</v>
      </c>
      <c r="I59" s="29">
        <f t="shared" si="11"/>
        <v>0.47921999999999998</v>
      </c>
      <c r="J59" s="29">
        <f t="shared" si="11"/>
        <v>0.47765999999999997</v>
      </c>
      <c r="K59" s="29">
        <f t="shared" si="11"/>
        <v>0.47399999999999998</v>
      </c>
      <c r="L59" s="29">
        <f t="shared" si="11"/>
        <v>0.42616999999999999</v>
      </c>
      <c r="M59" s="29">
        <f t="shared" si="11"/>
        <v>0.41313</v>
      </c>
      <c r="N59" s="29">
        <f t="shared" si="11"/>
        <v>0.40011999999999998</v>
      </c>
      <c r="O59" s="29">
        <f t="shared" si="11"/>
        <v>0.38482</v>
      </c>
      <c r="P59" s="29">
        <f t="shared" si="12"/>
        <v>0.36423</v>
      </c>
      <c r="Q59" s="29">
        <f t="shared" si="12"/>
        <v>0.20286000000000001</v>
      </c>
      <c r="R59" s="29">
        <f t="shared" si="12"/>
        <v>0.15876999999999999</v>
      </c>
      <c r="S59" s="29">
        <f t="shared" si="12"/>
        <v>0.12138</v>
      </c>
      <c r="T59" s="29">
        <f t="shared" si="12"/>
        <v>9.3656000000000003E-2</v>
      </c>
      <c r="U59" s="29">
        <f t="shared" si="12"/>
        <v>7.3054999999999995E-2</v>
      </c>
      <c r="V59" s="29">
        <f t="shared" si="12"/>
        <v>3.2212999999999999E-2</v>
      </c>
      <c r="W59" s="29">
        <f t="shared" si="12"/>
        <v>1.7951000000000002E-2</v>
      </c>
      <c r="X59" s="29">
        <f t="shared" si="12"/>
        <v>1.1579000000000001E-2</v>
      </c>
      <c r="Y59" s="29">
        <f t="shared" si="10"/>
        <v>0</v>
      </c>
      <c r="Z59" s="29">
        <f t="shared" si="10"/>
        <v>0</v>
      </c>
      <c r="AA59" s="29">
        <f t="shared" si="10"/>
        <v>0</v>
      </c>
      <c r="AB59" s="29">
        <f t="shared" si="10"/>
        <v>0</v>
      </c>
      <c r="AC59" s="29">
        <f t="shared" si="10"/>
        <v>0</v>
      </c>
      <c r="AD59" s="29">
        <f t="shared" si="10"/>
        <v>0</v>
      </c>
      <c r="AE59" s="29">
        <f t="shared" si="10"/>
        <v>0</v>
      </c>
      <c r="AF59" s="29">
        <f t="shared" si="10"/>
        <v>0</v>
      </c>
      <c r="AG59" s="29">
        <f t="shared" si="10"/>
        <v>0</v>
      </c>
      <c r="AH59" s="29">
        <f t="shared" si="10"/>
        <v>0</v>
      </c>
      <c r="AI59" s="29">
        <f t="shared" si="10"/>
        <v>0</v>
      </c>
      <c r="AJ59" s="29">
        <f t="shared" si="10"/>
        <v>0</v>
      </c>
      <c r="AK59" s="29">
        <f t="shared" si="10"/>
        <v>0</v>
      </c>
      <c r="AL59" s="29">
        <f t="shared" si="10"/>
        <v>0</v>
      </c>
    </row>
    <row r="60" spans="1:38" ht="21" customHeight="1" outlineLevel="1" thickBot="1" x14ac:dyDescent="0.4">
      <c r="A60" s="9">
        <f t="shared" si="6"/>
        <v>0</v>
      </c>
      <c r="B60" s="9">
        <f t="shared" si="6"/>
        <v>0</v>
      </c>
      <c r="C60" s="9">
        <f t="shared" si="6"/>
        <v>0</v>
      </c>
      <c r="D60" s="9">
        <f t="shared" si="6"/>
        <v>0</v>
      </c>
      <c r="E60" s="10" t="str">
        <f t="shared" si="6"/>
        <v>H (Аг)</v>
      </c>
      <c r="F60" s="29">
        <f t="shared" si="11"/>
        <v>0</v>
      </c>
      <c r="G60" s="29">
        <f t="shared" si="11"/>
        <v>0</v>
      </c>
      <c r="H60" s="29">
        <f t="shared" si="11"/>
        <v>0</v>
      </c>
      <c r="I60" s="29">
        <f t="shared" si="11"/>
        <v>0</v>
      </c>
      <c r="J60" s="29">
        <f t="shared" si="11"/>
        <v>0</v>
      </c>
      <c r="K60" s="29">
        <f t="shared" si="11"/>
        <v>0</v>
      </c>
      <c r="L60" s="29">
        <f t="shared" si="11"/>
        <v>0</v>
      </c>
      <c r="M60" s="29">
        <f t="shared" si="11"/>
        <v>0</v>
      </c>
      <c r="N60" s="29">
        <f t="shared" si="11"/>
        <v>0</v>
      </c>
      <c r="O60" s="29">
        <f t="shared" si="11"/>
        <v>0</v>
      </c>
      <c r="P60" s="29">
        <f t="shared" si="12"/>
        <v>0</v>
      </c>
      <c r="Q60" s="29">
        <f t="shared" si="12"/>
        <v>0</v>
      </c>
      <c r="R60" s="29">
        <f t="shared" si="12"/>
        <v>0</v>
      </c>
      <c r="S60" s="29">
        <f t="shared" si="12"/>
        <v>0</v>
      </c>
      <c r="T60" s="29">
        <f t="shared" si="12"/>
        <v>0</v>
      </c>
      <c r="U60" s="29">
        <f t="shared" si="12"/>
        <v>0</v>
      </c>
      <c r="V60" s="29">
        <f t="shared" si="12"/>
        <v>0</v>
      </c>
      <c r="W60" s="29">
        <f t="shared" si="12"/>
        <v>0</v>
      </c>
      <c r="X60" s="29">
        <f t="shared" si="12"/>
        <v>0</v>
      </c>
      <c r="Y60" s="29">
        <f t="shared" si="10"/>
        <v>0</v>
      </c>
      <c r="Z60" s="29">
        <f t="shared" si="10"/>
        <v>0</v>
      </c>
      <c r="AA60" s="29">
        <f t="shared" si="10"/>
        <v>0</v>
      </c>
      <c r="AB60" s="29">
        <f t="shared" si="10"/>
        <v>0</v>
      </c>
      <c r="AC60" s="29">
        <f t="shared" si="10"/>
        <v>0</v>
      </c>
      <c r="AD60" s="29">
        <f t="shared" si="10"/>
        <v>0</v>
      </c>
      <c r="AE60" s="29">
        <f t="shared" si="10"/>
        <v>0</v>
      </c>
      <c r="AF60" s="29">
        <f t="shared" si="10"/>
        <v>0</v>
      </c>
      <c r="AG60" s="29">
        <f t="shared" si="10"/>
        <v>0</v>
      </c>
      <c r="AH60" s="29">
        <f t="shared" si="10"/>
        <v>0</v>
      </c>
      <c r="AI60" s="29">
        <f t="shared" si="10"/>
        <v>0</v>
      </c>
      <c r="AJ60" s="29">
        <f t="shared" si="10"/>
        <v>0</v>
      </c>
      <c r="AK60" s="29">
        <f t="shared" si="10"/>
        <v>0</v>
      </c>
      <c r="AL60" s="29">
        <f t="shared" si="10"/>
        <v>0</v>
      </c>
    </row>
    <row r="61" spans="1:38" ht="21" customHeight="1" outlineLevel="1" thickBot="1" x14ac:dyDescent="0.4">
      <c r="A61" s="9">
        <f t="shared" si="6"/>
        <v>0</v>
      </c>
      <c r="B61" s="9">
        <f t="shared" si="6"/>
        <v>0</v>
      </c>
      <c r="C61" s="9">
        <f t="shared" si="6"/>
        <v>0</v>
      </c>
      <c r="D61" s="9">
        <f t="shared" si="6"/>
        <v>1</v>
      </c>
      <c r="E61" s="10" t="str">
        <f t="shared" si="6"/>
        <v>H (Ga)</v>
      </c>
      <c r="F61" s="29">
        <f t="shared" si="11"/>
        <v>-6.2460000000000004</v>
      </c>
      <c r="G61" s="29">
        <f t="shared" si="11"/>
        <v>-7.1479999999999997</v>
      </c>
      <c r="H61" s="29">
        <f t="shared" si="11"/>
        <v>-7.3440000000000003</v>
      </c>
      <c r="I61" s="29">
        <f t="shared" si="11"/>
        <v>-7.5309999999999997</v>
      </c>
      <c r="J61" s="29">
        <f t="shared" si="11"/>
        <v>-7.7160000000000002</v>
      </c>
      <c r="K61" s="29">
        <f t="shared" si="11"/>
        <v>-7.907</v>
      </c>
      <c r="L61" s="29">
        <f t="shared" si="11"/>
        <v>-8.98</v>
      </c>
      <c r="M61" s="29">
        <f t="shared" si="11"/>
        <v>-9.3170000000000002</v>
      </c>
      <c r="N61" s="29">
        <f t="shared" si="11"/>
        <v>-9.6470000000000002</v>
      </c>
      <c r="O61" s="29">
        <f t="shared" si="11"/>
        <v>-9.9629999999999992</v>
      </c>
      <c r="P61" s="29">
        <f t="shared" si="12"/>
        <v>-10.26</v>
      </c>
      <c r="Q61" s="29">
        <f t="shared" si="12"/>
        <v>-11.28</v>
      </c>
      <c r="R61" s="29">
        <f t="shared" si="12"/>
        <v>-11.49</v>
      </c>
      <c r="S61" s="29">
        <f t="shared" si="12"/>
        <v>-11.66</v>
      </c>
      <c r="T61" s="29">
        <f t="shared" si="12"/>
        <v>-11.81</v>
      </c>
      <c r="U61" s="29">
        <f t="shared" si="12"/>
        <v>-11.94</v>
      </c>
      <c r="V61" s="29">
        <f t="shared" si="12"/>
        <v>-12.34</v>
      </c>
      <c r="W61" s="29">
        <f t="shared" si="12"/>
        <v>-12.65</v>
      </c>
      <c r="X61" s="29">
        <f t="shared" si="12"/>
        <v>-12.92</v>
      </c>
      <c r="Y61" s="29">
        <f t="shared" si="10"/>
        <v>0</v>
      </c>
      <c r="Z61" s="29">
        <f t="shared" si="10"/>
        <v>0</v>
      </c>
      <c r="AA61" s="29">
        <f t="shared" si="10"/>
        <v>0</v>
      </c>
      <c r="AB61" s="29">
        <f t="shared" si="10"/>
        <v>0</v>
      </c>
      <c r="AC61" s="29">
        <f t="shared" si="10"/>
        <v>0</v>
      </c>
      <c r="AD61" s="29">
        <f t="shared" si="10"/>
        <v>0</v>
      </c>
      <c r="AE61" s="29">
        <f t="shared" si="10"/>
        <v>0</v>
      </c>
      <c r="AF61" s="29">
        <f t="shared" si="10"/>
        <v>0</v>
      </c>
      <c r="AG61" s="29">
        <f t="shared" si="10"/>
        <v>0</v>
      </c>
      <c r="AH61" s="29">
        <f t="shared" si="10"/>
        <v>0</v>
      </c>
      <c r="AI61" s="29">
        <f t="shared" si="10"/>
        <v>0</v>
      </c>
      <c r="AJ61" s="29">
        <f t="shared" si="10"/>
        <v>0</v>
      </c>
      <c r="AK61" s="29">
        <f t="shared" si="10"/>
        <v>0</v>
      </c>
      <c r="AL61" s="29">
        <f t="shared" si="10"/>
        <v>0</v>
      </c>
    </row>
    <row r="62" spans="1:38" ht="21" customHeight="1" outlineLevel="1" thickBot="1" x14ac:dyDescent="0.4">
      <c r="A62" s="9">
        <f t="shared" si="6"/>
        <v>0</v>
      </c>
      <c r="B62" s="9">
        <f t="shared" si="6"/>
        <v>0</v>
      </c>
      <c r="C62" s="9">
        <f t="shared" si="6"/>
        <v>1</v>
      </c>
      <c r="D62" s="9">
        <f t="shared" si="6"/>
        <v>0</v>
      </c>
      <c r="E62" s="10" t="str">
        <f t="shared" si="6"/>
        <v>H (Ge)</v>
      </c>
      <c r="F62" s="29">
        <f t="shared" si="11"/>
        <v>5.367</v>
      </c>
      <c r="G62" s="29">
        <f t="shared" si="11"/>
        <v>0.73660000000000003</v>
      </c>
      <c r="H62" s="29">
        <f t="shared" si="11"/>
        <v>-5.534E-2</v>
      </c>
      <c r="I62" s="29">
        <f t="shared" si="11"/>
        <v>-0.75560000000000005</v>
      </c>
      <c r="J62" s="29">
        <f t="shared" si="11"/>
        <v>-1.3779999999999999</v>
      </c>
      <c r="K62" s="29">
        <f t="shared" si="11"/>
        <v>-1.93</v>
      </c>
      <c r="L62" s="29">
        <f t="shared" si="11"/>
        <v>-3.5449999999999999</v>
      </c>
      <c r="M62" s="29">
        <f t="shared" si="11"/>
        <v>-3.8580000000000001</v>
      </c>
      <c r="N62" s="29">
        <f t="shared" si="11"/>
        <v>-4.1520000000000001</v>
      </c>
      <c r="O62" s="29">
        <f t="shared" si="11"/>
        <v>-4.423</v>
      </c>
      <c r="P62" s="29">
        <f t="shared" si="12"/>
        <v>-4.6680000000000001</v>
      </c>
      <c r="Q62" s="29">
        <f t="shared" si="12"/>
        <v>-5.2690000000000001</v>
      </c>
      <c r="R62" s="29">
        <f t="shared" si="12"/>
        <v>-5.3449999999999998</v>
      </c>
      <c r="S62" s="29">
        <f t="shared" si="12"/>
        <v>-5.4130000000000003</v>
      </c>
      <c r="T62" s="29">
        <f t="shared" si="12"/>
        <v>-5.4939999999999998</v>
      </c>
      <c r="U62" s="29">
        <f t="shared" si="12"/>
        <v>-5.5880000000000001</v>
      </c>
      <c r="V62" s="29">
        <f t="shared" si="12"/>
        <v>-6.0519999999999996</v>
      </c>
      <c r="W62" s="29">
        <f t="shared" si="12"/>
        <v>-6.5549999999999997</v>
      </c>
      <c r="X62" s="29">
        <f t="shared" si="12"/>
        <v>-7.0309999999999997</v>
      </c>
      <c r="Y62" s="29">
        <f t="shared" si="10"/>
        <v>0</v>
      </c>
      <c r="Z62" s="29">
        <f t="shared" si="10"/>
        <v>0</v>
      </c>
      <c r="AA62" s="29">
        <f t="shared" si="10"/>
        <v>0</v>
      </c>
      <c r="AB62" s="29">
        <f t="shared" si="10"/>
        <v>0</v>
      </c>
      <c r="AC62" s="29">
        <f t="shared" si="10"/>
        <v>0</v>
      </c>
      <c r="AD62" s="29">
        <f t="shared" si="10"/>
        <v>0</v>
      </c>
      <c r="AE62" s="29">
        <f t="shared" si="10"/>
        <v>0</v>
      </c>
      <c r="AF62" s="29">
        <f t="shared" si="10"/>
        <v>0</v>
      </c>
      <c r="AG62" s="29">
        <f t="shared" si="10"/>
        <v>0</v>
      </c>
      <c r="AH62" s="29">
        <f t="shared" si="10"/>
        <v>0</v>
      </c>
      <c r="AI62" s="29">
        <f t="shared" si="10"/>
        <v>0</v>
      </c>
      <c r="AJ62" s="29">
        <f t="shared" si="10"/>
        <v>0</v>
      </c>
      <c r="AK62" s="29">
        <f t="shared" si="10"/>
        <v>0</v>
      </c>
      <c r="AL62" s="29">
        <f t="shared" si="10"/>
        <v>0</v>
      </c>
    </row>
    <row r="63" spans="1:38" ht="21" customHeight="1" outlineLevel="1" thickBot="1" x14ac:dyDescent="0.4">
      <c r="A63" s="9">
        <f t="shared" ref="A63:E76" si="13">A20</f>
        <v>0</v>
      </c>
      <c r="B63" s="9">
        <f t="shared" si="13"/>
        <v>1</v>
      </c>
      <c r="C63" s="9">
        <f t="shared" si="13"/>
        <v>0</v>
      </c>
      <c r="D63" s="9">
        <f t="shared" si="13"/>
        <v>0</v>
      </c>
      <c r="E63" s="10" t="str">
        <f t="shared" si="13"/>
        <v>H (Se)</v>
      </c>
      <c r="F63" s="29">
        <f t="shared" si="11"/>
        <v>0.48</v>
      </c>
      <c r="G63" s="29">
        <f t="shared" si="11"/>
        <v>0.47994999999999999</v>
      </c>
      <c r="H63" s="29">
        <f t="shared" si="11"/>
        <v>0.47977999999999998</v>
      </c>
      <c r="I63" s="29">
        <f t="shared" si="11"/>
        <v>0.47921999999999998</v>
      </c>
      <c r="J63" s="29">
        <f t="shared" si="11"/>
        <v>0.47765999999999997</v>
      </c>
      <c r="K63" s="29">
        <f t="shared" si="11"/>
        <v>0.47399999999999998</v>
      </c>
      <c r="L63" s="29">
        <f t="shared" si="11"/>
        <v>0.42616999999999999</v>
      </c>
      <c r="M63" s="29">
        <f t="shared" si="11"/>
        <v>0.41313</v>
      </c>
      <c r="N63" s="29">
        <f t="shared" si="11"/>
        <v>0.40011999999999998</v>
      </c>
      <c r="O63" s="29">
        <f t="shared" si="11"/>
        <v>0.38482</v>
      </c>
      <c r="P63" s="29">
        <f t="shared" si="12"/>
        <v>0.36423</v>
      </c>
      <c r="Q63" s="29">
        <f t="shared" si="12"/>
        <v>0.20286000000000001</v>
      </c>
      <c r="R63" s="29">
        <f t="shared" si="12"/>
        <v>0.15876999999999999</v>
      </c>
      <c r="S63" s="29">
        <f t="shared" si="12"/>
        <v>0.12138</v>
      </c>
      <c r="T63" s="29">
        <f t="shared" si="12"/>
        <v>9.3656000000000003E-2</v>
      </c>
      <c r="U63" s="29">
        <f t="shared" si="12"/>
        <v>7.3054999999999995E-2</v>
      </c>
      <c r="V63" s="29">
        <f t="shared" si="12"/>
        <v>3.2212999999999999E-2</v>
      </c>
      <c r="W63" s="29">
        <f t="shared" si="12"/>
        <v>1.7951000000000002E-2</v>
      </c>
      <c r="X63" s="29">
        <f t="shared" si="12"/>
        <v>1.1579000000000001E-2</v>
      </c>
      <c r="Y63" s="29">
        <f t="shared" ref="Y63:AL75" si="14">$A63*H.Ar + $B63*H.Se + $C63*H.Ge + $D63*H.Ga</f>
        <v>0</v>
      </c>
      <c r="Z63" s="29">
        <f t="shared" si="14"/>
        <v>0</v>
      </c>
      <c r="AA63" s="29">
        <f t="shared" si="14"/>
        <v>0</v>
      </c>
      <c r="AB63" s="29">
        <f t="shared" si="14"/>
        <v>0</v>
      </c>
      <c r="AC63" s="29">
        <f t="shared" si="14"/>
        <v>0</v>
      </c>
      <c r="AD63" s="29">
        <f t="shared" si="14"/>
        <v>0</v>
      </c>
      <c r="AE63" s="29">
        <f t="shared" si="14"/>
        <v>0</v>
      </c>
      <c r="AF63" s="29">
        <f t="shared" si="14"/>
        <v>0</v>
      </c>
      <c r="AG63" s="29">
        <f t="shared" si="14"/>
        <v>0</v>
      </c>
      <c r="AH63" s="29">
        <f t="shared" si="14"/>
        <v>0</v>
      </c>
      <c r="AI63" s="29">
        <f t="shared" si="14"/>
        <v>0</v>
      </c>
      <c r="AJ63" s="29">
        <f t="shared" si="14"/>
        <v>0</v>
      </c>
      <c r="AK63" s="29">
        <f t="shared" si="14"/>
        <v>0</v>
      </c>
      <c r="AL63" s="29">
        <f t="shared" si="14"/>
        <v>0</v>
      </c>
    </row>
    <row r="64" spans="1:38" ht="21" customHeight="1" outlineLevel="1" thickBot="1" x14ac:dyDescent="0.4">
      <c r="A64" s="9">
        <f t="shared" si="13"/>
        <v>0</v>
      </c>
      <c r="B64" s="9">
        <f t="shared" si="13"/>
        <v>0</v>
      </c>
      <c r="C64" s="9">
        <f t="shared" si="13"/>
        <v>0</v>
      </c>
      <c r="D64" s="9">
        <f t="shared" si="13"/>
        <v>0</v>
      </c>
      <c r="E64" s="10">
        <f t="shared" si="13"/>
        <v>0</v>
      </c>
      <c r="F64" s="29">
        <f t="shared" si="11"/>
        <v>0</v>
      </c>
      <c r="G64" s="29">
        <f t="shared" si="11"/>
        <v>0</v>
      </c>
      <c r="H64" s="29">
        <f t="shared" si="11"/>
        <v>0</v>
      </c>
      <c r="I64" s="29">
        <f t="shared" si="11"/>
        <v>0</v>
      </c>
      <c r="J64" s="29">
        <f t="shared" si="11"/>
        <v>0</v>
      </c>
      <c r="K64" s="29">
        <f t="shared" si="11"/>
        <v>0</v>
      </c>
      <c r="L64" s="29">
        <f t="shared" si="11"/>
        <v>0</v>
      </c>
      <c r="M64" s="29">
        <f t="shared" si="11"/>
        <v>0</v>
      </c>
      <c r="N64" s="29">
        <f t="shared" si="11"/>
        <v>0</v>
      </c>
      <c r="O64" s="29">
        <f t="shared" si="11"/>
        <v>0</v>
      </c>
      <c r="P64" s="29">
        <f t="shared" si="12"/>
        <v>0</v>
      </c>
      <c r="Q64" s="29">
        <f t="shared" si="12"/>
        <v>0</v>
      </c>
      <c r="R64" s="29">
        <f t="shared" si="12"/>
        <v>0</v>
      </c>
      <c r="S64" s="29">
        <f t="shared" si="12"/>
        <v>0</v>
      </c>
      <c r="T64" s="29">
        <f t="shared" si="12"/>
        <v>0</v>
      </c>
      <c r="U64" s="29">
        <f t="shared" si="12"/>
        <v>0</v>
      </c>
      <c r="V64" s="29">
        <f t="shared" si="12"/>
        <v>0</v>
      </c>
      <c r="W64" s="29">
        <f t="shared" si="12"/>
        <v>0</v>
      </c>
      <c r="X64" s="29">
        <f t="shared" si="12"/>
        <v>0</v>
      </c>
      <c r="Y64" s="29">
        <f t="shared" si="14"/>
        <v>0</v>
      </c>
      <c r="Z64" s="29">
        <f t="shared" si="14"/>
        <v>0</v>
      </c>
      <c r="AA64" s="29">
        <f t="shared" si="14"/>
        <v>0</v>
      </c>
      <c r="AB64" s="29">
        <f t="shared" si="14"/>
        <v>0</v>
      </c>
      <c r="AC64" s="29">
        <f t="shared" si="14"/>
        <v>0</v>
      </c>
      <c r="AD64" s="29">
        <f t="shared" si="14"/>
        <v>0</v>
      </c>
      <c r="AE64" s="29">
        <f t="shared" si="14"/>
        <v>0</v>
      </c>
      <c r="AF64" s="29">
        <f t="shared" si="14"/>
        <v>0</v>
      </c>
      <c r="AG64" s="29">
        <f t="shared" si="14"/>
        <v>0</v>
      </c>
      <c r="AH64" s="29">
        <f t="shared" si="14"/>
        <v>0</v>
      </c>
      <c r="AI64" s="29">
        <f t="shared" si="14"/>
        <v>0</v>
      </c>
      <c r="AJ64" s="29">
        <f t="shared" si="14"/>
        <v>0</v>
      </c>
      <c r="AK64" s="29">
        <f t="shared" si="14"/>
        <v>0</v>
      </c>
      <c r="AL64" s="29">
        <f t="shared" si="14"/>
        <v>0</v>
      </c>
    </row>
    <row r="65" spans="1:38" ht="21" customHeight="1" outlineLevel="1" thickBot="1" x14ac:dyDescent="0.4">
      <c r="A65" s="9">
        <f t="shared" si="13"/>
        <v>0</v>
      </c>
      <c r="B65" s="9">
        <f t="shared" si="13"/>
        <v>0</v>
      </c>
      <c r="C65" s="9">
        <f t="shared" si="13"/>
        <v>0</v>
      </c>
      <c r="D65" s="9">
        <f t="shared" si="13"/>
        <v>0</v>
      </c>
      <c r="E65" s="10">
        <f t="shared" si="13"/>
        <v>0</v>
      </c>
      <c r="F65" s="29">
        <f t="shared" si="11"/>
        <v>0</v>
      </c>
      <c r="G65" s="29">
        <f t="shared" si="11"/>
        <v>0</v>
      </c>
      <c r="H65" s="29">
        <f t="shared" si="11"/>
        <v>0</v>
      </c>
      <c r="I65" s="29">
        <f t="shared" si="11"/>
        <v>0</v>
      </c>
      <c r="J65" s="29">
        <f t="shared" si="11"/>
        <v>0</v>
      </c>
      <c r="K65" s="29">
        <f t="shared" si="11"/>
        <v>0</v>
      </c>
      <c r="L65" s="29">
        <f t="shared" si="11"/>
        <v>0</v>
      </c>
      <c r="M65" s="29">
        <f t="shared" si="11"/>
        <v>0</v>
      </c>
      <c r="N65" s="29">
        <f t="shared" si="11"/>
        <v>0</v>
      </c>
      <c r="O65" s="29">
        <f t="shared" si="11"/>
        <v>0</v>
      </c>
      <c r="P65" s="29">
        <f t="shared" si="12"/>
        <v>0</v>
      </c>
      <c r="Q65" s="29">
        <f t="shared" si="12"/>
        <v>0</v>
      </c>
      <c r="R65" s="29">
        <f t="shared" si="12"/>
        <v>0</v>
      </c>
      <c r="S65" s="29">
        <f t="shared" si="12"/>
        <v>0</v>
      </c>
      <c r="T65" s="29">
        <f t="shared" si="12"/>
        <v>0</v>
      </c>
      <c r="U65" s="29">
        <f t="shared" si="12"/>
        <v>0</v>
      </c>
      <c r="V65" s="29">
        <f t="shared" si="12"/>
        <v>0</v>
      </c>
      <c r="W65" s="29">
        <f t="shared" si="12"/>
        <v>0</v>
      </c>
      <c r="X65" s="29">
        <f t="shared" si="12"/>
        <v>0</v>
      </c>
      <c r="Y65" s="29">
        <f t="shared" si="14"/>
        <v>0</v>
      </c>
      <c r="Z65" s="29">
        <f t="shared" si="14"/>
        <v>0</v>
      </c>
      <c r="AA65" s="29">
        <f t="shared" si="14"/>
        <v>0</v>
      </c>
      <c r="AB65" s="29">
        <f t="shared" si="14"/>
        <v>0</v>
      </c>
      <c r="AC65" s="29">
        <f t="shared" si="14"/>
        <v>0</v>
      </c>
      <c r="AD65" s="29">
        <f t="shared" si="14"/>
        <v>0</v>
      </c>
      <c r="AE65" s="29">
        <f t="shared" si="14"/>
        <v>0</v>
      </c>
      <c r="AF65" s="29">
        <f t="shared" si="14"/>
        <v>0</v>
      </c>
      <c r="AG65" s="29">
        <f t="shared" si="14"/>
        <v>0</v>
      </c>
      <c r="AH65" s="29">
        <f t="shared" si="14"/>
        <v>0</v>
      </c>
      <c r="AI65" s="29">
        <f t="shared" si="14"/>
        <v>0</v>
      </c>
      <c r="AJ65" s="29">
        <f t="shared" si="14"/>
        <v>0</v>
      </c>
      <c r="AK65" s="29">
        <f t="shared" si="14"/>
        <v>0</v>
      </c>
      <c r="AL65" s="29">
        <f t="shared" si="14"/>
        <v>0</v>
      </c>
    </row>
    <row r="66" spans="1:38" ht="21" customHeight="1" outlineLevel="1" thickBot="1" x14ac:dyDescent="0.4">
      <c r="A66" s="9">
        <f t="shared" si="13"/>
        <v>0</v>
      </c>
      <c r="B66" s="9">
        <f t="shared" si="13"/>
        <v>0</v>
      </c>
      <c r="C66" s="9">
        <f t="shared" si="13"/>
        <v>0</v>
      </c>
      <c r="D66" s="9">
        <f t="shared" si="13"/>
        <v>0</v>
      </c>
      <c r="E66" s="10">
        <f t="shared" si="13"/>
        <v>0</v>
      </c>
      <c r="F66" s="29">
        <f t="shared" si="11"/>
        <v>0</v>
      </c>
      <c r="G66" s="29">
        <f t="shared" si="11"/>
        <v>0</v>
      </c>
      <c r="H66" s="29">
        <f t="shared" si="11"/>
        <v>0</v>
      </c>
      <c r="I66" s="29">
        <f t="shared" si="11"/>
        <v>0</v>
      </c>
      <c r="J66" s="29">
        <f t="shared" si="11"/>
        <v>0</v>
      </c>
      <c r="K66" s="29">
        <f t="shared" si="11"/>
        <v>0</v>
      </c>
      <c r="L66" s="29">
        <f t="shared" si="11"/>
        <v>0</v>
      </c>
      <c r="M66" s="29">
        <f t="shared" si="11"/>
        <v>0</v>
      </c>
      <c r="N66" s="29">
        <f t="shared" si="11"/>
        <v>0</v>
      </c>
      <c r="O66" s="29">
        <f t="shared" si="11"/>
        <v>0</v>
      </c>
      <c r="P66" s="29">
        <f t="shared" si="12"/>
        <v>0</v>
      </c>
      <c r="Q66" s="29">
        <f t="shared" si="12"/>
        <v>0</v>
      </c>
      <c r="R66" s="29">
        <f t="shared" si="12"/>
        <v>0</v>
      </c>
      <c r="S66" s="29">
        <f t="shared" si="12"/>
        <v>0</v>
      </c>
      <c r="T66" s="29">
        <f t="shared" si="12"/>
        <v>0</v>
      </c>
      <c r="U66" s="29">
        <f t="shared" si="12"/>
        <v>0</v>
      </c>
      <c r="V66" s="29">
        <f t="shared" si="12"/>
        <v>0</v>
      </c>
      <c r="W66" s="29">
        <f t="shared" si="12"/>
        <v>0</v>
      </c>
      <c r="X66" s="29">
        <f t="shared" si="12"/>
        <v>0</v>
      </c>
      <c r="Y66" s="29">
        <f t="shared" si="14"/>
        <v>0</v>
      </c>
      <c r="Z66" s="29">
        <f t="shared" si="14"/>
        <v>0</v>
      </c>
      <c r="AA66" s="29">
        <f t="shared" si="14"/>
        <v>0</v>
      </c>
      <c r="AB66" s="29">
        <f t="shared" si="14"/>
        <v>0</v>
      </c>
      <c r="AC66" s="29">
        <f t="shared" si="14"/>
        <v>0</v>
      </c>
      <c r="AD66" s="29">
        <f t="shared" si="14"/>
        <v>0</v>
      </c>
      <c r="AE66" s="29">
        <f t="shared" si="14"/>
        <v>0</v>
      </c>
      <c r="AF66" s="29">
        <f t="shared" si="14"/>
        <v>0</v>
      </c>
      <c r="AG66" s="29">
        <f t="shared" si="14"/>
        <v>0</v>
      </c>
      <c r="AH66" s="29">
        <f t="shared" si="14"/>
        <v>0</v>
      </c>
      <c r="AI66" s="29">
        <f t="shared" si="14"/>
        <v>0</v>
      </c>
      <c r="AJ66" s="29">
        <f t="shared" si="14"/>
        <v>0</v>
      </c>
      <c r="AK66" s="29">
        <f t="shared" si="14"/>
        <v>0</v>
      </c>
      <c r="AL66" s="29">
        <f t="shared" si="14"/>
        <v>0</v>
      </c>
    </row>
    <row r="67" spans="1:38" ht="21" customHeight="1" outlineLevel="1" thickBot="1" x14ac:dyDescent="0.4">
      <c r="A67" s="9">
        <f t="shared" si="13"/>
        <v>0</v>
      </c>
      <c r="B67" s="9">
        <f t="shared" si="13"/>
        <v>0</v>
      </c>
      <c r="C67" s="9">
        <f t="shared" si="13"/>
        <v>0</v>
      </c>
      <c r="D67" s="9">
        <f t="shared" si="13"/>
        <v>0</v>
      </c>
      <c r="E67" s="10">
        <f t="shared" si="13"/>
        <v>0</v>
      </c>
      <c r="F67" s="29">
        <f t="shared" ref="F67:O75" si="15">$A67*H.Ar + $B67*H.Se + $C67*H.Ge + $D67*H.Ga</f>
        <v>0</v>
      </c>
      <c r="G67" s="29">
        <f t="shared" si="15"/>
        <v>0</v>
      </c>
      <c r="H67" s="29">
        <f t="shared" si="15"/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ref="P67:AE75" si="16">$A67*H.Ar + $B67*H.Se + $C67*H.Ge + $D67*H.Ga</f>
        <v>0</v>
      </c>
      <c r="Q67" s="29">
        <f t="shared" si="16"/>
        <v>0</v>
      </c>
      <c r="R67" s="29">
        <f t="shared" si="16"/>
        <v>0</v>
      </c>
      <c r="S67" s="29">
        <f t="shared" si="16"/>
        <v>0</v>
      </c>
      <c r="T67" s="29">
        <f t="shared" si="16"/>
        <v>0</v>
      </c>
      <c r="U67" s="29">
        <f t="shared" si="16"/>
        <v>0</v>
      </c>
      <c r="V67" s="29">
        <f t="shared" si="16"/>
        <v>0</v>
      </c>
      <c r="W67" s="29">
        <f t="shared" si="16"/>
        <v>0</v>
      </c>
      <c r="X67" s="29">
        <f t="shared" si="16"/>
        <v>0</v>
      </c>
      <c r="Y67" s="29">
        <f t="shared" si="16"/>
        <v>0</v>
      </c>
      <c r="Z67" s="29">
        <f t="shared" si="16"/>
        <v>0</v>
      </c>
      <c r="AA67" s="29">
        <f t="shared" si="16"/>
        <v>0</v>
      </c>
      <c r="AB67" s="29">
        <f t="shared" si="16"/>
        <v>0</v>
      </c>
      <c r="AC67" s="29">
        <f t="shared" si="16"/>
        <v>0</v>
      </c>
      <c r="AD67" s="29">
        <f t="shared" si="16"/>
        <v>0</v>
      </c>
      <c r="AE67" s="29">
        <f t="shared" si="16"/>
        <v>0</v>
      </c>
      <c r="AF67" s="29">
        <f t="shared" si="14"/>
        <v>0</v>
      </c>
      <c r="AG67" s="29">
        <f t="shared" si="14"/>
        <v>0</v>
      </c>
      <c r="AH67" s="29">
        <f t="shared" si="14"/>
        <v>0</v>
      </c>
      <c r="AI67" s="29">
        <f t="shared" si="14"/>
        <v>0</v>
      </c>
      <c r="AJ67" s="29">
        <f t="shared" si="14"/>
        <v>0</v>
      </c>
      <c r="AK67" s="29">
        <f t="shared" si="14"/>
        <v>0</v>
      </c>
      <c r="AL67" s="29">
        <f t="shared" si="14"/>
        <v>0</v>
      </c>
    </row>
    <row r="68" spans="1:38" ht="21" customHeight="1" outlineLevel="1" thickBot="1" x14ac:dyDescent="0.4">
      <c r="A68" s="9">
        <f t="shared" si="13"/>
        <v>0</v>
      </c>
      <c r="B68" s="9">
        <f t="shared" si="13"/>
        <v>0</v>
      </c>
      <c r="C68" s="9">
        <f t="shared" si="13"/>
        <v>0</v>
      </c>
      <c r="D68" s="9">
        <f t="shared" si="13"/>
        <v>0</v>
      </c>
      <c r="E68" s="10">
        <f t="shared" si="13"/>
        <v>0</v>
      </c>
      <c r="F68" s="29">
        <f t="shared" si="15"/>
        <v>0</v>
      </c>
      <c r="G68" s="29">
        <f t="shared" si="15"/>
        <v>0</v>
      </c>
      <c r="H68" s="29">
        <f t="shared" si="15"/>
        <v>0</v>
      </c>
      <c r="I68" s="29">
        <f t="shared" si="15"/>
        <v>0</v>
      </c>
      <c r="J68" s="29">
        <f t="shared" si="15"/>
        <v>0</v>
      </c>
      <c r="K68" s="29">
        <f t="shared" si="15"/>
        <v>0</v>
      </c>
      <c r="L68" s="29">
        <f t="shared" si="15"/>
        <v>0</v>
      </c>
      <c r="M68" s="29">
        <f t="shared" si="15"/>
        <v>0</v>
      </c>
      <c r="N68" s="29">
        <f t="shared" si="15"/>
        <v>0</v>
      </c>
      <c r="O68" s="29">
        <f t="shared" si="15"/>
        <v>0</v>
      </c>
      <c r="P68" s="29">
        <f t="shared" si="16"/>
        <v>0</v>
      </c>
      <c r="Q68" s="29">
        <f t="shared" si="16"/>
        <v>0</v>
      </c>
      <c r="R68" s="29">
        <f t="shared" si="16"/>
        <v>0</v>
      </c>
      <c r="S68" s="29">
        <f t="shared" si="16"/>
        <v>0</v>
      </c>
      <c r="T68" s="29">
        <f t="shared" si="16"/>
        <v>0</v>
      </c>
      <c r="U68" s="29">
        <f t="shared" si="16"/>
        <v>0</v>
      </c>
      <c r="V68" s="29">
        <f t="shared" si="16"/>
        <v>0</v>
      </c>
      <c r="W68" s="29">
        <f t="shared" si="16"/>
        <v>0</v>
      </c>
      <c r="X68" s="29">
        <f t="shared" si="16"/>
        <v>0</v>
      </c>
      <c r="Y68" s="29">
        <f t="shared" si="14"/>
        <v>0</v>
      </c>
      <c r="Z68" s="29">
        <f t="shared" si="14"/>
        <v>0</v>
      </c>
      <c r="AA68" s="29">
        <f t="shared" si="14"/>
        <v>0</v>
      </c>
      <c r="AB68" s="29">
        <f t="shared" si="14"/>
        <v>0</v>
      </c>
      <c r="AC68" s="29">
        <f t="shared" si="14"/>
        <v>0</v>
      </c>
      <c r="AD68" s="29">
        <f t="shared" si="14"/>
        <v>0</v>
      </c>
      <c r="AE68" s="29">
        <f t="shared" si="14"/>
        <v>0</v>
      </c>
      <c r="AF68" s="29">
        <f t="shared" si="14"/>
        <v>0</v>
      </c>
      <c r="AG68" s="29">
        <f t="shared" si="14"/>
        <v>0</v>
      </c>
      <c r="AH68" s="29">
        <f t="shared" si="14"/>
        <v>0</v>
      </c>
      <c r="AI68" s="29">
        <f t="shared" si="14"/>
        <v>0</v>
      </c>
      <c r="AJ68" s="29">
        <f t="shared" si="14"/>
        <v>0</v>
      </c>
      <c r="AK68" s="29">
        <f t="shared" si="14"/>
        <v>0</v>
      </c>
      <c r="AL68" s="29">
        <f t="shared" si="14"/>
        <v>0</v>
      </c>
    </row>
    <row r="69" spans="1:38" ht="21" customHeight="1" outlineLevel="1" thickBot="1" x14ac:dyDescent="0.4">
      <c r="A69" s="9">
        <f t="shared" si="13"/>
        <v>0</v>
      </c>
      <c r="B69" s="9">
        <f t="shared" si="13"/>
        <v>0</v>
      </c>
      <c r="C69" s="9">
        <f t="shared" si="13"/>
        <v>0</v>
      </c>
      <c r="D69" s="9">
        <f t="shared" si="13"/>
        <v>0</v>
      </c>
      <c r="E69" s="10">
        <f t="shared" si="13"/>
        <v>0</v>
      </c>
      <c r="F69" s="29">
        <f t="shared" si="15"/>
        <v>0</v>
      </c>
      <c r="G69" s="29">
        <f t="shared" si="15"/>
        <v>0</v>
      </c>
      <c r="H69" s="29">
        <f t="shared" si="15"/>
        <v>0</v>
      </c>
      <c r="I69" s="29">
        <f t="shared" si="15"/>
        <v>0</v>
      </c>
      <c r="J69" s="29">
        <f t="shared" si="15"/>
        <v>0</v>
      </c>
      <c r="K69" s="29">
        <f t="shared" si="15"/>
        <v>0</v>
      </c>
      <c r="L69" s="29">
        <f t="shared" si="15"/>
        <v>0</v>
      </c>
      <c r="M69" s="29">
        <f t="shared" si="15"/>
        <v>0</v>
      </c>
      <c r="N69" s="29">
        <f t="shared" si="15"/>
        <v>0</v>
      </c>
      <c r="O69" s="29">
        <f t="shared" si="15"/>
        <v>0</v>
      </c>
      <c r="P69" s="29">
        <f t="shared" si="16"/>
        <v>0</v>
      </c>
      <c r="Q69" s="29">
        <f t="shared" si="16"/>
        <v>0</v>
      </c>
      <c r="R69" s="29">
        <f t="shared" si="16"/>
        <v>0</v>
      </c>
      <c r="S69" s="29">
        <f t="shared" si="16"/>
        <v>0</v>
      </c>
      <c r="T69" s="29">
        <f t="shared" si="16"/>
        <v>0</v>
      </c>
      <c r="U69" s="29">
        <f t="shared" si="16"/>
        <v>0</v>
      </c>
      <c r="V69" s="29">
        <f t="shared" si="16"/>
        <v>0</v>
      </c>
      <c r="W69" s="29">
        <f t="shared" si="16"/>
        <v>0</v>
      </c>
      <c r="X69" s="29">
        <f t="shared" si="16"/>
        <v>0</v>
      </c>
      <c r="Y69" s="29">
        <f t="shared" si="14"/>
        <v>0</v>
      </c>
      <c r="Z69" s="29">
        <f t="shared" si="14"/>
        <v>0</v>
      </c>
      <c r="AA69" s="29">
        <f t="shared" si="14"/>
        <v>0</v>
      </c>
      <c r="AB69" s="29">
        <f t="shared" si="14"/>
        <v>0</v>
      </c>
      <c r="AC69" s="29">
        <f t="shared" si="14"/>
        <v>0</v>
      </c>
      <c r="AD69" s="29">
        <f t="shared" si="14"/>
        <v>0</v>
      </c>
      <c r="AE69" s="29">
        <f t="shared" si="14"/>
        <v>0</v>
      </c>
      <c r="AF69" s="29">
        <f t="shared" si="14"/>
        <v>0</v>
      </c>
      <c r="AG69" s="29">
        <f t="shared" si="14"/>
        <v>0</v>
      </c>
      <c r="AH69" s="29">
        <f t="shared" si="14"/>
        <v>0</v>
      </c>
      <c r="AI69" s="29">
        <f t="shared" si="14"/>
        <v>0</v>
      </c>
      <c r="AJ69" s="29">
        <f t="shared" si="14"/>
        <v>0</v>
      </c>
      <c r="AK69" s="29">
        <f t="shared" si="14"/>
        <v>0</v>
      </c>
      <c r="AL69" s="29">
        <f t="shared" si="14"/>
        <v>0</v>
      </c>
    </row>
    <row r="70" spans="1:38" ht="21" customHeight="1" outlineLevel="1" thickBot="1" x14ac:dyDescent="0.4">
      <c r="A70" s="9">
        <f t="shared" si="13"/>
        <v>0</v>
      </c>
      <c r="B70" s="9">
        <f t="shared" si="13"/>
        <v>0</v>
      </c>
      <c r="C70" s="9">
        <f t="shared" si="13"/>
        <v>0</v>
      </c>
      <c r="D70" s="9">
        <f t="shared" si="13"/>
        <v>0</v>
      </c>
      <c r="E70" s="10">
        <f t="shared" si="13"/>
        <v>0</v>
      </c>
      <c r="F70" s="29">
        <f t="shared" si="15"/>
        <v>0</v>
      </c>
      <c r="G70" s="29">
        <f t="shared" si="15"/>
        <v>0</v>
      </c>
      <c r="H70" s="29">
        <f t="shared" si="15"/>
        <v>0</v>
      </c>
      <c r="I70" s="29">
        <f t="shared" si="15"/>
        <v>0</v>
      </c>
      <c r="J70" s="29">
        <f t="shared" si="15"/>
        <v>0</v>
      </c>
      <c r="K70" s="29">
        <f t="shared" si="15"/>
        <v>0</v>
      </c>
      <c r="L70" s="29">
        <f t="shared" si="15"/>
        <v>0</v>
      </c>
      <c r="M70" s="29">
        <f t="shared" si="15"/>
        <v>0</v>
      </c>
      <c r="N70" s="29">
        <f t="shared" si="15"/>
        <v>0</v>
      </c>
      <c r="O70" s="29">
        <f t="shared" si="15"/>
        <v>0</v>
      </c>
      <c r="P70" s="29">
        <f t="shared" si="16"/>
        <v>0</v>
      </c>
      <c r="Q70" s="29">
        <f t="shared" si="16"/>
        <v>0</v>
      </c>
      <c r="R70" s="29">
        <f t="shared" si="16"/>
        <v>0</v>
      </c>
      <c r="S70" s="29">
        <f t="shared" si="16"/>
        <v>0</v>
      </c>
      <c r="T70" s="29">
        <f t="shared" si="16"/>
        <v>0</v>
      </c>
      <c r="U70" s="29">
        <f t="shared" si="16"/>
        <v>0</v>
      </c>
      <c r="V70" s="29">
        <f t="shared" si="16"/>
        <v>0</v>
      </c>
      <c r="W70" s="29">
        <f t="shared" si="16"/>
        <v>0</v>
      </c>
      <c r="X70" s="29">
        <f t="shared" si="16"/>
        <v>0</v>
      </c>
      <c r="Y70" s="29">
        <f t="shared" si="14"/>
        <v>0</v>
      </c>
      <c r="Z70" s="29">
        <f t="shared" si="14"/>
        <v>0</v>
      </c>
      <c r="AA70" s="29">
        <f t="shared" si="14"/>
        <v>0</v>
      </c>
      <c r="AB70" s="29">
        <f t="shared" si="14"/>
        <v>0</v>
      </c>
      <c r="AC70" s="29">
        <f t="shared" si="14"/>
        <v>0</v>
      </c>
      <c r="AD70" s="29">
        <f t="shared" si="14"/>
        <v>0</v>
      </c>
      <c r="AE70" s="29">
        <f t="shared" si="14"/>
        <v>0</v>
      </c>
      <c r="AF70" s="29">
        <f t="shared" si="14"/>
        <v>0</v>
      </c>
      <c r="AG70" s="29">
        <f t="shared" si="14"/>
        <v>0</v>
      </c>
      <c r="AH70" s="29">
        <f t="shared" si="14"/>
        <v>0</v>
      </c>
      <c r="AI70" s="29">
        <f t="shared" si="14"/>
        <v>0</v>
      </c>
      <c r="AJ70" s="29">
        <f t="shared" si="14"/>
        <v>0</v>
      </c>
      <c r="AK70" s="29">
        <f t="shared" si="14"/>
        <v>0</v>
      </c>
      <c r="AL70" s="29">
        <f t="shared" si="14"/>
        <v>0</v>
      </c>
    </row>
    <row r="71" spans="1:38" ht="21" customHeight="1" outlineLevel="1" thickBot="1" x14ac:dyDescent="0.4">
      <c r="A71" s="9">
        <f t="shared" si="13"/>
        <v>0</v>
      </c>
      <c r="B71" s="9">
        <f t="shared" si="13"/>
        <v>0</v>
      </c>
      <c r="C71" s="9">
        <f t="shared" si="13"/>
        <v>0</v>
      </c>
      <c r="D71" s="9">
        <f t="shared" si="13"/>
        <v>0</v>
      </c>
      <c r="E71" s="10">
        <f t="shared" si="13"/>
        <v>0</v>
      </c>
      <c r="F71" s="29">
        <f t="shared" si="15"/>
        <v>0</v>
      </c>
      <c r="G71" s="29">
        <f t="shared" si="15"/>
        <v>0</v>
      </c>
      <c r="H71" s="29">
        <f t="shared" si="15"/>
        <v>0</v>
      </c>
      <c r="I71" s="29">
        <f t="shared" si="15"/>
        <v>0</v>
      </c>
      <c r="J71" s="29">
        <f t="shared" si="15"/>
        <v>0</v>
      </c>
      <c r="K71" s="29">
        <f t="shared" si="15"/>
        <v>0</v>
      </c>
      <c r="L71" s="29">
        <f t="shared" si="15"/>
        <v>0</v>
      </c>
      <c r="M71" s="29">
        <f t="shared" si="15"/>
        <v>0</v>
      </c>
      <c r="N71" s="29">
        <f t="shared" si="15"/>
        <v>0</v>
      </c>
      <c r="O71" s="29">
        <f t="shared" si="15"/>
        <v>0</v>
      </c>
      <c r="P71" s="29">
        <f t="shared" si="16"/>
        <v>0</v>
      </c>
      <c r="Q71" s="29">
        <f t="shared" si="16"/>
        <v>0</v>
      </c>
      <c r="R71" s="29">
        <f t="shared" si="16"/>
        <v>0</v>
      </c>
      <c r="S71" s="29">
        <f t="shared" si="16"/>
        <v>0</v>
      </c>
      <c r="T71" s="29">
        <f t="shared" si="16"/>
        <v>0</v>
      </c>
      <c r="U71" s="29">
        <f t="shared" si="16"/>
        <v>0</v>
      </c>
      <c r="V71" s="29">
        <f t="shared" si="16"/>
        <v>0</v>
      </c>
      <c r="W71" s="29">
        <f t="shared" si="16"/>
        <v>0</v>
      </c>
      <c r="X71" s="29">
        <f t="shared" si="16"/>
        <v>0</v>
      </c>
      <c r="Y71" s="29">
        <f t="shared" si="14"/>
        <v>0</v>
      </c>
      <c r="Z71" s="29">
        <f t="shared" si="14"/>
        <v>0</v>
      </c>
      <c r="AA71" s="29">
        <f t="shared" si="14"/>
        <v>0</v>
      </c>
      <c r="AB71" s="29">
        <f t="shared" si="14"/>
        <v>0</v>
      </c>
      <c r="AC71" s="29">
        <f t="shared" si="14"/>
        <v>0</v>
      </c>
      <c r="AD71" s="29">
        <f t="shared" si="14"/>
        <v>0</v>
      </c>
      <c r="AE71" s="29">
        <f t="shared" si="14"/>
        <v>0</v>
      </c>
      <c r="AF71" s="29">
        <f t="shared" si="14"/>
        <v>0</v>
      </c>
      <c r="AG71" s="29">
        <f t="shared" si="14"/>
        <v>0</v>
      </c>
      <c r="AH71" s="29">
        <f t="shared" si="14"/>
        <v>0</v>
      </c>
      <c r="AI71" s="29">
        <f t="shared" si="14"/>
        <v>0</v>
      </c>
      <c r="AJ71" s="29">
        <f t="shared" si="14"/>
        <v>0</v>
      </c>
      <c r="AK71" s="29">
        <f t="shared" si="14"/>
        <v>0</v>
      </c>
      <c r="AL71" s="29">
        <f t="shared" si="14"/>
        <v>0</v>
      </c>
    </row>
    <row r="72" spans="1:38" ht="21" customHeight="1" outlineLevel="1" thickBot="1" x14ac:dyDescent="0.4">
      <c r="A72" s="9">
        <f t="shared" si="13"/>
        <v>0</v>
      </c>
      <c r="B72" s="9">
        <f t="shared" si="13"/>
        <v>0</v>
      </c>
      <c r="C72" s="9">
        <f t="shared" si="13"/>
        <v>0</v>
      </c>
      <c r="D72" s="9">
        <f t="shared" si="13"/>
        <v>0</v>
      </c>
      <c r="E72" s="10">
        <f t="shared" si="13"/>
        <v>0</v>
      </c>
      <c r="F72" s="29">
        <f t="shared" si="15"/>
        <v>0</v>
      </c>
      <c r="G72" s="29">
        <f t="shared" si="15"/>
        <v>0</v>
      </c>
      <c r="H72" s="29">
        <f t="shared" si="15"/>
        <v>0</v>
      </c>
      <c r="I72" s="29">
        <f t="shared" si="15"/>
        <v>0</v>
      </c>
      <c r="J72" s="29">
        <f t="shared" si="15"/>
        <v>0</v>
      </c>
      <c r="K72" s="29">
        <f t="shared" si="15"/>
        <v>0</v>
      </c>
      <c r="L72" s="29">
        <f t="shared" si="15"/>
        <v>0</v>
      </c>
      <c r="M72" s="29">
        <f t="shared" si="15"/>
        <v>0</v>
      </c>
      <c r="N72" s="29">
        <f t="shared" si="15"/>
        <v>0</v>
      </c>
      <c r="O72" s="29">
        <f t="shared" si="15"/>
        <v>0</v>
      </c>
      <c r="P72" s="29">
        <f t="shared" si="16"/>
        <v>0</v>
      </c>
      <c r="Q72" s="29">
        <f t="shared" si="16"/>
        <v>0</v>
      </c>
      <c r="R72" s="29">
        <f t="shared" si="16"/>
        <v>0</v>
      </c>
      <c r="S72" s="29">
        <f t="shared" si="16"/>
        <v>0</v>
      </c>
      <c r="T72" s="29">
        <f t="shared" si="16"/>
        <v>0</v>
      </c>
      <c r="U72" s="29">
        <f t="shared" si="16"/>
        <v>0</v>
      </c>
      <c r="V72" s="29">
        <f t="shared" si="16"/>
        <v>0</v>
      </c>
      <c r="W72" s="29">
        <f t="shared" si="16"/>
        <v>0</v>
      </c>
      <c r="X72" s="29">
        <f t="shared" si="16"/>
        <v>0</v>
      </c>
      <c r="Y72" s="29">
        <f t="shared" si="14"/>
        <v>0</v>
      </c>
      <c r="Z72" s="29">
        <f t="shared" si="14"/>
        <v>0</v>
      </c>
      <c r="AA72" s="29">
        <f t="shared" si="14"/>
        <v>0</v>
      </c>
      <c r="AB72" s="29">
        <f t="shared" si="14"/>
        <v>0</v>
      </c>
      <c r="AC72" s="29">
        <f t="shared" si="14"/>
        <v>0</v>
      </c>
      <c r="AD72" s="29">
        <f t="shared" si="14"/>
        <v>0</v>
      </c>
      <c r="AE72" s="29">
        <f t="shared" si="14"/>
        <v>0</v>
      </c>
      <c r="AF72" s="29">
        <f t="shared" si="14"/>
        <v>0</v>
      </c>
      <c r="AG72" s="29">
        <f t="shared" si="14"/>
        <v>0</v>
      </c>
      <c r="AH72" s="29">
        <f t="shared" si="14"/>
        <v>0</v>
      </c>
      <c r="AI72" s="29">
        <f t="shared" si="14"/>
        <v>0</v>
      </c>
      <c r="AJ72" s="29">
        <f t="shared" si="14"/>
        <v>0</v>
      </c>
      <c r="AK72" s="29">
        <f t="shared" si="14"/>
        <v>0</v>
      </c>
      <c r="AL72" s="29">
        <f t="shared" si="14"/>
        <v>0</v>
      </c>
    </row>
    <row r="73" spans="1:38" ht="21" customHeight="1" outlineLevel="1" thickBot="1" x14ac:dyDescent="0.4">
      <c r="A73" s="9">
        <f t="shared" si="13"/>
        <v>0</v>
      </c>
      <c r="B73" s="9">
        <f t="shared" si="13"/>
        <v>0</v>
      </c>
      <c r="C73" s="9">
        <f t="shared" si="13"/>
        <v>0</v>
      </c>
      <c r="D73" s="9">
        <f t="shared" si="13"/>
        <v>0</v>
      </c>
      <c r="E73" s="10">
        <f t="shared" si="13"/>
        <v>0</v>
      </c>
      <c r="F73" s="29">
        <f t="shared" si="15"/>
        <v>0</v>
      </c>
      <c r="G73" s="29">
        <f t="shared" si="15"/>
        <v>0</v>
      </c>
      <c r="H73" s="29">
        <f t="shared" si="15"/>
        <v>0</v>
      </c>
      <c r="I73" s="29">
        <f t="shared" si="15"/>
        <v>0</v>
      </c>
      <c r="J73" s="29">
        <f t="shared" si="15"/>
        <v>0</v>
      </c>
      <c r="K73" s="29">
        <f t="shared" si="15"/>
        <v>0</v>
      </c>
      <c r="L73" s="29">
        <f t="shared" si="15"/>
        <v>0</v>
      </c>
      <c r="M73" s="29">
        <f t="shared" si="15"/>
        <v>0</v>
      </c>
      <c r="N73" s="29">
        <f t="shared" si="15"/>
        <v>0</v>
      </c>
      <c r="O73" s="29">
        <f t="shared" si="15"/>
        <v>0</v>
      </c>
      <c r="P73" s="29">
        <f t="shared" si="16"/>
        <v>0</v>
      </c>
      <c r="Q73" s="29">
        <f t="shared" si="16"/>
        <v>0</v>
      </c>
      <c r="R73" s="29">
        <f t="shared" si="16"/>
        <v>0</v>
      </c>
      <c r="S73" s="29">
        <f t="shared" si="16"/>
        <v>0</v>
      </c>
      <c r="T73" s="29">
        <f t="shared" si="16"/>
        <v>0</v>
      </c>
      <c r="U73" s="29">
        <f t="shared" si="16"/>
        <v>0</v>
      </c>
      <c r="V73" s="29">
        <f t="shared" si="16"/>
        <v>0</v>
      </c>
      <c r="W73" s="29">
        <f t="shared" si="16"/>
        <v>0</v>
      </c>
      <c r="X73" s="29">
        <f t="shared" si="16"/>
        <v>0</v>
      </c>
      <c r="Y73" s="29">
        <f t="shared" si="14"/>
        <v>0</v>
      </c>
      <c r="Z73" s="29">
        <f t="shared" si="14"/>
        <v>0</v>
      </c>
      <c r="AA73" s="29">
        <f t="shared" si="14"/>
        <v>0</v>
      </c>
      <c r="AB73" s="29">
        <f t="shared" si="14"/>
        <v>0</v>
      </c>
      <c r="AC73" s="29">
        <f t="shared" si="14"/>
        <v>0</v>
      </c>
      <c r="AD73" s="29">
        <f t="shared" si="14"/>
        <v>0</v>
      </c>
      <c r="AE73" s="29">
        <f t="shared" si="14"/>
        <v>0</v>
      </c>
      <c r="AF73" s="29">
        <f t="shared" si="14"/>
        <v>0</v>
      </c>
      <c r="AG73" s="29">
        <f t="shared" si="14"/>
        <v>0</v>
      </c>
      <c r="AH73" s="29">
        <f t="shared" si="14"/>
        <v>0</v>
      </c>
      <c r="AI73" s="29">
        <f t="shared" si="14"/>
        <v>0</v>
      </c>
      <c r="AJ73" s="29">
        <f t="shared" si="14"/>
        <v>0</v>
      </c>
      <c r="AK73" s="29">
        <f t="shared" si="14"/>
        <v>0</v>
      </c>
      <c r="AL73" s="29">
        <f t="shared" si="14"/>
        <v>0</v>
      </c>
    </row>
    <row r="74" spans="1:38" ht="21" customHeight="1" outlineLevel="1" thickBot="1" x14ac:dyDescent="0.4">
      <c r="A74" s="9">
        <f t="shared" si="13"/>
        <v>0</v>
      </c>
      <c r="B74" s="9">
        <f t="shared" si="13"/>
        <v>0</v>
      </c>
      <c r="C74" s="9">
        <f t="shared" si="13"/>
        <v>0</v>
      </c>
      <c r="D74" s="9">
        <f t="shared" si="13"/>
        <v>0</v>
      </c>
      <c r="E74" s="10">
        <f t="shared" si="13"/>
        <v>0</v>
      </c>
      <c r="F74" s="29">
        <f t="shared" si="15"/>
        <v>0</v>
      </c>
      <c r="G74" s="29">
        <f t="shared" si="15"/>
        <v>0</v>
      </c>
      <c r="H74" s="29">
        <f t="shared" si="15"/>
        <v>0</v>
      </c>
      <c r="I74" s="29">
        <f t="shared" si="15"/>
        <v>0</v>
      </c>
      <c r="J74" s="29">
        <f t="shared" si="15"/>
        <v>0</v>
      </c>
      <c r="K74" s="29">
        <f t="shared" si="15"/>
        <v>0</v>
      </c>
      <c r="L74" s="29">
        <f t="shared" si="15"/>
        <v>0</v>
      </c>
      <c r="M74" s="29">
        <f t="shared" si="15"/>
        <v>0</v>
      </c>
      <c r="N74" s="29">
        <f t="shared" si="15"/>
        <v>0</v>
      </c>
      <c r="O74" s="29">
        <f t="shared" si="15"/>
        <v>0</v>
      </c>
      <c r="P74" s="29">
        <f t="shared" si="16"/>
        <v>0</v>
      </c>
      <c r="Q74" s="29">
        <f t="shared" si="16"/>
        <v>0</v>
      </c>
      <c r="R74" s="29">
        <f t="shared" si="16"/>
        <v>0</v>
      </c>
      <c r="S74" s="29">
        <f t="shared" si="16"/>
        <v>0</v>
      </c>
      <c r="T74" s="29">
        <f t="shared" si="16"/>
        <v>0</v>
      </c>
      <c r="U74" s="29">
        <f t="shared" si="16"/>
        <v>0</v>
      </c>
      <c r="V74" s="29">
        <f t="shared" si="16"/>
        <v>0</v>
      </c>
      <c r="W74" s="29">
        <f t="shared" si="16"/>
        <v>0</v>
      </c>
      <c r="X74" s="29">
        <f t="shared" si="16"/>
        <v>0</v>
      </c>
      <c r="Y74" s="29">
        <f t="shared" si="14"/>
        <v>0</v>
      </c>
      <c r="Z74" s="29">
        <f t="shared" si="14"/>
        <v>0</v>
      </c>
      <c r="AA74" s="29">
        <f t="shared" si="14"/>
        <v>0</v>
      </c>
      <c r="AB74" s="29">
        <f t="shared" si="14"/>
        <v>0</v>
      </c>
      <c r="AC74" s="29">
        <f t="shared" si="14"/>
        <v>0</v>
      </c>
      <c r="AD74" s="29">
        <f t="shared" si="14"/>
        <v>0</v>
      </c>
      <c r="AE74" s="29">
        <f t="shared" si="14"/>
        <v>0</v>
      </c>
      <c r="AF74" s="29">
        <f t="shared" si="14"/>
        <v>0</v>
      </c>
      <c r="AG74" s="29">
        <f t="shared" si="14"/>
        <v>0</v>
      </c>
      <c r="AH74" s="29">
        <f t="shared" si="14"/>
        <v>0</v>
      </c>
      <c r="AI74" s="29">
        <f t="shared" si="14"/>
        <v>0</v>
      </c>
      <c r="AJ74" s="29">
        <f t="shared" si="14"/>
        <v>0</v>
      </c>
      <c r="AK74" s="29">
        <f t="shared" si="14"/>
        <v>0</v>
      </c>
      <c r="AL74" s="29">
        <f t="shared" si="14"/>
        <v>0</v>
      </c>
    </row>
    <row r="75" spans="1:38" ht="21" customHeight="1" outlineLevel="1" thickBot="1" x14ac:dyDescent="0.4">
      <c r="A75" s="9">
        <f t="shared" si="13"/>
        <v>0</v>
      </c>
      <c r="B75" s="9">
        <f t="shared" si="13"/>
        <v>0</v>
      </c>
      <c r="C75" s="9">
        <f t="shared" si="13"/>
        <v>0</v>
      </c>
      <c r="D75" s="9">
        <f t="shared" si="13"/>
        <v>0</v>
      </c>
      <c r="E75" s="10">
        <f t="shared" si="13"/>
        <v>0</v>
      </c>
      <c r="F75" s="29">
        <f t="shared" si="15"/>
        <v>0</v>
      </c>
      <c r="G75" s="29">
        <f t="shared" si="15"/>
        <v>0</v>
      </c>
      <c r="H75" s="29">
        <f t="shared" si="15"/>
        <v>0</v>
      </c>
      <c r="I75" s="29">
        <f t="shared" si="15"/>
        <v>0</v>
      </c>
      <c r="J75" s="29">
        <f t="shared" si="15"/>
        <v>0</v>
      </c>
      <c r="K75" s="29">
        <f t="shared" si="15"/>
        <v>0</v>
      </c>
      <c r="L75" s="29">
        <f t="shared" si="15"/>
        <v>0</v>
      </c>
      <c r="M75" s="29">
        <f t="shared" si="15"/>
        <v>0</v>
      </c>
      <c r="N75" s="29">
        <f t="shared" si="15"/>
        <v>0</v>
      </c>
      <c r="O75" s="29">
        <f t="shared" si="15"/>
        <v>0</v>
      </c>
      <c r="P75" s="29">
        <f t="shared" si="16"/>
        <v>0</v>
      </c>
      <c r="Q75" s="29">
        <f t="shared" si="16"/>
        <v>0</v>
      </c>
      <c r="R75" s="29">
        <f t="shared" si="16"/>
        <v>0</v>
      </c>
      <c r="S75" s="29">
        <f t="shared" si="16"/>
        <v>0</v>
      </c>
      <c r="T75" s="29">
        <f t="shared" si="16"/>
        <v>0</v>
      </c>
      <c r="U75" s="29">
        <f t="shared" si="16"/>
        <v>0</v>
      </c>
      <c r="V75" s="29">
        <f t="shared" si="16"/>
        <v>0</v>
      </c>
      <c r="W75" s="29">
        <f t="shared" si="16"/>
        <v>0</v>
      </c>
      <c r="X75" s="29">
        <f t="shared" si="16"/>
        <v>0</v>
      </c>
      <c r="Y75" s="29">
        <f t="shared" si="14"/>
        <v>0</v>
      </c>
      <c r="Z75" s="29">
        <f t="shared" si="14"/>
        <v>0</v>
      </c>
      <c r="AA75" s="29">
        <f t="shared" si="14"/>
        <v>0</v>
      </c>
      <c r="AB75" s="29">
        <f t="shared" si="14"/>
        <v>0</v>
      </c>
      <c r="AC75" s="29">
        <f t="shared" si="14"/>
        <v>0</v>
      </c>
      <c r="AD75" s="29">
        <f t="shared" si="14"/>
        <v>0</v>
      </c>
      <c r="AE75" s="29">
        <f t="shared" si="14"/>
        <v>0</v>
      </c>
      <c r="AF75" s="29">
        <f t="shared" si="14"/>
        <v>0</v>
      </c>
      <c r="AG75" s="29">
        <f t="shared" si="14"/>
        <v>0</v>
      </c>
      <c r="AH75" s="29">
        <f t="shared" si="14"/>
        <v>0</v>
      </c>
      <c r="AI75" s="29">
        <f t="shared" si="14"/>
        <v>0</v>
      </c>
      <c r="AJ75" s="29">
        <f t="shared" si="14"/>
        <v>0</v>
      </c>
      <c r="AK75" s="29">
        <f t="shared" si="14"/>
        <v>0</v>
      </c>
      <c r="AL75" s="29">
        <f t="shared" si="14"/>
        <v>0</v>
      </c>
    </row>
    <row r="76" spans="1:38" ht="21" customHeight="1" outlineLevel="1" thickBot="1" x14ac:dyDescent="0.4">
      <c r="A76" s="9">
        <f t="shared" si="13"/>
        <v>0</v>
      </c>
      <c r="B76" s="9">
        <f t="shared" si="13"/>
        <v>0</v>
      </c>
      <c r="C76" s="9">
        <f t="shared" si="13"/>
        <v>0</v>
      </c>
      <c r="D76" s="9">
        <f t="shared" si="13"/>
        <v>0</v>
      </c>
      <c r="E76" s="10">
        <f t="shared" si="13"/>
        <v>1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</row>
    <row r="77" spans="1:38" ht="21" customHeight="1" outlineLevel="1" x14ac:dyDescent="0.35"/>
    <row r="78" spans="1:38" ht="21" customHeight="1" thickBot="1" x14ac:dyDescent="0.4">
      <c r="W78" s="24"/>
    </row>
    <row r="79" spans="1:38" ht="21" customHeight="1" thickBot="1" x14ac:dyDescent="0.45">
      <c r="A79" s="29"/>
      <c r="B79" s="29"/>
      <c r="C79" s="41">
        <f>E38</f>
        <v>8.3333333333333339</v>
      </c>
      <c r="D79" s="1"/>
      <c r="E79" s="2" t="s">
        <v>45</v>
      </c>
      <c r="F79" s="3"/>
      <c r="G79" s="2"/>
      <c r="H79" s="2"/>
      <c r="I79" s="2"/>
      <c r="J79" s="2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1:38" ht="21" customHeight="1" outlineLevel="1" thickTop="1" thickBot="1" x14ac:dyDescent="0.4">
      <c r="A80" s="27" t="s">
        <v>1</v>
      </c>
      <c r="B80" s="5" t="s">
        <v>2</v>
      </c>
      <c r="C80" s="5" t="s">
        <v>3</v>
      </c>
      <c r="D80" s="28" t="s">
        <v>4</v>
      </c>
      <c r="E80" s="7">
        <f t="shared" ref="E80:E110" si="17">E46</f>
        <v>0</v>
      </c>
      <c r="F80" s="7">
        <f t="shared" ref="F80:AL80" si="18">F3</f>
        <v>298.2</v>
      </c>
      <c r="G80" s="7">
        <f t="shared" si="18"/>
        <v>431.7</v>
      </c>
      <c r="H80" s="7">
        <f t="shared" si="18"/>
        <v>465.1</v>
      </c>
      <c r="I80" s="7">
        <f t="shared" si="18"/>
        <v>498.5</v>
      </c>
      <c r="J80" s="7">
        <f t="shared" si="18"/>
        <v>531.79999999999995</v>
      </c>
      <c r="K80" s="7">
        <f t="shared" si="18"/>
        <v>565.20000000000005</v>
      </c>
      <c r="L80" s="7">
        <f t="shared" si="18"/>
        <v>698.8</v>
      </c>
      <c r="M80" s="7">
        <f t="shared" si="18"/>
        <v>732.2</v>
      </c>
      <c r="N80" s="7">
        <f t="shared" si="18"/>
        <v>765.5</v>
      </c>
      <c r="O80" s="7">
        <f t="shared" si="18"/>
        <v>798.9</v>
      </c>
      <c r="P80" s="7">
        <f t="shared" si="18"/>
        <v>832.3</v>
      </c>
      <c r="Q80" s="7">
        <f t="shared" si="18"/>
        <v>965.8</v>
      </c>
      <c r="R80" s="7">
        <f t="shared" si="18"/>
        <v>999.2</v>
      </c>
      <c r="S80" s="7">
        <f t="shared" si="18"/>
        <v>1033</v>
      </c>
      <c r="T80" s="7">
        <f t="shared" si="18"/>
        <v>1066</v>
      </c>
      <c r="U80" s="7">
        <f t="shared" si="18"/>
        <v>1099</v>
      </c>
      <c r="V80" s="7">
        <f t="shared" si="18"/>
        <v>1233</v>
      </c>
      <c r="W80" s="7">
        <f t="shared" si="18"/>
        <v>1366</v>
      </c>
      <c r="X80" s="7">
        <f t="shared" si="18"/>
        <v>1500</v>
      </c>
      <c r="Y80" s="7">
        <f t="shared" si="18"/>
        <v>0</v>
      </c>
      <c r="Z80" s="7">
        <f t="shared" si="18"/>
        <v>0</v>
      </c>
      <c r="AA80" s="7">
        <f t="shared" si="18"/>
        <v>0</v>
      </c>
      <c r="AB80" s="7">
        <f t="shared" si="18"/>
        <v>0</v>
      </c>
      <c r="AC80" s="7">
        <f t="shared" si="18"/>
        <v>0</v>
      </c>
      <c r="AD80" s="7">
        <f t="shared" si="18"/>
        <v>0</v>
      </c>
      <c r="AE80" s="7">
        <f t="shared" si="18"/>
        <v>0</v>
      </c>
      <c r="AF80" s="7">
        <f t="shared" si="18"/>
        <v>0</v>
      </c>
      <c r="AG80" s="7">
        <f t="shared" si="18"/>
        <v>0</v>
      </c>
      <c r="AH80" s="7">
        <f t="shared" si="18"/>
        <v>0</v>
      </c>
      <c r="AI80" s="7">
        <f t="shared" si="18"/>
        <v>0</v>
      </c>
      <c r="AJ80" s="7">
        <f t="shared" si="18"/>
        <v>0</v>
      </c>
      <c r="AK80" s="7">
        <f t="shared" si="18"/>
        <v>0</v>
      </c>
      <c r="AL80" s="7">
        <f t="shared" si="18"/>
        <v>0</v>
      </c>
    </row>
    <row r="81" spans="1:38" ht="21" customHeight="1" outlineLevel="1" thickTop="1" thickBot="1" x14ac:dyDescent="0.4">
      <c r="A81" s="9">
        <f>A47</f>
        <v>0</v>
      </c>
      <c r="B81" s="9">
        <f t="shared" ref="B81:D81" si="19">B47</f>
        <v>3</v>
      </c>
      <c r="C81" s="9">
        <f t="shared" si="19"/>
        <v>0</v>
      </c>
      <c r="D81" s="9">
        <f t="shared" si="19"/>
        <v>0</v>
      </c>
      <c r="E81" s="10" t="str">
        <f t="shared" si="17"/>
        <v>Se3</v>
      </c>
      <c r="F81" s="29">
        <f>F4*$C$79</f>
        <v>1.0880000000000002E-21</v>
      </c>
      <c r="G81" s="29">
        <f t="shared" ref="G81:AL96" si="20">G4*$C$79</f>
        <v>7.0588333333333336E-13</v>
      </c>
      <c r="H81" s="29">
        <f t="shared" si="20"/>
        <v>1.6442500000000002E-11</v>
      </c>
      <c r="I81" s="29">
        <f t="shared" si="20"/>
        <v>2.4471666666666672E-10</v>
      </c>
      <c r="J81" s="29">
        <f t="shared" si="20"/>
        <v>2.5568333333333334E-9</v>
      </c>
      <c r="K81" s="29">
        <f t="shared" si="20"/>
        <v>2.0269166666666669E-8</v>
      </c>
      <c r="L81" s="29">
        <f t="shared" si="20"/>
        <v>1.3811666666666667E-5</v>
      </c>
      <c r="M81" s="29">
        <f t="shared" si="20"/>
        <v>4.837166666666667E-5</v>
      </c>
      <c r="N81" s="29">
        <f t="shared" si="20"/>
        <v>1.47575E-4</v>
      </c>
      <c r="O81" s="29">
        <f t="shared" si="20"/>
        <v>3.9853333333333339E-4</v>
      </c>
      <c r="P81" s="29">
        <f t="shared" si="20"/>
        <v>9.6625000000000009E-4</v>
      </c>
      <c r="Q81" s="29">
        <f t="shared" si="20"/>
        <v>1.1886666666666667E-2</v>
      </c>
      <c r="R81" s="29">
        <f t="shared" si="20"/>
        <v>1.6613333333333334E-2</v>
      </c>
      <c r="S81" s="29">
        <f t="shared" si="20"/>
        <v>2.0700000000000003E-2</v>
      </c>
      <c r="T81" s="29">
        <f t="shared" si="20"/>
        <v>2.315416666666667E-2</v>
      </c>
      <c r="U81" s="29">
        <f t="shared" si="20"/>
        <v>2.3975833333333335E-2</v>
      </c>
      <c r="V81" s="29">
        <f t="shared" si="20"/>
        <v>1.9525833333333333E-2</v>
      </c>
      <c r="W81" s="29">
        <f t="shared" si="20"/>
        <v>1.4225833333333335E-2</v>
      </c>
      <c r="X81" s="29">
        <f t="shared" si="20"/>
        <v>1.0615833333333333E-2</v>
      </c>
      <c r="Y81" s="29">
        <f t="shared" si="20"/>
        <v>0</v>
      </c>
      <c r="Z81" s="29">
        <f t="shared" si="20"/>
        <v>0</v>
      </c>
      <c r="AA81" s="29">
        <f t="shared" si="20"/>
        <v>0</v>
      </c>
      <c r="AB81" s="29">
        <f t="shared" si="20"/>
        <v>0</v>
      </c>
      <c r="AC81" s="29">
        <f t="shared" si="20"/>
        <v>0</v>
      </c>
      <c r="AD81" s="29">
        <f t="shared" si="20"/>
        <v>0</v>
      </c>
      <c r="AE81" s="29">
        <f t="shared" si="20"/>
        <v>0</v>
      </c>
      <c r="AF81" s="29">
        <f t="shared" si="20"/>
        <v>0</v>
      </c>
      <c r="AG81" s="29">
        <f t="shared" si="20"/>
        <v>0</v>
      </c>
      <c r="AH81" s="29">
        <f t="shared" si="20"/>
        <v>0</v>
      </c>
      <c r="AI81" s="29">
        <f t="shared" si="20"/>
        <v>0</v>
      </c>
      <c r="AJ81" s="29">
        <f t="shared" si="20"/>
        <v>0</v>
      </c>
      <c r="AK81" s="29">
        <f t="shared" si="20"/>
        <v>0</v>
      </c>
      <c r="AL81" s="29">
        <f t="shared" si="20"/>
        <v>0</v>
      </c>
    </row>
    <row r="82" spans="1:38" ht="21" customHeight="1" outlineLevel="1" thickBot="1" x14ac:dyDescent="0.4">
      <c r="A82" s="9">
        <f t="shared" ref="A82:D97" si="21">A48</f>
        <v>0</v>
      </c>
      <c r="B82" s="9">
        <f t="shared" si="21"/>
        <v>4</v>
      </c>
      <c r="C82" s="9">
        <f t="shared" si="21"/>
        <v>0</v>
      </c>
      <c r="D82" s="9">
        <f t="shared" si="21"/>
        <v>0</v>
      </c>
      <c r="E82" s="10" t="str">
        <f t="shared" si="17"/>
        <v>Se4</v>
      </c>
      <c r="F82" s="29">
        <f t="shared" ref="F82:X95" si="22">F5*$C$79</f>
        <v>6.3649166666666667E-20</v>
      </c>
      <c r="G82" s="29">
        <f t="shared" si="22"/>
        <v>4.9091666666666669E-12</v>
      </c>
      <c r="H82" s="29">
        <f t="shared" si="22"/>
        <v>7.9174166666666677E-11</v>
      </c>
      <c r="I82" s="29">
        <f t="shared" si="22"/>
        <v>8.5150000000000011E-10</v>
      </c>
      <c r="J82" s="29">
        <f t="shared" si="22"/>
        <v>6.6678333333333334E-9</v>
      </c>
      <c r="K82" s="29">
        <f t="shared" si="22"/>
        <v>4.0946666666666673E-8</v>
      </c>
      <c r="L82" s="29">
        <f t="shared" si="22"/>
        <v>1.3351666666666668E-5</v>
      </c>
      <c r="M82" s="29">
        <f t="shared" si="22"/>
        <v>4.0566666666666666E-5</v>
      </c>
      <c r="N82" s="29">
        <f t="shared" si="22"/>
        <v>1.0798333333333335E-4</v>
      </c>
      <c r="O82" s="29">
        <f t="shared" si="22"/>
        <v>2.5526666666666667E-4</v>
      </c>
      <c r="P82" s="29">
        <f t="shared" si="22"/>
        <v>5.4226666666666676E-4</v>
      </c>
      <c r="Q82" s="29">
        <f t="shared" si="22"/>
        <v>3.6450833333333335E-3</v>
      </c>
      <c r="R82" s="29">
        <f t="shared" si="22"/>
        <v>4.2002500000000009E-3</v>
      </c>
      <c r="S82" s="29">
        <f t="shared" si="22"/>
        <v>4.2420000000000001E-3</v>
      </c>
      <c r="T82" s="29">
        <f t="shared" si="22"/>
        <v>3.7907500000000003E-3</v>
      </c>
      <c r="U82" s="29">
        <f t="shared" si="22"/>
        <v>3.1166666666666669E-3</v>
      </c>
      <c r="V82" s="29">
        <f t="shared" si="22"/>
        <v>1.0497499999999999E-3</v>
      </c>
      <c r="W82" s="29">
        <f t="shared" si="22"/>
        <v>3.635E-4</v>
      </c>
      <c r="X82" s="29">
        <f t="shared" si="22"/>
        <v>1.46775E-4</v>
      </c>
      <c r="Y82" s="29">
        <f t="shared" si="20"/>
        <v>0</v>
      </c>
      <c r="Z82" s="29">
        <f t="shared" si="20"/>
        <v>0</v>
      </c>
      <c r="AA82" s="29">
        <f t="shared" si="20"/>
        <v>0</v>
      </c>
      <c r="AB82" s="29">
        <f t="shared" si="20"/>
        <v>0</v>
      </c>
      <c r="AC82" s="29">
        <f t="shared" si="20"/>
        <v>0</v>
      </c>
      <c r="AD82" s="29">
        <f t="shared" si="20"/>
        <v>0</v>
      </c>
      <c r="AE82" s="29">
        <f t="shared" si="20"/>
        <v>0</v>
      </c>
      <c r="AF82" s="29">
        <f t="shared" si="20"/>
        <v>0</v>
      </c>
      <c r="AG82" s="29">
        <f t="shared" si="20"/>
        <v>0</v>
      </c>
      <c r="AH82" s="29">
        <f t="shared" si="20"/>
        <v>0</v>
      </c>
      <c r="AI82" s="29">
        <f t="shared" si="20"/>
        <v>0</v>
      </c>
      <c r="AJ82" s="29">
        <f t="shared" si="20"/>
        <v>0</v>
      </c>
      <c r="AK82" s="29">
        <f t="shared" si="20"/>
        <v>0</v>
      </c>
      <c r="AL82" s="29">
        <f t="shared" si="20"/>
        <v>0</v>
      </c>
    </row>
    <row r="83" spans="1:38" ht="21" customHeight="1" outlineLevel="1" thickBot="1" x14ac:dyDescent="0.4">
      <c r="A83" s="9">
        <f t="shared" si="21"/>
        <v>0</v>
      </c>
      <c r="B83" s="9">
        <f t="shared" si="21"/>
        <v>5</v>
      </c>
      <c r="C83" s="9">
        <f t="shared" si="21"/>
        <v>0</v>
      </c>
      <c r="D83" s="9">
        <f t="shared" si="21"/>
        <v>0</v>
      </c>
      <c r="E83" s="10" t="str">
        <f t="shared" si="17"/>
        <v>Se5</v>
      </c>
      <c r="F83" s="29">
        <f t="shared" si="22"/>
        <v>1.146E-16</v>
      </c>
      <c r="G83" s="29">
        <f t="shared" si="22"/>
        <v>1.5887500000000001E-9</v>
      </c>
      <c r="H83" s="29">
        <f t="shared" si="22"/>
        <v>1.9027500000000003E-8</v>
      </c>
      <c r="I83" s="29">
        <f t="shared" si="22"/>
        <v>1.5724166666666666E-7</v>
      </c>
      <c r="J83" s="29">
        <f t="shared" si="22"/>
        <v>9.7458333333333346E-7</v>
      </c>
      <c r="K83" s="29">
        <f t="shared" si="22"/>
        <v>4.8672499999999999E-6</v>
      </c>
      <c r="L83" s="29">
        <f t="shared" si="22"/>
        <v>8.8325000000000014E-4</v>
      </c>
      <c r="M83" s="29">
        <f t="shared" si="22"/>
        <v>2.3982500000000002E-3</v>
      </c>
      <c r="N83" s="29">
        <f t="shared" si="22"/>
        <v>5.7239999999999999E-3</v>
      </c>
      <c r="O83" s="29">
        <f t="shared" si="22"/>
        <v>1.2145000000000001E-2</v>
      </c>
      <c r="P83" s="29">
        <f t="shared" si="22"/>
        <v>2.3135833333333338E-2</v>
      </c>
      <c r="Q83" s="29">
        <f t="shared" si="22"/>
        <v>9.1825000000000004E-2</v>
      </c>
      <c r="R83" s="29">
        <f t="shared" si="22"/>
        <v>8.8666666666666671E-2</v>
      </c>
      <c r="S83" s="29">
        <f t="shared" si="22"/>
        <v>7.3703333333333343E-2</v>
      </c>
      <c r="T83" s="29">
        <f t="shared" si="22"/>
        <v>5.3380000000000004E-2</v>
      </c>
      <c r="U83" s="29">
        <f t="shared" si="22"/>
        <v>3.5320833333333336E-2</v>
      </c>
      <c r="V83" s="29">
        <f t="shared" si="22"/>
        <v>5.156666666666667E-3</v>
      </c>
      <c r="W83" s="29">
        <f t="shared" si="22"/>
        <v>8.8175000000000016E-4</v>
      </c>
      <c r="X83" s="29">
        <f t="shared" si="22"/>
        <v>1.9881666666666668E-4</v>
      </c>
      <c r="Y83" s="29">
        <f t="shared" si="20"/>
        <v>0</v>
      </c>
      <c r="Z83" s="29">
        <f t="shared" si="20"/>
        <v>0</v>
      </c>
      <c r="AA83" s="29">
        <f t="shared" si="20"/>
        <v>0</v>
      </c>
      <c r="AB83" s="29">
        <f t="shared" si="20"/>
        <v>0</v>
      </c>
      <c r="AC83" s="29">
        <f t="shared" si="20"/>
        <v>0</v>
      </c>
      <c r="AD83" s="29">
        <f t="shared" si="20"/>
        <v>0</v>
      </c>
      <c r="AE83" s="29">
        <f t="shared" si="20"/>
        <v>0</v>
      </c>
      <c r="AF83" s="29">
        <f t="shared" si="20"/>
        <v>0</v>
      </c>
      <c r="AG83" s="29">
        <f t="shared" si="20"/>
        <v>0</v>
      </c>
      <c r="AH83" s="29">
        <f t="shared" si="20"/>
        <v>0</v>
      </c>
      <c r="AI83" s="29">
        <f t="shared" si="20"/>
        <v>0</v>
      </c>
      <c r="AJ83" s="29">
        <f t="shared" si="20"/>
        <v>0</v>
      </c>
      <c r="AK83" s="29">
        <f t="shared" si="20"/>
        <v>0</v>
      </c>
      <c r="AL83" s="29">
        <f t="shared" si="20"/>
        <v>0</v>
      </c>
    </row>
    <row r="84" spans="1:38" ht="21" customHeight="1" outlineLevel="1" thickBot="1" x14ac:dyDescent="0.4">
      <c r="A84" s="9">
        <f t="shared" si="21"/>
        <v>0</v>
      </c>
      <c r="B84" s="9">
        <f t="shared" si="21"/>
        <v>6</v>
      </c>
      <c r="C84" s="9">
        <f t="shared" si="21"/>
        <v>0</v>
      </c>
      <c r="D84" s="9">
        <f t="shared" si="21"/>
        <v>0</v>
      </c>
      <c r="E84" s="10" t="str">
        <f t="shared" si="17"/>
        <v>Se6</v>
      </c>
      <c r="F84" s="29">
        <f t="shared" si="22"/>
        <v>1.9293333333333332E-14</v>
      </c>
      <c r="G84" s="29">
        <f t="shared" si="22"/>
        <v>1.4455833333333334E-8</v>
      </c>
      <c r="H84" s="29">
        <f t="shared" si="22"/>
        <v>1.0587500000000001E-7</v>
      </c>
      <c r="I84" s="29">
        <f t="shared" si="22"/>
        <v>5.6799166666666665E-7</v>
      </c>
      <c r="J84" s="29">
        <f t="shared" si="22"/>
        <v>2.4037500000000005E-6</v>
      </c>
      <c r="K84" s="29">
        <f t="shared" si="22"/>
        <v>8.5675000000000006E-6</v>
      </c>
      <c r="L84" s="29">
        <f t="shared" si="22"/>
        <v>5.8075833333333328E-4</v>
      </c>
      <c r="M84" s="29">
        <f t="shared" si="22"/>
        <v>1.3045833333333336E-3</v>
      </c>
      <c r="N84" s="29">
        <f t="shared" si="22"/>
        <v>2.6017500000000003E-3</v>
      </c>
      <c r="O84" s="29">
        <f t="shared" si="22"/>
        <v>4.644583333333333E-3</v>
      </c>
      <c r="P84" s="29">
        <f t="shared" si="22"/>
        <v>7.4755833333333341E-3</v>
      </c>
      <c r="Q84" s="29">
        <f t="shared" si="22"/>
        <v>1.4380833333333334E-2</v>
      </c>
      <c r="R84" s="29">
        <f t="shared" si="22"/>
        <v>1.1168333333333334E-2</v>
      </c>
      <c r="S84" s="29">
        <f t="shared" si="22"/>
        <v>7.3520833333333337E-3</v>
      </c>
      <c r="T84" s="29">
        <f t="shared" si="22"/>
        <v>4.1625000000000004E-3</v>
      </c>
      <c r="U84" s="29">
        <f t="shared" si="22"/>
        <v>2.1426666666666669E-3</v>
      </c>
      <c r="V84" s="29">
        <f t="shared" si="22"/>
        <v>1.2056666666666667E-4</v>
      </c>
      <c r="W84" s="29">
        <f t="shared" si="22"/>
        <v>9.2600000000000011E-6</v>
      </c>
      <c r="X84" s="29">
        <f t="shared" si="22"/>
        <v>1.0786666666666667E-6</v>
      </c>
      <c r="Y84" s="29">
        <f t="shared" si="20"/>
        <v>0</v>
      </c>
      <c r="Z84" s="29">
        <f t="shared" si="20"/>
        <v>0</v>
      </c>
      <c r="AA84" s="29">
        <f t="shared" si="20"/>
        <v>0</v>
      </c>
      <c r="AB84" s="29">
        <f t="shared" si="20"/>
        <v>0</v>
      </c>
      <c r="AC84" s="29">
        <f t="shared" si="20"/>
        <v>0</v>
      </c>
      <c r="AD84" s="29">
        <f t="shared" si="20"/>
        <v>0</v>
      </c>
      <c r="AE84" s="29">
        <f t="shared" si="20"/>
        <v>0</v>
      </c>
      <c r="AF84" s="29">
        <f t="shared" si="20"/>
        <v>0</v>
      </c>
      <c r="AG84" s="29">
        <f t="shared" si="20"/>
        <v>0</v>
      </c>
      <c r="AH84" s="29">
        <f t="shared" si="20"/>
        <v>0</v>
      </c>
      <c r="AI84" s="29">
        <f t="shared" si="20"/>
        <v>0</v>
      </c>
      <c r="AJ84" s="29">
        <f t="shared" si="20"/>
        <v>0</v>
      </c>
      <c r="AK84" s="29">
        <f t="shared" si="20"/>
        <v>0</v>
      </c>
      <c r="AL84" s="29">
        <f t="shared" si="20"/>
        <v>0</v>
      </c>
    </row>
    <row r="85" spans="1:38" ht="21" customHeight="1" outlineLevel="1" thickBot="1" x14ac:dyDescent="0.4">
      <c r="A85" s="9">
        <f t="shared" si="21"/>
        <v>0</v>
      </c>
      <c r="B85" s="9">
        <f t="shared" si="21"/>
        <v>7</v>
      </c>
      <c r="C85" s="9">
        <f t="shared" si="21"/>
        <v>0</v>
      </c>
      <c r="D85" s="9">
        <f t="shared" si="21"/>
        <v>0</v>
      </c>
      <c r="E85" s="10" t="str">
        <f t="shared" si="17"/>
        <v>Se7</v>
      </c>
      <c r="F85" s="29">
        <f t="shared" si="22"/>
        <v>2.1278333333333336E-15</v>
      </c>
      <c r="G85" s="29">
        <f t="shared" si="22"/>
        <v>3.2456666666666667E-9</v>
      </c>
      <c r="H85" s="29">
        <f t="shared" si="22"/>
        <v>2.5979166666666669E-8</v>
      </c>
      <c r="I85" s="29">
        <f t="shared" si="22"/>
        <v>1.4958333333333334E-7</v>
      </c>
      <c r="J85" s="29">
        <f t="shared" si="22"/>
        <v>6.7072500000000005E-7</v>
      </c>
      <c r="K85" s="29">
        <f t="shared" si="22"/>
        <v>2.5135000000000006E-6</v>
      </c>
      <c r="L85" s="29">
        <f t="shared" si="22"/>
        <v>2.0681666666666666E-4</v>
      </c>
      <c r="M85" s="29">
        <f t="shared" si="22"/>
        <v>4.82475E-4</v>
      </c>
      <c r="N85" s="29">
        <f t="shared" si="22"/>
        <v>9.8933333333333338E-4</v>
      </c>
      <c r="O85" s="29">
        <f t="shared" si="22"/>
        <v>1.7970833333333335E-3</v>
      </c>
      <c r="P85" s="29">
        <f t="shared" si="22"/>
        <v>2.9107500000000001E-3</v>
      </c>
      <c r="Q85" s="29">
        <f t="shared" si="22"/>
        <v>4.8390000000000004E-3</v>
      </c>
      <c r="R85" s="29">
        <f t="shared" si="22"/>
        <v>3.4088333333333336E-3</v>
      </c>
      <c r="S85" s="29">
        <f t="shared" si="22"/>
        <v>1.9889166666666666E-3</v>
      </c>
      <c r="T85" s="29">
        <f t="shared" si="22"/>
        <v>9.7825000000000017E-4</v>
      </c>
      <c r="U85" s="29">
        <f t="shared" si="22"/>
        <v>4.3255833333333336E-4</v>
      </c>
      <c r="V85" s="29">
        <f t="shared" si="22"/>
        <v>1.3215833333333333E-5</v>
      </c>
      <c r="W85" s="29">
        <f t="shared" si="22"/>
        <v>6.0060000000000002E-7</v>
      </c>
      <c r="X85" s="29">
        <f t="shared" si="22"/>
        <v>4.5330000000000003E-8</v>
      </c>
      <c r="Y85" s="29">
        <f t="shared" si="20"/>
        <v>0</v>
      </c>
      <c r="Z85" s="29">
        <f t="shared" si="20"/>
        <v>0</v>
      </c>
      <c r="AA85" s="29">
        <f t="shared" si="20"/>
        <v>0</v>
      </c>
      <c r="AB85" s="29">
        <f t="shared" si="20"/>
        <v>0</v>
      </c>
      <c r="AC85" s="29">
        <f t="shared" si="20"/>
        <v>0</v>
      </c>
      <c r="AD85" s="29">
        <f t="shared" si="20"/>
        <v>0</v>
      </c>
      <c r="AE85" s="29">
        <f t="shared" si="20"/>
        <v>0</v>
      </c>
      <c r="AF85" s="29">
        <f t="shared" si="20"/>
        <v>0</v>
      </c>
      <c r="AG85" s="29">
        <f t="shared" si="20"/>
        <v>0</v>
      </c>
      <c r="AH85" s="29">
        <f t="shared" si="20"/>
        <v>0</v>
      </c>
      <c r="AI85" s="29">
        <f t="shared" si="20"/>
        <v>0</v>
      </c>
      <c r="AJ85" s="29">
        <f t="shared" si="20"/>
        <v>0</v>
      </c>
      <c r="AK85" s="29">
        <f t="shared" si="20"/>
        <v>0</v>
      </c>
      <c r="AL85" s="29">
        <f t="shared" si="20"/>
        <v>0</v>
      </c>
    </row>
    <row r="86" spans="1:38" ht="21" customHeight="1" outlineLevel="1" thickBot="1" x14ac:dyDescent="0.4">
      <c r="A86" s="9">
        <f t="shared" si="21"/>
        <v>0</v>
      </c>
      <c r="B86" s="9">
        <f t="shared" si="21"/>
        <v>8</v>
      </c>
      <c r="C86" s="9">
        <f t="shared" si="21"/>
        <v>0</v>
      </c>
      <c r="D86" s="9">
        <f t="shared" si="21"/>
        <v>0</v>
      </c>
      <c r="E86" s="10" t="str">
        <f t="shared" si="17"/>
        <v>Se8</v>
      </c>
      <c r="F86" s="29">
        <f t="shared" si="22"/>
        <v>4.6839166666666669E-17</v>
      </c>
      <c r="G86" s="29">
        <f t="shared" si="22"/>
        <v>1.2379166666666667E-10</v>
      </c>
      <c r="H86" s="29">
        <f t="shared" si="22"/>
        <v>1.0556666666666666E-9</v>
      </c>
      <c r="I86" s="29">
        <f t="shared" si="22"/>
        <v>6.3810833333333342E-9</v>
      </c>
      <c r="J86" s="29">
        <f t="shared" si="22"/>
        <v>2.974E-8</v>
      </c>
      <c r="K86" s="29">
        <f t="shared" si="22"/>
        <v>1.1521666666666666E-7</v>
      </c>
      <c r="L86" s="29">
        <f t="shared" si="22"/>
        <v>1.0933333333333334E-5</v>
      </c>
      <c r="M86" s="29">
        <f t="shared" si="22"/>
        <v>2.6227500000000003E-5</v>
      </c>
      <c r="N86" s="29">
        <f t="shared" si="22"/>
        <v>5.4802500000000003E-5</v>
      </c>
      <c r="O86" s="29">
        <f t="shared" si="22"/>
        <v>1.0046666666666666E-4</v>
      </c>
      <c r="P86" s="29">
        <f t="shared" si="22"/>
        <v>1.625166666666667E-4</v>
      </c>
      <c r="Q86" s="29">
        <f t="shared" si="22"/>
        <v>2.2775000000000003E-4</v>
      </c>
      <c r="R86" s="29">
        <f t="shared" si="22"/>
        <v>1.4478333333333335E-4</v>
      </c>
      <c r="S86" s="29">
        <f t="shared" si="22"/>
        <v>7.4511666666666674E-5</v>
      </c>
      <c r="T86" s="29">
        <f t="shared" si="22"/>
        <v>3.1693333333333337E-5</v>
      </c>
      <c r="U86" s="29">
        <f t="shared" si="22"/>
        <v>1.1986666666666668E-5</v>
      </c>
      <c r="V86" s="29">
        <f t="shared" si="22"/>
        <v>1.9594166666666668E-7</v>
      </c>
      <c r="W86" s="29">
        <f t="shared" si="22"/>
        <v>5.2075000000000005E-9</v>
      </c>
      <c r="X86" s="29">
        <f t="shared" si="22"/>
        <v>2.5220000000000002E-10</v>
      </c>
      <c r="Y86" s="29">
        <f t="shared" si="20"/>
        <v>0</v>
      </c>
      <c r="Z86" s="29">
        <f t="shared" si="20"/>
        <v>0</v>
      </c>
      <c r="AA86" s="29">
        <f t="shared" si="20"/>
        <v>0</v>
      </c>
      <c r="AB86" s="29">
        <f t="shared" si="20"/>
        <v>0</v>
      </c>
      <c r="AC86" s="29">
        <f t="shared" si="20"/>
        <v>0</v>
      </c>
      <c r="AD86" s="29">
        <f t="shared" si="20"/>
        <v>0</v>
      </c>
      <c r="AE86" s="29">
        <f t="shared" si="20"/>
        <v>0</v>
      </c>
      <c r="AF86" s="29">
        <f t="shared" si="20"/>
        <v>0</v>
      </c>
      <c r="AG86" s="29">
        <f t="shared" si="20"/>
        <v>0</v>
      </c>
      <c r="AH86" s="29">
        <f t="shared" si="20"/>
        <v>0</v>
      </c>
      <c r="AI86" s="29">
        <f t="shared" si="20"/>
        <v>0</v>
      </c>
      <c r="AJ86" s="29">
        <f t="shared" si="20"/>
        <v>0</v>
      </c>
      <c r="AK86" s="29">
        <f t="shared" si="20"/>
        <v>0</v>
      </c>
      <c r="AL86" s="29">
        <f t="shared" si="20"/>
        <v>0</v>
      </c>
    </row>
    <row r="87" spans="1:38" ht="21" customHeight="1" outlineLevel="1" thickBot="1" x14ac:dyDescent="0.4">
      <c r="A87" s="9">
        <f t="shared" si="21"/>
        <v>0</v>
      </c>
      <c r="B87" s="9">
        <f t="shared" si="21"/>
        <v>2</v>
      </c>
      <c r="C87" s="9">
        <f t="shared" si="21"/>
        <v>0</v>
      </c>
      <c r="D87" s="9">
        <f t="shared" si="21"/>
        <v>0</v>
      </c>
      <c r="E87" s="10" t="str">
        <f t="shared" si="17"/>
        <v>Se2</v>
      </c>
      <c r="F87" s="29">
        <f t="shared" si="22"/>
        <v>4.9639166666666673E-17</v>
      </c>
      <c r="G87" s="29">
        <f t="shared" si="22"/>
        <v>9.3308333333333334E-10</v>
      </c>
      <c r="H87" s="29">
        <f t="shared" si="22"/>
        <v>1.2854166666666667E-8</v>
      </c>
      <c r="I87" s="29">
        <f t="shared" si="22"/>
        <v>1.2278333333333334E-7</v>
      </c>
      <c r="J87" s="29">
        <f t="shared" si="22"/>
        <v>8.7758333333333337E-7</v>
      </c>
      <c r="K87" s="29">
        <f t="shared" si="22"/>
        <v>4.9994166666666675E-6</v>
      </c>
      <c r="L87" s="29">
        <f t="shared" si="22"/>
        <v>1.2245000000000001E-3</v>
      </c>
      <c r="M87" s="29">
        <f t="shared" si="22"/>
        <v>3.5357500000000003E-3</v>
      </c>
      <c r="N87" s="29">
        <f t="shared" si="22"/>
        <v>9.1191666666666678E-3</v>
      </c>
      <c r="O87" s="29">
        <f t="shared" si="22"/>
        <v>2.1315833333333336E-2</v>
      </c>
      <c r="P87" s="29">
        <f t="shared" si="22"/>
        <v>4.5752500000000002E-2</v>
      </c>
      <c r="Q87" s="29">
        <f t="shared" si="22"/>
        <v>0.44880000000000003</v>
      </c>
      <c r="R87" s="29">
        <f t="shared" si="22"/>
        <v>0.64131666666666665</v>
      </c>
      <c r="S87" s="29">
        <f t="shared" si="22"/>
        <v>0.84083333333333343</v>
      </c>
      <c r="T87" s="29">
        <f t="shared" si="22"/>
        <v>1.0150000000000001</v>
      </c>
      <c r="U87" s="29">
        <f t="shared" si="22"/>
        <v>1.1523333333333332</v>
      </c>
      <c r="V87" s="29">
        <f t="shared" si="22"/>
        <v>1.4131666666666669</v>
      </c>
      <c r="W87" s="29">
        <f t="shared" si="22"/>
        <v>1.4918333333333336</v>
      </c>
      <c r="X87" s="29">
        <f t="shared" si="22"/>
        <v>1.5245833333333334</v>
      </c>
      <c r="Y87" s="29">
        <f t="shared" si="20"/>
        <v>0</v>
      </c>
      <c r="Z87" s="29">
        <f t="shared" si="20"/>
        <v>0</v>
      </c>
      <c r="AA87" s="29">
        <f t="shared" si="20"/>
        <v>0</v>
      </c>
      <c r="AB87" s="29">
        <f t="shared" si="20"/>
        <v>0</v>
      </c>
      <c r="AC87" s="29">
        <f t="shared" si="20"/>
        <v>0</v>
      </c>
      <c r="AD87" s="29">
        <f t="shared" si="20"/>
        <v>0</v>
      </c>
      <c r="AE87" s="29">
        <f t="shared" si="20"/>
        <v>0</v>
      </c>
      <c r="AF87" s="29">
        <f t="shared" si="20"/>
        <v>0</v>
      </c>
      <c r="AG87" s="29">
        <f t="shared" si="20"/>
        <v>0</v>
      </c>
      <c r="AH87" s="29">
        <f t="shared" si="20"/>
        <v>0</v>
      </c>
      <c r="AI87" s="29">
        <f t="shared" si="20"/>
        <v>0</v>
      </c>
      <c r="AJ87" s="29">
        <f t="shared" si="20"/>
        <v>0</v>
      </c>
      <c r="AK87" s="29">
        <f t="shared" si="20"/>
        <v>0</v>
      </c>
      <c r="AL87" s="29">
        <f t="shared" si="20"/>
        <v>0</v>
      </c>
    </row>
    <row r="88" spans="1:38" ht="21" customHeight="1" outlineLevel="1" thickBot="1" x14ac:dyDescent="0.4">
      <c r="A88" s="9">
        <f t="shared" si="21"/>
        <v>0</v>
      </c>
      <c r="B88" s="9">
        <f t="shared" si="21"/>
        <v>1</v>
      </c>
      <c r="C88" s="9">
        <f t="shared" si="21"/>
        <v>0</v>
      </c>
      <c r="D88" s="9">
        <f t="shared" si="21"/>
        <v>0</v>
      </c>
      <c r="E88" s="10" t="str">
        <f t="shared" si="17"/>
        <v>Se</v>
      </c>
      <c r="F88" s="29">
        <f t="shared" si="22"/>
        <v>5.3360833333333337E-35</v>
      </c>
      <c r="G88" s="29">
        <f t="shared" si="22"/>
        <v>2.1621666666666667E-22</v>
      </c>
      <c r="H88" s="29">
        <f t="shared" si="22"/>
        <v>2.2006666666666669E-20</v>
      </c>
      <c r="I88" s="29">
        <f t="shared" si="22"/>
        <v>1.1986666666666667E-18</v>
      </c>
      <c r="J88" s="29">
        <f t="shared" si="22"/>
        <v>3.9517500000000006E-17</v>
      </c>
      <c r="K88" s="29">
        <f t="shared" si="22"/>
        <v>8.6974999999999998E-16</v>
      </c>
      <c r="L88" s="29">
        <f t="shared" si="22"/>
        <v>1.27775E-11</v>
      </c>
      <c r="M88" s="29">
        <f t="shared" si="22"/>
        <v>8.1681666666666668E-11</v>
      </c>
      <c r="N88" s="29">
        <f t="shared" si="22"/>
        <v>4.3888333333333338E-10</v>
      </c>
      <c r="O88" s="29">
        <f t="shared" si="22"/>
        <v>2.0298333333333335E-9</v>
      </c>
      <c r="P88" s="29">
        <f t="shared" si="22"/>
        <v>8.2550000000000018E-9</v>
      </c>
      <c r="Q88" s="29">
        <f t="shared" si="22"/>
        <v>8.0377499999999998E-7</v>
      </c>
      <c r="R88" s="29">
        <f t="shared" si="22"/>
        <v>1.9872499999999999E-6</v>
      </c>
      <c r="S88" s="29">
        <f t="shared" si="22"/>
        <v>4.4866666666666672E-6</v>
      </c>
      <c r="T88" s="29">
        <f t="shared" si="22"/>
        <v>9.2766666666666671E-6</v>
      </c>
      <c r="U88" s="29">
        <f t="shared" si="22"/>
        <v>1.7827500000000002E-5</v>
      </c>
      <c r="V88" s="29">
        <f t="shared" si="22"/>
        <v>1.4827500000000001E-4</v>
      </c>
      <c r="W88" s="29">
        <f t="shared" si="22"/>
        <v>7.6382499999999999E-4</v>
      </c>
      <c r="X88" s="29">
        <f t="shared" si="22"/>
        <v>2.9072500000000001E-3</v>
      </c>
      <c r="Y88" s="29">
        <f t="shared" si="20"/>
        <v>0</v>
      </c>
      <c r="Z88" s="29">
        <f t="shared" si="20"/>
        <v>0</v>
      </c>
      <c r="AA88" s="29">
        <f t="shared" si="20"/>
        <v>0</v>
      </c>
      <c r="AB88" s="29">
        <f t="shared" si="20"/>
        <v>0</v>
      </c>
      <c r="AC88" s="29">
        <f t="shared" si="20"/>
        <v>0</v>
      </c>
      <c r="AD88" s="29">
        <f t="shared" si="20"/>
        <v>0</v>
      </c>
      <c r="AE88" s="29">
        <f t="shared" si="20"/>
        <v>0</v>
      </c>
      <c r="AF88" s="29">
        <f t="shared" si="20"/>
        <v>0</v>
      </c>
      <c r="AG88" s="29">
        <f t="shared" si="20"/>
        <v>0</v>
      </c>
      <c r="AH88" s="29">
        <f t="shared" si="20"/>
        <v>0</v>
      </c>
      <c r="AI88" s="29">
        <f t="shared" si="20"/>
        <v>0</v>
      </c>
      <c r="AJ88" s="29">
        <f t="shared" si="20"/>
        <v>0</v>
      </c>
      <c r="AK88" s="29">
        <f t="shared" si="20"/>
        <v>0</v>
      </c>
      <c r="AL88" s="29">
        <f t="shared" si="20"/>
        <v>0</v>
      </c>
    </row>
    <row r="89" spans="1:38" ht="21" customHeight="1" outlineLevel="1" thickBot="1" x14ac:dyDescent="0.4">
      <c r="A89" s="9">
        <f t="shared" si="21"/>
        <v>0</v>
      </c>
      <c r="B89" s="9">
        <f t="shared" si="21"/>
        <v>1</v>
      </c>
      <c r="C89" s="9">
        <f t="shared" si="21"/>
        <v>0</v>
      </c>
      <c r="D89" s="9">
        <f t="shared" si="21"/>
        <v>2</v>
      </c>
      <c r="E89" s="10" t="str">
        <f t="shared" si="17"/>
        <v>Ga2Se</v>
      </c>
      <c r="F89" s="29">
        <f t="shared" si="22"/>
        <v>2.1291666666666667E-8</v>
      </c>
      <c r="G89" s="29">
        <f t="shared" si="22"/>
        <v>3.9760000000000002E-4</v>
      </c>
      <c r="H89" s="29">
        <f t="shared" si="22"/>
        <v>1.7964166666666669E-3</v>
      </c>
      <c r="I89" s="29">
        <f t="shared" si="22"/>
        <v>6.4875833333333339E-3</v>
      </c>
      <c r="J89" s="29">
        <f t="shared" si="22"/>
        <v>1.9484166666666667E-2</v>
      </c>
      <c r="K89" s="29">
        <f t="shared" si="22"/>
        <v>4.9871666666666668E-2</v>
      </c>
      <c r="L89" s="29">
        <f t="shared" si="22"/>
        <v>0.43657499999999999</v>
      </c>
      <c r="M89" s="29">
        <f t="shared" si="22"/>
        <v>0.52650000000000008</v>
      </c>
      <c r="N89" s="29">
        <f t="shared" si="22"/>
        <v>0.59495833333333337</v>
      </c>
      <c r="O89" s="29">
        <f t="shared" si="22"/>
        <v>0.6463416666666667</v>
      </c>
      <c r="P89" s="29">
        <f t="shared" si="22"/>
        <v>0.68597500000000011</v>
      </c>
      <c r="Q89" s="29">
        <f t="shared" si="22"/>
        <v>0.78056666666666674</v>
      </c>
      <c r="R89" s="29">
        <f t="shared" si="22"/>
        <v>0.79231666666666667</v>
      </c>
      <c r="S89" s="29">
        <f t="shared" si="22"/>
        <v>0.80061666666666675</v>
      </c>
      <c r="T89" s="29">
        <f t="shared" si="22"/>
        <v>0.80600833333333344</v>
      </c>
      <c r="U89" s="29">
        <f t="shared" si="22"/>
        <v>0.80959166666666671</v>
      </c>
      <c r="V89" s="29">
        <f t="shared" si="22"/>
        <v>0.81568333333333332</v>
      </c>
      <c r="W89" s="29">
        <f t="shared" si="22"/>
        <v>0.81739166666666663</v>
      </c>
      <c r="X89" s="29">
        <f t="shared" si="22"/>
        <v>0.81794166666666679</v>
      </c>
      <c r="Y89" s="29">
        <f t="shared" si="20"/>
        <v>0</v>
      </c>
      <c r="Z89" s="29">
        <f t="shared" si="20"/>
        <v>0</v>
      </c>
      <c r="AA89" s="29">
        <f t="shared" si="20"/>
        <v>0</v>
      </c>
      <c r="AB89" s="29">
        <f t="shared" si="20"/>
        <v>0</v>
      </c>
      <c r="AC89" s="29">
        <f t="shared" si="20"/>
        <v>0</v>
      </c>
      <c r="AD89" s="29">
        <f t="shared" si="20"/>
        <v>0</v>
      </c>
      <c r="AE89" s="29">
        <f t="shared" si="20"/>
        <v>0</v>
      </c>
      <c r="AF89" s="29">
        <f t="shared" si="20"/>
        <v>0</v>
      </c>
      <c r="AG89" s="29">
        <f t="shared" si="20"/>
        <v>0</v>
      </c>
      <c r="AH89" s="29">
        <f t="shared" si="20"/>
        <v>0</v>
      </c>
      <c r="AI89" s="29">
        <f t="shared" si="20"/>
        <v>0</v>
      </c>
      <c r="AJ89" s="29">
        <f t="shared" si="20"/>
        <v>0</v>
      </c>
      <c r="AK89" s="29">
        <f t="shared" si="20"/>
        <v>0</v>
      </c>
      <c r="AL89" s="29">
        <f t="shared" si="20"/>
        <v>0</v>
      </c>
    </row>
    <row r="90" spans="1:38" ht="21" customHeight="1" outlineLevel="1" thickBot="1" x14ac:dyDescent="0.4">
      <c r="A90" s="9">
        <f t="shared" si="21"/>
        <v>1</v>
      </c>
      <c r="B90" s="9">
        <f t="shared" si="21"/>
        <v>0</v>
      </c>
      <c r="C90" s="9">
        <f t="shared" si="21"/>
        <v>0</v>
      </c>
      <c r="D90" s="9">
        <f t="shared" si="21"/>
        <v>0</v>
      </c>
      <c r="E90" s="10" t="str">
        <f t="shared" si="17"/>
        <v>Ar</v>
      </c>
      <c r="F90" s="29">
        <f t="shared" si="22"/>
        <v>1.666666666666667</v>
      </c>
      <c r="G90" s="29">
        <f t="shared" si="22"/>
        <v>1.666666666666667</v>
      </c>
      <c r="H90" s="29">
        <f t="shared" si="22"/>
        <v>1.666666666666667</v>
      </c>
      <c r="I90" s="29">
        <f t="shared" si="22"/>
        <v>1.666666666666667</v>
      </c>
      <c r="J90" s="29">
        <f t="shared" si="22"/>
        <v>1.666666666666667</v>
      </c>
      <c r="K90" s="29">
        <f t="shared" si="22"/>
        <v>1.666666666666667</v>
      </c>
      <c r="L90" s="29">
        <f t="shared" si="22"/>
        <v>1.666666666666667</v>
      </c>
      <c r="M90" s="29">
        <f t="shared" si="22"/>
        <v>1.666666666666667</v>
      </c>
      <c r="N90" s="29">
        <f t="shared" si="22"/>
        <v>1.666666666666667</v>
      </c>
      <c r="O90" s="29">
        <f t="shared" si="22"/>
        <v>1.666666666666667</v>
      </c>
      <c r="P90" s="29">
        <f t="shared" si="22"/>
        <v>1.666666666666667</v>
      </c>
      <c r="Q90" s="29">
        <f t="shared" si="22"/>
        <v>1.666666666666667</v>
      </c>
      <c r="R90" s="29">
        <f t="shared" si="22"/>
        <v>1.666666666666667</v>
      </c>
      <c r="S90" s="29">
        <f t="shared" si="22"/>
        <v>1.666666666666667</v>
      </c>
      <c r="T90" s="29">
        <f t="shared" si="22"/>
        <v>1.666666666666667</v>
      </c>
      <c r="U90" s="29">
        <f t="shared" si="22"/>
        <v>1.666666666666667</v>
      </c>
      <c r="V90" s="29">
        <f t="shared" si="22"/>
        <v>1.666666666666667</v>
      </c>
      <c r="W90" s="29">
        <f t="shared" si="22"/>
        <v>1.666666666666667</v>
      </c>
      <c r="X90" s="29">
        <f t="shared" si="22"/>
        <v>1.666666666666667</v>
      </c>
      <c r="Y90" s="29">
        <f t="shared" si="20"/>
        <v>0</v>
      </c>
      <c r="Z90" s="29">
        <f t="shared" si="20"/>
        <v>0</v>
      </c>
      <c r="AA90" s="29">
        <f t="shared" si="20"/>
        <v>0</v>
      </c>
      <c r="AB90" s="29">
        <f t="shared" si="20"/>
        <v>0</v>
      </c>
      <c r="AC90" s="29">
        <f t="shared" si="20"/>
        <v>0</v>
      </c>
      <c r="AD90" s="29">
        <f t="shared" si="20"/>
        <v>0</v>
      </c>
      <c r="AE90" s="29">
        <f t="shared" si="20"/>
        <v>0</v>
      </c>
      <c r="AF90" s="29">
        <f t="shared" si="20"/>
        <v>0</v>
      </c>
      <c r="AG90" s="29">
        <f t="shared" si="20"/>
        <v>0</v>
      </c>
      <c r="AH90" s="29">
        <f t="shared" si="20"/>
        <v>0</v>
      </c>
      <c r="AI90" s="29">
        <f t="shared" si="20"/>
        <v>0</v>
      </c>
      <c r="AJ90" s="29">
        <f t="shared" si="20"/>
        <v>0</v>
      </c>
      <c r="AK90" s="29">
        <f t="shared" si="20"/>
        <v>0</v>
      </c>
      <c r="AL90" s="29">
        <f t="shared" si="20"/>
        <v>0</v>
      </c>
    </row>
    <row r="91" spans="1:38" ht="21" customHeight="1" outlineLevel="1" thickBot="1" x14ac:dyDescent="0.4">
      <c r="A91" s="9">
        <f t="shared" si="21"/>
        <v>0</v>
      </c>
      <c r="B91" s="9">
        <f t="shared" si="21"/>
        <v>0</v>
      </c>
      <c r="C91" s="9">
        <f t="shared" si="21"/>
        <v>0</v>
      </c>
      <c r="D91" s="9">
        <f t="shared" si="21"/>
        <v>1</v>
      </c>
      <c r="E91" s="10" t="str">
        <f t="shared" si="17"/>
        <v>(l)Ga[l]</v>
      </c>
      <c r="F91" s="29">
        <f t="shared" si="22"/>
        <v>1.666666666666667</v>
      </c>
      <c r="G91" s="29">
        <f t="shared" si="22"/>
        <v>1.6658333333333335</v>
      </c>
      <c r="H91" s="29">
        <f t="shared" si="22"/>
        <v>1.6630833333333335</v>
      </c>
      <c r="I91" s="29">
        <f t="shared" si="22"/>
        <v>1.6536666666666668</v>
      </c>
      <c r="J91" s="29">
        <f t="shared" si="22"/>
        <v>1.6276666666666668</v>
      </c>
      <c r="K91" s="29">
        <f t="shared" si="22"/>
        <v>1.5669166666666667</v>
      </c>
      <c r="L91" s="29">
        <f t="shared" si="22"/>
        <v>0.79352500000000004</v>
      </c>
      <c r="M91" s="29">
        <f t="shared" si="22"/>
        <v>0.61366666666666669</v>
      </c>
      <c r="N91" s="29">
        <f t="shared" si="22"/>
        <v>0.47675000000000001</v>
      </c>
      <c r="O91" s="29">
        <f t="shared" si="22"/>
        <v>0.37398333333333339</v>
      </c>
      <c r="P91" s="29">
        <f t="shared" si="22"/>
        <v>0.29472500000000007</v>
      </c>
      <c r="Q91" s="29">
        <f t="shared" si="22"/>
        <v>0.10554166666666667</v>
      </c>
      <c r="R91" s="29">
        <f t="shared" si="22"/>
        <v>8.2029166666666667E-2</v>
      </c>
      <c r="S91" s="29">
        <f t="shared" si="22"/>
        <v>6.5436666666666671E-2</v>
      </c>
      <c r="T91" s="29">
        <f t="shared" si="22"/>
        <v>5.4655833333333334E-2</v>
      </c>
      <c r="U91" s="29">
        <f t="shared" si="22"/>
        <v>4.7478333333333338E-2</v>
      </c>
      <c r="V91" s="29">
        <f t="shared" si="22"/>
        <v>3.5303333333333339E-2</v>
      </c>
      <c r="W91" s="29">
        <f t="shared" si="22"/>
        <v>3.1876666666666671E-2</v>
      </c>
      <c r="X91" s="29">
        <f t="shared" si="22"/>
        <v>3.0763333333333337E-2</v>
      </c>
      <c r="Y91" s="29">
        <f t="shared" si="20"/>
        <v>0</v>
      </c>
      <c r="Z91" s="29">
        <f t="shared" si="20"/>
        <v>0</v>
      </c>
      <c r="AA91" s="29">
        <f t="shared" si="20"/>
        <v>0</v>
      </c>
      <c r="AB91" s="29">
        <f t="shared" si="20"/>
        <v>0</v>
      </c>
      <c r="AC91" s="29">
        <f t="shared" si="20"/>
        <v>0</v>
      </c>
      <c r="AD91" s="29">
        <f t="shared" si="20"/>
        <v>0</v>
      </c>
      <c r="AE91" s="29">
        <f t="shared" si="20"/>
        <v>0</v>
      </c>
      <c r="AF91" s="29">
        <f t="shared" si="20"/>
        <v>0</v>
      </c>
      <c r="AG91" s="29">
        <f t="shared" si="20"/>
        <v>0</v>
      </c>
      <c r="AH91" s="29">
        <f t="shared" si="20"/>
        <v>0</v>
      </c>
      <c r="AI91" s="29">
        <f t="shared" si="20"/>
        <v>0</v>
      </c>
      <c r="AJ91" s="29">
        <f t="shared" si="20"/>
        <v>0</v>
      </c>
      <c r="AK91" s="29">
        <f t="shared" si="20"/>
        <v>0</v>
      </c>
      <c r="AL91" s="29">
        <f t="shared" si="20"/>
        <v>0</v>
      </c>
    </row>
    <row r="92" spans="1:38" ht="21" customHeight="1" outlineLevel="1" thickBot="1" x14ac:dyDescent="0.4">
      <c r="A92" s="9">
        <f t="shared" si="21"/>
        <v>0</v>
      </c>
      <c r="B92" s="9">
        <f t="shared" si="21"/>
        <v>0</v>
      </c>
      <c r="C92" s="9">
        <f t="shared" si="21"/>
        <v>1</v>
      </c>
      <c r="D92" s="9">
        <f t="shared" si="21"/>
        <v>0</v>
      </c>
      <c r="E92" s="10" t="str">
        <f t="shared" si="17"/>
        <v>(l)Ge[l]</v>
      </c>
      <c r="F92" s="29">
        <f t="shared" si="22"/>
        <v>1</v>
      </c>
      <c r="G92" s="29">
        <f t="shared" si="22"/>
        <v>1</v>
      </c>
      <c r="H92" s="29">
        <f t="shared" si="22"/>
        <v>1</v>
      </c>
      <c r="I92" s="29">
        <f t="shared" si="22"/>
        <v>1</v>
      </c>
      <c r="J92" s="29">
        <f t="shared" si="22"/>
        <v>1</v>
      </c>
      <c r="K92" s="29">
        <f t="shared" si="22"/>
        <v>1</v>
      </c>
      <c r="L92" s="29">
        <f t="shared" si="22"/>
        <v>1</v>
      </c>
      <c r="M92" s="29">
        <f t="shared" si="22"/>
        <v>1</v>
      </c>
      <c r="N92" s="29">
        <f t="shared" si="22"/>
        <v>1</v>
      </c>
      <c r="O92" s="29">
        <f t="shared" si="22"/>
        <v>1</v>
      </c>
      <c r="P92" s="29">
        <f t="shared" si="22"/>
        <v>1</v>
      </c>
      <c r="Q92" s="29">
        <f t="shared" si="22"/>
        <v>1</v>
      </c>
      <c r="R92" s="29">
        <f t="shared" si="22"/>
        <v>1</v>
      </c>
      <c r="S92" s="29">
        <f t="shared" si="22"/>
        <v>1</v>
      </c>
      <c r="T92" s="29">
        <f t="shared" si="22"/>
        <v>1</v>
      </c>
      <c r="U92" s="29">
        <f t="shared" si="22"/>
        <v>1</v>
      </c>
      <c r="V92" s="29">
        <f t="shared" si="22"/>
        <v>1</v>
      </c>
      <c r="W92" s="29">
        <f t="shared" si="22"/>
        <v>1</v>
      </c>
      <c r="X92" s="29">
        <f t="shared" si="22"/>
        <v>1</v>
      </c>
      <c r="Y92" s="29">
        <f t="shared" si="20"/>
        <v>0</v>
      </c>
      <c r="Z92" s="29">
        <f t="shared" si="20"/>
        <v>0</v>
      </c>
      <c r="AA92" s="29">
        <f t="shared" si="20"/>
        <v>0</v>
      </c>
      <c r="AB92" s="29">
        <f t="shared" si="20"/>
        <v>0</v>
      </c>
      <c r="AC92" s="29">
        <f t="shared" si="20"/>
        <v>0</v>
      </c>
      <c r="AD92" s="29">
        <f t="shared" si="20"/>
        <v>0</v>
      </c>
      <c r="AE92" s="29">
        <f t="shared" si="20"/>
        <v>0</v>
      </c>
      <c r="AF92" s="29">
        <f t="shared" si="20"/>
        <v>0</v>
      </c>
      <c r="AG92" s="29">
        <f t="shared" si="20"/>
        <v>0</v>
      </c>
      <c r="AH92" s="29">
        <f t="shared" si="20"/>
        <v>0</v>
      </c>
      <c r="AI92" s="29">
        <f t="shared" si="20"/>
        <v>0</v>
      </c>
      <c r="AJ92" s="29">
        <f t="shared" si="20"/>
        <v>0</v>
      </c>
      <c r="AK92" s="29">
        <f t="shared" si="20"/>
        <v>0</v>
      </c>
      <c r="AL92" s="29">
        <f t="shared" si="20"/>
        <v>0</v>
      </c>
    </row>
    <row r="93" spans="1:38" ht="21" customHeight="1" outlineLevel="1" thickBot="1" x14ac:dyDescent="0.4">
      <c r="A93" s="9">
        <f t="shared" si="21"/>
        <v>0</v>
      </c>
      <c r="B93" s="9">
        <f t="shared" si="21"/>
        <v>1</v>
      </c>
      <c r="C93" s="9">
        <f t="shared" si="21"/>
        <v>0</v>
      </c>
      <c r="D93" s="9">
        <f t="shared" si="21"/>
        <v>0</v>
      </c>
      <c r="E93" s="10" t="str">
        <f t="shared" si="17"/>
        <v>(l)Se[l]</v>
      </c>
      <c r="F93" s="29">
        <f t="shared" si="22"/>
        <v>4</v>
      </c>
      <c r="G93" s="29">
        <f t="shared" si="22"/>
        <v>3.9995833333333337</v>
      </c>
      <c r="H93" s="29">
        <f t="shared" si="22"/>
        <v>3.9981666666666666</v>
      </c>
      <c r="I93" s="29">
        <f t="shared" si="22"/>
        <v>3.9935</v>
      </c>
      <c r="J93" s="29">
        <f t="shared" si="22"/>
        <v>3.9805000000000001</v>
      </c>
      <c r="K93" s="29">
        <f t="shared" si="22"/>
        <v>3.95</v>
      </c>
      <c r="L93" s="29">
        <f t="shared" si="22"/>
        <v>3.5514166666666669</v>
      </c>
      <c r="M93" s="29">
        <f t="shared" si="22"/>
        <v>3.4427500000000002</v>
      </c>
      <c r="N93" s="29">
        <f t="shared" si="22"/>
        <v>3.3343333333333334</v>
      </c>
      <c r="O93" s="29">
        <f t="shared" si="22"/>
        <v>3.2068333333333334</v>
      </c>
      <c r="P93" s="29">
        <f t="shared" si="22"/>
        <v>3.03525</v>
      </c>
      <c r="Q93" s="29">
        <f t="shared" si="22"/>
        <v>1.6905000000000001</v>
      </c>
      <c r="R93" s="29">
        <f t="shared" si="22"/>
        <v>1.3230833333333334</v>
      </c>
      <c r="S93" s="29">
        <f t="shared" si="22"/>
        <v>1.0115000000000001</v>
      </c>
      <c r="T93" s="29">
        <f t="shared" si="22"/>
        <v>0.78046666666666675</v>
      </c>
      <c r="U93" s="29">
        <f t="shared" si="22"/>
        <v>0.60879166666666662</v>
      </c>
      <c r="V93" s="29">
        <f t="shared" si="22"/>
        <v>0.26844166666666669</v>
      </c>
      <c r="W93" s="29">
        <f t="shared" si="22"/>
        <v>0.14959166666666668</v>
      </c>
      <c r="X93" s="29">
        <f t="shared" si="22"/>
        <v>9.6491666666666684E-2</v>
      </c>
      <c r="Y93" s="29">
        <f t="shared" si="20"/>
        <v>0</v>
      </c>
      <c r="Z93" s="29">
        <f t="shared" si="20"/>
        <v>0</v>
      </c>
      <c r="AA93" s="29">
        <f t="shared" si="20"/>
        <v>0</v>
      </c>
      <c r="AB93" s="29">
        <f t="shared" si="20"/>
        <v>0</v>
      </c>
      <c r="AC93" s="29">
        <f t="shared" si="20"/>
        <v>0</v>
      </c>
      <c r="AD93" s="29">
        <f t="shared" si="20"/>
        <v>0</v>
      </c>
      <c r="AE93" s="29">
        <f t="shared" si="20"/>
        <v>0</v>
      </c>
      <c r="AF93" s="29">
        <f t="shared" si="20"/>
        <v>0</v>
      </c>
      <c r="AG93" s="29">
        <f t="shared" si="20"/>
        <v>0</v>
      </c>
      <c r="AH93" s="29">
        <f t="shared" si="20"/>
        <v>0</v>
      </c>
      <c r="AI93" s="29">
        <f t="shared" si="20"/>
        <v>0</v>
      </c>
      <c r="AJ93" s="29">
        <f t="shared" si="20"/>
        <v>0</v>
      </c>
      <c r="AK93" s="29">
        <f t="shared" si="20"/>
        <v>0</v>
      </c>
      <c r="AL93" s="29">
        <f t="shared" si="20"/>
        <v>0</v>
      </c>
    </row>
    <row r="94" spans="1:38" ht="21" customHeight="1" outlineLevel="1" thickBot="1" x14ac:dyDescent="0.4">
      <c r="A94" s="9">
        <f t="shared" si="21"/>
        <v>0</v>
      </c>
      <c r="B94" s="9">
        <f t="shared" si="21"/>
        <v>0</v>
      </c>
      <c r="C94" s="9">
        <f t="shared" si="21"/>
        <v>0</v>
      </c>
      <c r="D94" s="9">
        <f t="shared" si="21"/>
        <v>0</v>
      </c>
      <c r="E94" s="10" t="str">
        <f t="shared" si="17"/>
        <v>H (Аг)</v>
      </c>
      <c r="F94" s="29">
        <f t="shared" si="22"/>
        <v>-155.08333333333334</v>
      </c>
      <c r="G94" s="29">
        <f t="shared" si="22"/>
        <v>-156.33333333333337</v>
      </c>
      <c r="H94" s="29">
        <f t="shared" si="22"/>
        <v>-156.91666666666666</v>
      </c>
      <c r="I94" s="29">
        <f t="shared" si="22"/>
        <v>-157.5</v>
      </c>
      <c r="J94" s="29">
        <f t="shared" si="22"/>
        <v>-158.08333333333334</v>
      </c>
      <c r="K94" s="29">
        <f t="shared" si="22"/>
        <v>-158.83333333333334</v>
      </c>
      <c r="L94" s="29">
        <f t="shared" si="22"/>
        <v>-162.83333333333334</v>
      </c>
      <c r="M94" s="29">
        <f t="shared" si="22"/>
        <v>-163.75</v>
      </c>
      <c r="N94" s="29">
        <f t="shared" si="22"/>
        <v>-164.66666666666669</v>
      </c>
      <c r="O94" s="29">
        <f t="shared" si="22"/>
        <v>-165.41666666666669</v>
      </c>
      <c r="P94" s="29">
        <f t="shared" si="22"/>
        <v>-166.25</v>
      </c>
      <c r="Q94" s="29">
        <f t="shared" si="22"/>
        <v>-170.16666666666669</v>
      </c>
      <c r="R94" s="29">
        <f t="shared" si="22"/>
        <v>-171.16666666666669</v>
      </c>
      <c r="S94" s="29">
        <f t="shared" si="22"/>
        <v>-172.16666666666669</v>
      </c>
      <c r="T94" s="29">
        <f t="shared" si="22"/>
        <v>-173.00000000000003</v>
      </c>
      <c r="U94" s="29">
        <f t="shared" si="22"/>
        <v>-173.75000000000003</v>
      </c>
      <c r="V94" s="29">
        <f t="shared" si="22"/>
        <v>-176.00000000000003</v>
      </c>
      <c r="W94" s="29">
        <f t="shared" si="22"/>
        <v>-177.83333333333334</v>
      </c>
      <c r="X94" s="29">
        <f t="shared" si="22"/>
        <v>-179.41666666666669</v>
      </c>
      <c r="Y94" s="29">
        <f t="shared" si="20"/>
        <v>0</v>
      </c>
      <c r="Z94" s="29">
        <f t="shared" si="20"/>
        <v>0</v>
      </c>
      <c r="AA94" s="29">
        <f t="shared" si="20"/>
        <v>0</v>
      </c>
      <c r="AB94" s="29">
        <f t="shared" si="20"/>
        <v>0</v>
      </c>
      <c r="AC94" s="29">
        <f t="shared" si="20"/>
        <v>0</v>
      </c>
      <c r="AD94" s="29">
        <f t="shared" si="20"/>
        <v>0</v>
      </c>
      <c r="AE94" s="29">
        <f t="shared" si="20"/>
        <v>0</v>
      </c>
      <c r="AF94" s="29">
        <f t="shared" si="20"/>
        <v>0</v>
      </c>
      <c r="AG94" s="29">
        <f t="shared" si="20"/>
        <v>0</v>
      </c>
      <c r="AH94" s="29">
        <f t="shared" si="20"/>
        <v>0</v>
      </c>
      <c r="AI94" s="29">
        <f t="shared" si="20"/>
        <v>0</v>
      </c>
      <c r="AJ94" s="29">
        <f t="shared" si="20"/>
        <v>0</v>
      </c>
      <c r="AK94" s="29">
        <f t="shared" si="20"/>
        <v>0</v>
      </c>
      <c r="AL94" s="29">
        <f t="shared" si="20"/>
        <v>0</v>
      </c>
    </row>
    <row r="95" spans="1:38" ht="21" customHeight="1" outlineLevel="1" thickBot="1" x14ac:dyDescent="0.4">
      <c r="A95" s="9">
        <f t="shared" si="21"/>
        <v>0</v>
      </c>
      <c r="B95" s="9">
        <f t="shared" si="21"/>
        <v>0</v>
      </c>
      <c r="C95" s="9">
        <f t="shared" si="21"/>
        <v>0</v>
      </c>
      <c r="D95" s="9">
        <f t="shared" si="21"/>
        <v>1</v>
      </c>
      <c r="E95" s="10" t="str">
        <f t="shared" si="17"/>
        <v>H (Ga)</v>
      </c>
      <c r="F95" s="29">
        <f t="shared" si="22"/>
        <v>-52.050000000000004</v>
      </c>
      <c r="G95" s="29">
        <f t="shared" si="22"/>
        <v>-59.56666666666667</v>
      </c>
      <c r="H95" s="29">
        <f t="shared" si="22"/>
        <v>-61.20000000000001</v>
      </c>
      <c r="I95" s="29">
        <f t="shared" si="22"/>
        <v>-62.758333333333333</v>
      </c>
      <c r="J95" s="29">
        <f t="shared" si="22"/>
        <v>-64.300000000000011</v>
      </c>
      <c r="K95" s="29">
        <f t="shared" si="22"/>
        <v>-65.891666666666666</v>
      </c>
      <c r="L95" s="29">
        <f t="shared" si="22"/>
        <v>-74.833333333333343</v>
      </c>
      <c r="M95" s="29">
        <f t="shared" si="22"/>
        <v>-77.64166666666668</v>
      </c>
      <c r="N95" s="29">
        <f t="shared" ref="N95:X95" si="23">N18*$C$79</f>
        <v>-80.39166666666668</v>
      </c>
      <c r="O95" s="29">
        <f t="shared" si="23"/>
        <v>-83.025000000000006</v>
      </c>
      <c r="P95" s="29">
        <f t="shared" si="23"/>
        <v>-85.5</v>
      </c>
      <c r="Q95" s="29">
        <f t="shared" si="23"/>
        <v>-94</v>
      </c>
      <c r="R95" s="29">
        <f t="shared" si="23"/>
        <v>-95.750000000000014</v>
      </c>
      <c r="S95" s="29">
        <f t="shared" si="23"/>
        <v>-97.166666666666671</v>
      </c>
      <c r="T95" s="29">
        <f t="shared" si="23"/>
        <v>-98.416666666666671</v>
      </c>
      <c r="U95" s="29">
        <f t="shared" si="23"/>
        <v>-99.5</v>
      </c>
      <c r="V95" s="29">
        <f t="shared" si="23"/>
        <v>-102.83333333333334</v>
      </c>
      <c r="W95" s="29">
        <f t="shared" si="23"/>
        <v>-105.41666666666667</v>
      </c>
      <c r="X95" s="29">
        <f t="shared" si="23"/>
        <v>-107.66666666666667</v>
      </c>
      <c r="Y95" s="29">
        <f t="shared" si="20"/>
        <v>0</v>
      </c>
      <c r="Z95" s="29">
        <f t="shared" si="20"/>
        <v>0</v>
      </c>
      <c r="AA95" s="29">
        <f t="shared" si="20"/>
        <v>0</v>
      </c>
      <c r="AB95" s="29">
        <f t="shared" si="20"/>
        <v>0</v>
      </c>
      <c r="AC95" s="29">
        <f t="shared" si="20"/>
        <v>0</v>
      </c>
      <c r="AD95" s="29">
        <f t="shared" si="20"/>
        <v>0</v>
      </c>
      <c r="AE95" s="29">
        <f t="shared" si="20"/>
        <v>0</v>
      </c>
      <c r="AF95" s="29">
        <f t="shared" si="20"/>
        <v>0</v>
      </c>
      <c r="AG95" s="29">
        <f t="shared" si="20"/>
        <v>0</v>
      </c>
      <c r="AH95" s="29">
        <f t="shared" si="20"/>
        <v>0</v>
      </c>
      <c r="AI95" s="29">
        <f t="shared" si="20"/>
        <v>0</v>
      </c>
      <c r="AJ95" s="29">
        <f t="shared" si="20"/>
        <v>0</v>
      </c>
      <c r="AK95" s="29">
        <f t="shared" si="20"/>
        <v>0</v>
      </c>
      <c r="AL95" s="29">
        <f t="shared" si="20"/>
        <v>0</v>
      </c>
    </row>
    <row r="96" spans="1:38" ht="21" customHeight="1" outlineLevel="1" thickBot="1" x14ac:dyDescent="0.4">
      <c r="A96" s="9">
        <f t="shared" si="21"/>
        <v>0</v>
      </c>
      <c r="B96" s="9">
        <f t="shared" si="21"/>
        <v>0</v>
      </c>
      <c r="C96" s="9">
        <f t="shared" si="21"/>
        <v>1</v>
      </c>
      <c r="D96" s="9">
        <f t="shared" si="21"/>
        <v>0</v>
      </c>
      <c r="E96" s="10" t="str">
        <f t="shared" si="17"/>
        <v>H (Ge)</v>
      </c>
      <c r="F96" s="29">
        <f t="shared" ref="F96:X109" si="24">F19*$C$79</f>
        <v>44.725000000000001</v>
      </c>
      <c r="G96" s="29">
        <f t="shared" si="24"/>
        <v>6.1383333333333336</v>
      </c>
      <c r="H96" s="29">
        <f t="shared" si="24"/>
        <v>-0.46116666666666672</v>
      </c>
      <c r="I96" s="29">
        <f t="shared" si="24"/>
        <v>-6.2966666666666677</v>
      </c>
      <c r="J96" s="29">
        <f t="shared" si="24"/>
        <v>-11.483333333333333</v>
      </c>
      <c r="K96" s="29">
        <f t="shared" si="24"/>
        <v>-16.083333333333336</v>
      </c>
      <c r="L96" s="29">
        <f t="shared" si="24"/>
        <v>-29.541666666666668</v>
      </c>
      <c r="M96" s="29">
        <f t="shared" si="24"/>
        <v>-32.150000000000006</v>
      </c>
      <c r="N96" s="29">
        <f t="shared" si="24"/>
        <v>-34.6</v>
      </c>
      <c r="O96" s="29">
        <f t="shared" si="24"/>
        <v>-36.858333333333334</v>
      </c>
      <c r="P96" s="29">
        <f t="shared" si="24"/>
        <v>-38.900000000000006</v>
      </c>
      <c r="Q96" s="29">
        <f t="shared" si="24"/>
        <v>-43.908333333333339</v>
      </c>
      <c r="R96" s="29">
        <f t="shared" si="24"/>
        <v>-44.541666666666664</v>
      </c>
      <c r="S96" s="29">
        <f t="shared" si="24"/>
        <v>-45.108333333333341</v>
      </c>
      <c r="T96" s="29">
        <f t="shared" si="24"/>
        <v>-45.783333333333331</v>
      </c>
      <c r="U96" s="29">
        <f t="shared" si="24"/>
        <v>-46.56666666666667</v>
      </c>
      <c r="V96" s="29">
        <f t="shared" si="24"/>
        <v>-50.433333333333337</v>
      </c>
      <c r="W96" s="29">
        <f t="shared" si="24"/>
        <v>-54.625</v>
      </c>
      <c r="X96" s="29">
        <f t="shared" si="24"/>
        <v>-58.591666666666669</v>
      </c>
      <c r="Y96" s="29">
        <f t="shared" si="20"/>
        <v>0</v>
      </c>
      <c r="Z96" s="29">
        <f t="shared" si="20"/>
        <v>0</v>
      </c>
      <c r="AA96" s="29">
        <f t="shared" si="20"/>
        <v>0</v>
      </c>
      <c r="AB96" s="29">
        <f t="shared" si="20"/>
        <v>0</v>
      </c>
      <c r="AC96" s="29">
        <f t="shared" si="20"/>
        <v>0</v>
      </c>
      <c r="AD96" s="29">
        <f t="shared" si="20"/>
        <v>0</v>
      </c>
      <c r="AE96" s="29">
        <f t="shared" si="20"/>
        <v>0</v>
      </c>
      <c r="AF96" s="29">
        <f t="shared" si="20"/>
        <v>0</v>
      </c>
      <c r="AG96" s="29">
        <f t="shared" si="20"/>
        <v>0</v>
      </c>
      <c r="AH96" s="29">
        <f t="shared" si="20"/>
        <v>0</v>
      </c>
      <c r="AI96" s="29">
        <f t="shared" si="20"/>
        <v>0</v>
      </c>
      <c r="AJ96" s="29">
        <f t="shared" si="20"/>
        <v>0</v>
      </c>
      <c r="AK96" s="29">
        <f t="shared" si="20"/>
        <v>0</v>
      </c>
      <c r="AL96" s="29">
        <f t="shared" si="20"/>
        <v>0</v>
      </c>
    </row>
    <row r="97" spans="1:38" ht="21" customHeight="1" outlineLevel="1" thickBot="1" x14ac:dyDescent="0.4">
      <c r="A97" s="9">
        <f t="shared" si="21"/>
        <v>0</v>
      </c>
      <c r="B97" s="9">
        <f t="shared" si="21"/>
        <v>1</v>
      </c>
      <c r="C97" s="9">
        <f t="shared" si="21"/>
        <v>0</v>
      </c>
      <c r="D97" s="9">
        <f t="shared" si="21"/>
        <v>0</v>
      </c>
      <c r="E97" s="10" t="str">
        <f t="shared" si="17"/>
        <v>H (Se)</v>
      </c>
      <c r="F97" s="29">
        <f t="shared" si="24"/>
        <v>-40.200000000000003</v>
      </c>
      <c r="G97" s="29">
        <f t="shared" si="24"/>
        <v>-46.625</v>
      </c>
      <c r="H97" s="29">
        <f t="shared" si="24"/>
        <v>-48.233333333333341</v>
      </c>
      <c r="I97" s="29">
        <f t="shared" si="24"/>
        <v>-49.791666666666664</v>
      </c>
      <c r="J97" s="29">
        <f t="shared" si="24"/>
        <v>-51.291666666666671</v>
      </c>
      <c r="K97" s="29">
        <f t="shared" si="24"/>
        <v>-52.716666666666669</v>
      </c>
      <c r="L97" s="29">
        <f t="shared" si="24"/>
        <v>-57.35</v>
      </c>
      <c r="M97" s="29">
        <f t="shared" si="24"/>
        <v>-58.38333333333334</v>
      </c>
      <c r="N97" s="29">
        <f t="shared" si="24"/>
        <v>-59.433333333333337</v>
      </c>
      <c r="O97" s="29">
        <f t="shared" si="24"/>
        <v>-60.50833333333334</v>
      </c>
      <c r="P97" s="29">
        <f t="shared" si="24"/>
        <v>-61.616666666666674</v>
      </c>
      <c r="Q97" s="29">
        <f t="shared" si="24"/>
        <v>-67.00833333333334</v>
      </c>
      <c r="R97" s="29">
        <f t="shared" si="24"/>
        <v>-68.76666666666668</v>
      </c>
      <c r="S97" s="29">
        <f t="shared" si="24"/>
        <v>-70.683333333333337</v>
      </c>
      <c r="T97" s="29">
        <f t="shared" si="24"/>
        <v>-72.733333333333334</v>
      </c>
      <c r="U97" s="29">
        <f t="shared" si="24"/>
        <v>-74.849999999999994</v>
      </c>
      <c r="V97" s="29">
        <f t="shared" si="24"/>
        <v>-83.066666666666677</v>
      </c>
      <c r="W97" s="29">
        <f t="shared" si="24"/>
        <v>-90.25</v>
      </c>
      <c r="X97" s="29">
        <f t="shared" si="24"/>
        <v>-96.333333333333343</v>
      </c>
      <c r="Y97" s="29">
        <f t="shared" ref="Y97:AL109" si="25">Y20*$C$79</f>
        <v>0</v>
      </c>
      <c r="Z97" s="29">
        <f t="shared" si="25"/>
        <v>0</v>
      </c>
      <c r="AA97" s="29">
        <f t="shared" si="25"/>
        <v>0</v>
      </c>
      <c r="AB97" s="29">
        <f t="shared" si="25"/>
        <v>0</v>
      </c>
      <c r="AC97" s="29">
        <f t="shared" si="25"/>
        <v>0</v>
      </c>
      <c r="AD97" s="29">
        <f t="shared" si="25"/>
        <v>0</v>
      </c>
      <c r="AE97" s="29">
        <f t="shared" si="25"/>
        <v>0</v>
      </c>
      <c r="AF97" s="29">
        <f t="shared" si="25"/>
        <v>0</v>
      </c>
      <c r="AG97" s="29">
        <f t="shared" si="25"/>
        <v>0</v>
      </c>
      <c r="AH97" s="29">
        <f t="shared" si="25"/>
        <v>0</v>
      </c>
      <c r="AI97" s="29">
        <f t="shared" si="25"/>
        <v>0</v>
      </c>
      <c r="AJ97" s="29">
        <f t="shared" si="25"/>
        <v>0</v>
      </c>
      <c r="AK97" s="29">
        <f t="shared" si="25"/>
        <v>0</v>
      </c>
      <c r="AL97" s="29">
        <f t="shared" si="25"/>
        <v>0</v>
      </c>
    </row>
    <row r="98" spans="1:38" ht="21" customHeight="1" outlineLevel="1" thickBot="1" x14ac:dyDescent="0.4">
      <c r="A98" s="9">
        <f t="shared" ref="A98:D110" si="26">A64</f>
        <v>0</v>
      </c>
      <c r="B98" s="9">
        <f t="shared" si="26"/>
        <v>0</v>
      </c>
      <c r="C98" s="9">
        <f t="shared" si="26"/>
        <v>0</v>
      </c>
      <c r="D98" s="9">
        <f t="shared" si="26"/>
        <v>0</v>
      </c>
      <c r="E98" s="10">
        <f t="shared" si="17"/>
        <v>0</v>
      </c>
      <c r="F98" s="29">
        <f t="shared" si="24"/>
        <v>0</v>
      </c>
      <c r="G98" s="29">
        <f t="shared" si="24"/>
        <v>0</v>
      </c>
      <c r="H98" s="29">
        <f t="shared" si="24"/>
        <v>0</v>
      </c>
      <c r="I98" s="29">
        <f t="shared" si="24"/>
        <v>0</v>
      </c>
      <c r="J98" s="29">
        <f t="shared" si="24"/>
        <v>0</v>
      </c>
      <c r="K98" s="29">
        <f t="shared" si="24"/>
        <v>0</v>
      </c>
      <c r="L98" s="29">
        <f t="shared" si="24"/>
        <v>0</v>
      </c>
      <c r="M98" s="29">
        <f t="shared" si="24"/>
        <v>0</v>
      </c>
      <c r="N98" s="29">
        <f t="shared" si="24"/>
        <v>0</v>
      </c>
      <c r="O98" s="29">
        <f t="shared" si="24"/>
        <v>0</v>
      </c>
      <c r="P98" s="29">
        <f t="shared" si="24"/>
        <v>0</v>
      </c>
      <c r="Q98" s="29">
        <f t="shared" si="24"/>
        <v>0</v>
      </c>
      <c r="R98" s="29">
        <f t="shared" si="24"/>
        <v>0</v>
      </c>
      <c r="S98" s="29">
        <f t="shared" si="24"/>
        <v>0</v>
      </c>
      <c r="T98" s="29">
        <f t="shared" si="24"/>
        <v>0</v>
      </c>
      <c r="U98" s="29">
        <f t="shared" si="24"/>
        <v>0</v>
      </c>
      <c r="V98" s="29">
        <f t="shared" si="24"/>
        <v>0</v>
      </c>
      <c r="W98" s="29">
        <f t="shared" si="24"/>
        <v>0</v>
      </c>
      <c r="X98" s="29">
        <f t="shared" si="24"/>
        <v>0</v>
      </c>
      <c r="Y98" s="29">
        <f t="shared" si="25"/>
        <v>0</v>
      </c>
      <c r="Z98" s="29">
        <f t="shared" si="25"/>
        <v>0</v>
      </c>
      <c r="AA98" s="29">
        <f t="shared" si="25"/>
        <v>0</v>
      </c>
      <c r="AB98" s="29">
        <f t="shared" si="25"/>
        <v>0</v>
      </c>
      <c r="AC98" s="29">
        <f t="shared" si="25"/>
        <v>0</v>
      </c>
      <c r="AD98" s="29">
        <f t="shared" si="25"/>
        <v>0</v>
      </c>
      <c r="AE98" s="29">
        <f t="shared" si="25"/>
        <v>0</v>
      </c>
      <c r="AF98" s="29">
        <f t="shared" si="25"/>
        <v>0</v>
      </c>
      <c r="AG98" s="29">
        <f t="shared" si="25"/>
        <v>0</v>
      </c>
      <c r="AH98" s="29">
        <f t="shared" si="25"/>
        <v>0</v>
      </c>
      <c r="AI98" s="29">
        <f t="shared" si="25"/>
        <v>0</v>
      </c>
      <c r="AJ98" s="29">
        <f t="shared" si="25"/>
        <v>0</v>
      </c>
      <c r="AK98" s="29">
        <f t="shared" si="25"/>
        <v>0</v>
      </c>
      <c r="AL98" s="29">
        <f t="shared" si="25"/>
        <v>0</v>
      </c>
    </row>
    <row r="99" spans="1:38" ht="21" customHeight="1" outlineLevel="1" thickBot="1" x14ac:dyDescent="0.4">
      <c r="A99" s="9">
        <f t="shared" si="26"/>
        <v>0</v>
      </c>
      <c r="B99" s="9">
        <f t="shared" si="26"/>
        <v>0</v>
      </c>
      <c r="C99" s="9">
        <f t="shared" si="26"/>
        <v>0</v>
      </c>
      <c r="D99" s="9">
        <f t="shared" si="26"/>
        <v>0</v>
      </c>
      <c r="E99" s="10">
        <f t="shared" si="17"/>
        <v>0</v>
      </c>
      <c r="F99" s="29">
        <f t="shared" si="24"/>
        <v>0</v>
      </c>
      <c r="G99" s="29">
        <f t="shared" si="24"/>
        <v>0</v>
      </c>
      <c r="H99" s="29">
        <f t="shared" si="24"/>
        <v>0</v>
      </c>
      <c r="I99" s="29">
        <f t="shared" si="24"/>
        <v>0</v>
      </c>
      <c r="J99" s="29">
        <f t="shared" si="24"/>
        <v>0</v>
      </c>
      <c r="K99" s="29">
        <f t="shared" si="24"/>
        <v>0</v>
      </c>
      <c r="L99" s="29">
        <f t="shared" si="24"/>
        <v>0</v>
      </c>
      <c r="M99" s="29">
        <f t="shared" si="24"/>
        <v>0</v>
      </c>
      <c r="N99" s="29">
        <f t="shared" si="24"/>
        <v>0</v>
      </c>
      <c r="O99" s="29">
        <f t="shared" si="24"/>
        <v>0</v>
      </c>
      <c r="P99" s="29">
        <f t="shared" si="24"/>
        <v>0</v>
      </c>
      <c r="Q99" s="29">
        <f t="shared" si="24"/>
        <v>0</v>
      </c>
      <c r="R99" s="29">
        <f t="shared" si="24"/>
        <v>0</v>
      </c>
      <c r="S99" s="29">
        <f t="shared" si="24"/>
        <v>0</v>
      </c>
      <c r="T99" s="29">
        <f t="shared" si="24"/>
        <v>0</v>
      </c>
      <c r="U99" s="29">
        <f t="shared" si="24"/>
        <v>0</v>
      </c>
      <c r="V99" s="29">
        <f t="shared" si="24"/>
        <v>0</v>
      </c>
      <c r="W99" s="29">
        <f t="shared" si="24"/>
        <v>0</v>
      </c>
      <c r="X99" s="29">
        <f t="shared" si="24"/>
        <v>0</v>
      </c>
      <c r="Y99" s="29">
        <f t="shared" si="25"/>
        <v>0</v>
      </c>
      <c r="Z99" s="29">
        <f t="shared" si="25"/>
        <v>0</v>
      </c>
      <c r="AA99" s="29">
        <f t="shared" si="25"/>
        <v>0</v>
      </c>
      <c r="AB99" s="29">
        <f t="shared" si="25"/>
        <v>0</v>
      </c>
      <c r="AC99" s="29">
        <f t="shared" si="25"/>
        <v>0</v>
      </c>
      <c r="AD99" s="29">
        <f t="shared" si="25"/>
        <v>0</v>
      </c>
      <c r="AE99" s="29">
        <f t="shared" si="25"/>
        <v>0</v>
      </c>
      <c r="AF99" s="29">
        <f t="shared" si="25"/>
        <v>0</v>
      </c>
      <c r="AG99" s="29">
        <f t="shared" si="25"/>
        <v>0</v>
      </c>
      <c r="AH99" s="29">
        <f t="shared" si="25"/>
        <v>0</v>
      </c>
      <c r="AI99" s="29">
        <f t="shared" si="25"/>
        <v>0</v>
      </c>
      <c r="AJ99" s="29">
        <f t="shared" si="25"/>
        <v>0</v>
      </c>
      <c r="AK99" s="29">
        <f t="shared" si="25"/>
        <v>0</v>
      </c>
      <c r="AL99" s="29">
        <f t="shared" si="25"/>
        <v>0</v>
      </c>
    </row>
    <row r="100" spans="1:38" ht="21" customHeight="1" outlineLevel="1" thickBot="1" x14ac:dyDescent="0.4">
      <c r="A100" s="9">
        <f t="shared" si="26"/>
        <v>0</v>
      </c>
      <c r="B100" s="9">
        <f t="shared" si="26"/>
        <v>0</v>
      </c>
      <c r="C100" s="9">
        <f t="shared" si="26"/>
        <v>0</v>
      </c>
      <c r="D100" s="9">
        <f t="shared" si="26"/>
        <v>0</v>
      </c>
      <c r="E100" s="10">
        <f t="shared" si="17"/>
        <v>0</v>
      </c>
      <c r="F100" s="29">
        <f t="shared" si="24"/>
        <v>0</v>
      </c>
      <c r="G100" s="29">
        <f t="shared" si="24"/>
        <v>0</v>
      </c>
      <c r="H100" s="29">
        <f t="shared" si="24"/>
        <v>0</v>
      </c>
      <c r="I100" s="29">
        <f t="shared" si="24"/>
        <v>0</v>
      </c>
      <c r="J100" s="29">
        <f t="shared" si="24"/>
        <v>0</v>
      </c>
      <c r="K100" s="29">
        <f t="shared" si="24"/>
        <v>0</v>
      </c>
      <c r="L100" s="29">
        <f t="shared" si="24"/>
        <v>0</v>
      </c>
      <c r="M100" s="29">
        <f t="shared" si="24"/>
        <v>0</v>
      </c>
      <c r="N100" s="29">
        <f t="shared" si="24"/>
        <v>0</v>
      </c>
      <c r="O100" s="29">
        <f t="shared" si="24"/>
        <v>0</v>
      </c>
      <c r="P100" s="29">
        <f t="shared" si="24"/>
        <v>0</v>
      </c>
      <c r="Q100" s="29">
        <f t="shared" si="24"/>
        <v>0</v>
      </c>
      <c r="R100" s="29">
        <f t="shared" si="24"/>
        <v>0</v>
      </c>
      <c r="S100" s="29">
        <f t="shared" si="24"/>
        <v>0</v>
      </c>
      <c r="T100" s="29">
        <f t="shared" si="24"/>
        <v>0</v>
      </c>
      <c r="U100" s="29">
        <f t="shared" si="24"/>
        <v>0</v>
      </c>
      <c r="V100" s="29">
        <f t="shared" si="24"/>
        <v>0</v>
      </c>
      <c r="W100" s="29">
        <f t="shared" si="24"/>
        <v>0</v>
      </c>
      <c r="X100" s="29">
        <f t="shared" si="24"/>
        <v>0</v>
      </c>
      <c r="Y100" s="29">
        <f t="shared" si="25"/>
        <v>0</v>
      </c>
      <c r="Z100" s="29">
        <f t="shared" si="25"/>
        <v>0</v>
      </c>
      <c r="AA100" s="29">
        <f t="shared" si="25"/>
        <v>0</v>
      </c>
      <c r="AB100" s="29">
        <f t="shared" si="25"/>
        <v>0</v>
      </c>
      <c r="AC100" s="29">
        <f t="shared" si="25"/>
        <v>0</v>
      </c>
      <c r="AD100" s="29">
        <f t="shared" si="25"/>
        <v>0</v>
      </c>
      <c r="AE100" s="29">
        <f t="shared" si="25"/>
        <v>0</v>
      </c>
      <c r="AF100" s="29">
        <f t="shared" si="25"/>
        <v>0</v>
      </c>
      <c r="AG100" s="29">
        <f t="shared" si="25"/>
        <v>0</v>
      </c>
      <c r="AH100" s="29">
        <f t="shared" si="25"/>
        <v>0</v>
      </c>
      <c r="AI100" s="29">
        <f t="shared" si="25"/>
        <v>0</v>
      </c>
      <c r="AJ100" s="29">
        <f t="shared" si="25"/>
        <v>0</v>
      </c>
      <c r="AK100" s="29">
        <f t="shared" si="25"/>
        <v>0</v>
      </c>
      <c r="AL100" s="29">
        <f t="shared" si="25"/>
        <v>0</v>
      </c>
    </row>
    <row r="101" spans="1:38" ht="21" customHeight="1" outlineLevel="1" thickBot="1" x14ac:dyDescent="0.4">
      <c r="A101" s="9">
        <f t="shared" si="26"/>
        <v>0</v>
      </c>
      <c r="B101" s="9">
        <f t="shared" si="26"/>
        <v>0</v>
      </c>
      <c r="C101" s="9">
        <f t="shared" si="26"/>
        <v>0</v>
      </c>
      <c r="D101" s="9">
        <f t="shared" si="26"/>
        <v>0</v>
      </c>
      <c r="E101" s="10">
        <f t="shared" si="17"/>
        <v>0</v>
      </c>
      <c r="F101" s="29">
        <f t="shared" si="24"/>
        <v>0</v>
      </c>
      <c r="G101" s="29">
        <f t="shared" si="24"/>
        <v>0</v>
      </c>
      <c r="H101" s="29">
        <f t="shared" si="24"/>
        <v>0</v>
      </c>
      <c r="I101" s="29">
        <f t="shared" si="24"/>
        <v>0</v>
      </c>
      <c r="J101" s="29">
        <f t="shared" si="24"/>
        <v>0</v>
      </c>
      <c r="K101" s="29">
        <f t="shared" si="24"/>
        <v>0</v>
      </c>
      <c r="L101" s="29">
        <f t="shared" si="24"/>
        <v>0</v>
      </c>
      <c r="M101" s="29">
        <f t="shared" si="24"/>
        <v>0</v>
      </c>
      <c r="N101" s="29">
        <f t="shared" si="24"/>
        <v>0</v>
      </c>
      <c r="O101" s="29">
        <f t="shared" si="24"/>
        <v>0</v>
      </c>
      <c r="P101" s="29">
        <f t="shared" si="24"/>
        <v>0</v>
      </c>
      <c r="Q101" s="29">
        <f t="shared" si="24"/>
        <v>0</v>
      </c>
      <c r="R101" s="29">
        <f t="shared" si="24"/>
        <v>0</v>
      </c>
      <c r="S101" s="29">
        <f t="shared" si="24"/>
        <v>0</v>
      </c>
      <c r="T101" s="29">
        <f t="shared" si="24"/>
        <v>0</v>
      </c>
      <c r="U101" s="29">
        <f t="shared" si="24"/>
        <v>0</v>
      </c>
      <c r="V101" s="29">
        <f t="shared" si="24"/>
        <v>0</v>
      </c>
      <c r="W101" s="29">
        <f t="shared" si="24"/>
        <v>0</v>
      </c>
      <c r="X101" s="29">
        <f t="shared" si="24"/>
        <v>0</v>
      </c>
      <c r="Y101" s="29">
        <f t="shared" si="25"/>
        <v>0</v>
      </c>
      <c r="Z101" s="29">
        <f t="shared" si="25"/>
        <v>0</v>
      </c>
      <c r="AA101" s="29">
        <f t="shared" si="25"/>
        <v>0</v>
      </c>
      <c r="AB101" s="29">
        <f t="shared" si="25"/>
        <v>0</v>
      </c>
      <c r="AC101" s="29">
        <f t="shared" si="25"/>
        <v>0</v>
      </c>
      <c r="AD101" s="29">
        <f t="shared" si="25"/>
        <v>0</v>
      </c>
      <c r="AE101" s="29">
        <f t="shared" si="25"/>
        <v>0</v>
      </c>
      <c r="AF101" s="29">
        <f t="shared" si="25"/>
        <v>0</v>
      </c>
      <c r="AG101" s="29">
        <f t="shared" si="25"/>
        <v>0</v>
      </c>
      <c r="AH101" s="29">
        <f t="shared" si="25"/>
        <v>0</v>
      </c>
      <c r="AI101" s="29">
        <f t="shared" si="25"/>
        <v>0</v>
      </c>
      <c r="AJ101" s="29">
        <f t="shared" si="25"/>
        <v>0</v>
      </c>
      <c r="AK101" s="29">
        <f t="shared" si="25"/>
        <v>0</v>
      </c>
      <c r="AL101" s="29">
        <f t="shared" si="25"/>
        <v>0</v>
      </c>
    </row>
    <row r="102" spans="1:38" ht="21" customHeight="1" outlineLevel="1" thickBot="1" x14ac:dyDescent="0.4">
      <c r="A102" s="9">
        <f t="shared" si="26"/>
        <v>0</v>
      </c>
      <c r="B102" s="9">
        <f t="shared" si="26"/>
        <v>0</v>
      </c>
      <c r="C102" s="9">
        <f t="shared" si="26"/>
        <v>0</v>
      </c>
      <c r="D102" s="9">
        <f t="shared" si="26"/>
        <v>0</v>
      </c>
      <c r="E102" s="10">
        <f t="shared" si="17"/>
        <v>0</v>
      </c>
      <c r="F102" s="29">
        <f t="shared" si="24"/>
        <v>0</v>
      </c>
      <c r="G102" s="29">
        <f t="shared" si="24"/>
        <v>0</v>
      </c>
      <c r="H102" s="29">
        <f t="shared" si="24"/>
        <v>0</v>
      </c>
      <c r="I102" s="29">
        <f t="shared" si="24"/>
        <v>0</v>
      </c>
      <c r="J102" s="29">
        <f t="shared" si="24"/>
        <v>0</v>
      </c>
      <c r="K102" s="29">
        <f t="shared" si="24"/>
        <v>0</v>
      </c>
      <c r="L102" s="29">
        <f t="shared" si="24"/>
        <v>0</v>
      </c>
      <c r="M102" s="29">
        <f t="shared" si="24"/>
        <v>0</v>
      </c>
      <c r="N102" s="29">
        <f t="shared" si="24"/>
        <v>0</v>
      </c>
      <c r="O102" s="29">
        <f t="shared" si="24"/>
        <v>0</v>
      </c>
      <c r="P102" s="29">
        <f t="shared" si="24"/>
        <v>0</v>
      </c>
      <c r="Q102" s="29">
        <f t="shared" si="24"/>
        <v>0</v>
      </c>
      <c r="R102" s="29">
        <f t="shared" si="24"/>
        <v>0</v>
      </c>
      <c r="S102" s="29">
        <f t="shared" si="24"/>
        <v>0</v>
      </c>
      <c r="T102" s="29">
        <f t="shared" si="24"/>
        <v>0</v>
      </c>
      <c r="U102" s="29">
        <f t="shared" si="24"/>
        <v>0</v>
      </c>
      <c r="V102" s="29">
        <f t="shared" si="24"/>
        <v>0</v>
      </c>
      <c r="W102" s="29">
        <f t="shared" si="24"/>
        <v>0</v>
      </c>
      <c r="X102" s="29">
        <f t="shared" si="24"/>
        <v>0</v>
      </c>
      <c r="Y102" s="29">
        <f t="shared" si="25"/>
        <v>0</v>
      </c>
      <c r="Z102" s="29">
        <f t="shared" si="25"/>
        <v>0</v>
      </c>
      <c r="AA102" s="29">
        <f t="shared" si="25"/>
        <v>0</v>
      </c>
      <c r="AB102" s="29">
        <f t="shared" si="25"/>
        <v>0</v>
      </c>
      <c r="AC102" s="29">
        <f t="shared" si="25"/>
        <v>0</v>
      </c>
      <c r="AD102" s="29">
        <f t="shared" si="25"/>
        <v>0</v>
      </c>
      <c r="AE102" s="29">
        <f t="shared" si="25"/>
        <v>0</v>
      </c>
      <c r="AF102" s="29">
        <f t="shared" si="25"/>
        <v>0</v>
      </c>
      <c r="AG102" s="29">
        <f t="shared" si="25"/>
        <v>0</v>
      </c>
      <c r="AH102" s="29">
        <f t="shared" si="25"/>
        <v>0</v>
      </c>
      <c r="AI102" s="29">
        <f t="shared" si="25"/>
        <v>0</v>
      </c>
      <c r="AJ102" s="29">
        <f t="shared" si="25"/>
        <v>0</v>
      </c>
      <c r="AK102" s="29">
        <f t="shared" si="25"/>
        <v>0</v>
      </c>
      <c r="AL102" s="29">
        <f t="shared" si="25"/>
        <v>0</v>
      </c>
    </row>
    <row r="103" spans="1:38" ht="21" customHeight="1" outlineLevel="1" thickBot="1" x14ac:dyDescent="0.4">
      <c r="A103" s="9">
        <f t="shared" si="26"/>
        <v>0</v>
      </c>
      <c r="B103" s="9">
        <f t="shared" si="26"/>
        <v>0</v>
      </c>
      <c r="C103" s="9">
        <f t="shared" si="26"/>
        <v>0</v>
      </c>
      <c r="D103" s="9">
        <f t="shared" si="26"/>
        <v>0</v>
      </c>
      <c r="E103" s="10">
        <f t="shared" si="17"/>
        <v>0</v>
      </c>
      <c r="F103" s="29">
        <f t="shared" si="24"/>
        <v>0</v>
      </c>
      <c r="G103" s="29">
        <f t="shared" si="24"/>
        <v>0</v>
      </c>
      <c r="H103" s="29">
        <f t="shared" si="24"/>
        <v>0</v>
      </c>
      <c r="I103" s="29">
        <f t="shared" si="24"/>
        <v>0</v>
      </c>
      <c r="J103" s="29">
        <f t="shared" si="24"/>
        <v>0</v>
      </c>
      <c r="K103" s="29">
        <f t="shared" si="24"/>
        <v>0</v>
      </c>
      <c r="L103" s="29">
        <f t="shared" si="24"/>
        <v>0</v>
      </c>
      <c r="M103" s="29">
        <f t="shared" si="24"/>
        <v>0</v>
      </c>
      <c r="N103" s="29">
        <f t="shared" si="24"/>
        <v>0</v>
      </c>
      <c r="O103" s="29">
        <f t="shared" si="24"/>
        <v>0</v>
      </c>
      <c r="P103" s="29">
        <f t="shared" si="24"/>
        <v>0</v>
      </c>
      <c r="Q103" s="29">
        <f t="shared" si="24"/>
        <v>0</v>
      </c>
      <c r="R103" s="29">
        <f t="shared" si="24"/>
        <v>0</v>
      </c>
      <c r="S103" s="29">
        <f t="shared" si="24"/>
        <v>0</v>
      </c>
      <c r="T103" s="29">
        <f t="shared" si="24"/>
        <v>0</v>
      </c>
      <c r="U103" s="29">
        <f t="shared" si="24"/>
        <v>0</v>
      </c>
      <c r="V103" s="29">
        <f t="shared" si="24"/>
        <v>0</v>
      </c>
      <c r="W103" s="29">
        <f t="shared" si="24"/>
        <v>0</v>
      </c>
      <c r="X103" s="29">
        <f t="shared" si="24"/>
        <v>0</v>
      </c>
      <c r="Y103" s="29">
        <f t="shared" si="25"/>
        <v>0</v>
      </c>
      <c r="Z103" s="29">
        <f t="shared" si="25"/>
        <v>0</v>
      </c>
      <c r="AA103" s="29">
        <f t="shared" si="25"/>
        <v>0</v>
      </c>
      <c r="AB103" s="29">
        <f t="shared" si="25"/>
        <v>0</v>
      </c>
      <c r="AC103" s="29">
        <f t="shared" si="25"/>
        <v>0</v>
      </c>
      <c r="AD103" s="29">
        <f t="shared" si="25"/>
        <v>0</v>
      </c>
      <c r="AE103" s="29">
        <f t="shared" si="25"/>
        <v>0</v>
      </c>
      <c r="AF103" s="29">
        <f t="shared" si="25"/>
        <v>0</v>
      </c>
      <c r="AG103" s="29">
        <f t="shared" si="25"/>
        <v>0</v>
      </c>
      <c r="AH103" s="29">
        <f t="shared" si="25"/>
        <v>0</v>
      </c>
      <c r="AI103" s="29">
        <f t="shared" si="25"/>
        <v>0</v>
      </c>
      <c r="AJ103" s="29">
        <f t="shared" si="25"/>
        <v>0</v>
      </c>
      <c r="AK103" s="29">
        <f t="shared" si="25"/>
        <v>0</v>
      </c>
      <c r="AL103" s="29">
        <f t="shared" si="25"/>
        <v>0</v>
      </c>
    </row>
    <row r="104" spans="1:38" ht="21" customHeight="1" outlineLevel="1" thickBot="1" x14ac:dyDescent="0.4">
      <c r="A104" s="9">
        <f t="shared" si="26"/>
        <v>0</v>
      </c>
      <c r="B104" s="9">
        <f t="shared" si="26"/>
        <v>0</v>
      </c>
      <c r="C104" s="9">
        <f t="shared" si="26"/>
        <v>0</v>
      </c>
      <c r="D104" s="9">
        <f t="shared" si="26"/>
        <v>0</v>
      </c>
      <c r="E104" s="10">
        <f t="shared" si="17"/>
        <v>0</v>
      </c>
      <c r="F104" s="29">
        <f t="shared" si="24"/>
        <v>0</v>
      </c>
      <c r="G104" s="29">
        <f t="shared" si="24"/>
        <v>0</v>
      </c>
      <c r="H104" s="29">
        <f t="shared" si="24"/>
        <v>0</v>
      </c>
      <c r="I104" s="29">
        <f t="shared" si="24"/>
        <v>0</v>
      </c>
      <c r="J104" s="29">
        <f t="shared" si="24"/>
        <v>0</v>
      </c>
      <c r="K104" s="29">
        <f t="shared" si="24"/>
        <v>0</v>
      </c>
      <c r="L104" s="29">
        <f t="shared" si="24"/>
        <v>0</v>
      </c>
      <c r="M104" s="29">
        <f t="shared" si="24"/>
        <v>0</v>
      </c>
      <c r="N104" s="29">
        <f t="shared" si="24"/>
        <v>0</v>
      </c>
      <c r="O104" s="29">
        <f t="shared" si="24"/>
        <v>0</v>
      </c>
      <c r="P104" s="29">
        <f t="shared" si="24"/>
        <v>0</v>
      </c>
      <c r="Q104" s="29">
        <f t="shared" si="24"/>
        <v>0</v>
      </c>
      <c r="R104" s="29">
        <f t="shared" si="24"/>
        <v>0</v>
      </c>
      <c r="S104" s="29">
        <f t="shared" si="24"/>
        <v>0</v>
      </c>
      <c r="T104" s="29">
        <f t="shared" si="24"/>
        <v>0</v>
      </c>
      <c r="U104" s="29">
        <f t="shared" si="24"/>
        <v>0</v>
      </c>
      <c r="V104" s="29">
        <f t="shared" si="24"/>
        <v>0</v>
      </c>
      <c r="W104" s="29">
        <f t="shared" si="24"/>
        <v>0</v>
      </c>
      <c r="X104" s="29">
        <f t="shared" si="24"/>
        <v>0</v>
      </c>
      <c r="Y104" s="29">
        <f t="shared" si="25"/>
        <v>0</v>
      </c>
      <c r="Z104" s="29">
        <f t="shared" si="25"/>
        <v>0</v>
      </c>
      <c r="AA104" s="29">
        <f t="shared" si="25"/>
        <v>0</v>
      </c>
      <c r="AB104" s="29">
        <f t="shared" si="25"/>
        <v>0</v>
      </c>
      <c r="AC104" s="29">
        <f t="shared" si="25"/>
        <v>0</v>
      </c>
      <c r="AD104" s="29">
        <f t="shared" si="25"/>
        <v>0</v>
      </c>
      <c r="AE104" s="29">
        <f t="shared" si="25"/>
        <v>0</v>
      </c>
      <c r="AF104" s="29">
        <f t="shared" si="25"/>
        <v>0</v>
      </c>
      <c r="AG104" s="29">
        <f t="shared" si="25"/>
        <v>0</v>
      </c>
      <c r="AH104" s="29">
        <f t="shared" si="25"/>
        <v>0</v>
      </c>
      <c r="AI104" s="29">
        <f t="shared" si="25"/>
        <v>0</v>
      </c>
      <c r="AJ104" s="29">
        <f t="shared" si="25"/>
        <v>0</v>
      </c>
      <c r="AK104" s="29">
        <f t="shared" si="25"/>
        <v>0</v>
      </c>
      <c r="AL104" s="29">
        <f t="shared" si="25"/>
        <v>0</v>
      </c>
    </row>
    <row r="105" spans="1:38" ht="21" customHeight="1" outlineLevel="1" thickBot="1" x14ac:dyDescent="0.4">
      <c r="A105" s="9">
        <f t="shared" si="26"/>
        <v>0</v>
      </c>
      <c r="B105" s="9">
        <f t="shared" si="26"/>
        <v>0</v>
      </c>
      <c r="C105" s="9">
        <f t="shared" si="26"/>
        <v>0</v>
      </c>
      <c r="D105" s="9">
        <f t="shared" si="26"/>
        <v>0</v>
      </c>
      <c r="E105" s="10">
        <f t="shared" si="17"/>
        <v>0</v>
      </c>
      <c r="F105" s="29">
        <f t="shared" si="24"/>
        <v>0</v>
      </c>
      <c r="G105" s="29">
        <f t="shared" si="24"/>
        <v>0</v>
      </c>
      <c r="H105" s="29">
        <f t="shared" si="24"/>
        <v>0</v>
      </c>
      <c r="I105" s="29">
        <f t="shared" si="24"/>
        <v>0</v>
      </c>
      <c r="J105" s="29">
        <f t="shared" si="24"/>
        <v>0</v>
      </c>
      <c r="K105" s="29">
        <f t="shared" si="24"/>
        <v>0</v>
      </c>
      <c r="L105" s="29">
        <f t="shared" si="24"/>
        <v>0</v>
      </c>
      <c r="M105" s="29">
        <f t="shared" si="24"/>
        <v>0</v>
      </c>
      <c r="N105" s="29">
        <f t="shared" si="24"/>
        <v>0</v>
      </c>
      <c r="O105" s="29">
        <f t="shared" si="24"/>
        <v>0</v>
      </c>
      <c r="P105" s="29">
        <f t="shared" si="24"/>
        <v>0</v>
      </c>
      <c r="Q105" s="29">
        <f t="shared" si="24"/>
        <v>0</v>
      </c>
      <c r="R105" s="29">
        <f t="shared" si="24"/>
        <v>0</v>
      </c>
      <c r="S105" s="29">
        <f t="shared" si="24"/>
        <v>0</v>
      </c>
      <c r="T105" s="29">
        <f t="shared" si="24"/>
        <v>0</v>
      </c>
      <c r="U105" s="29">
        <f t="shared" si="24"/>
        <v>0</v>
      </c>
      <c r="V105" s="29">
        <f t="shared" si="24"/>
        <v>0</v>
      </c>
      <c r="W105" s="29">
        <f t="shared" si="24"/>
        <v>0</v>
      </c>
      <c r="X105" s="29">
        <f t="shared" si="24"/>
        <v>0</v>
      </c>
      <c r="Y105" s="29">
        <f t="shared" si="25"/>
        <v>0</v>
      </c>
      <c r="Z105" s="29">
        <f t="shared" si="25"/>
        <v>0</v>
      </c>
      <c r="AA105" s="29">
        <f t="shared" si="25"/>
        <v>0</v>
      </c>
      <c r="AB105" s="29">
        <f t="shared" si="25"/>
        <v>0</v>
      </c>
      <c r="AC105" s="29">
        <f t="shared" si="25"/>
        <v>0</v>
      </c>
      <c r="AD105" s="29">
        <f t="shared" si="25"/>
        <v>0</v>
      </c>
      <c r="AE105" s="29">
        <f t="shared" si="25"/>
        <v>0</v>
      </c>
      <c r="AF105" s="29">
        <f t="shared" si="25"/>
        <v>0</v>
      </c>
      <c r="AG105" s="29">
        <f t="shared" si="25"/>
        <v>0</v>
      </c>
      <c r="AH105" s="29">
        <f t="shared" si="25"/>
        <v>0</v>
      </c>
      <c r="AI105" s="29">
        <f t="shared" si="25"/>
        <v>0</v>
      </c>
      <c r="AJ105" s="29">
        <f t="shared" si="25"/>
        <v>0</v>
      </c>
      <c r="AK105" s="29">
        <f t="shared" si="25"/>
        <v>0</v>
      </c>
      <c r="AL105" s="29">
        <f t="shared" si="25"/>
        <v>0</v>
      </c>
    </row>
    <row r="106" spans="1:38" ht="21" customHeight="1" outlineLevel="1" thickBot="1" x14ac:dyDescent="0.4">
      <c r="A106" s="9">
        <f t="shared" si="26"/>
        <v>0</v>
      </c>
      <c r="B106" s="9">
        <f t="shared" si="26"/>
        <v>0</v>
      </c>
      <c r="C106" s="9">
        <f t="shared" si="26"/>
        <v>0</v>
      </c>
      <c r="D106" s="9">
        <f t="shared" si="26"/>
        <v>0</v>
      </c>
      <c r="E106" s="10">
        <f t="shared" si="17"/>
        <v>0</v>
      </c>
      <c r="F106" s="29">
        <f t="shared" si="24"/>
        <v>0</v>
      </c>
      <c r="G106" s="29">
        <f t="shared" si="24"/>
        <v>0</v>
      </c>
      <c r="H106" s="29">
        <f t="shared" si="24"/>
        <v>0</v>
      </c>
      <c r="I106" s="29">
        <f t="shared" si="24"/>
        <v>0</v>
      </c>
      <c r="J106" s="29">
        <f t="shared" si="24"/>
        <v>0</v>
      </c>
      <c r="K106" s="29">
        <f t="shared" si="24"/>
        <v>0</v>
      </c>
      <c r="L106" s="29">
        <f t="shared" si="24"/>
        <v>0</v>
      </c>
      <c r="M106" s="29">
        <f t="shared" si="24"/>
        <v>0</v>
      </c>
      <c r="N106" s="29">
        <f t="shared" si="24"/>
        <v>0</v>
      </c>
      <c r="O106" s="29">
        <f t="shared" si="24"/>
        <v>0</v>
      </c>
      <c r="P106" s="29">
        <f t="shared" si="24"/>
        <v>0</v>
      </c>
      <c r="Q106" s="29">
        <f t="shared" si="24"/>
        <v>0</v>
      </c>
      <c r="R106" s="29">
        <f t="shared" si="24"/>
        <v>0</v>
      </c>
      <c r="S106" s="29">
        <f t="shared" si="24"/>
        <v>0</v>
      </c>
      <c r="T106" s="29">
        <f t="shared" si="24"/>
        <v>0</v>
      </c>
      <c r="U106" s="29">
        <f t="shared" si="24"/>
        <v>0</v>
      </c>
      <c r="V106" s="29">
        <f t="shared" si="24"/>
        <v>0</v>
      </c>
      <c r="W106" s="29">
        <f t="shared" si="24"/>
        <v>0</v>
      </c>
      <c r="X106" s="29">
        <f t="shared" si="24"/>
        <v>0</v>
      </c>
      <c r="Y106" s="29">
        <f t="shared" si="25"/>
        <v>0</v>
      </c>
      <c r="Z106" s="29">
        <f t="shared" si="25"/>
        <v>0</v>
      </c>
      <c r="AA106" s="29">
        <f t="shared" si="25"/>
        <v>0</v>
      </c>
      <c r="AB106" s="29">
        <f t="shared" si="25"/>
        <v>0</v>
      </c>
      <c r="AC106" s="29">
        <f t="shared" si="25"/>
        <v>0</v>
      </c>
      <c r="AD106" s="29">
        <f t="shared" si="25"/>
        <v>0</v>
      </c>
      <c r="AE106" s="29">
        <f t="shared" si="25"/>
        <v>0</v>
      </c>
      <c r="AF106" s="29">
        <f t="shared" si="25"/>
        <v>0</v>
      </c>
      <c r="AG106" s="29">
        <f t="shared" si="25"/>
        <v>0</v>
      </c>
      <c r="AH106" s="29">
        <f t="shared" si="25"/>
        <v>0</v>
      </c>
      <c r="AI106" s="29">
        <f t="shared" si="25"/>
        <v>0</v>
      </c>
      <c r="AJ106" s="29">
        <f t="shared" si="25"/>
        <v>0</v>
      </c>
      <c r="AK106" s="29">
        <f t="shared" si="25"/>
        <v>0</v>
      </c>
      <c r="AL106" s="29">
        <f t="shared" si="25"/>
        <v>0</v>
      </c>
    </row>
    <row r="107" spans="1:38" ht="21" customHeight="1" outlineLevel="1" thickBot="1" x14ac:dyDescent="0.4">
      <c r="A107" s="9">
        <f t="shared" si="26"/>
        <v>0</v>
      </c>
      <c r="B107" s="9">
        <f t="shared" si="26"/>
        <v>0</v>
      </c>
      <c r="C107" s="9">
        <f t="shared" si="26"/>
        <v>0</v>
      </c>
      <c r="D107" s="9">
        <f t="shared" si="26"/>
        <v>0</v>
      </c>
      <c r="E107" s="10">
        <f t="shared" si="17"/>
        <v>0</v>
      </c>
      <c r="F107" s="29">
        <f t="shared" si="24"/>
        <v>0</v>
      </c>
      <c r="G107" s="29">
        <f t="shared" si="24"/>
        <v>0</v>
      </c>
      <c r="H107" s="29">
        <f t="shared" si="24"/>
        <v>0</v>
      </c>
      <c r="I107" s="29">
        <f t="shared" si="24"/>
        <v>0</v>
      </c>
      <c r="J107" s="29">
        <f t="shared" si="24"/>
        <v>0</v>
      </c>
      <c r="K107" s="29">
        <f t="shared" si="24"/>
        <v>0</v>
      </c>
      <c r="L107" s="29">
        <f t="shared" si="24"/>
        <v>0</v>
      </c>
      <c r="M107" s="29">
        <f t="shared" si="24"/>
        <v>0</v>
      </c>
      <c r="N107" s="29">
        <f t="shared" si="24"/>
        <v>0</v>
      </c>
      <c r="O107" s="29">
        <f t="shared" si="24"/>
        <v>0</v>
      </c>
      <c r="P107" s="29">
        <f t="shared" si="24"/>
        <v>0</v>
      </c>
      <c r="Q107" s="29">
        <f t="shared" si="24"/>
        <v>0</v>
      </c>
      <c r="R107" s="29">
        <f t="shared" si="24"/>
        <v>0</v>
      </c>
      <c r="S107" s="29">
        <f t="shared" si="24"/>
        <v>0</v>
      </c>
      <c r="T107" s="29">
        <f t="shared" si="24"/>
        <v>0</v>
      </c>
      <c r="U107" s="29">
        <f t="shared" si="24"/>
        <v>0</v>
      </c>
      <c r="V107" s="29">
        <f t="shared" si="24"/>
        <v>0</v>
      </c>
      <c r="W107" s="29">
        <f t="shared" si="24"/>
        <v>0</v>
      </c>
      <c r="X107" s="29">
        <f t="shared" si="24"/>
        <v>0</v>
      </c>
      <c r="Y107" s="29">
        <f t="shared" si="25"/>
        <v>0</v>
      </c>
      <c r="Z107" s="29">
        <f t="shared" si="25"/>
        <v>0</v>
      </c>
      <c r="AA107" s="29">
        <f t="shared" si="25"/>
        <v>0</v>
      </c>
      <c r="AB107" s="29">
        <f t="shared" si="25"/>
        <v>0</v>
      </c>
      <c r="AC107" s="29">
        <f t="shared" si="25"/>
        <v>0</v>
      </c>
      <c r="AD107" s="29">
        <f t="shared" si="25"/>
        <v>0</v>
      </c>
      <c r="AE107" s="29">
        <f t="shared" si="25"/>
        <v>0</v>
      </c>
      <c r="AF107" s="29">
        <f t="shared" si="25"/>
        <v>0</v>
      </c>
      <c r="AG107" s="29">
        <f t="shared" si="25"/>
        <v>0</v>
      </c>
      <c r="AH107" s="29">
        <f t="shared" si="25"/>
        <v>0</v>
      </c>
      <c r="AI107" s="29">
        <f t="shared" si="25"/>
        <v>0</v>
      </c>
      <c r="AJ107" s="29">
        <f t="shared" si="25"/>
        <v>0</v>
      </c>
      <c r="AK107" s="29">
        <f t="shared" si="25"/>
        <v>0</v>
      </c>
      <c r="AL107" s="29">
        <f t="shared" si="25"/>
        <v>0</v>
      </c>
    </row>
    <row r="108" spans="1:38" ht="21" customHeight="1" outlineLevel="1" thickBot="1" x14ac:dyDescent="0.4">
      <c r="A108" s="9">
        <f t="shared" si="26"/>
        <v>0</v>
      </c>
      <c r="B108" s="9">
        <f t="shared" si="26"/>
        <v>0</v>
      </c>
      <c r="C108" s="9">
        <f t="shared" si="26"/>
        <v>0</v>
      </c>
      <c r="D108" s="9">
        <f t="shared" si="26"/>
        <v>0</v>
      </c>
      <c r="E108" s="10">
        <f t="shared" si="17"/>
        <v>0</v>
      </c>
      <c r="F108" s="29">
        <f t="shared" si="24"/>
        <v>0</v>
      </c>
      <c r="G108" s="29">
        <f t="shared" si="24"/>
        <v>0</v>
      </c>
      <c r="H108" s="29">
        <f t="shared" si="24"/>
        <v>0</v>
      </c>
      <c r="I108" s="29">
        <f t="shared" si="24"/>
        <v>0</v>
      </c>
      <c r="J108" s="29">
        <f t="shared" si="24"/>
        <v>0</v>
      </c>
      <c r="K108" s="29">
        <f t="shared" si="24"/>
        <v>0</v>
      </c>
      <c r="L108" s="29">
        <f t="shared" si="24"/>
        <v>0</v>
      </c>
      <c r="M108" s="29">
        <f t="shared" si="24"/>
        <v>0</v>
      </c>
      <c r="N108" s="29">
        <f t="shared" si="24"/>
        <v>0</v>
      </c>
      <c r="O108" s="29">
        <f t="shared" si="24"/>
        <v>0</v>
      </c>
      <c r="P108" s="29">
        <f t="shared" si="24"/>
        <v>0</v>
      </c>
      <c r="Q108" s="29">
        <f t="shared" si="24"/>
        <v>0</v>
      </c>
      <c r="R108" s="29">
        <f t="shared" si="24"/>
        <v>0</v>
      </c>
      <c r="S108" s="29">
        <f t="shared" si="24"/>
        <v>0</v>
      </c>
      <c r="T108" s="29">
        <f t="shared" si="24"/>
        <v>0</v>
      </c>
      <c r="U108" s="29">
        <f t="shared" si="24"/>
        <v>0</v>
      </c>
      <c r="V108" s="29">
        <f t="shared" si="24"/>
        <v>0</v>
      </c>
      <c r="W108" s="29">
        <f t="shared" si="24"/>
        <v>0</v>
      </c>
      <c r="X108" s="29">
        <f t="shared" si="24"/>
        <v>0</v>
      </c>
      <c r="Y108" s="29">
        <f t="shared" si="25"/>
        <v>0</v>
      </c>
      <c r="Z108" s="29">
        <f t="shared" si="25"/>
        <v>0</v>
      </c>
      <c r="AA108" s="29">
        <f t="shared" si="25"/>
        <v>0</v>
      </c>
      <c r="AB108" s="29">
        <f t="shared" si="25"/>
        <v>0</v>
      </c>
      <c r="AC108" s="29">
        <f t="shared" si="25"/>
        <v>0</v>
      </c>
      <c r="AD108" s="29">
        <f t="shared" si="25"/>
        <v>0</v>
      </c>
      <c r="AE108" s="29">
        <f t="shared" si="25"/>
        <v>0</v>
      </c>
      <c r="AF108" s="29">
        <f t="shared" si="25"/>
        <v>0</v>
      </c>
      <c r="AG108" s="29">
        <f t="shared" si="25"/>
        <v>0</v>
      </c>
      <c r="AH108" s="29">
        <f t="shared" si="25"/>
        <v>0</v>
      </c>
      <c r="AI108" s="29">
        <f t="shared" si="25"/>
        <v>0</v>
      </c>
      <c r="AJ108" s="29">
        <f t="shared" si="25"/>
        <v>0</v>
      </c>
      <c r="AK108" s="29">
        <f t="shared" si="25"/>
        <v>0</v>
      </c>
      <c r="AL108" s="29">
        <f t="shared" si="25"/>
        <v>0</v>
      </c>
    </row>
    <row r="109" spans="1:38" ht="21" customHeight="1" outlineLevel="1" thickBot="1" x14ac:dyDescent="0.4">
      <c r="A109" s="9">
        <f t="shared" si="26"/>
        <v>0</v>
      </c>
      <c r="B109" s="9">
        <f t="shared" si="26"/>
        <v>0</v>
      </c>
      <c r="C109" s="9">
        <f t="shared" si="26"/>
        <v>0</v>
      </c>
      <c r="D109" s="9">
        <f t="shared" si="26"/>
        <v>0</v>
      </c>
      <c r="E109" s="10">
        <f t="shared" si="17"/>
        <v>0</v>
      </c>
      <c r="F109" s="29">
        <f t="shared" si="24"/>
        <v>0</v>
      </c>
      <c r="G109" s="29">
        <f t="shared" si="24"/>
        <v>0</v>
      </c>
      <c r="H109" s="29">
        <f t="shared" si="24"/>
        <v>0</v>
      </c>
      <c r="I109" s="29">
        <f t="shared" si="24"/>
        <v>0</v>
      </c>
      <c r="J109" s="29">
        <f t="shared" si="24"/>
        <v>0</v>
      </c>
      <c r="K109" s="29">
        <f t="shared" si="24"/>
        <v>0</v>
      </c>
      <c r="L109" s="29">
        <f t="shared" si="24"/>
        <v>0</v>
      </c>
      <c r="M109" s="29">
        <f t="shared" si="24"/>
        <v>0</v>
      </c>
      <c r="N109" s="29">
        <f t="shared" ref="N109:X109" si="27">N32*$C$79</f>
        <v>0</v>
      </c>
      <c r="O109" s="29">
        <f t="shared" si="27"/>
        <v>0</v>
      </c>
      <c r="P109" s="29">
        <f t="shared" si="27"/>
        <v>0</v>
      </c>
      <c r="Q109" s="29">
        <f t="shared" si="27"/>
        <v>0</v>
      </c>
      <c r="R109" s="29">
        <f t="shared" si="27"/>
        <v>0</v>
      </c>
      <c r="S109" s="29">
        <f t="shared" si="27"/>
        <v>0</v>
      </c>
      <c r="T109" s="29">
        <f t="shared" si="27"/>
        <v>0</v>
      </c>
      <c r="U109" s="29">
        <f t="shared" si="27"/>
        <v>0</v>
      </c>
      <c r="V109" s="29">
        <f t="shared" si="27"/>
        <v>0</v>
      </c>
      <c r="W109" s="29">
        <f t="shared" si="27"/>
        <v>0</v>
      </c>
      <c r="X109" s="29">
        <f t="shared" si="27"/>
        <v>0</v>
      </c>
      <c r="Y109" s="29">
        <f t="shared" si="25"/>
        <v>0</v>
      </c>
      <c r="Z109" s="29">
        <f t="shared" si="25"/>
        <v>0</v>
      </c>
      <c r="AA109" s="29">
        <f t="shared" si="25"/>
        <v>0</v>
      </c>
      <c r="AB109" s="29">
        <f t="shared" si="25"/>
        <v>0</v>
      </c>
      <c r="AC109" s="29">
        <f t="shared" si="25"/>
        <v>0</v>
      </c>
      <c r="AD109" s="29">
        <f t="shared" si="25"/>
        <v>0</v>
      </c>
      <c r="AE109" s="29">
        <f t="shared" si="25"/>
        <v>0</v>
      </c>
      <c r="AF109" s="29">
        <f t="shared" si="25"/>
        <v>0</v>
      </c>
      <c r="AG109" s="29">
        <f t="shared" si="25"/>
        <v>0</v>
      </c>
      <c r="AH109" s="29">
        <f t="shared" si="25"/>
        <v>0</v>
      </c>
      <c r="AI109" s="29">
        <f t="shared" si="25"/>
        <v>0</v>
      </c>
      <c r="AJ109" s="29">
        <f t="shared" si="25"/>
        <v>0</v>
      </c>
      <c r="AK109" s="29">
        <f t="shared" si="25"/>
        <v>0</v>
      </c>
      <c r="AL109" s="29">
        <f t="shared" si="25"/>
        <v>0</v>
      </c>
    </row>
    <row r="110" spans="1:38" ht="21" customHeight="1" outlineLevel="1" thickBot="1" x14ac:dyDescent="0.4">
      <c r="A110" s="9">
        <f t="shared" si="26"/>
        <v>0</v>
      </c>
      <c r="B110" s="9">
        <f t="shared" si="26"/>
        <v>0</v>
      </c>
      <c r="C110" s="9">
        <f t="shared" si="26"/>
        <v>0</v>
      </c>
      <c r="D110" s="9">
        <f t="shared" si="26"/>
        <v>0</v>
      </c>
      <c r="E110" s="10">
        <f t="shared" si="17"/>
        <v>1</v>
      </c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 spans="1:38" ht="21" customHeight="1" outlineLevel="1" x14ac:dyDescent="0.35"/>
    <row r="112" spans="1:38" ht="21" customHeight="1" thickBot="1" x14ac:dyDescent="0.4"/>
    <row r="113" spans="1:38" ht="21" customHeight="1" thickTop="1" thickBot="1" x14ac:dyDescent="0.45">
      <c r="A113" s="1"/>
      <c r="B113" s="1"/>
      <c r="C113" s="1"/>
      <c r="D113" s="1"/>
      <c r="E113" s="2" t="s">
        <v>46</v>
      </c>
      <c r="F113" s="3"/>
      <c r="G113" s="2"/>
      <c r="H113" s="2"/>
      <c r="I113" s="2"/>
      <c r="J113" s="2"/>
      <c r="K113" s="2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</row>
    <row r="114" spans="1:38" ht="21" customHeight="1" outlineLevel="1" thickTop="1" thickBot="1" x14ac:dyDescent="0.4">
      <c r="A114" s="49" t="s">
        <v>24</v>
      </c>
      <c r="B114" s="50"/>
      <c r="C114" s="55" t="s">
        <v>25</v>
      </c>
      <c r="D114" s="30" t="s">
        <v>26</v>
      </c>
      <c r="E114" s="30"/>
      <c r="F114" s="19">
        <f t="shared" ref="F114:AL114" si="28">F3</f>
        <v>298.2</v>
      </c>
      <c r="G114" s="19">
        <f t="shared" si="28"/>
        <v>431.7</v>
      </c>
      <c r="H114" s="19">
        <f t="shared" si="28"/>
        <v>465.1</v>
      </c>
      <c r="I114" s="19">
        <f t="shared" si="28"/>
        <v>498.5</v>
      </c>
      <c r="J114" s="19">
        <f t="shared" si="28"/>
        <v>531.79999999999995</v>
      </c>
      <c r="K114" s="19">
        <f t="shared" si="28"/>
        <v>565.20000000000005</v>
      </c>
      <c r="L114" s="19">
        <f t="shared" si="28"/>
        <v>698.8</v>
      </c>
      <c r="M114" s="19">
        <f t="shared" si="28"/>
        <v>732.2</v>
      </c>
      <c r="N114" s="19">
        <f t="shared" si="28"/>
        <v>765.5</v>
      </c>
      <c r="O114" s="19">
        <f t="shared" si="28"/>
        <v>798.9</v>
      </c>
      <c r="P114" s="19">
        <f t="shared" si="28"/>
        <v>832.3</v>
      </c>
      <c r="Q114" s="19">
        <f t="shared" si="28"/>
        <v>965.8</v>
      </c>
      <c r="R114" s="19">
        <f t="shared" si="28"/>
        <v>999.2</v>
      </c>
      <c r="S114" s="19">
        <f t="shared" si="28"/>
        <v>1033</v>
      </c>
      <c r="T114" s="19">
        <f t="shared" si="28"/>
        <v>1066</v>
      </c>
      <c r="U114" s="19">
        <f t="shared" si="28"/>
        <v>1099</v>
      </c>
      <c r="V114" s="19">
        <f t="shared" si="28"/>
        <v>1233</v>
      </c>
      <c r="W114" s="19">
        <f t="shared" si="28"/>
        <v>1366</v>
      </c>
      <c r="X114" s="19">
        <f t="shared" si="28"/>
        <v>1500</v>
      </c>
      <c r="Y114" s="19">
        <f t="shared" si="28"/>
        <v>0</v>
      </c>
      <c r="Z114" s="19">
        <f t="shared" si="28"/>
        <v>0</v>
      </c>
      <c r="AA114" s="19">
        <f t="shared" si="28"/>
        <v>0</v>
      </c>
      <c r="AB114" s="19">
        <f t="shared" si="28"/>
        <v>0</v>
      </c>
      <c r="AC114" s="19">
        <f t="shared" si="28"/>
        <v>0</v>
      </c>
      <c r="AD114" s="19">
        <f t="shared" si="28"/>
        <v>0</v>
      </c>
      <c r="AE114" s="19">
        <f t="shared" si="28"/>
        <v>0</v>
      </c>
      <c r="AF114" s="19">
        <f t="shared" si="28"/>
        <v>0</v>
      </c>
      <c r="AG114" s="19">
        <f t="shared" si="28"/>
        <v>0</v>
      </c>
      <c r="AH114" s="19">
        <f t="shared" si="28"/>
        <v>0</v>
      </c>
      <c r="AI114" s="19">
        <f t="shared" si="28"/>
        <v>0</v>
      </c>
      <c r="AJ114" s="19">
        <f t="shared" si="28"/>
        <v>0</v>
      </c>
      <c r="AK114" s="19">
        <f t="shared" si="28"/>
        <v>0</v>
      </c>
      <c r="AL114" s="19">
        <f t="shared" si="28"/>
        <v>0</v>
      </c>
    </row>
    <row r="115" spans="1:38" ht="21" customHeight="1" outlineLevel="1" thickTop="1" thickBot="1" x14ac:dyDescent="0.4">
      <c r="A115" s="51">
        <f>$A$2</f>
        <v>550</v>
      </c>
      <c r="B115" s="52">
        <v>-10000000</v>
      </c>
      <c r="C115" s="56">
        <f>COUNTA(E115:E122)+1</f>
        <v>6</v>
      </c>
      <c r="E115" s="32" t="s">
        <v>27</v>
      </c>
      <c r="F115" s="29">
        <f t="shared" ref="F115:AK115" si="29">F$114*$B$2*SUMPRODUCT(F$91:F$93,F$57:F$59)/1000</f>
        <v>-7.7431159197000063</v>
      </c>
      <c r="G115" s="29">
        <f t="shared" si="29"/>
        <v>-33.205892679342973</v>
      </c>
      <c r="H115" s="29">
        <f t="shared" si="29"/>
        <v>-40.027245608756971</v>
      </c>
      <c r="I115" s="29">
        <f t="shared" si="29"/>
        <v>-46.817751384194523</v>
      </c>
      <c r="J115" s="29">
        <f t="shared" si="29"/>
        <v>-53.217888862835913</v>
      </c>
      <c r="K115" s="29">
        <f t="shared" si="29"/>
        <v>-58.494333855586966</v>
      </c>
      <c r="L115" s="29">
        <f t="shared" si="29"/>
        <v>-53.205768133895262</v>
      </c>
      <c r="M115" s="29">
        <f t="shared" si="29"/>
        <v>-49.63585464678026</v>
      </c>
      <c r="N115" s="29">
        <f t="shared" si="29"/>
        <v>-47.207818593065724</v>
      </c>
      <c r="O115" s="29">
        <f t="shared" si="29"/>
        <v>-45.932186796132505</v>
      </c>
      <c r="P115" s="29">
        <f t="shared" si="29"/>
        <v>-45.57858074452632</v>
      </c>
      <c r="Q115" s="29">
        <f t="shared" si="29"/>
        <v>-49.116980013581994</v>
      </c>
      <c r="R115" s="29">
        <f t="shared" si="29"/>
        <v>-50.490526480760352</v>
      </c>
      <c r="S115" s="29">
        <f t="shared" si="29"/>
        <v>-51.990333866666916</v>
      </c>
      <c r="T115" s="29">
        <f t="shared" si="29"/>
        <v>-53.767973681273361</v>
      </c>
      <c r="U115" s="29">
        <f t="shared" si="29"/>
        <v>-55.834754387905207</v>
      </c>
      <c r="V115" s="29">
        <f t="shared" si="29"/>
        <v>-66.42123006880054</v>
      </c>
      <c r="W115" s="29">
        <f t="shared" si="29"/>
        <v>-78.99845462942163</v>
      </c>
      <c r="X115" s="29">
        <f t="shared" si="29"/>
        <v>-92.631989874771335</v>
      </c>
      <c r="Y115" s="29">
        <f t="shared" si="29"/>
        <v>0</v>
      </c>
      <c r="Z115" s="29">
        <f t="shared" si="29"/>
        <v>0</v>
      </c>
      <c r="AA115" s="29">
        <f t="shared" si="29"/>
        <v>0</v>
      </c>
      <c r="AB115" s="29">
        <f t="shared" si="29"/>
        <v>0</v>
      </c>
      <c r="AC115" s="29">
        <f t="shared" si="29"/>
        <v>0</v>
      </c>
      <c r="AD115" s="29">
        <f t="shared" si="29"/>
        <v>0</v>
      </c>
      <c r="AE115" s="29">
        <f t="shared" si="29"/>
        <v>0</v>
      </c>
      <c r="AF115" s="29">
        <f t="shared" si="29"/>
        <v>0</v>
      </c>
      <c r="AG115" s="29">
        <f t="shared" si="29"/>
        <v>0</v>
      </c>
      <c r="AH115" s="29">
        <f t="shared" si="29"/>
        <v>0</v>
      </c>
      <c r="AI115" s="29">
        <f t="shared" si="29"/>
        <v>0</v>
      </c>
      <c r="AJ115" s="29">
        <f t="shared" si="29"/>
        <v>0</v>
      </c>
      <c r="AK115" s="29">
        <f t="shared" si="29"/>
        <v>0</v>
      </c>
      <c r="AL115" s="29">
        <f>AL$114*$B$2*SUMPRODUCT(AL$91:AL$93,AL$57:AL$59)/1000</f>
        <v>0</v>
      </c>
    </row>
    <row r="116" spans="1:38" ht="21" customHeight="1" outlineLevel="1" thickBot="1" x14ac:dyDescent="0.4">
      <c r="A116" s="53">
        <f>$A$115</f>
        <v>550</v>
      </c>
      <c r="B116" s="54">
        <v>1000000</v>
      </c>
      <c r="C116" s="57">
        <f xml:space="preserve"> COUNTIF(F114:AL114,"&lt;&gt;"&amp;0)</f>
        <v>19</v>
      </c>
      <c r="E116" s="32" t="s">
        <v>28</v>
      </c>
      <c r="F116" s="29">
        <f t="shared" ref="F116:AL116" si="30">F$114*$B$2*SUMPRODUCT(F$81:F$89,F$47:F$55)/1000</f>
        <v>-6.3411591229723848E-7</v>
      </c>
      <c r="G116" s="29">
        <f t="shared" si="30"/>
        <v>-1.9717138833044389E-2</v>
      </c>
      <c r="H116" s="29">
        <f t="shared" si="30"/>
        <v>-9.8700987301974102E-2</v>
      </c>
      <c r="I116" s="29">
        <f t="shared" si="30"/>
        <v>-0.39211403004338458</v>
      </c>
      <c r="J116" s="29">
        <f t="shared" si="30"/>
        <v>-1.2882941447158165</v>
      </c>
      <c r="K116" s="29">
        <f t="shared" si="30"/>
        <v>-3.5949215534643635</v>
      </c>
      <c r="L116" s="29">
        <f t="shared" si="30"/>
        <v>-44.446230669978164</v>
      </c>
      <c r="M116" s="29">
        <f t="shared" si="30"/>
        <v>-58.325330427668128</v>
      </c>
      <c r="N116" s="29">
        <f t="shared" si="30"/>
        <v>-71.366538523305564</v>
      </c>
      <c r="O116" s="29">
        <f t="shared" si="30"/>
        <v>-83.520742464721721</v>
      </c>
      <c r="P116" s="29">
        <f t="shared" si="30"/>
        <v>-94.977885980618609</v>
      </c>
      <c r="Q116" s="29">
        <f t="shared" si="30"/>
        <v>-137.64531217707352</v>
      </c>
      <c r="R116" s="29">
        <f t="shared" si="30"/>
        <v>-147.73362154023494</v>
      </c>
      <c r="S116" s="29">
        <f t="shared" si="30"/>
        <v>-157.24206219025268</v>
      </c>
      <c r="T116" s="29">
        <f t="shared" si="30"/>
        <v>-166.06535259167276</v>
      </c>
      <c r="U116" s="29">
        <f t="shared" si="30"/>
        <v>-174.39452319118033</v>
      </c>
      <c r="V116" s="29">
        <f t="shared" si="30"/>
        <v>-205.14690939999662</v>
      </c>
      <c r="W116" s="29">
        <f t="shared" si="30"/>
        <v>-234.09039123765808</v>
      </c>
      <c r="X116" s="29">
        <f t="shared" si="30"/>
        <v>-263.03437837318302</v>
      </c>
      <c r="Y116" s="29">
        <f t="shared" si="30"/>
        <v>0</v>
      </c>
      <c r="Z116" s="29">
        <f t="shared" si="30"/>
        <v>0</v>
      </c>
      <c r="AA116" s="29">
        <f t="shared" si="30"/>
        <v>0</v>
      </c>
      <c r="AB116" s="29">
        <f t="shared" si="30"/>
        <v>0</v>
      </c>
      <c r="AC116" s="29">
        <f t="shared" si="30"/>
        <v>0</v>
      </c>
      <c r="AD116" s="29">
        <f t="shared" si="30"/>
        <v>0</v>
      </c>
      <c r="AE116" s="29">
        <f t="shared" si="30"/>
        <v>0</v>
      </c>
      <c r="AF116" s="29">
        <f t="shared" si="30"/>
        <v>0</v>
      </c>
      <c r="AG116" s="29">
        <f t="shared" si="30"/>
        <v>0</v>
      </c>
      <c r="AH116" s="29">
        <f t="shared" si="30"/>
        <v>0</v>
      </c>
      <c r="AI116" s="29">
        <f t="shared" si="30"/>
        <v>0</v>
      </c>
      <c r="AJ116" s="29">
        <f t="shared" si="30"/>
        <v>0</v>
      </c>
      <c r="AK116" s="29">
        <f t="shared" si="30"/>
        <v>0</v>
      </c>
      <c r="AL116" s="29">
        <f t="shared" si="30"/>
        <v>0</v>
      </c>
    </row>
    <row r="117" spans="1:38" ht="21" customHeight="1" outlineLevel="1" thickBot="1" x14ac:dyDescent="0.4">
      <c r="E117" s="32" t="s">
        <v>29</v>
      </c>
      <c r="F117" s="29">
        <f t="shared" ref="F117:AL117" si="31">F$114*$B$2*SUMPRODUCT(F$81:F$90,F$47:F$56)/1000</f>
        <v>-76.902224599115939</v>
      </c>
      <c r="G117" s="29">
        <f t="shared" si="31"/>
        <v>-112.24734152883309</v>
      </c>
      <c r="H117" s="29">
        <f t="shared" si="31"/>
        <v>-121.46037178480201</v>
      </c>
      <c r="I117" s="29">
        <f t="shared" si="31"/>
        <v>-130.95262890504341</v>
      </c>
      <c r="J117" s="29">
        <f t="shared" si="31"/>
        <v>-141.08616308971582</v>
      </c>
      <c r="K117" s="29">
        <f t="shared" si="31"/>
        <v>-152.87777809346437</v>
      </c>
      <c r="L117" s="29">
        <f t="shared" si="31"/>
        <v>-233.66418500997815</v>
      </c>
      <c r="M117" s="29">
        <f t="shared" si="31"/>
        <v>-257.70329890266817</v>
      </c>
      <c r="N117" s="29">
        <f t="shared" si="31"/>
        <v>-280.97896362330567</v>
      </c>
      <c r="O117" s="29">
        <f t="shared" si="31"/>
        <v>-303.27526395222179</v>
      </c>
      <c r="P117" s="29">
        <f t="shared" si="31"/>
        <v>-325.07315111811869</v>
      </c>
      <c r="Q117" s="29">
        <f t="shared" si="31"/>
        <v>-410.93788304707368</v>
      </c>
      <c r="R117" s="29">
        <f t="shared" si="31"/>
        <v>-432.138965100235</v>
      </c>
      <c r="S117" s="29">
        <f t="shared" si="31"/>
        <v>-452.98577854025268</v>
      </c>
      <c r="T117" s="29">
        <f t="shared" si="31"/>
        <v>-472.73404479167289</v>
      </c>
      <c r="U117" s="29">
        <f t="shared" si="31"/>
        <v>-491.92735681618035</v>
      </c>
      <c r="V117" s="29">
        <f t="shared" si="31"/>
        <v>-566.00951259999681</v>
      </c>
      <c r="W117" s="29">
        <f t="shared" si="31"/>
        <v>-638.04261353765821</v>
      </c>
      <c r="X117" s="29">
        <f t="shared" si="31"/>
        <v>-710.56234087318308</v>
      </c>
      <c r="Y117" s="29">
        <f t="shared" si="31"/>
        <v>0</v>
      </c>
      <c r="Z117" s="29">
        <f t="shared" si="31"/>
        <v>0</v>
      </c>
      <c r="AA117" s="29">
        <f t="shared" si="31"/>
        <v>0</v>
      </c>
      <c r="AB117" s="29">
        <f t="shared" si="31"/>
        <v>0</v>
      </c>
      <c r="AC117" s="29">
        <f t="shared" si="31"/>
        <v>0</v>
      </c>
      <c r="AD117" s="29">
        <f t="shared" si="31"/>
        <v>0</v>
      </c>
      <c r="AE117" s="29">
        <f t="shared" si="31"/>
        <v>0</v>
      </c>
      <c r="AF117" s="29">
        <f t="shared" si="31"/>
        <v>0</v>
      </c>
      <c r="AG117" s="29">
        <f t="shared" si="31"/>
        <v>0</v>
      </c>
      <c r="AH117" s="29">
        <f t="shared" si="31"/>
        <v>0</v>
      </c>
      <c r="AI117" s="29">
        <f t="shared" si="31"/>
        <v>0</v>
      </c>
      <c r="AJ117" s="29">
        <f t="shared" si="31"/>
        <v>0</v>
      </c>
      <c r="AK117" s="29">
        <f t="shared" si="31"/>
        <v>0</v>
      </c>
      <c r="AL117" s="29">
        <f t="shared" si="31"/>
        <v>0</v>
      </c>
    </row>
    <row r="118" spans="1:38" ht="21" customHeight="1" outlineLevel="1" thickBot="1" x14ac:dyDescent="0.4">
      <c r="E118" s="32" t="s">
        <v>30</v>
      </c>
      <c r="F118" s="29">
        <f>F116+F115</f>
        <v>-7.743116553815919</v>
      </c>
      <c r="G118" s="29">
        <f t="shared" ref="G118:AL118" si="32">G116+G115</f>
        <v>-33.225609818176018</v>
      </c>
      <c r="H118" s="29">
        <f t="shared" si="32"/>
        <v>-40.125946596058945</v>
      </c>
      <c r="I118" s="29">
        <f t="shared" si="32"/>
        <v>-47.20986541423791</v>
      </c>
      <c r="J118" s="29">
        <f t="shared" si="32"/>
        <v>-54.506183007551726</v>
      </c>
      <c r="K118" s="29">
        <f t="shared" si="32"/>
        <v>-62.089255409051333</v>
      </c>
      <c r="L118" s="29">
        <f t="shared" si="32"/>
        <v>-97.651998803873425</v>
      </c>
      <c r="M118" s="29">
        <f t="shared" si="32"/>
        <v>-107.96118507444839</v>
      </c>
      <c r="N118" s="29">
        <f t="shared" si="32"/>
        <v>-118.57435711637129</v>
      </c>
      <c r="O118" s="29">
        <f t="shared" si="32"/>
        <v>-129.45292926085423</v>
      </c>
      <c r="P118" s="29">
        <f t="shared" si="32"/>
        <v>-140.55646672514493</v>
      </c>
      <c r="Q118" s="29">
        <f t="shared" si="32"/>
        <v>-186.7622921906555</v>
      </c>
      <c r="R118" s="29">
        <f t="shared" si="32"/>
        <v>-198.2241480209953</v>
      </c>
      <c r="S118" s="29">
        <f t="shared" si="32"/>
        <v>-209.23239605691958</v>
      </c>
      <c r="T118" s="29">
        <f t="shared" si="32"/>
        <v>-219.83332627294612</v>
      </c>
      <c r="U118" s="29">
        <f t="shared" si="32"/>
        <v>-230.22927757908553</v>
      </c>
      <c r="V118" s="29">
        <f t="shared" si="32"/>
        <v>-271.56813946879714</v>
      </c>
      <c r="W118" s="29">
        <f t="shared" si="32"/>
        <v>-313.08884586707973</v>
      </c>
      <c r="X118" s="29">
        <f t="shared" si="32"/>
        <v>-355.66636824795432</v>
      </c>
      <c r="Y118" s="29">
        <f t="shared" si="32"/>
        <v>0</v>
      </c>
      <c r="Z118" s="29">
        <f t="shared" si="32"/>
        <v>0</v>
      </c>
      <c r="AA118" s="29">
        <f t="shared" si="32"/>
        <v>0</v>
      </c>
      <c r="AB118" s="29">
        <f t="shared" si="32"/>
        <v>0</v>
      </c>
      <c r="AC118" s="29">
        <f t="shared" si="32"/>
        <v>0</v>
      </c>
      <c r="AD118" s="29">
        <f t="shared" si="32"/>
        <v>0</v>
      </c>
      <c r="AE118" s="29">
        <f t="shared" si="32"/>
        <v>0</v>
      </c>
      <c r="AF118" s="29">
        <f t="shared" si="32"/>
        <v>0</v>
      </c>
      <c r="AG118" s="29">
        <f t="shared" si="32"/>
        <v>0</v>
      </c>
      <c r="AH118" s="29">
        <f t="shared" si="32"/>
        <v>0</v>
      </c>
      <c r="AI118" s="29">
        <f t="shared" si="32"/>
        <v>0</v>
      </c>
      <c r="AJ118" s="29">
        <f t="shared" si="32"/>
        <v>0</v>
      </c>
      <c r="AK118" s="29">
        <f t="shared" si="32"/>
        <v>0</v>
      </c>
      <c r="AL118" s="29">
        <f t="shared" si="32"/>
        <v>0</v>
      </c>
    </row>
    <row r="119" spans="1:38" ht="21" customHeight="1" outlineLevel="1" thickBot="1" x14ac:dyDescent="0.4">
      <c r="E119" s="32" t="s">
        <v>31</v>
      </c>
      <c r="F119" s="29">
        <f>F117+F115</f>
        <v>-84.645340518815942</v>
      </c>
      <c r="G119" s="29">
        <f t="shared" ref="G119:AL119" si="33">G117+G115</f>
        <v>-145.45323420817607</v>
      </c>
      <c r="H119" s="29">
        <f t="shared" si="33"/>
        <v>-161.48761739355899</v>
      </c>
      <c r="I119" s="29">
        <f t="shared" si="33"/>
        <v>-177.77038028923795</v>
      </c>
      <c r="J119" s="29">
        <f t="shared" si="33"/>
        <v>-194.30405195255173</v>
      </c>
      <c r="K119" s="29">
        <f t="shared" si="33"/>
        <v>-211.37211194905134</v>
      </c>
      <c r="L119" s="29">
        <f t="shared" si="33"/>
        <v>-286.86995314387343</v>
      </c>
      <c r="M119" s="29">
        <f t="shared" si="33"/>
        <v>-307.33915354944844</v>
      </c>
      <c r="N119" s="29">
        <f t="shared" si="33"/>
        <v>-328.1867822163714</v>
      </c>
      <c r="O119" s="29">
        <f t="shared" si="33"/>
        <v>-349.20745074835429</v>
      </c>
      <c r="P119" s="29">
        <f t="shared" si="33"/>
        <v>-370.65173186264502</v>
      </c>
      <c r="Q119" s="29">
        <f t="shared" si="33"/>
        <v>-460.05486306065569</v>
      </c>
      <c r="R119" s="29">
        <f t="shared" si="33"/>
        <v>-482.62949158099536</v>
      </c>
      <c r="S119" s="29">
        <f t="shared" si="33"/>
        <v>-504.97611240691958</v>
      </c>
      <c r="T119" s="29">
        <f t="shared" si="33"/>
        <v>-526.50201847294625</v>
      </c>
      <c r="U119" s="29">
        <f t="shared" si="33"/>
        <v>-547.76211120408561</v>
      </c>
      <c r="V119" s="29">
        <f t="shared" si="33"/>
        <v>-632.43074266879739</v>
      </c>
      <c r="W119" s="29">
        <f t="shared" si="33"/>
        <v>-717.04106816707986</v>
      </c>
      <c r="X119" s="29">
        <f t="shared" si="33"/>
        <v>-803.19433074795438</v>
      </c>
      <c r="Y119" s="29">
        <f t="shared" si="33"/>
        <v>0</v>
      </c>
      <c r="Z119" s="29">
        <f t="shared" si="33"/>
        <v>0</v>
      </c>
      <c r="AA119" s="29">
        <f t="shared" si="33"/>
        <v>0</v>
      </c>
      <c r="AB119" s="29">
        <f t="shared" si="33"/>
        <v>0</v>
      </c>
      <c r="AC119" s="29">
        <f t="shared" si="33"/>
        <v>0</v>
      </c>
      <c r="AD119" s="29">
        <f t="shared" si="33"/>
        <v>0</v>
      </c>
      <c r="AE119" s="29">
        <f t="shared" si="33"/>
        <v>0</v>
      </c>
      <c r="AF119" s="29">
        <f t="shared" si="33"/>
        <v>0</v>
      </c>
      <c r="AG119" s="29">
        <f t="shared" si="33"/>
        <v>0</v>
      </c>
      <c r="AH119" s="29">
        <f t="shared" si="33"/>
        <v>0</v>
      </c>
      <c r="AI119" s="29">
        <f t="shared" si="33"/>
        <v>0</v>
      </c>
      <c r="AJ119" s="29">
        <f t="shared" si="33"/>
        <v>0</v>
      </c>
      <c r="AK119" s="29">
        <f t="shared" si="33"/>
        <v>0</v>
      </c>
      <c r="AL119" s="29">
        <f t="shared" si="33"/>
        <v>0</v>
      </c>
    </row>
    <row r="120" spans="1:38" ht="21" customHeight="1" outlineLevel="1" thickBot="1" x14ac:dyDescent="0.4">
      <c r="E120" s="3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 spans="1:38" ht="21" customHeight="1" outlineLevel="1" thickBot="1" x14ac:dyDescent="0.4">
      <c r="E121" s="33"/>
      <c r="L121">
        <v>5</v>
      </c>
    </row>
    <row r="122" spans="1:38" ht="21" customHeight="1" outlineLevel="1" thickBot="1" x14ac:dyDescent="0.4">
      <c r="E122" s="33"/>
      <c r="L122">
        <v>3</v>
      </c>
    </row>
    <row r="123" spans="1:38" ht="21" customHeight="1" outlineLevel="1" thickTop="1" thickBot="1" x14ac:dyDescent="0.4">
      <c r="E123" s="8">
        <f t="array" aca="1" ref="E123:AL136" ca="1">OFFSET(E114,0,0,C115,C116+1)</f>
        <v>0</v>
      </c>
      <c r="F123" s="8">
        <f ca="1"/>
        <v>298.2</v>
      </c>
      <c r="G123" s="8">
        <f ca="1"/>
        <v>431.7</v>
      </c>
      <c r="H123" s="8">
        <f ca="1"/>
        <v>465.1</v>
      </c>
      <c r="I123" s="8">
        <f ca="1"/>
        <v>498.5</v>
      </c>
      <c r="J123" s="8">
        <f ca="1"/>
        <v>531.79999999999995</v>
      </c>
      <c r="K123" s="8">
        <f ca="1"/>
        <v>565.20000000000005</v>
      </c>
      <c r="L123" s="8">
        <f ca="1"/>
        <v>698.8</v>
      </c>
      <c r="M123" s="8">
        <f ca="1"/>
        <v>732.2</v>
      </c>
      <c r="N123" s="8">
        <f ca="1"/>
        <v>765.5</v>
      </c>
      <c r="O123" s="8">
        <f ca="1"/>
        <v>798.9</v>
      </c>
      <c r="P123" s="8">
        <f ca="1"/>
        <v>832.3</v>
      </c>
      <c r="Q123" s="8">
        <f ca="1"/>
        <v>965.8</v>
      </c>
      <c r="R123" s="8">
        <f ca="1"/>
        <v>999.2</v>
      </c>
      <c r="S123" s="8">
        <f ca="1"/>
        <v>1033</v>
      </c>
      <c r="T123" s="8">
        <f ca="1"/>
        <v>1066</v>
      </c>
      <c r="U123" s="8">
        <f ca="1"/>
        <v>1099</v>
      </c>
      <c r="V123" s="8">
        <f ca="1"/>
        <v>1233</v>
      </c>
      <c r="W123" s="8">
        <f ca="1"/>
        <v>1366</v>
      </c>
      <c r="X123" s="8">
        <f ca="1"/>
        <v>1500</v>
      </c>
      <c r="Y123" s="8" t="e">
        <f ca="1"/>
        <v>#N/A</v>
      </c>
      <c r="Z123" s="8" t="e">
        <f ca="1"/>
        <v>#N/A</v>
      </c>
      <c r="AA123" s="8" t="e">
        <f ca="1"/>
        <v>#N/A</v>
      </c>
      <c r="AB123" s="8" t="e">
        <f ca="1"/>
        <v>#N/A</v>
      </c>
      <c r="AC123" s="8" t="e">
        <f ca="1"/>
        <v>#N/A</v>
      </c>
      <c r="AD123" s="8" t="e">
        <f ca="1"/>
        <v>#N/A</v>
      </c>
      <c r="AE123" s="8" t="e">
        <f ca="1"/>
        <v>#N/A</v>
      </c>
      <c r="AF123" s="8" t="e">
        <f ca="1"/>
        <v>#N/A</v>
      </c>
      <c r="AG123" s="8" t="e">
        <f ca="1"/>
        <v>#N/A</v>
      </c>
      <c r="AH123" s="8" t="e">
        <f ca="1"/>
        <v>#N/A</v>
      </c>
      <c r="AI123" s="8" t="e">
        <f ca="1"/>
        <v>#N/A</v>
      </c>
      <c r="AJ123" s="8" t="e">
        <f ca="1"/>
        <v>#N/A</v>
      </c>
      <c r="AK123" s="8" t="e">
        <f ca="1"/>
        <v>#N/A</v>
      </c>
      <c r="AL123" s="8" t="e">
        <f ca="1"/>
        <v>#N/A</v>
      </c>
    </row>
    <row r="124" spans="1:38" ht="21" customHeight="1" outlineLevel="1" thickTop="1" thickBot="1" x14ac:dyDescent="0.4">
      <c r="E124" s="32" t="str">
        <f ca="1"/>
        <v xml:space="preserve">Раствор (жид): </v>
      </c>
      <c r="F124">
        <f ca="1"/>
        <v>-7.7431159197000063</v>
      </c>
      <c r="G124">
        <f ca="1"/>
        <v>-33.205892679342973</v>
      </c>
      <c r="H124">
        <f ca="1"/>
        <v>-40.027245608756971</v>
      </c>
      <c r="I124">
        <f ca="1"/>
        <v>-46.817751384194523</v>
      </c>
      <c r="J124">
        <f ca="1"/>
        <v>-53.217888862835913</v>
      </c>
      <c r="K124">
        <f ca="1"/>
        <v>-58.494333855586966</v>
      </c>
      <c r="L124">
        <f ca="1"/>
        <v>-53.205768133895262</v>
      </c>
      <c r="M124">
        <f ca="1"/>
        <v>-49.63585464678026</v>
      </c>
      <c r="N124">
        <f ca="1"/>
        <v>-47.207818593065724</v>
      </c>
      <c r="O124">
        <f ca="1"/>
        <v>-45.932186796132505</v>
      </c>
      <c r="P124">
        <f ca="1"/>
        <v>-45.57858074452632</v>
      </c>
      <c r="Q124">
        <f ca="1"/>
        <v>-49.116980013581994</v>
      </c>
      <c r="R124">
        <f ca="1"/>
        <v>-50.490526480760352</v>
      </c>
      <c r="S124">
        <f ca="1"/>
        <v>-51.990333866666916</v>
      </c>
      <c r="T124">
        <f ca="1"/>
        <v>-53.767973681273361</v>
      </c>
      <c r="U124">
        <f ca="1"/>
        <v>-55.834754387905207</v>
      </c>
      <c r="V124">
        <f ca="1"/>
        <v>-66.42123006880054</v>
      </c>
      <c r="W124">
        <f ca="1"/>
        <v>-78.99845462942163</v>
      </c>
      <c r="X124">
        <f ca="1"/>
        <v>-92.631989874771335</v>
      </c>
      <c r="Y124" t="e">
        <f ca="1"/>
        <v>#N/A</v>
      </c>
      <c r="Z124" t="e">
        <f ca="1"/>
        <v>#N/A</v>
      </c>
      <c r="AA124" t="e">
        <f ca="1"/>
        <v>#N/A</v>
      </c>
      <c r="AB124" t="e">
        <f ca="1"/>
        <v>#N/A</v>
      </c>
      <c r="AC124" t="e">
        <f ca="1"/>
        <v>#N/A</v>
      </c>
      <c r="AD124" t="e">
        <f ca="1"/>
        <v>#N/A</v>
      </c>
      <c r="AE124" t="e">
        <f ca="1"/>
        <v>#N/A</v>
      </c>
      <c r="AF124" t="e">
        <f ca="1"/>
        <v>#N/A</v>
      </c>
      <c r="AG124" t="e">
        <f ca="1"/>
        <v>#N/A</v>
      </c>
      <c r="AH124" t="e">
        <f ca="1"/>
        <v>#N/A</v>
      </c>
      <c r="AI124" t="e">
        <f ca="1"/>
        <v>#N/A</v>
      </c>
      <c r="AJ124" t="e">
        <f ca="1"/>
        <v>#N/A</v>
      </c>
      <c r="AK124" t="e">
        <f ca="1"/>
        <v>#N/A</v>
      </c>
      <c r="AL124" t="e">
        <f ca="1"/>
        <v>#N/A</v>
      </c>
    </row>
    <row r="125" spans="1:38" ht="21" customHeight="1" outlineLevel="1" thickBot="1" x14ac:dyDescent="0.4">
      <c r="E125" s="32" t="str">
        <f ca="1"/>
        <v xml:space="preserve">Газовая без Ar: </v>
      </c>
      <c r="F125">
        <f ca="1"/>
        <v>-6.3411591229723848E-7</v>
      </c>
      <c r="G125">
        <f ca="1"/>
        <v>-1.9717138833044389E-2</v>
      </c>
      <c r="H125">
        <f ca="1"/>
        <v>-9.8700987301974102E-2</v>
      </c>
      <c r="I125">
        <f ca="1"/>
        <v>-0.39211403004338458</v>
      </c>
      <c r="J125">
        <f ca="1"/>
        <v>-1.2882941447158165</v>
      </c>
      <c r="K125">
        <f ca="1"/>
        <v>-3.5949215534643635</v>
      </c>
      <c r="L125">
        <f ca="1"/>
        <v>-44.446230669978164</v>
      </c>
      <c r="M125">
        <f ca="1"/>
        <v>-58.325330427668128</v>
      </c>
      <c r="N125">
        <f ca="1"/>
        <v>-71.366538523305564</v>
      </c>
      <c r="O125">
        <f ca="1"/>
        <v>-83.520742464721721</v>
      </c>
      <c r="P125">
        <f ca="1"/>
        <v>-94.977885980618609</v>
      </c>
      <c r="Q125">
        <f ca="1"/>
        <v>-137.64531217707352</v>
      </c>
      <c r="R125">
        <f ca="1"/>
        <v>-147.73362154023494</v>
      </c>
      <c r="S125">
        <f ca="1"/>
        <v>-157.24206219025268</v>
      </c>
      <c r="T125">
        <f ca="1"/>
        <v>-166.06535259167276</v>
      </c>
      <c r="U125">
        <f ca="1"/>
        <v>-174.39452319118033</v>
      </c>
      <c r="V125">
        <f ca="1"/>
        <v>-205.14690939999662</v>
      </c>
      <c r="W125">
        <f ca="1"/>
        <v>-234.09039123765808</v>
      </c>
      <c r="X125">
        <f ca="1"/>
        <v>-263.03437837318302</v>
      </c>
      <c r="Y125" t="e">
        <f ca="1"/>
        <v>#N/A</v>
      </c>
      <c r="Z125" t="e">
        <f ca="1"/>
        <v>#N/A</v>
      </c>
      <c r="AA125" t="e">
        <f ca="1"/>
        <v>#N/A</v>
      </c>
      <c r="AB125" t="e">
        <f ca="1"/>
        <v>#N/A</v>
      </c>
      <c r="AC125" t="e">
        <f ca="1"/>
        <v>#N/A</v>
      </c>
      <c r="AD125" t="e">
        <f ca="1"/>
        <v>#N/A</v>
      </c>
      <c r="AE125" t="e">
        <f ca="1"/>
        <v>#N/A</v>
      </c>
      <c r="AF125" t="e">
        <f ca="1"/>
        <v>#N/A</v>
      </c>
      <c r="AG125" t="e">
        <f ca="1"/>
        <v>#N/A</v>
      </c>
      <c r="AH125" t="e">
        <f ca="1"/>
        <v>#N/A</v>
      </c>
      <c r="AI125" t="e">
        <f ca="1"/>
        <v>#N/A</v>
      </c>
      <c r="AJ125" t="e">
        <f ca="1"/>
        <v>#N/A</v>
      </c>
      <c r="AK125" t="e">
        <f ca="1"/>
        <v>#N/A</v>
      </c>
      <c r="AL125" t="e">
        <f ca="1"/>
        <v>#N/A</v>
      </c>
    </row>
    <row r="126" spans="1:38" ht="21" customHeight="1" outlineLevel="1" thickBot="1" x14ac:dyDescent="0.4">
      <c r="E126" s="32" t="str">
        <f ca="1"/>
        <v xml:space="preserve">Газовая: </v>
      </c>
      <c r="F126">
        <f ca="1"/>
        <v>-76.902224599115939</v>
      </c>
      <c r="G126">
        <f ca="1"/>
        <v>-112.24734152883309</v>
      </c>
      <c r="H126">
        <f ca="1"/>
        <v>-121.46037178480201</v>
      </c>
      <c r="I126">
        <f ca="1"/>
        <v>-130.95262890504341</v>
      </c>
      <c r="J126">
        <f ca="1"/>
        <v>-141.08616308971582</v>
      </c>
      <c r="K126">
        <f ca="1"/>
        <v>-152.87777809346437</v>
      </c>
      <c r="L126">
        <f ca="1"/>
        <v>-233.66418500997815</v>
      </c>
      <c r="M126">
        <f ca="1"/>
        <v>-257.70329890266817</v>
      </c>
      <c r="N126">
        <f ca="1"/>
        <v>-280.97896362330567</v>
      </c>
      <c r="O126">
        <f ca="1"/>
        <v>-303.27526395222179</v>
      </c>
      <c r="P126">
        <f ca="1"/>
        <v>-325.07315111811869</v>
      </c>
      <c r="Q126">
        <f ca="1"/>
        <v>-410.93788304707368</v>
      </c>
      <c r="R126">
        <f ca="1"/>
        <v>-432.138965100235</v>
      </c>
      <c r="S126">
        <f ca="1"/>
        <v>-452.98577854025268</v>
      </c>
      <c r="T126">
        <f ca="1"/>
        <v>-472.73404479167289</v>
      </c>
      <c r="U126">
        <f ca="1"/>
        <v>-491.92735681618035</v>
      </c>
      <c r="V126">
        <f ca="1"/>
        <v>-566.00951259999681</v>
      </c>
      <c r="W126">
        <f ca="1"/>
        <v>-638.04261353765821</v>
      </c>
      <c r="X126">
        <f ca="1"/>
        <v>-710.56234087318308</v>
      </c>
      <c r="Y126" t="e">
        <f ca="1"/>
        <v>#N/A</v>
      </c>
      <c r="Z126" t="e">
        <f ca="1"/>
        <v>#N/A</v>
      </c>
      <c r="AA126" t="e">
        <f ca="1"/>
        <v>#N/A</v>
      </c>
      <c r="AB126" t="e">
        <f ca="1"/>
        <v>#N/A</v>
      </c>
      <c r="AC126" t="e">
        <f ca="1"/>
        <v>#N/A</v>
      </c>
      <c r="AD126" t="e">
        <f ca="1"/>
        <v>#N/A</v>
      </c>
      <c r="AE126" t="e">
        <f ca="1"/>
        <v>#N/A</v>
      </c>
      <c r="AF126" t="e">
        <f ca="1"/>
        <v>#N/A</v>
      </c>
      <c r="AG126" t="e">
        <f ca="1"/>
        <v>#N/A</v>
      </c>
      <c r="AH126" t="e">
        <f ca="1"/>
        <v>#N/A</v>
      </c>
      <c r="AI126" t="e">
        <f ca="1"/>
        <v>#N/A</v>
      </c>
      <c r="AJ126" t="e">
        <f ca="1"/>
        <v>#N/A</v>
      </c>
      <c r="AK126" t="e">
        <f ca="1"/>
        <v>#N/A</v>
      </c>
      <c r="AL126" t="e">
        <f ca="1"/>
        <v>#N/A</v>
      </c>
    </row>
    <row r="127" spans="1:38" ht="21" customHeight="1" outlineLevel="1" thickBot="1" x14ac:dyDescent="0.4">
      <c r="E127" s="32" t="str">
        <f ca="1"/>
        <v xml:space="preserve">Раствор + газовая без Ar: </v>
      </c>
      <c r="F127">
        <f ca="1"/>
        <v>-7.743116553815919</v>
      </c>
      <c r="G127">
        <f ca="1"/>
        <v>-33.225609818176018</v>
      </c>
      <c r="H127">
        <f ca="1"/>
        <v>-40.125946596058945</v>
      </c>
      <c r="I127">
        <f ca="1"/>
        <v>-47.20986541423791</v>
      </c>
      <c r="J127">
        <f ca="1"/>
        <v>-54.506183007551726</v>
      </c>
      <c r="K127">
        <f ca="1"/>
        <v>-62.089255409051333</v>
      </c>
      <c r="L127">
        <f ca="1"/>
        <v>-97.651998803873425</v>
      </c>
      <c r="M127">
        <f ca="1"/>
        <v>-107.96118507444839</v>
      </c>
      <c r="N127">
        <f ca="1"/>
        <v>-118.57435711637129</v>
      </c>
      <c r="O127">
        <f ca="1"/>
        <v>-129.45292926085423</v>
      </c>
      <c r="P127">
        <f ca="1"/>
        <v>-140.55646672514493</v>
      </c>
      <c r="Q127">
        <f ca="1"/>
        <v>-186.7622921906555</v>
      </c>
      <c r="R127">
        <f ca="1"/>
        <v>-198.2241480209953</v>
      </c>
      <c r="S127">
        <f ca="1"/>
        <v>-209.23239605691958</v>
      </c>
      <c r="T127">
        <f ca="1"/>
        <v>-219.83332627294612</v>
      </c>
      <c r="U127">
        <f ca="1"/>
        <v>-230.22927757908553</v>
      </c>
      <c r="V127">
        <f ca="1"/>
        <v>-271.56813946879714</v>
      </c>
      <c r="W127">
        <f ca="1"/>
        <v>-313.08884586707973</v>
      </c>
      <c r="X127">
        <f ca="1"/>
        <v>-355.66636824795432</v>
      </c>
      <c r="Y127" t="e">
        <f ca="1"/>
        <v>#N/A</v>
      </c>
      <c r="Z127" t="e">
        <f ca="1"/>
        <v>#N/A</v>
      </c>
      <c r="AA127" t="e">
        <f ca="1"/>
        <v>#N/A</v>
      </c>
      <c r="AB127" t="e">
        <f ca="1"/>
        <v>#N/A</v>
      </c>
      <c r="AC127" t="e">
        <f ca="1"/>
        <v>#N/A</v>
      </c>
      <c r="AD127" t="e">
        <f ca="1"/>
        <v>#N/A</v>
      </c>
      <c r="AE127" t="e">
        <f ca="1"/>
        <v>#N/A</v>
      </c>
      <c r="AF127" t="e">
        <f ca="1"/>
        <v>#N/A</v>
      </c>
      <c r="AG127" t="e">
        <f ca="1"/>
        <v>#N/A</v>
      </c>
      <c r="AH127" t="e">
        <f ca="1"/>
        <v>#N/A</v>
      </c>
      <c r="AI127" t="e">
        <f ca="1"/>
        <v>#N/A</v>
      </c>
      <c r="AJ127" t="e">
        <f ca="1"/>
        <v>#N/A</v>
      </c>
      <c r="AK127" t="e">
        <f ca="1"/>
        <v>#N/A</v>
      </c>
      <c r="AL127" t="e">
        <f ca="1"/>
        <v>#N/A</v>
      </c>
    </row>
    <row r="128" spans="1:38" ht="21" customHeight="1" outlineLevel="1" thickBot="1" x14ac:dyDescent="0.4">
      <c r="E128" s="32" t="str">
        <f ca="1"/>
        <v xml:space="preserve">Раствор + газовая: </v>
      </c>
      <c r="F128">
        <f ca="1"/>
        <v>-84.645340518815942</v>
      </c>
      <c r="G128">
        <f ca="1"/>
        <v>-145.45323420817607</v>
      </c>
      <c r="H128">
        <f ca="1"/>
        <v>-161.48761739355899</v>
      </c>
      <c r="I128">
        <f ca="1"/>
        <v>-177.77038028923795</v>
      </c>
      <c r="J128">
        <f ca="1"/>
        <v>-194.30405195255173</v>
      </c>
      <c r="K128">
        <f ca="1"/>
        <v>-211.37211194905134</v>
      </c>
      <c r="L128">
        <f ca="1"/>
        <v>-286.86995314387343</v>
      </c>
      <c r="M128">
        <f ca="1"/>
        <v>-307.33915354944844</v>
      </c>
      <c r="N128">
        <f ca="1"/>
        <v>-328.1867822163714</v>
      </c>
      <c r="O128">
        <f ca="1"/>
        <v>-349.20745074835429</v>
      </c>
      <c r="P128">
        <f ca="1"/>
        <v>-370.65173186264502</v>
      </c>
      <c r="Q128">
        <f ca="1"/>
        <v>-460.05486306065569</v>
      </c>
      <c r="R128">
        <f ca="1"/>
        <v>-482.62949158099536</v>
      </c>
      <c r="S128">
        <f ca="1"/>
        <v>-504.97611240691958</v>
      </c>
      <c r="T128">
        <f ca="1"/>
        <v>-526.50201847294625</v>
      </c>
      <c r="U128">
        <f ca="1"/>
        <v>-547.76211120408561</v>
      </c>
      <c r="V128">
        <f ca="1"/>
        <v>-632.43074266879739</v>
      </c>
      <c r="W128">
        <f ca="1"/>
        <v>-717.04106816707986</v>
      </c>
      <c r="X128">
        <f ca="1"/>
        <v>-803.19433074795438</v>
      </c>
      <c r="Y128" t="e">
        <f ca="1"/>
        <v>#N/A</v>
      </c>
      <c r="Z128" t="e">
        <f ca="1"/>
        <v>#N/A</v>
      </c>
      <c r="AA128" t="e">
        <f ca="1"/>
        <v>#N/A</v>
      </c>
      <c r="AB128" t="e">
        <f ca="1"/>
        <v>#N/A</v>
      </c>
      <c r="AC128" t="e">
        <f ca="1"/>
        <v>#N/A</v>
      </c>
      <c r="AD128" t="e">
        <f ca="1"/>
        <v>#N/A</v>
      </c>
      <c r="AE128" t="e">
        <f ca="1"/>
        <v>#N/A</v>
      </c>
      <c r="AF128" t="e">
        <f ca="1"/>
        <v>#N/A</v>
      </c>
      <c r="AG128" t="e">
        <f ca="1"/>
        <v>#N/A</v>
      </c>
      <c r="AH128" t="e">
        <f ca="1"/>
        <v>#N/A</v>
      </c>
      <c r="AI128" t="e">
        <f ca="1"/>
        <v>#N/A</v>
      </c>
      <c r="AJ128" t="e">
        <f ca="1"/>
        <v>#N/A</v>
      </c>
      <c r="AK128" t="e">
        <f ca="1"/>
        <v>#N/A</v>
      </c>
      <c r="AL128" t="e">
        <f ca="1"/>
        <v>#N/A</v>
      </c>
    </row>
    <row r="129" spans="1:38" ht="21" customHeight="1" outlineLevel="1" thickBot="1" x14ac:dyDescent="0.4">
      <c r="E129" s="32" t="e">
        <f ca="1"/>
        <v>#N/A</v>
      </c>
      <c r="F129" t="e">
        <f ca="1"/>
        <v>#N/A</v>
      </c>
      <c r="G129" t="e">
        <f ca="1"/>
        <v>#N/A</v>
      </c>
      <c r="H129" t="e">
        <f ca="1"/>
        <v>#N/A</v>
      </c>
      <c r="I129" t="e">
        <f ca="1"/>
        <v>#N/A</v>
      </c>
      <c r="J129" t="e">
        <f ca="1"/>
        <v>#N/A</v>
      </c>
      <c r="K129" t="e">
        <f ca="1"/>
        <v>#N/A</v>
      </c>
      <c r="L129" t="e">
        <f ca="1"/>
        <v>#N/A</v>
      </c>
      <c r="M129" t="e">
        <f ca="1"/>
        <v>#N/A</v>
      </c>
      <c r="N129" t="e">
        <f ca="1"/>
        <v>#N/A</v>
      </c>
      <c r="O129" t="e">
        <f ca="1"/>
        <v>#N/A</v>
      </c>
      <c r="P129" t="e">
        <f ca="1"/>
        <v>#N/A</v>
      </c>
      <c r="Q129" t="e">
        <f ca="1"/>
        <v>#N/A</v>
      </c>
      <c r="R129" t="e">
        <f ca="1"/>
        <v>#N/A</v>
      </c>
      <c r="S129" t="e">
        <f ca="1"/>
        <v>#N/A</v>
      </c>
      <c r="T129" t="e">
        <f ca="1"/>
        <v>#N/A</v>
      </c>
      <c r="U129" t="e">
        <f ca="1"/>
        <v>#N/A</v>
      </c>
      <c r="V129" t="e">
        <f ca="1"/>
        <v>#N/A</v>
      </c>
      <c r="W129" t="e">
        <f ca="1"/>
        <v>#N/A</v>
      </c>
      <c r="X129" t="e">
        <f ca="1"/>
        <v>#N/A</v>
      </c>
      <c r="Y129" t="e">
        <f ca="1"/>
        <v>#N/A</v>
      </c>
      <c r="Z129" t="e">
        <f ca="1"/>
        <v>#N/A</v>
      </c>
      <c r="AA129" t="e">
        <f ca="1"/>
        <v>#N/A</v>
      </c>
      <c r="AB129" t="e">
        <f ca="1"/>
        <v>#N/A</v>
      </c>
      <c r="AC129" t="e">
        <f ca="1"/>
        <v>#N/A</v>
      </c>
      <c r="AD129" t="e">
        <f ca="1"/>
        <v>#N/A</v>
      </c>
      <c r="AE129" t="e">
        <f ca="1"/>
        <v>#N/A</v>
      </c>
      <c r="AF129" t="e">
        <f ca="1"/>
        <v>#N/A</v>
      </c>
      <c r="AG129" t="e">
        <f ca="1"/>
        <v>#N/A</v>
      </c>
      <c r="AH129" t="e">
        <f ca="1"/>
        <v>#N/A</v>
      </c>
      <c r="AI129" t="e">
        <f ca="1"/>
        <v>#N/A</v>
      </c>
      <c r="AJ129" t="e">
        <f ca="1"/>
        <v>#N/A</v>
      </c>
      <c r="AK129" t="e">
        <f ca="1"/>
        <v>#N/A</v>
      </c>
      <c r="AL129" t="e">
        <f ca="1"/>
        <v>#N/A</v>
      </c>
    </row>
    <row r="130" spans="1:38" ht="21" customHeight="1" outlineLevel="1" thickBot="1" x14ac:dyDescent="0.4">
      <c r="E130" s="32" t="e">
        <f ca="1"/>
        <v>#N/A</v>
      </c>
      <c r="F130" t="e">
        <f ca="1"/>
        <v>#N/A</v>
      </c>
      <c r="G130" t="e">
        <f ca="1"/>
        <v>#N/A</v>
      </c>
      <c r="H130" t="e">
        <f ca="1"/>
        <v>#N/A</v>
      </c>
      <c r="I130" t="e">
        <f ca="1"/>
        <v>#N/A</v>
      </c>
      <c r="J130" t="e">
        <f ca="1"/>
        <v>#N/A</v>
      </c>
      <c r="K130" t="e">
        <f ca="1"/>
        <v>#N/A</v>
      </c>
      <c r="L130" t="e">
        <f ca="1"/>
        <v>#N/A</v>
      </c>
      <c r="M130" t="e">
        <f ca="1"/>
        <v>#N/A</v>
      </c>
      <c r="N130" t="e">
        <f ca="1"/>
        <v>#N/A</v>
      </c>
      <c r="O130" t="e">
        <f ca="1"/>
        <v>#N/A</v>
      </c>
      <c r="P130" t="e">
        <f ca="1"/>
        <v>#N/A</v>
      </c>
      <c r="Q130" t="e">
        <f ca="1"/>
        <v>#N/A</v>
      </c>
      <c r="R130" t="e">
        <f ca="1"/>
        <v>#N/A</v>
      </c>
      <c r="S130" t="e">
        <f ca="1"/>
        <v>#N/A</v>
      </c>
      <c r="T130" t="e">
        <f ca="1"/>
        <v>#N/A</v>
      </c>
      <c r="U130" t="e">
        <f ca="1"/>
        <v>#N/A</v>
      </c>
      <c r="V130" t="e">
        <f ca="1"/>
        <v>#N/A</v>
      </c>
      <c r="W130" t="e">
        <f ca="1"/>
        <v>#N/A</v>
      </c>
      <c r="X130" t="e">
        <f ca="1"/>
        <v>#N/A</v>
      </c>
      <c r="Y130" t="e">
        <f ca="1"/>
        <v>#N/A</v>
      </c>
      <c r="Z130" t="e">
        <f ca="1"/>
        <v>#N/A</v>
      </c>
      <c r="AA130" t="e">
        <f ca="1"/>
        <v>#N/A</v>
      </c>
      <c r="AB130" t="e">
        <f ca="1"/>
        <v>#N/A</v>
      </c>
      <c r="AC130" t="e">
        <f ca="1"/>
        <v>#N/A</v>
      </c>
      <c r="AD130" t="e">
        <f ca="1"/>
        <v>#N/A</v>
      </c>
      <c r="AE130" t="e">
        <f ca="1"/>
        <v>#N/A</v>
      </c>
      <c r="AF130" t="e">
        <f ca="1"/>
        <v>#N/A</v>
      </c>
      <c r="AG130" t="e">
        <f ca="1"/>
        <v>#N/A</v>
      </c>
      <c r="AH130" t="e">
        <f ca="1"/>
        <v>#N/A</v>
      </c>
      <c r="AI130" t="e">
        <f ca="1"/>
        <v>#N/A</v>
      </c>
      <c r="AJ130" t="e">
        <f ca="1"/>
        <v>#N/A</v>
      </c>
      <c r="AK130" t="e">
        <f ca="1"/>
        <v>#N/A</v>
      </c>
      <c r="AL130" t="e">
        <f ca="1"/>
        <v>#N/A</v>
      </c>
    </row>
    <row r="131" spans="1:38" ht="21" customHeight="1" outlineLevel="1" thickBot="1" x14ac:dyDescent="0.4">
      <c r="E131" s="32" t="e">
        <f ca="1"/>
        <v>#N/A</v>
      </c>
      <c r="F131" t="e">
        <f ca="1"/>
        <v>#N/A</v>
      </c>
      <c r="G131" t="e">
        <f ca="1"/>
        <v>#N/A</v>
      </c>
      <c r="H131" t="e">
        <f ca="1"/>
        <v>#N/A</v>
      </c>
      <c r="I131" t="e">
        <f ca="1"/>
        <v>#N/A</v>
      </c>
      <c r="J131" t="e">
        <f ca="1"/>
        <v>#N/A</v>
      </c>
      <c r="K131" t="e">
        <f ca="1"/>
        <v>#N/A</v>
      </c>
      <c r="L131" t="e">
        <f ca="1"/>
        <v>#N/A</v>
      </c>
      <c r="M131" t="e">
        <f ca="1"/>
        <v>#N/A</v>
      </c>
      <c r="N131" t="e">
        <f ca="1"/>
        <v>#N/A</v>
      </c>
      <c r="O131" t="e">
        <f ca="1"/>
        <v>#N/A</v>
      </c>
      <c r="P131" t="e">
        <f ca="1"/>
        <v>#N/A</v>
      </c>
      <c r="Q131" t="e">
        <f ca="1"/>
        <v>#N/A</v>
      </c>
      <c r="R131" t="e">
        <f ca="1"/>
        <v>#N/A</v>
      </c>
      <c r="S131" t="e">
        <f ca="1"/>
        <v>#N/A</v>
      </c>
      <c r="T131" t="e">
        <f ca="1"/>
        <v>#N/A</v>
      </c>
      <c r="U131" t="e">
        <f ca="1"/>
        <v>#N/A</v>
      </c>
      <c r="V131" t="e">
        <f ca="1"/>
        <v>#N/A</v>
      </c>
      <c r="W131" t="e">
        <f ca="1"/>
        <v>#N/A</v>
      </c>
      <c r="X131" t="e">
        <f ca="1"/>
        <v>#N/A</v>
      </c>
      <c r="Y131" t="e">
        <f ca="1"/>
        <v>#N/A</v>
      </c>
      <c r="Z131" t="e">
        <f ca="1"/>
        <v>#N/A</v>
      </c>
      <c r="AA131" t="e">
        <f ca="1"/>
        <v>#N/A</v>
      </c>
      <c r="AB131" t="e">
        <f ca="1"/>
        <v>#N/A</v>
      </c>
      <c r="AC131" t="e">
        <f ca="1"/>
        <v>#N/A</v>
      </c>
      <c r="AD131" t="e">
        <f ca="1"/>
        <v>#N/A</v>
      </c>
      <c r="AE131" t="e">
        <f ca="1"/>
        <v>#N/A</v>
      </c>
      <c r="AF131" t="e">
        <f ca="1"/>
        <v>#N/A</v>
      </c>
      <c r="AG131" t="e">
        <f ca="1"/>
        <v>#N/A</v>
      </c>
      <c r="AH131" t="e">
        <f ca="1"/>
        <v>#N/A</v>
      </c>
      <c r="AI131" t="e">
        <f ca="1"/>
        <v>#N/A</v>
      </c>
      <c r="AJ131" t="e">
        <f ca="1"/>
        <v>#N/A</v>
      </c>
      <c r="AK131" t="e">
        <f ca="1"/>
        <v>#N/A</v>
      </c>
      <c r="AL131" t="e">
        <f ca="1"/>
        <v>#N/A</v>
      </c>
    </row>
    <row r="132" spans="1:38" ht="21" customHeight="1" outlineLevel="1" thickBot="1" x14ac:dyDescent="0.4">
      <c r="E132" s="32" t="e">
        <f ca="1"/>
        <v>#N/A</v>
      </c>
      <c r="F132" t="e">
        <f ca="1"/>
        <v>#N/A</v>
      </c>
      <c r="G132" t="e">
        <f ca="1"/>
        <v>#N/A</v>
      </c>
      <c r="H132" t="e">
        <f ca="1"/>
        <v>#N/A</v>
      </c>
      <c r="I132" t="e">
        <f ca="1"/>
        <v>#N/A</v>
      </c>
      <c r="J132" t="e">
        <f ca="1"/>
        <v>#N/A</v>
      </c>
      <c r="K132" t="e">
        <f ca="1"/>
        <v>#N/A</v>
      </c>
      <c r="L132" t="e">
        <f ca="1"/>
        <v>#N/A</v>
      </c>
      <c r="M132" t="e">
        <f ca="1"/>
        <v>#N/A</v>
      </c>
      <c r="N132" t="e">
        <f ca="1"/>
        <v>#N/A</v>
      </c>
      <c r="O132" t="e">
        <f ca="1"/>
        <v>#N/A</v>
      </c>
      <c r="P132" t="e">
        <f ca="1"/>
        <v>#N/A</v>
      </c>
      <c r="Q132" t="e">
        <f ca="1"/>
        <v>#N/A</v>
      </c>
      <c r="R132" t="e">
        <f ca="1"/>
        <v>#N/A</v>
      </c>
      <c r="S132" t="e">
        <f ca="1"/>
        <v>#N/A</v>
      </c>
      <c r="T132" t="e">
        <f ca="1"/>
        <v>#N/A</v>
      </c>
      <c r="U132" t="e">
        <f ca="1"/>
        <v>#N/A</v>
      </c>
      <c r="V132" t="e">
        <f ca="1"/>
        <v>#N/A</v>
      </c>
      <c r="W132" t="e">
        <f ca="1"/>
        <v>#N/A</v>
      </c>
      <c r="X132" t="e">
        <f ca="1"/>
        <v>#N/A</v>
      </c>
      <c r="Y132" t="e">
        <f ca="1"/>
        <v>#N/A</v>
      </c>
      <c r="Z132" t="e">
        <f ca="1"/>
        <v>#N/A</v>
      </c>
      <c r="AA132" t="e">
        <f ca="1"/>
        <v>#N/A</v>
      </c>
      <c r="AB132" t="e">
        <f ca="1"/>
        <v>#N/A</v>
      </c>
      <c r="AC132" t="e">
        <f ca="1"/>
        <v>#N/A</v>
      </c>
      <c r="AD132" t="e">
        <f ca="1"/>
        <v>#N/A</v>
      </c>
      <c r="AE132" t="e">
        <f ca="1"/>
        <v>#N/A</v>
      </c>
      <c r="AF132" t="e">
        <f ca="1"/>
        <v>#N/A</v>
      </c>
      <c r="AG132" t="e">
        <f ca="1"/>
        <v>#N/A</v>
      </c>
      <c r="AH132" t="e">
        <f ca="1"/>
        <v>#N/A</v>
      </c>
      <c r="AI132" t="e">
        <f ca="1"/>
        <v>#N/A</v>
      </c>
      <c r="AJ132" t="e">
        <f ca="1"/>
        <v>#N/A</v>
      </c>
      <c r="AK132" t="e">
        <f ca="1"/>
        <v>#N/A</v>
      </c>
      <c r="AL132" t="e">
        <f ca="1"/>
        <v>#N/A</v>
      </c>
    </row>
    <row r="133" spans="1:38" ht="21" customHeight="1" outlineLevel="1" thickBot="1" x14ac:dyDescent="0.4">
      <c r="E133" s="32" t="e">
        <f ca="1"/>
        <v>#N/A</v>
      </c>
      <c r="F133" t="e">
        <f ca="1"/>
        <v>#N/A</v>
      </c>
      <c r="G133" t="e">
        <f ca="1"/>
        <v>#N/A</v>
      </c>
      <c r="H133" t="e">
        <f ca="1"/>
        <v>#N/A</v>
      </c>
      <c r="I133" t="e">
        <f ca="1"/>
        <v>#N/A</v>
      </c>
      <c r="J133" t="e">
        <f ca="1"/>
        <v>#N/A</v>
      </c>
      <c r="K133" t="e">
        <f ca="1"/>
        <v>#N/A</v>
      </c>
      <c r="L133" t="e">
        <f ca="1"/>
        <v>#N/A</v>
      </c>
      <c r="M133" t="e">
        <f ca="1"/>
        <v>#N/A</v>
      </c>
      <c r="N133" t="e">
        <f ca="1"/>
        <v>#N/A</v>
      </c>
      <c r="O133" t="e">
        <f ca="1"/>
        <v>#N/A</v>
      </c>
      <c r="P133" t="e">
        <f ca="1"/>
        <v>#N/A</v>
      </c>
      <c r="Q133" t="e">
        <f ca="1"/>
        <v>#N/A</v>
      </c>
      <c r="R133" t="e">
        <f ca="1"/>
        <v>#N/A</v>
      </c>
      <c r="S133" t="e">
        <f ca="1"/>
        <v>#N/A</v>
      </c>
      <c r="T133" t="e">
        <f ca="1"/>
        <v>#N/A</v>
      </c>
      <c r="U133" t="e">
        <f ca="1"/>
        <v>#N/A</v>
      </c>
      <c r="V133" t="e">
        <f ca="1"/>
        <v>#N/A</v>
      </c>
      <c r="W133" t="e">
        <f ca="1"/>
        <v>#N/A</v>
      </c>
      <c r="X133" t="e">
        <f ca="1"/>
        <v>#N/A</v>
      </c>
      <c r="Y133" t="e">
        <f ca="1"/>
        <v>#N/A</v>
      </c>
      <c r="Z133" t="e">
        <f ca="1"/>
        <v>#N/A</v>
      </c>
      <c r="AA133" t="e">
        <f ca="1"/>
        <v>#N/A</v>
      </c>
      <c r="AB133" t="e">
        <f ca="1"/>
        <v>#N/A</v>
      </c>
      <c r="AC133" t="e">
        <f ca="1"/>
        <v>#N/A</v>
      </c>
      <c r="AD133" t="e">
        <f ca="1"/>
        <v>#N/A</v>
      </c>
      <c r="AE133" t="e">
        <f ca="1"/>
        <v>#N/A</v>
      </c>
      <c r="AF133" t="e">
        <f ca="1"/>
        <v>#N/A</v>
      </c>
      <c r="AG133" t="e">
        <f ca="1"/>
        <v>#N/A</v>
      </c>
      <c r="AH133" t="e">
        <f ca="1"/>
        <v>#N/A</v>
      </c>
      <c r="AI133" t="e">
        <f ca="1"/>
        <v>#N/A</v>
      </c>
      <c r="AJ133" t="e">
        <f ca="1"/>
        <v>#N/A</v>
      </c>
      <c r="AK133" t="e">
        <f ca="1"/>
        <v>#N/A</v>
      </c>
      <c r="AL133" t="e">
        <f ca="1"/>
        <v>#N/A</v>
      </c>
    </row>
    <row r="134" spans="1:38" ht="21" customHeight="1" outlineLevel="1" thickBot="1" x14ac:dyDescent="0.4">
      <c r="E134" s="32" t="e">
        <f ca="1"/>
        <v>#N/A</v>
      </c>
      <c r="F134" t="e">
        <f ca="1"/>
        <v>#N/A</v>
      </c>
      <c r="G134" t="e">
        <f ca="1"/>
        <v>#N/A</v>
      </c>
      <c r="H134" t="e">
        <f ca="1"/>
        <v>#N/A</v>
      </c>
      <c r="I134" t="e">
        <f ca="1"/>
        <v>#N/A</v>
      </c>
      <c r="J134" t="e">
        <f ca="1"/>
        <v>#N/A</v>
      </c>
      <c r="K134" t="e">
        <f ca="1"/>
        <v>#N/A</v>
      </c>
      <c r="L134" t="e">
        <f ca="1"/>
        <v>#N/A</v>
      </c>
      <c r="M134" t="e">
        <f ca="1"/>
        <v>#N/A</v>
      </c>
      <c r="N134" t="e">
        <f ca="1"/>
        <v>#N/A</v>
      </c>
      <c r="O134" t="e">
        <f ca="1"/>
        <v>#N/A</v>
      </c>
      <c r="P134" t="e">
        <f ca="1"/>
        <v>#N/A</v>
      </c>
      <c r="Q134" t="e">
        <f ca="1"/>
        <v>#N/A</v>
      </c>
      <c r="R134" t="e">
        <f ca="1"/>
        <v>#N/A</v>
      </c>
      <c r="S134" t="e">
        <f ca="1"/>
        <v>#N/A</v>
      </c>
      <c r="T134" t="e">
        <f ca="1"/>
        <v>#N/A</v>
      </c>
      <c r="U134" t="e">
        <f ca="1"/>
        <v>#N/A</v>
      </c>
      <c r="V134" t="e">
        <f ca="1"/>
        <v>#N/A</v>
      </c>
      <c r="W134" t="e">
        <f ca="1"/>
        <v>#N/A</v>
      </c>
      <c r="X134" t="e">
        <f ca="1"/>
        <v>#N/A</v>
      </c>
      <c r="Y134" t="e">
        <f ca="1"/>
        <v>#N/A</v>
      </c>
      <c r="Z134" t="e">
        <f ca="1"/>
        <v>#N/A</v>
      </c>
      <c r="AA134" t="e">
        <f ca="1"/>
        <v>#N/A</v>
      </c>
      <c r="AB134" t="e">
        <f ca="1"/>
        <v>#N/A</v>
      </c>
      <c r="AC134" t="e">
        <f ca="1"/>
        <v>#N/A</v>
      </c>
      <c r="AD134" t="e">
        <f ca="1"/>
        <v>#N/A</v>
      </c>
      <c r="AE134" t="e">
        <f ca="1"/>
        <v>#N/A</v>
      </c>
      <c r="AF134" t="e">
        <f ca="1"/>
        <v>#N/A</v>
      </c>
      <c r="AG134" t="e">
        <f ca="1"/>
        <v>#N/A</v>
      </c>
      <c r="AH134" t="e">
        <f ca="1"/>
        <v>#N/A</v>
      </c>
      <c r="AI134" t="e">
        <f ca="1"/>
        <v>#N/A</v>
      </c>
      <c r="AJ134" t="e">
        <f ca="1"/>
        <v>#N/A</v>
      </c>
      <c r="AK134" t="e">
        <f ca="1"/>
        <v>#N/A</v>
      </c>
      <c r="AL134" t="e">
        <f ca="1"/>
        <v>#N/A</v>
      </c>
    </row>
    <row r="135" spans="1:38" ht="21" customHeight="1" outlineLevel="1" thickBot="1" x14ac:dyDescent="0.4">
      <c r="E135" s="32" t="e">
        <f ca="1"/>
        <v>#N/A</v>
      </c>
      <c r="F135" t="e">
        <f ca="1"/>
        <v>#N/A</v>
      </c>
      <c r="G135" t="e">
        <f ca="1"/>
        <v>#N/A</v>
      </c>
      <c r="H135" t="e">
        <f ca="1"/>
        <v>#N/A</v>
      </c>
      <c r="I135" t="e">
        <f ca="1"/>
        <v>#N/A</v>
      </c>
      <c r="J135" t="e">
        <f ca="1"/>
        <v>#N/A</v>
      </c>
      <c r="K135" t="e">
        <f ca="1"/>
        <v>#N/A</v>
      </c>
      <c r="L135" t="e">
        <f ca="1"/>
        <v>#N/A</v>
      </c>
      <c r="M135" t="e">
        <f ca="1"/>
        <v>#N/A</v>
      </c>
      <c r="N135" t="e">
        <f ca="1"/>
        <v>#N/A</v>
      </c>
      <c r="O135" t="e">
        <f ca="1"/>
        <v>#N/A</v>
      </c>
      <c r="P135" t="e">
        <f ca="1"/>
        <v>#N/A</v>
      </c>
      <c r="Q135" t="e">
        <f ca="1"/>
        <v>#N/A</v>
      </c>
      <c r="R135" t="e">
        <f ca="1"/>
        <v>#N/A</v>
      </c>
      <c r="S135" t="e">
        <f ca="1"/>
        <v>#N/A</v>
      </c>
      <c r="T135" t="e">
        <f ca="1"/>
        <v>#N/A</v>
      </c>
      <c r="U135" t="e">
        <f ca="1"/>
        <v>#N/A</v>
      </c>
      <c r="V135" t="e">
        <f ca="1"/>
        <v>#N/A</v>
      </c>
      <c r="W135" t="e">
        <f ca="1"/>
        <v>#N/A</v>
      </c>
      <c r="X135" t="e">
        <f ca="1"/>
        <v>#N/A</v>
      </c>
      <c r="Y135" t="e">
        <f ca="1"/>
        <v>#N/A</v>
      </c>
      <c r="Z135" t="e">
        <f ca="1"/>
        <v>#N/A</v>
      </c>
      <c r="AA135" t="e">
        <f ca="1"/>
        <v>#N/A</v>
      </c>
      <c r="AB135" t="e">
        <f ca="1"/>
        <v>#N/A</v>
      </c>
      <c r="AC135" t="e">
        <f ca="1"/>
        <v>#N/A</v>
      </c>
      <c r="AD135" t="e">
        <f ca="1"/>
        <v>#N/A</v>
      </c>
      <c r="AE135" t="e">
        <f ca="1"/>
        <v>#N/A</v>
      </c>
      <c r="AF135" t="e">
        <f ca="1"/>
        <v>#N/A</v>
      </c>
      <c r="AG135" t="e">
        <f ca="1"/>
        <v>#N/A</v>
      </c>
      <c r="AH135" t="e">
        <f ca="1"/>
        <v>#N/A</v>
      </c>
      <c r="AI135" t="e">
        <f ca="1"/>
        <v>#N/A</v>
      </c>
      <c r="AJ135" t="e">
        <f ca="1"/>
        <v>#N/A</v>
      </c>
      <c r="AK135" t="e">
        <f ca="1"/>
        <v>#N/A</v>
      </c>
      <c r="AL135" t="e">
        <f ca="1"/>
        <v>#N/A</v>
      </c>
    </row>
    <row r="136" spans="1:38" ht="21" customHeight="1" outlineLevel="1" thickBot="1" x14ac:dyDescent="0.4">
      <c r="E136" s="32" t="e">
        <f ca="1"/>
        <v>#N/A</v>
      </c>
      <c r="F136" t="e">
        <f ca="1"/>
        <v>#N/A</v>
      </c>
      <c r="G136" t="e">
        <f ca="1"/>
        <v>#N/A</v>
      </c>
      <c r="H136" t="e">
        <f ca="1"/>
        <v>#N/A</v>
      </c>
      <c r="I136" t="e">
        <f ca="1"/>
        <v>#N/A</v>
      </c>
      <c r="J136" t="e">
        <f ca="1"/>
        <v>#N/A</v>
      </c>
      <c r="K136" t="e">
        <f ca="1"/>
        <v>#N/A</v>
      </c>
      <c r="L136" t="e">
        <f ca="1"/>
        <v>#N/A</v>
      </c>
      <c r="M136" t="e">
        <f ca="1"/>
        <v>#N/A</v>
      </c>
      <c r="N136" t="e">
        <f ca="1"/>
        <v>#N/A</v>
      </c>
      <c r="O136" t="e">
        <f ca="1"/>
        <v>#N/A</v>
      </c>
      <c r="P136" t="e">
        <f ca="1"/>
        <v>#N/A</v>
      </c>
      <c r="Q136" t="e">
        <f ca="1"/>
        <v>#N/A</v>
      </c>
      <c r="R136" t="e">
        <f ca="1"/>
        <v>#N/A</v>
      </c>
      <c r="S136" t="e">
        <f ca="1"/>
        <v>#N/A</v>
      </c>
      <c r="T136" t="e">
        <f ca="1"/>
        <v>#N/A</v>
      </c>
      <c r="U136" t="e">
        <f ca="1"/>
        <v>#N/A</v>
      </c>
      <c r="V136" t="e">
        <f ca="1"/>
        <v>#N/A</v>
      </c>
      <c r="W136" t="e">
        <f ca="1"/>
        <v>#N/A</v>
      </c>
      <c r="X136" t="e">
        <f ca="1"/>
        <v>#N/A</v>
      </c>
      <c r="Y136" t="e">
        <f ca="1"/>
        <v>#N/A</v>
      </c>
      <c r="Z136" t="e">
        <f ca="1"/>
        <v>#N/A</v>
      </c>
      <c r="AA136" t="e">
        <f ca="1"/>
        <v>#N/A</v>
      </c>
      <c r="AB136" t="e">
        <f ca="1"/>
        <v>#N/A</v>
      </c>
      <c r="AC136" t="e">
        <f ca="1"/>
        <v>#N/A</v>
      </c>
      <c r="AD136" t="e">
        <f ca="1"/>
        <v>#N/A</v>
      </c>
      <c r="AE136" t="e">
        <f ca="1"/>
        <v>#N/A</v>
      </c>
      <c r="AF136" t="e">
        <f ca="1"/>
        <v>#N/A</v>
      </c>
      <c r="AG136" t="e">
        <f ca="1"/>
        <v>#N/A</v>
      </c>
      <c r="AH136" t="e">
        <f ca="1"/>
        <v>#N/A</v>
      </c>
      <c r="AI136" t="e">
        <f ca="1"/>
        <v>#N/A</v>
      </c>
      <c r="AJ136" t="e">
        <f ca="1"/>
        <v>#N/A</v>
      </c>
      <c r="AK136" t="e">
        <f ca="1"/>
        <v>#N/A</v>
      </c>
      <c r="AL136" t="e">
        <f ca="1"/>
        <v>#N/A</v>
      </c>
    </row>
    <row r="137" spans="1:38" ht="21" customHeight="1" outlineLevel="1" thickBot="1" x14ac:dyDescent="0.4">
      <c r="E137" s="33"/>
    </row>
    <row r="138" spans="1:38" ht="21" customHeight="1" thickBot="1" x14ac:dyDescent="0.4"/>
    <row r="139" spans="1:38" ht="21" customHeight="1" thickBot="1" x14ac:dyDescent="0.45">
      <c r="A139" s="1"/>
      <c r="B139" s="1"/>
      <c r="C139" s="1"/>
      <c r="D139" s="1"/>
      <c r="E139" s="2" t="s">
        <v>32</v>
      </c>
      <c r="F139" s="3"/>
      <c r="G139" s="2"/>
      <c r="H139" s="2"/>
      <c r="I139" s="2"/>
      <c r="J139" s="2"/>
      <c r="K139" s="34"/>
      <c r="L139" s="34"/>
      <c r="M139" s="34"/>
      <c r="N139" s="34"/>
      <c r="O139" s="34"/>
      <c r="P139" s="34"/>
      <c r="Q139" s="34"/>
      <c r="R139" s="34"/>
      <c r="S139" s="35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21" customHeight="1" outlineLevel="1" thickBot="1" x14ac:dyDescent="0.4">
      <c r="A140" s="36" t="s">
        <v>33</v>
      </c>
      <c r="B140" s="37" t="s">
        <v>34</v>
      </c>
      <c r="C140">
        <v>298.14999999999998</v>
      </c>
    </row>
    <row r="141" spans="1:38" ht="21" customHeight="1" outlineLevel="1" x14ac:dyDescent="0.35">
      <c r="A141">
        <v>8</v>
      </c>
      <c r="B141" s="38" t="s">
        <v>35</v>
      </c>
      <c r="C141">
        <v>5</v>
      </c>
    </row>
    <row r="142" spans="1:38" ht="21" customHeight="1" outlineLevel="1" x14ac:dyDescent="0.35">
      <c r="B142" s="39" t="s">
        <v>36</v>
      </c>
      <c r="C142" s="40">
        <f>C141-$C$141</f>
        <v>0</v>
      </c>
      <c r="D142" s="40">
        <f>D141-$C$141</f>
        <v>-5</v>
      </c>
      <c r="E142" s="40">
        <f t="shared" ref="E142:F142" si="34">E141-$C$141</f>
        <v>-5</v>
      </c>
      <c r="F142" s="40">
        <f t="shared" si="34"/>
        <v>-5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38" ht="21" customHeight="1" outlineLevel="1" thickBot="1" x14ac:dyDescent="0.4">
      <c r="B143" s="37" t="s">
        <v>37</v>
      </c>
      <c r="C143" s="40">
        <f>C142+$A$141</f>
        <v>8</v>
      </c>
      <c r="D143" s="40">
        <f t="shared" ref="D143:F143" si="35">D142+$A$141</f>
        <v>3</v>
      </c>
      <c r="E143" s="40">
        <f t="shared" si="35"/>
        <v>3</v>
      </c>
      <c r="F143" s="40">
        <f t="shared" si="35"/>
        <v>3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38" ht="21" customHeight="1" outlineLevel="1" x14ac:dyDescent="0.35"/>
  </sheetData>
  <mergeCells count="2">
    <mergeCell ref="A1:BB1"/>
    <mergeCell ref="A114:B114"/>
  </mergeCells>
  <conditionalFormatting sqref="A4:D33">
    <cfRule type="cellIs" dxfId="2" priority="3" operator="equal">
      <formula>0</formula>
    </cfRule>
  </conditionalFormatting>
  <conditionalFormatting sqref="A47:D77">
    <cfRule type="cellIs" dxfId="1" priority="2" operator="equal">
      <formula>0</formula>
    </cfRule>
  </conditionalFormatting>
  <conditionalFormatting sqref="A81:D1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271F-9BF9-44F9-AFD1-CCBC36EBCE73}">
  <sheetPr>
    <tabColor theme="2" tint="-0.499984740745262"/>
  </sheetPr>
  <dimension ref="A1:GL97"/>
  <sheetViews>
    <sheetView zoomScaleNormal="100" workbookViewId="0">
      <pane ySplit="1" topLeftCell="A2" activePane="bottomLeft" state="frozen"/>
      <selection pane="bottomLeft" activeCell="A101" sqref="A101"/>
    </sheetView>
  </sheetViews>
  <sheetFormatPr defaultRowHeight="21" outlineLevelRow="1" x14ac:dyDescent="0.35"/>
  <cols>
    <col min="1" max="1" width="13.81640625" bestFit="1" customWidth="1"/>
    <col min="2" max="3" width="8.7265625" style="75" customWidth="1"/>
    <col min="4" max="6" width="8.7265625" customWidth="1"/>
    <col min="7" max="34" width="8.7265625" hidden="1" customWidth="1"/>
    <col min="35" max="35" width="8.7265625" customWidth="1"/>
  </cols>
  <sheetData>
    <row r="1" spans="1:194" ht="37.5" customHeight="1" thickBot="1" x14ac:dyDescent="0.4">
      <c r="A1" s="68" t="s">
        <v>39</v>
      </c>
      <c r="B1" s="76">
        <v>290</v>
      </c>
      <c r="C1" s="77">
        <v>1500</v>
      </c>
      <c r="D1" s="69" t="s">
        <v>40</v>
      </c>
      <c r="E1" s="70">
        <v>90</v>
      </c>
      <c r="F1" s="73"/>
      <c r="G1" s="73"/>
      <c r="H1" s="73"/>
      <c r="I1" s="73"/>
      <c r="J1" s="73"/>
    </row>
    <row r="2" spans="1:194" ht="23.25" customHeight="1" thickTop="1" thickBot="1" x14ac:dyDescent="0.4">
      <c r="A2" s="8">
        <f>FLUID!E46</f>
        <v>0</v>
      </c>
      <c r="B2" s="8">
        <f>FLUID!F46</f>
        <v>298.2</v>
      </c>
      <c r="C2" s="8">
        <f>FLUID!G46</f>
        <v>431.7</v>
      </c>
      <c r="D2" s="8">
        <f>FLUID!H46</f>
        <v>465.1</v>
      </c>
      <c r="E2" s="8">
        <f>FLUID!I46</f>
        <v>498.5</v>
      </c>
      <c r="F2" s="8">
        <f>FLUID!J46</f>
        <v>531.79999999999995</v>
      </c>
      <c r="G2" s="8">
        <f>FLUID!K46</f>
        <v>565.20000000000005</v>
      </c>
      <c r="H2" s="8">
        <f>FLUID!L46</f>
        <v>698.8</v>
      </c>
      <c r="I2" s="8">
        <f>FLUID!M46</f>
        <v>732.2</v>
      </c>
      <c r="J2" s="8">
        <f>FLUID!N46</f>
        <v>765.5</v>
      </c>
      <c r="K2" s="8">
        <f>FLUID!O46</f>
        <v>798.9</v>
      </c>
      <c r="L2" s="8">
        <f>FLUID!P46</f>
        <v>832.3</v>
      </c>
      <c r="M2" s="8">
        <f>FLUID!Q46</f>
        <v>965.8</v>
      </c>
      <c r="N2" s="8">
        <f>FLUID!R46</f>
        <v>999.2</v>
      </c>
      <c r="O2" s="8">
        <f>FLUID!S46</f>
        <v>1033</v>
      </c>
      <c r="P2" s="8">
        <f>FLUID!T46</f>
        <v>1066</v>
      </c>
      <c r="Q2" s="8">
        <f>FLUID!U46</f>
        <v>1099</v>
      </c>
      <c r="R2" s="8">
        <f>FLUID!V46</f>
        <v>1233</v>
      </c>
      <c r="S2" s="8">
        <f>FLUID!W46</f>
        <v>1366</v>
      </c>
      <c r="T2" s="8">
        <f>FLUID!X46</f>
        <v>1500</v>
      </c>
      <c r="U2" s="8">
        <f>FLUID!Y46</f>
        <v>0</v>
      </c>
      <c r="V2" s="8">
        <f>FLUID!Z46</f>
        <v>0</v>
      </c>
      <c r="W2" s="8">
        <f>FLUID!AA46</f>
        <v>0</v>
      </c>
      <c r="X2" s="8">
        <f>FLUID!AB46</f>
        <v>0</v>
      </c>
      <c r="Y2" s="8">
        <f>FLUID!AC46</f>
        <v>0</v>
      </c>
      <c r="Z2" s="8">
        <f>FLUID!AD46</f>
        <v>0</v>
      </c>
      <c r="AA2" s="8">
        <f>FLUID!AE46</f>
        <v>0</v>
      </c>
      <c r="AB2" s="8">
        <f>FLUID!AF46</f>
        <v>0</v>
      </c>
      <c r="AC2" s="8">
        <f>FLUID!AG46</f>
        <v>0</v>
      </c>
      <c r="AD2" s="8">
        <f>FLUID!AH46</f>
        <v>0</v>
      </c>
      <c r="AE2" s="8">
        <f>FLUID!AI46</f>
        <v>0</v>
      </c>
      <c r="AF2" s="8">
        <f>FLUID!AJ46</f>
        <v>0</v>
      </c>
      <c r="AG2" s="8">
        <f>FLUID!AK46</f>
        <v>0</v>
      </c>
      <c r="AH2" s="8">
        <f>FLUID!AL46</f>
        <v>0</v>
      </c>
      <c r="AI2" s="8">
        <f>FLUID!AM46</f>
        <v>0</v>
      </c>
    </row>
    <row r="3" spans="1:194" ht="22.5" hidden="1" outlineLevel="1" thickTop="1" thickBot="1" x14ac:dyDescent="0.4">
      <c r="A3" s="72" t="str">
        <f>FLUID!E47</f>
        <v>F</v>
      </c>
      <c r="B3" s="29">
        <f>FLUID!F47</f>
        <v>1.44</v>
      </c>
      <c r="C3" s="29">
        <f>FLUID!G47</f>
        <v>1.4398499999999999</v>
      </c>
      <c r="D3" s="29">
        <f>FLUID!H47</f>
        <v>1.4393400000000001</v>
      </c>
      <c r="E3" s="29">
        <f>FLUID!I47</f>
        <v>1.4376599999999999</v>
      </c>
      <c r="F3" s="29">
        <f>FLUID!J47</f>
        <v>1.4329799999999999</v>
      </c>
      <c r="G3" s="29">
        <f>FLUID!K47</f>
        <v>1.4219999999999999</v>
      </c>
      <c r="H3" s="29">
        <f>FLUID!L47</f>
        <v>1.27851</v>
      </c>
      <c r="I3" s="29">
        <f>FLUID!M47</f>
        <v>1.23939</v>
      </c>
      <c r="J3" s="29">
        <f>FLUID!N47</f>
        <v>1.2003599999999999</v>
      </c>
      <c r="K3" s="29">
        <f>FLUID!O47</f>
        <v>1.15446</v>
      </c>
      <c r="L3" s="29">
        <f>FLUID!P47</f>
        <v>1.0926899999999999</v>
      </c>
      <c r="M3" s="29">
        <f>FLUID!Q47</f>
        <v>0.60858000000000001</v>
      </c>
      <c r="N3" s="29">
        <f>FLUID!R47</f>
        <v>0.47631000000000001</v>
      </c>
      <c r="O3" s="29">
        <f>FLUID!S47</f>
        <v>0.36414000000000002</v>
      </c>
      <c r="P3" s="29">
        <f>FLUID!T47</f>
        <v>0.280968</v>
      </c>
      <c r="Q3" s="29">
        <f>FLUID!U47</f>
        <v>0.219165</v>
      </c>
      <c r="R3" s="29">
        <f>FLUID!V47</f>
        <v>9.6639000000000003E-2</v>
      </c>
      <c r="S3" s="29">
        <f>FLUID!W47</f>
        <v>5.3853000000000005E-2</v>
      </c>
      <c r="T3" s="29">
        <f>FLUID!X47</f>
        <v>3.4737000000000004E-2</v>
      </c>
      <c r="U3" s="29">
        <f>FLUID!Y47</f>
        <v>0</v>
      </c>
      <c r="V3" s="29">
        <f>FLUID!Z47</f>
        <v>0</v>
      </c>
      <c r="W3" s="29">
        <f>FLUID!AA47</f>
        <v>0</v>
      </c>
      <c r="X3" s="29">
        <f>FLUID!AB47</f>
        <v>0</v>
      </c>
      <c r="Y3" s="29">
        <f>FLUID!AC47</f>
        <v>0</v>
      </c>
      <c r="Z3" s="29">
        <f>FLUID!AD47</f>
        <v>0</v>
      </c>
      <c r="AA3" s="29">
        <f>FLUID!AE47</f>
        <v>0</v>
      </c>
      <c r="AB3" s="29">
        <f>FLUID!AF47</f>
        <v>0</v>
      </c>
      <c r="AC3" s="29">
        <f>FLUID!AG47</f>
        <v>0</v>
      </c>
      <c r="AD3" s="29">
        <f>FLUID!AH47</f>
        <v>0</v>
      </c>
      <c r="AE3" s="29">
        <f>FLUID!AI47</f>
        <v>0</v>
      </c>
      <c r="AF3" s="29">
        <f>FLUID!AJ47</f>
        <v>0</v>
      </c>
      <c r="AG3" s="29">
        <f>FLUID!AK47</f>
        <v>0</v>
      </c>
      <c r="AH3" s="29">
        <f>FLUID!AL47</f>
        <v>0</v>
      </c>
      <c r="AI3" s="29">
        <f>FLUID!AM47</f>
        <v>0</v>
      </c>
    </row>
    <row r="4" spans="1:194" ht="21.75" hidden="1" outlineLevel="1" thickBot="1" x14ac:dyDescent="0.4">
      <c r="A4" s="72" t="str">
        <f>FLUID!E48</f>
        <v>Se4</v>
      </c>
      <c r="B4" s="29">
        <f>FLUID!F48</f>
        <v>1.92</v>
      </c>
      <c r="C4" s="29">
        <f>FLUID!G48</f>
        <v>1.9198</v>
      </c>
      <c r="D4" s="29">
        <f>FLUID!H48</f>
        <v>1.9191199999999999</v>
      </c>
      <c r="E4" s="29">
        <f>FLUID!I48</f>
        <v>1.9168799999999999</v>
      </c>
      <c r="F4" s="29">
        <f>FLUID!J48</f>
        <v>1.9106399999999999</v>
      </c>
      <c r="G4" s="29">
        <f>FLUID!K48</f>
        <v>1.8959999999999999</v>
      </c>
      <c r="H4" s="29">
        <f>FLUID!L48</f>
        <v>1.70468</v>
      </c>
      <c r="I4" s="29">
        <f>FLUID!M48</f>
        <v>1.65252</v>
      </c>
      <c r="J4" s="29">
        <f>FLUID!N48</f>
        <v>1.6004799999999999</v>
      </c>
      <c r="K4" s="29">
        <f>FLUID!O48</f>
        <v>1.53928</v>
      </c>
      <c r="L4" s="29">
        <f>FLUID!P48</f>
        <v>1.45692</v>
      </c>
      <c r="M4" s="29">
        <f>FLUID!Q48</f>
        <v>0.81144000000000005</v>
      </c>
      <c r="N4" s="29">
        <f>FLUID!R48</f>
        <v>0.63507999999999998</v>
      </c>
      <c r="O4" s="29">
        <f>FLUID!S48</f>
        <v>0.48552000000000001</v>
      </c>
      <c r="P4" s="29">
        <f>FLUID!T48</f>
        <v>0.37462400000000001</v>
      </c>
      <c r="Q4" s="29">
        <f>FLUID!U48</f>
        <v>0.29221999999999998</v>
      </c>
      <c r="R4" s="29">
        <f>FLUID!V48</f>
        <v>0.12885199999999999</v>
      </c>
      <c r="S4" s="29">
        <f>FLUID!W48</f>
        <v>7.1804000000000007E-2</v>
      </c>
      <c r="T4" s="29">
        <f>FLUID!X48</f>
        <v>4.6316000000000003E-2</v>
      </c>
      <c r="U4" s="29">
        <f>FLUID!Y48</f>
        <v>0</v>
      </c>
      <c r="V4" s="29">
        <f>FLUID!Z48</f>
        <v>0</v>
      </c>
      <c r="W4" s="29">
        <f>FLUID!AA48</f>
        <v>0</v>
      </c>
      <c r="X4" s="29">
        <f>FLUID!AB48</f>
        <v>0</v>
      </c>
      <c r="Y4" s="29">
        <f>FLUID!AC48</f>
        <v>0</v>
      </c>
      <c r="Z4" s="29">
        <f>FLUID!AD48</f>
        <v>0</v>
      </c>
      <c r="AA4" s="29">
        <f>FLUID!AE48</f>
        <v>0</v>
      </c>
      <c r="AB4" s="29">
        <f>FLUID!AF48</f>
        <v>0</v>
      </c>
      <c r="AC4" s="29">
        <f>FLUID!AG48</f>
        <v>0</v>
      </c>
      <c r="AD4" s="29">
        <f>FLUID!AH48</f>
        <v>0</v>
      </c>
      <c r="AE4" s="29">
        <f>FLUID!AI48</f>
        <v>0</v>
      </c>
      <c r="AF4" s="29">
        <f>FLUID!AJ48</f>
        <v>0</v>
      </c>
      <c r="AG4" s="29">
        <f>FLUID!AK48</f>
        <v>0</v>
      </c>
      <c r="AH4" s="29">
        <f>FLUID!AL48</f>
        <v>0</v>
      </c>
      <c r="AI4" s="29">
        <f>FLUID!AM48</f>
        <v>0</v>
      </c>
    </row>
    <row r="5" spans="1:194" ht="21.75" hidden="1" outlineLevel="1" thickBot="1" x14ac:dyDescent="0.4">
      <c r="A5" s="72" t="str">
        <f>FLUID!E49</f>
        <v>Se5</v>
      </c>
      <c r="B5" s="29">
        <f>FLUID!F49</f>
        <v>2.4</v>
      </c>
      <c r="C5" s="29">
        <f>FLUID!G49</f>
        <v>2.39975</v>
      </c>
      <c r="D5" s="29">
        <f>FLUID!H49</f>
        <v>2.3988999999999998</v>
      </c>
      <c r="E5" s="29">
        <f>FLUID!I49</f>
        <v>2.3960999999999997</v>
      </c>
      <c r="F5" s="29">
        <f>FLUID!J49</f>
        <v>2.3883000000000001</v>
      </c>
      <c r="G5" s="29">
        <f>FLUID!K49</f>
        <v>2.37</v>
      </c>
      <c r="H5" s="29">
        <f>FLUID!L49</f>
        <v>2.1308500000000001</v>
      </c>
      <c r="I5" s="29">
        <f>FLUID!M49</f>
        <v>2.0656499999999998</v>
      </c>
      <c r="J5" s="29">
        <f>FLUID!N49</f>
        <v>2.0005999999999999</v>
      </c>
      <c r="K5" s="29">
        <f>FLUID!O49</f>
        <v>1.9240999999999999</v>
      </c>
      <c r="L5" s="29">
        <f>FLUID!P49</f>
        <v>1.82115</v>
      </c>
      <c r="M5" s="29">
        <f>FLUID!Q49</f>
        <v>1.0143</v>
      </c>
      <c r="N5" s="29">
        <f>FLUID!R49</f>
        <v>0.79384999999999994</v>
      </c>
      <c r="O5" s="29">
        <f>FLUID!S49</f>
        <v>0.6069</v>
      </c>
      <c r="P5" s="29">
        <f>FLUID!T49</f>
        <v>0.46828000000000003</v>
      </c>
      <c r="Q5" s="29">
        <f>FLUID!U49</f>
        <v>0.36527499999999996</v>
      </c>
      <c r="R5" s="29">
        <f>FLUID!V49</f>
        <v>0.16106499999999999</v>
      </c>
      <c r="S5" s="29">
        <f>FLUID!W49</f>
        <v>8.9755000000000001E-2</v>
      </c>
      <c r="T5" s="29">
        <f>FLUID!X49</f>
        <v>5.7895000000000002E-2</v>
      </c>
      <c r="U5" s="29">
        <f>FLUID!Y49</f>
        <v>0</v>
      </c>
      <c r="V5" s="29">
        <f>FLUID!Z49</f>
        <v>0</v>
      </c>
      <c r="W5" s="29">
        <f>FLUID!AA49</f>
        <v>0</v>
      </c>
      <c r="X5" s="29">
        <f>FLUID!AB49</f>
        <v>0</v>
      </c>
      <c r="Y5" s="29">
        <f>FLUID!AC49</f>
        <v>0</v>
      </c>
      <c r="Z5" s="29">
        <f>FLUID!AD49</f>
        <v>0</v>
      </c>
      <c r="AA5" s="29">
        <f>FLUID!AE49</f>
        <v>0</v>
      </c>
      <c r="AB5" s="29">
        <f>FLUID!AF49</f>
        <v>0</v>
      </c>
      <c r="AC5" s="29">
        <f>FLUID!AG49</f>
        <v>0</v>
      </c>
      <c r="AD5" s="29">
        <f>FLUID!AH49</f>
        <v>0</v>
      </c>
      <c r="AE5" s="29">
        <f>FLUID!AI49</f>
        <v>0</v>
      </c>
      <c r="AF5" s="29">
        <f>FLUID!AJ49</f>
        <v>0</v>
      </c>
      <c r="AG5" s="29">
        <f>FLUID!AK49</f>
        <v>0</v>
      </c>
      <c r="AH5" s="29">
        <f>FLUID!AL49</f>
        <v>0</v>
      </c>
      <c r="AI5" s="29">
        <f>FLUID!AM49</f>
        <v>0</v>
      </c>
    </row>
    <row r="6" spans="1:194" s="74" customFormat="1" ht="21.75" hidden="1" outlineLevel="1" thickBot="1" x14ac:dyDescent="0.4">
      <c r="A6" s="72" t="str">
        <f>FLUID!E50</f>
        <v>Se6</v>
      </c>
      <c r="B6" s="29">
        <f>FLUID!F50</f>
        <v>2.88</v>
      </c>
      <c r="C6" s="29">
        <f>FLUID!G50</f>
        <v>2.8796999999999997</v>
      </c>
      <c r="D6" s="29">
        <f>FLUID!H50</f>
        <v>2.8786800000000001</v>
      </c>
      <c r="E6" s="29">
        <f>FLUID!I50</f>
        <v>2.8753199999999999</v>
      </c>
      <c r="F6" s="29">
        <f>FLUID!J50</f>
        <v>2.8659599999999998</v>
      </c>
      <c r="G6" s="29">
        <f>FLUID!K50</f>
        <v>2.8439999999999999</v>
      </c>
      <c r="H6" s="29">
        <f>FLUID!L50</f>
        <v>2.5570200000000001</v>
      </c>
      <c r="I6" s="29">
        <f>FLUID!M50</f>
        <v>2.47878</v>
      </c>
      <c r="J6" s="29">
        <f>FLUID!N50</f>
        <v>2.4007199999999997</v>
      </c>
      <c r="K6" s="29">
        <f>FLUID!O50</f>
        <v>2.3089200000000001</v>
      </c>
      <c r="L6" s="29">
        <f>FLUID!P50</f>
        <v>2.1853799999999999</v>
      </c>
      <c r="M6" s="29">
        <f>FLUID!Q50</f>
        <v>1.21716</v>
      </c>
      <c r="N6" s="29">
        <f>FLUID!R50</f>
        <v>0.95262000000000002</v>
      </c>
      <c r="O6" s="29">
        <f>FLUID!S50</f>
        <v>0.72828000000000004</v>
      </c>
      <c r="P6" s="29">
        <f>FLUID!T50</f>
        <v>0.56193599999999999</v>
      </c>
      <c r="Q6" s="29">
        <f>FLUID!U50</f>
        <v>0.43833</v>
      </c>
      <c r="R6" s="29">
        <f>FLUID!V50</f>
        <v>0.19327800000000001</v>
      </c>
      <c r="S6" s="29">
        <f>FLUID!W50</f>
        <v>0.10770600000000001</v>
      </c>
      <c r="T6" s="29">
        <f>FLUID!X50</f>
        <v>6.9474000000000008E-2</v>
      </c>
      <c r="U6" s="29">
        <f>FLUID!Y50</f>
        <v>0</v>
      </c>
      <c r="V6" s="29">
        <f>FLUID!Z50</f>
        <v>0</v>
      </c>
      <c r="W6" s="29">
        <f>FLUID!AA50</f>
        <v>0</v>
      </c>
      <c r="X6" s="29">
        <f>FLUID!AB50</f>
        <v>0</v>
      </c>
      <c r="Y6" s="29">
        <f>FLUID!AC50</f>
        <v>0</v>
      </c>
      <c r="Z6" s="29">
        <f>FLUID!AD50</f>
        <v>0</v>
      </c>
      <c r="AA6" s="29">
        <f>FLUID!AE50</f>
        <v>0</v>
      </c>
      <c r="AB6" s="29">
        <f>FLUID!AF50</f>
        <v>0</v>
      </c>
      <c r="AC6" s="29">
        <f>FLUID!AG50</f>
        <v>0</v>
      </c>
      <c r="AD6" s="29">
        <f>FLUID!AH50</f>
        <v>0</v>
      </c>
      <c r="AE6" s="29">
        <f>FLUID!AI50</f>
        <v>0</v>
      </c>
      <c r="AF6" s="29">
        <f>FLUID!AJ50</f>
        <v>0</v>
      </c>
      <c r="AG6" s="29">
        <f>FLUID!AK50</f>
        <v>0</v>
      </c>
      <c r="AH6" s="29">
        <f>FLUID!AL50</f>
        <v>0</v>
      </c>
      <c r="AI6" s="29">
        <f>FLUID!AM50</f>
        <v>0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</row>
    <row r="7" spans="1:194" s="74" customFormat="1" ht="21.75" hidden="1" outlineLevel="1" thickBot="1" x14ac:dyDescent="0.4">
      <c r="A7" s="72" t="str">
        <f>FLUID!E51</f>
        <v>Se7</v>
      </c>
      <c r="B7" s="29">
        <f>FLUID!F51</f>
        <v>3.36</v>
      </c>
      <c r="C7" s="29">
        <f>FLUID!G51</f>
        <v>3.3596499999999998</v>
      </c>
      <c r="D7" s="29">
        <f>FLUID!H51</f>
        <v>3.35846</v>
      </c>
      <c r="E7" s="29">
        <f>FLUID!I51</f>
        <v>3.3545400000000001</v>
      </c>
      <c r="F7" s="29">
        <f>FLUID!J51</f>
        <v>3.3436199999999996</v>
      </c>
      <c r="G7" s="29">
        <f>FLUID!K51</f>
        <v>3.3179999999999996</v>
      </c>
      <c r="H7" s="29">
        <f>FLUID!L51</f>
        <v>2.98319</v>
      </c>
      <c r="I7" s="29">
        <f>FLUID!M51</f>
        <v>2.8919100000000002</v>
      </c>
      <c r="J7" s="29">
        <f>FLUID!N51</f>
        <v>2.80084</v>
      </c>
      <c r="K7" s="29">
        <f>FLUID!O51</f>
        <v>2.69374</v>
      </c>
      <c r="L7" s="29">
        <f>FLUID!P51</f>
        <v>2.5496099999999999</v>
      </c>
      <c r="M7" s="29">
        <f>FLUID!Q51</f>
        <v>1.4200200000000001</v>
      </c>
      <c r="N7" s="29">
        <f>FLUID!R51</f>
        <v>1.1113899999999999</v>
      </c>
      <c r="O7" s="29">
        <f>FLUID!S51</f>
        <v>0.84965999999999997</v>
      </c>
      <c r="P7" s="29">
        <f>FLUID!T51</f>
        <v>0.65559200000000006</v>
      </c>
      <c r="Q7" s="29">
        <f>FLUID!U51</f>
        <v>0.51138499999999998</v>
      </c>
      <c r="R7" s="29">
        <f>FLUID!V51</f>
        <v>0.225491</v>
      </c>
      <c r="S7" s="29">
        <f>FLUID!W51</f>
        <v>0.12565700000000002</v>
      </c>
      <c r="T7" s="29">
        <f>FLUID!X51</f>
        <v>8.1053E-2</v>
      </c>
      <c r="U7" s="29">
        <f>FLUID!Y51</f>
        <v>0</v>
      </c>
      <c r="V7" s="29">
        <f>FLUID!Z51</f>
        <v>0</v>
      </c>
      <c r="W7" s="29">
        <f>FLUID!AA51</f>
        <v>0</v>
      </c>
      <c r="X7" s="29">
        <f>FLUID!AB51</f>
        <v>0</v>
      </c>
      <c r="Y7" s="29">
        <f>FLUID!AC51</f>
        <v>0</v>
      </c>
      <c r="Z7" s="29">
        <f>FLUID!AD51</f>
        <v>0</v>
      </c>
      <c r="AA7" s="29">
        <f>FLUID!AE51</f>
        <v>0</v>
      </c>
      <c r="AB7" s="29">
        <f>FLUID!AF51</f>
        <v>0</v>
      </c>
      <c r="AC7" s="29">
        <f>FLUID!AG51</f>
        <v>0</v>
      </c>
      <c r="AD7" s="29">
        <f>FLUID!AH51</f>
        <v>0</v>
      </c>
      <c r="AE7" s="29">
        <f>FLUID!AI51</f>
        <v>0</v>
      </c>
      <c r="AF7" s="29">
        <f>FLUID!AJ51</f>
        <v>0</v>
      </c>
      <c r="AG7" s="29">
        <f>FLUID!AK51</f>
        <v>0</v>
      </c>
      <c r="AH7" s="29">
        <f>FLUID!AL51</f>
        <v>0</v>
      </c>
      <c r="AI7" s="29">
        <f>FLUID!AM51</f>
        <v>0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</row>
    <row r="8" spans="1:194" s="74" customFormat="1" ht="21.75" hidden="1" outlineLevel="1" thickBot="1" x14ac:dyDescent="0.4">
      <c r="A8" s="72" t="str">
        <f>FLUID!E52</f>
        <v>Se8</v>
      </c>
      <c r="B8" s="29">
        <f>FLUID!F52</f>
        <v>3.84</v>
      </c>
      <c r="C8" s="29">
        <f>FLUID!G52</f>
        <v>3.8395999999999999</v>
      </c>
      <c r="D8" s="29">
        <f>FLUID!H52</f>
        <v>3.8382399999999999</v>
      </c>
      <c r="E8" s="29">
        <f>FLUID!I52</f>
        <v>3.8337599999999998</v>
      </c>
      <c r="F8" s="29">
        <f>FLUID!J52</f>
        <v>3.8212799999999998</v>
      </c>
      <c r="G8" s="29">
        <f>FLUID!K52</f>
        <v>3.7919999999999998</v>
      </c>
      <c r="H8" s="29">
        <f>FLUID!L52</f>
        <v>3.4093599999999999</v>
      </c>
      <c r="I8" s="29">
        <f>FLUID!M52</f>
        <v>3.30504</v>
      </c>
      <c r="J8" s="29">
        <f>FLUID!N52</f>
        <v>3.2009599999999998</v>
      </c>
      <c r="K8" s="29">
        <f>FLUID!O52</f>
        <v>3.07856</v>
      </c>
      <c r="L8" s="29">
        <f>FLUID!P52</f>
        <v>2.91384</v>
      </c>
      <c r="M8" s="29">
        <f>FLUID!Q52</f>
        <v>1.6228800000000001</v>
      </c>
      <c r="N8" s="29">
        <f>FLUID!R52</f>
        <v>1.27016</v>
      </c>
      <c r="O8" s="29">
        <f>FLUID!S52</f>
        <v>0.97104000000000001</v>
      </c>
      <c r="P8" s="29">
        <f>FLUID!T52</f>
        <v>0.74924800000000003</v>
      </c>
      <c r="Q8" s="29">
        <f>FLUID!U52</f>
        <v>0.58443999999999996</v>
      </c>
      <c r="R8" s="29">
        <f>FLUID!V52</f>
        <v>0.25770399999999999</v>
      </c>
      <c r="S8" s="29">
        <f>FLUID!W52</f>
        <v>0.14360800000000001</v>
      </c>
      <c r="T8" s="29">
        <f>FLUID!X52</f>
        <v>9.2632000000000006E-2</v>
      </c>
      <c r="U8" s="29">
        <f>FLUID!Y52</f>
        <v>0</v>
      </c>
      <c r="V8" s="29">
        <f>FLUID!Z52</f>
        <v>0</v>
      </c>
      <c r="W8" s="29">
        <f>FLUID!AA52</f>
        <v>0</v>
      </c>
      <c r="X8" s="29">
        <f>FLUID!AB52</f>
        <v>0</v>
      </c>
      <c r="Y8" s="29">
        <f>FLUID!AC52</f>
        <v>0</v>
      </c>
      <c r="Z8" s="29">
        <f>FLUID!AD52</f>
        <v>0</v>
      </c>
      <c r="AA8" s="29">
        <f>FLUID!AE52</f>
        <v>0</v>
      </c>
      <c r="AB8" s="29">
        <f>FLUID!AF52</f>
        <v>0</v>
      </c>
      <c r="AC8" s="29">
        <f>FLUID!AG52</f>
        <v>0</v>
      </c>
      <c r="AD8" s="29">
        <f>FLUID!AH52</f>
        <v>0</v>
      </c>
      <c r="AE8" s="29">
        <f>FLUID!AI52</f>
        <v>0</v>
      </c>
      <c r="AF8" s="29">
        <f>FLUID!AJ52</f>
        <v>0</v>
      </c>
      <c r="AG8" s="29">
        <f>FLUID!AK52</f>
        <v>0</v>
      </c>
      <c r="AH8" s="29">
        <f>FLUID!AL52</f>
        <v>0</v>
      </c>
      <c r="AI8" s="29">
        <f>FLUID!AM52</f>
        <v>0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</row>
    <row r="9" spans="1:194" s="74" customFormat="1" ht="21.75" hidden="1" outlineLevel="1" thickBot="1" x14ac:dyDescent="0.4">
      <c r="A9" s="72" t="str">
        <f>FLUID!E53</f>
        <v>Se2</v>
      </c>
      <c r="B9" s="29">
        <f>FLUID!F53</f>
        <v>0.96</v>
      </c>
      <c r="C9" s="29">
        <f>FLUID!G53</f>
        <v>0.95989999999999998</v>
      </c>
      <c r="D9" s="29">
        <f>FLUID!H53</f>
        <v>0.95955999999999997</v>
      </c>
      <c r="E9" s="29">
        <f>FLUID!I53</f>
        <v>0.95843999999999996</v>
      </c>
      <c r="F9" s="29">
        <f>FLUID!J53</f>
        <v>0.95531999999999995</v>
      </c>
      <c r="G9" s="29">
        <f>FLUID!K53</f>
        <v>0.94799999999999995</v>
      </c>
      <c r="H9" s="29">
        <f>FLUID!L53</f>
        <v>0.85233999999999999</v>
      </c>
      <c r="I9" s="29">
        <f>FLUID!M53</f>
        <v>0.82625999999999999</v>
      </c>
      <c r="J9" s="29">
        <f>FLUID!N53</f>
        <v>0.80023999999999995</v>
      </c>
      <c r="K9" s="29">
        <f>FLUID!O53</f>
        <v>0.76963999999999999</v>
      </c>
      <c r="L9" s="29">
        <f>FLUID!P53</f>
        <v>0.72846</v>
      </c>
      <c r="M9" s="29">
        <f>FLUID!Q53</f>
        <v>0.40572000000000003</v>
      </c>
      <c r="N9" s="29">
        <f>FLUID!R53</f>
        <v>0.31753999999999999</v>
      </c>
      <c r="O9" s="29">
        <f>FLUID!S53</f>
        <v>0.24276</v>
      </c>
      <c r="P9" s="29">
        <f>FLUID!T53</f>
        <v>0.18731200000000001</v>
      </c>
      <c r="Q9" s="29">
        <f>FLUID!U53</f>
        <v>0.14610999999999999</v>
      </c>
      <c r="R9" s="29">
        <f>FLUID!V53</f>
        <v>6.4425999999999997E-2</v>
      </c>
      <c r="S9" s="29">
        <f>FLUID!W53</f>
        <v>3.5902000000000003E-2</v>
      </c>
      <c r="T9" s="29">
        <f>FLUID!X53</f>
        <v>2.3158000000000002E-2</v>
      </c>
      <c r="U9" s="29">
        <f>FLUID!Y53</f>
        <v>0</v>
      </c>
      <c r="V9" s="29">
        <f>FLUID!Z53</f>
        <v>0</v>
      </c>
      <c r="W9" s="29">
        <f>FLUID!AA53</f>
        <v>0</v>
      </c>
      <c r="X9" s="29">
        <f>FLUID!AB53</f>
        <v>0</v>
      </c>
      <c r="Y9" s="29">
        <f>FLUID!AC53</f>
        <v>0</v>
      </c>
      <c r="Z9" s="29">
        <f>FLUID!AD53</f>
        <v>0</v>
      </c>
      <c r="AA9" s="29">
        <f>FLUID!AE53</f>
        <v>0</v>
      </c>
      <c r="AB9" s="29">
        <f>FLUID!AF53</f>
        <v>0</v>
      </c>
      <c r="AC9" s="29">
        <f>FLUID!AG53</f>
        <v>0</v>
      </c>
      <c r="AD9" s="29">
        <f>FLUID!AH53</f>
        <v>0</v>
      </c>
      <c r="AE9" s="29">
        <f>FLUID!AI53</f>
        <v>0</v>
      </c>
      <c r="AF9" s="29">
        <f>FLUID!AJ53</f>
        <v>0</v>
      </c>
      <c r="AG9" s="29">
        <f>FLUID!AK53</f>
        <v>0</v>
      </c>
      <c r="AH9" s="29">
        <f>FLUID!AL53</f>
        <v>0</v>
      </c>
      <c r="AI9" s="29">
        <f>FLUID!AM53</f>
        <v>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</row>
    <row r="10" spans="1:194" s="74" customFormat="1" ht="21.75" hidden="1" outlineLevel="1" thickBot="1" x14ac:dyDescent="0.4">
      <c r="A10" s="72" t="str">
        <f>FLUID!E54</f>
        <v>Se</v>
      </c>
      <c r="B10" s="29">
        <f>FLUID!F54</f>
        <v>0.48</v>
      </c>
      <c r="C10" s="29">
        <f>FLUID!G54</f>
        <v>0.47994999999999999</v>
      </c>
      <c r="D10" s="29">
        <f>FLUID!H54</f>
        <v>0.47977999999999998</v>
      </c>
      <c r="E10" s="29">
        <f>FLUID!I54</f>
        <v>0.47921999999999998</v>
      </c>
      <c r="F10" s="29">
        <f>FLUID!J54</f>
        <v>0.47765999999999997</v>
      </c>
      <c r="G10" s="29">
        <f>FLUID!K54</f>
        <v>0.47399999999999998</v>
      </c>
      <c r="H10" s="29">
        <f>FLUID!L54</f>
        <v>0.42616999999999999</v>
      </c>
      <c r="I10" s="29">
        <f>FLUID!M54</f>
        <v>0.41313</v>
      </c>
      <c r="J10" s="29">
        <f>FLUID!N54</f>
        <v>0.40011999999999998</v>
      </c>
      <c r="K10" s="29">
        <f>FLUID!O54</f>
        <v>0.38482</v>
      </c>
      <c r="L10" s="29">
        <f>FLUID!P54</f>
        <v>0.36423</v>
      </c>
      <c r="M10" s="29">
        <f>FLUID!Q54</f>
        <v>0.20286000000000001</v>
      </c>
      <c r="N10" s="29">
        <f>FLUID!R54</f>
        <v>0.15876999999999999</v>
      </c>
      <c r="O10" s="29">
        <f>FLUID!S54</f>
        <v>0.12138</v>
      </c>
      <c r="P10" s="29">
        <f>FLUID!T54</f>
        <v>9.3656000000000003E-2</v>
      </c>
      <c r="Q10" s="29">
        <f>FLUID!U54</f>
        <v>7.3054999999999995E-2</v>
      </c>
      <c r="R10" s="29">
        <f>FLUID!V54</f>
        <v>3.2212999999999999E-2</v>
      </c>
      <c r="S10" s="29">
        <f>FLUID!W54</f>
        <v>1.7951000000000002E-2</v>
      </c>
      <c r="T10" s="29">
        <f>FLUID!X54</f>
        <v>1.1579000000000001E-2</v>
      </c>
      <c r="U10" s="29">
        <f>FLUID!Y54</f>
        <v>0</v>
      </c>
      <c r="V10" s="29">
        <f>FLUID!Z54</f>
        <v>0</v>
      </c>
      <c r="W10" s="29">
        <f>FLUID!AA54</f>
        <v>0</v>
      </c>
      <c r="X10" s="29">
        <f>FLUID!AB54</f>
        <v>0</v>
      </c>
      <c r="Y10" s="29">
        <f>FLUID!AC54</f>
        <v>0</v>
      </c>
      <c r="Z10" s="29">
        <f>FLUID!AD54</f>
        <v>0</v>
      </c>
      <c r="AA10" s="29">
        <f>FLUID!AE54</f>
        <v>0</v>
      </c>
      <c r="AB10" s="29">
        <f>FLUID!AF54</f>
        <v>0</v>
      </c>
      <c r="AC10" s="29">
        <f>FLUID!AG54</f>
        <v>0</v>
      </c>
      <c r="AD10" s="29">
        <f>FLUID!AH54</f>
        <v>0</v>
      </c>
      <c r="AE10" s="29">
        <f>FLUID!AI54</f>
        <v>0</v>
      </c>
      <c r="AF10" s="29">
        <f>FLUID!AJ54</f>
        <v>0</v>
      </c>
      <c r="AG10" s="29">
        <f>FLUID!AK54</f>
        <v>0</v>
      </c>
      <c r="AH10" s="29">
        <f>FLUID!AL54</f>
        <v>0</v>
      </c>
      <c r="AI10" s="29">
        <f>FLUID!AM54</f>
        <v>0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</row>
    <row r="11" spans="1:194" s="74" customFormat="1" ht="21.75" hidden="1" outlineLevel="1" thickBot="1" x14ac:dyDescent="0.4">
      <c r="A11" s="72" t="str">
        <f>FLUID!E55</f>
        <v>Ga2Se</v>
      </c>
      <c r="B11" s="29">
        <f>FLUID!F55</f>
        <v>-12.012</v>
      </c>
      <c r="C11" s="29">
        <f>FLUID!G55</f>
        <v>-13.816049999999999</v>
      </c>
      <c r="D11" s="29">
        <f>FLUID!H55</f>
        <v>-14.208220000000001</v>
      </c>
      <c r="E11" s="29">
        <f>FLUID!I55</f>
        <v>-14.58278</v>
      </c>
      <c r="F11" s="29">
        <f>FLUID!J55</f>
        <v>-14.95434</v>
      </c>
      <c r="G11" s="29">
        <f>FLUID!K55</f>
        <v>-15.34</v>
      </c>
      <c r="H11" s="29">
        <f>FLUID!L55</f>
        <v>-17.533830000000002</v>
      </c>
      <c r="I11" s="29">
        <f>FLUID!M55</f>
        <v>-18.220870000000001</v>
      </c>
      <c r="J11" s="29">
        <f>FLUID!N55</f>
        <v>-18.893879999999999</v>
      </c>
      <c r="K11" s="29">
        <f>FLUID!O55</f>
        <v>-19.541179999999997</v>
      </c>
      <c r="L11" s="29">
        <f>FLUID!P55</f>
        <v>-20.15577</v>
      </c>
      <c r="M11" s="29">
        <f>FLUID!Q55</f>
        <v>-22.357139999999998</v>
      </c>
      <c r="N11" s="29">
        <f>FLUID!R55</f>
        <v>-22.82123</v>
      </c>
      <c r="O11" s="29">
        <f>FLUID!S55</f>
        <v>-23.198620000000002</v>
      </c>
      <c r="P11" s="29">
        <f>FLUID!T55</f>
        <v>-23.526344000000002</v>
      </c>
      <c r="Q11" s="29">
        <f>FLUID!U55</f>
        <v>-23.806944999999999</v>
      </c>
      <c r="R11" s="29">
        <f>FLUID!V55</f>
        <v>-24.647787000000001</v>
      </c>
      <c r="S11" s="29">
        <f>FLUID!W55</f>
        <v>-25.282049000000001</v>
      </c>
      <c r="T11" s="29">
        <f>FLUID!X55</f>
        <v>-25.828420999999999</v>
      </c>
      <c r="U11" s="29">
        <f>FLUID!Y55</f>
        <v>0</v>
      </c>
      <c r="V11" s="29">
        <f>FLUID!Z55</f>
        <v>0</v>
      </c>
      <c r="W11" s="29">
        <f>FLUID!AA55</f>
        <v>0</v>
      </c>
      <c r="X11" s="29">
        <f>FLUID!AB55</f>
        <v>0</v>
      </c>
      <c r="Y11" s="29">
        <f>FLUID!AC55</f>
        <v>0</v>
      </c>
      <c r="Z11" s="29">
        <f>FLUID!AD55</f>
        <v>0</v>
      </c>
      <c r="AA11" s="29">
        <f>FLUID!AE55</f>
        <v>0</v>
      </c>
      <c r="AB11" s="29">
        <f>FLUID!AF55</f>
        <v>0</v>
      </c>
      <c r="AC11" s="29">
        <f>FLUID!AG55</f>
        <v>0</v>
      </c>
      <c r="AD11" s="29">
        <f>FLUID!AH55</f>
        <v>0</v>
      </c>
      <c r="AE11" s="29">
        <f>FLUID!AI55</f>
        <v>0</v>
      </c>
      <c r="AF11" s="29">
        <f>FLUID!AJ55</f>
        <v>0</v>
      </c>
      <c r="AG11" s="29">
        <f>FLUID!AK55</f>
        <v>0</v>
      </c>
      <c r="AH11" s="29">
        <f>FLUID!AL55</f>
        <v>0</v>
      </c>
      <c r="AI11" s="29">
        <f>FLUID!AM55</f>
        <v>0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</row>
    <row r="12" spans="1:194" s="74" customFormat="1" ht="21.75" hidden="1" outlineLevel="1" thickBot="1" x14ac:dyDescent="0.4">
      <c r="A12" s="72" t="str">
        <f>FLUID!E56</f>
        <v>Ar</v>
      </c>
      <c r="B12" s="29">
        <f>FLUID!F56</f>
        <v>-18.61</v>
      </c>
      <c r="C12" s="29">
        <f>FLUID!G56</f>
        <v>-18.760000000000002</v>
      </c>
      <c r="D12" s="29">
        <f>FLUID!H56</f>
        <v>-18.829999999999998</v>
      </c>
      <c r="E12" s="29">
        <f>FLUID!I56</f>
        <v>-18.899999999999999</v>
      </c>
      <c r="F12" s="29">
        <f>FLUID!J56</f>
        <v>-18.97</v>
      </c>
      <c r="G12" s="29">
        <f>FLUID!K56</f>
        <v>-19.059999999999999</v>
      </c>
      <c r="H12" s="29">
        <f>FLUID!L56</f>
        <v>-19.54</v>
      </c>
      <c r="I12" s="29">
        <f>FLUID!M56</f>
        <v>-19.649999999999999</v>
      </c>
      <c r="J12" s="29">
        <f>FLUID!N56</f>
        <v>-19.760000000000002</v>
      </c>
      <c r="K12" s="29">
        <f>FLUID!O56</f>
        <v>-19.850000000000001</v>
      </c>
      <c r="L12" s="29">
        <f>FLUID!P56</f>
        <v>-19.95</v>
      </c>
      <c r="M12" s="29">
        <f>FLUID!Q56</f>
        <v>-20.420000000000002</v>
      </c>
      <c r="N12" s="29">
        <f>FLUID!R56</f>
        <v>-20.54</v>
      </c>
      <c r="O12" s="29">
        <f>FLUID!S56</f>
        <v>-20.66</v>
      </c>
      <c r="P12" s="29">
        <f>FLUID!T56</f>
        <v>-20.76</v>
      </c>
      <c r="Q12" s="29">
        <f>FLUID!U56</f>
        <v>-20.85</v>
      </c>
      <c r="R12" s="29">
        <f>FLUID!V56</f>
        <v>-21.12</v>
      </c>
      <c r="S12" s="29">
        <f>FLUID!W56</f>
        <v>-21.34</v>
      </c>
      <c r="T12" s="29">
        <f>FLUID!X56</f>
        <v>-21.53</v>
      </c>
      <c r="U12" s="29">
        <f>FLUID!Y56</f>
        <v>0</v>
      </c>
      <c r="V12" s="29">
        <f>FLUID!Z56</f>
        <v>0</v>
      </c>
      <c r="W12" s="29">
        <f>FLUID!AA56</f>
        <v>0</v>
      </c>
      <c r="X12" s="29">
        <f>FLUID!AB56</f>
        <v>0</v>
      </c>
      <c r="Y12" s="29">
        <f>FLUID!AC56</f>
        <v>0</v>
      </c>
      <c r="Z12" s="29">
        <f>FLUID!AD56</f>
        <v>0</v>
      </c>
      <c r="AA12" s="29">
        <f>FLUID!AE56</f>
        <v>0</v>
      </c>
      <c r="AB12" s="29">
        <f>FLUID!AF56</f>
        <v>0</v>
      </c>
      <c r="AC12" s="29">
        <f>FLUID!AG56</f>
        <v>0</v>
      </c>
      <c r="AD12" s="29">
        <f>FLUID!AH56</f>
        <v>0</v>
      </c>
      <c r="AE12" s="29">
        <f>FLUID!AI56</f>
        <v>0</v>
      </c>
      <c r="AF12" s="29">
        <f>FLUID!AJ56</f>
        <v>0</v>
      </c>
      <c r="AG12" s="29">
        <f>FLUID!AK56</f>
        <v>0</v>
      </c>
      <c r="AH12" s="29">
        <f>FLUID!AL56</f>
        <v>0</v>
      </c>
      <c r="AI12" s="29">
        <f>FLUID!AM56</f>
        <v>0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</row>
    <row r="13" spans="1:194" s="74" customFormat="1" ht="21.75" hidden="1" outlineLevel="1" thickBot="1" x14ac:dyDescent="0.4">
      <c r="A13" s="72" t="str">
        <f>FLUID!E57</f>
        <v>(l)Ga[l]</v>
      </c>
      <c r="B13" s="29">
        <f>FLUID!F57</f>
        <v>-6.2460000000000004</v>
      </c>
      <c r="C13" s="29">
        <f>FLUID!G57</f>
        <v>-7.1479999999999997</v>
      </c>
      <c r="D13" s="29">
        <f>FLUID!H57</f>
        <v>-7.3440000000000003</v>
      </c>
      <c r="E13" s="29">
        <f>FLUID!I57</f>
        <v>-7.5309999999999997</v>
      </c>
      <c r="F13" s="29">
        <f>FLUID!J57</f>
        <v>-7.7160000000000002</v>
      </c>
      <c r="G13" s="29">
        <f>FLUID!K57</f>
        <v>-7.907</v>
      </c>
      <c r="H13" s="29">
        <f>FLUID!L57</f>
        <v>-8.98</v>
      </c>
      <c r="I13" s="29">
        <f>FLUID!M57</f>
        <v>-9.3170000000000002</v>
      </c>
      <c r="J13" s="29">
        <f>FLUID!N57</f>
        <v>-9.6470000000000002</v>
      </c>
      <c r="K13" s="29">
        <f>FLUID!O57</f>
        <v>-9.9629999999999992</v>
      </c>
      <c r="L13" s="29">
        <f>FLUID!P57</f>
        <v>-10.26</v>
      </c>
      <c r="M13" s="29">
        <f>FLUID!Q57</f>
        <v>-11.28</v>
      </c>
      <c r="N13" s="29">
        <f>FLUID!R57</f>
        <v>-11.49</v>
      </c>
      <c r="O13" s="29">
        <f>FLUID!S57</f>
        <v>-11.66</v>
      </c>
      <c r="P13" s="29">
        <f>FLUID!T57</f>
        <v>-11.81</v>
      </c>
      <c r="Q13" s="29">
        <f>FLUID!U57</f>
        <v>-11.94</v>
      </c>
      <c r="R13" s="29">
        <f>FLUID!V57</f>
        <v>-12.34</v>
      </c>
      <c r="S13" s="29">
        <f>FLUID!W57</f>
        <v>-12.65</v>
      </c>
      <c r="T13" s="29">
        <f>FLUID!X57</f>
        <v>-12.92</v>
      </c>
      <c r="U13" s="29">
        <f>FLUID!Y57</f>
        <v>0</v>
      </c>
      <c r="V13" s="29">
        <f>FLUID!Z57</f>
        <v>0</v>
      </c>
      <c r="W13" s="29">
        <f>FLUID!AA57</f>
        <v>0</v>
      </c>
      <c r="X13" s="29">
        <f>FLUID!AB57</f>
        <v>0</v>
      </c>
      <c r="Y13" s="29">
        <f>FLUID!AC57</f>
        <v>0</v>
      </c>
      <c r="Z13" s="29">
        <f>FLUID!AD57</f>
        <v>0</v>
      </c>
      <c r="AA13" s="29">
        <f>FLUID!AE57</f>
        <v>0</v>
      </c>
      <c r="AB13" s="29">
        <f>FLUID!AF57</f>
        <v>0</v>
      </c>
      <c r="AC13" s="29">
        <f>FLUID!AG57</f>
        <v>0</v>
      </c>
      <c r="AD13" s="29">
        <f>FLUID!AH57</f>
        <v>0</v>
      </c>
      <c r="AE13" s="29">
        <f>FLUID!AI57</f>
        <v>0</v>
      </c>
      <c r="AF13" s="29">
        <f>FLUID!AJ57</f>
        <v>0</v>
      </c>
      <c r="AG13" s="29">
        <f>FLUID!AK57</f>
        <v>0</v>
      </c>
      <c r="AH13" s="29">
        <f>FLUID!AL57</f>
        <v>0</v>
      </c>
      <c r="AI13" s="29">
        <f>FLUID!AM57</f>
        <v>0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</row>
    <row r="14" spans="1:194" s="74" customFormat="1" ht="21.75" hidden="1" outlineLevel="1" thickBot="1" x14ac:dyDescent="0.4">
      <c r="A14" s="72" t="str">
        <f>FLUID!E58</f>
        <v>(l)Ge[l]</v>
      </c>
      <c r="B14" s="29">
        <f>FLUID!F58</f>
        <v>5.367</v>
      </c>
      <c r="C14" s="29">
        <f>FLUID!G58</f>
        <v>0.73660000000000003</v>
      </c>
      <c r="D14" s="29">
        <f>FLUID!H58</f>
        <v>-5.534E-2</v>
      </c>
      <c r="E14" s="29">
        <f>FLUID!I58</f>
        <v>-0.75560000000000005</v>
      </c>
      <c r="F14" s="29">
        <f>FLUID!J58</f>
        <v>-1.3779999999999999</v>
      </c>
      <c r="G14" s="29">
        <f>FLUID!K58</f>
        <v>-1.93</v>
      </c>
      <c r="H14" s="29">
        <f>FLUID!L58</f>
        <v>-3.5449999999999999</v>
      </c>
      <c r="I14" s="29">
        <f>FLUID!M58</f>
        <v>-3.8580000000000001</v>
      </c>
      <c r="J14" s="29">
        <f>FLUID!N58</f>
        <v>-4.1520000000000001</v>
      </c>
      <c r="K14" s="29">
        <f>FLUID!O58</f>
        <v>-4.423</v>
      </c>
      <c r="L14" s="29">
        <f>FLUID!P58</f>
        <v>-4.6680000000000001</v>
      </c>
      <c r="M14" s="29">
        <f>FLUID!Q58</f>
        <v>-5.2690000000000001</v>
      </c>
      <c r="N14" s="29">
        <f>FLUID!R58</f>
        <v>-5.3449999999999998</v>
      </c>
      <c r="O14" s="29">
        <f>FLUID!S58</f>
        <v>-5.4130000000000003</v>
      </c>
      <c r="P14" s="29">
        <f>FLUID!T58</f>
        <v>-5.4939999999999998</v>
      </c>
      <c r="Q14" s="29">
        <f>FLUID!U58</f>
        <v>-5.5880000000000001</v>
      </c>
      <c r="R14" s="29">
        <f>FLUID!V58</f>
        <v>-6.0519999999999996</v>
      </c>
      <c r="S14" s="29">
        <f>FLUID!W58</f>
        <v>-6.5549999999999997</v>
      </c>
      <c r="T14" s="29">
        <f>FLUID!X58</f>
        <v>-7.0309999999999997</v>
      </c>
      <c r="U14" s="29">
        <f>FLUID!Y58</f>
        <v>0</v>
      </c>
      <c r="V14" s="29">
        <f>FLUID!Z58</f>
        <v>0</v>
      </c>
      <c r="W14" s="29">
        <f>FLUID!AA58</f>
        <v>0</v>
      </c>
      <c r="X14" s="29">
        <f>FLUID!AB58</f>
        <v>0</v>
      </c>
      <c r="Y14" s="29">
        <f>FLUID!AC58</f>
        <v>0</v>
      </c>
      <c r="Z14" s="29">
        <f>FLUID!AD58</f>
        <v>0</v>
      </c>
      <c r="AA14" s="29">
        <f>FLUID!AE58</f>
        <v>0</v>
      </c>
      <c r="AB14" s="29">
        <f>FLUID!AF58</f>
        <v>0</v>
      </c>
      <c r="AC14" s="29">
        <f>FLUID!AG58</f>
        <v>0</v>
      </c>
      <c r="AD14" s="29">
        <f>FLUID!AH58</f>
        <v>0</v>
      </c>
      <c r="AE14" s="29">
        <f>FLUID!AI58</f>
        <v>0</v>
      </c>
      <c r="AF14" s="29">
        <f>FLUID!AJ58</f>
        <v>0</v>
      </c>
      <c r="AG14" s="29">
        <f>FLUID!AK58</f>
        <v>0</v>
      </c>
      <c r="AH14" s="29">
        <f>FLUID!AL58</f>
        <v>0</v>
      </c>
      <c r="AI14" s="29">
        <f>FLUID!AM58</f>
        <v>0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</row>
    <row r="15" spans="1:194" s="74" customFormat="1" ht="21.75" hidden="1" outlineLevel="1" thickBot="1" x14ac:dyDescent="0.4">
      <c r="A15" s="72" t="str">
        <f>FLUID!E59</f>
        <v>(l)Se[l]</v>
      </c>
      <c r="B15" s="29">
        <f>FLUID!F59</f>
        <v>0.48</v>
      </c>
      <c r="C15" s="29">
        <f>FLUID!G59</f>
        <v>0.47994999999999999</v>
      </c>
      <c r="D15" s="29">
        <f>FLUID!H59</f>
        <v>0.47977999999999998</v>
      </c>
      <c r="E15" s="29">
        <f>FLUID!I59</f>
        <v>0.47921999999999998</v>
      </c>
      <c r="F15" s="29">
        <f>FLUID!J59</f>
        <v>0.47765999999999997</v>
      </c>
      <c r="G15" s="29">
        <f>FLUID!K59</f>
        <v>0.47399999999999998</v>
      </c>
      <c r="H15" s="29">
        <f>FLUID!L59</f>
        <v>0.42616999999999999</v>
      </c>
      <c r="I15" s="29">
        <f>FLUID!M59</f>
        <v>0.41313</v>
      </c>
      <c r="J15" s="29">
        <f>FLUID!N59</f>
        <v>0.40011999999999998</v>
      </c>
      <c r="K15" s="29">
        <f>FLUID!O59</f>
        <v>0.38482</v>
      </c>
      <c r="L15" s="29">
        <f>FLUID!P59</f>
        <v>0.36423</v>
      </c>
      <c r="M15" s="29">
        <f>FLUID!Q59</f>
        <v>0.20286000000000001</v>
      </c>
      <c r="N15" s="29">
        <f>FLUID!R59</f>
        <v>0.15876999999999999</v>
      </c>
      <c r="O15" s="29">
        <f>FLUID!S59</f>
        <v>0.12138</v>
      </c>
      <c r="P15" s="29">
        <f>FLUID!T59</f>
        <v>9.3656000000000003E-2</v>
      </c>
      <c r="Q15" s="29">
        <f>FLUID!U59</f>
        <v>7.3054999999999995E-2</v>
      </c>
      <c r="R15" s="29">
        <f>FLUID!V59</f>
        <v>3.2212999999999999E-2</v>
      </c>
      <c r="S15" s="29">
        <f>FLUID!W59</f>
        <v>1.7951000000000002E-2</v>
      </c>
      <c r="T15" s="29">
        <f>FLUID!X59</f>
        <v>1.1579000000000001E-2</v>
      </c>
      <c r="U15" s="29">
        <f>FLUID!Y59</f>
        <v>0</v>
      </c>
      <c r="V15" s="29">
        <f>FLUID!Z59</f>
        <v>0</v>
      </c>
      <c r="W15" s="29">
        <f>FLUID!AA59</f>
        <v>0</v>
      </c>
      <c r="X15" s="29">
        <f>FLUID!AB59</f>
        <v>0</v>
      </c>
      <c r="Y15" s="29">
        <f>FLUID!AC59</f>
        <v>0</v>
      </c>
      <c r="Z15" s="29">
        <f>FLUID!AD59</f>
        <v>0</v>
      </c>
      <c r="AA15" s="29">
        <f>FLUID!AE59</f>
        <v>0</v>
      </c>
      <c r="AB15" s="29">
        <f>FLUID!AF59</f>
        <v>0</v>
      </c>
      <c r="AC15" s="29">
        <f>FLUID!AG59</f>
        <v>0</v>
      </c>
      <c r="AD15" s="29">
        <f>FLUID!AH59</f>
        <v>0</v>
      </c>
      <c r="AE15" s="29">
        <f>FLUID!AI59</f>
        <v>0</v>
      </c>
      <c r="AF15" s="29">
        <f>FLUID!AJ59</f>
        <v>0</v>
      </c>
      <c r="AG15" s="29">
        <f>FLUID!AK59</f>
        <v>0</v>
      </c>
      <c r="AH15" s="29">
        <f>FLUID!AL59</f>
        <v>0</v>
      </c>
      <c r="AI15" s="29">
        <f>FLUID!AM59</f>
        <v>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</row>
    <row r="16" spans="1:194" s="74" customFormat="1" ht="21.75" hidden="1" outlineLevel="1" thickBot="1" x14ac:dyDescent="0.4">
      <c r="A16" s="72" t="str">
        <f>FLUID!E60</f>
        <v>H (Аг)</v>
      </c>
      <c r="B16" s="29">
        <f>FLUID!F60</f>
        <v>0</v>
      </c>
      <c r="C16" s="29">
        <f>FLUID!G60</f>
        <v>0</v>
      </c>
      <c r="D16" s="29">
        <f>FLUID!H60</f>
        <v>0</v>
      </c>
      <c r="E16" s="29">
        <f>FLUID!I60</f>
        <v>0</v>
      </c>
      <c r="F16" s="29">
        <f>FLUID!J60</f>
        <v>0</v>
      </c>
      <c r="G16" s="29">
        <f>FLUID!K60</f>
        <v>0</v>
      </c>
      <c r="H16" s="29">
        <f>FLUID!L60</f>
        <v>0</v>
      </c>
      <c r="I16" s="29">
        <f>FLUID!M60</f>
        <v>0</v>
      </c>
      <c r="J16" s="29">
        <f>FLUID!N60</f>
        <v>0</v>
      </c>
      <c r="K16" s="29">
        <f>FLUID!O60</f>
        <v>0</v>
      </c>
      <c r="L16" s="29">
        <f>FLUID!P60</f>
        <v>0</v>
      </c>
      <c r="M16" s="29">
        <f>FLUID!Q60</f>
        <v>0</v>
      </c>
      <c r="N16" s="29">
        <f>FLUID!R60</f>
        <v>0</v>
      </c>
      <c r="O16" s="29">
        <f>FLUID!S60</f>
        <v>0</v>
      </c>
      <c r="P16" s="29">
        <f>FLUID!T60</f>
        <v>0</v>
      </c>
      <c r="Q16" s="29">
        <f>FLUID!U60</f>
        <v>0</v>
      </c>
      <c r="R16" s="29">
        <f>FLUID!V60</f>
        <v>0</v>
      </c>
      <c r="S16" s="29">
        <f>FLUID!W60</f>
        <v>0</v>
      </c>
      <c r="T16" s="29">
        <f>FLUID!X60</f>
        <v>0</v>
      </c>
      <c r="U16" s="29">
        <f>FLUID!Y60</f>
        <v>0</v>
      </c>
      <c r="V16" s="29">
        <f>FLUID!Z60</f>
        <v>0</v>
      </c>
      <c r="W16" s="29">
        <f>FLUID!AA60</f>
        <v>0</v>
      </c>
      <c r="X16" s="29">
        <f>FLUID!AB60</f>
        <v>0</v>
      </c>
      <c r="Y16" s="29">
        <f>FLUID!AC60</f>
        <v>0</v>
      </c>
      <c r="Z16" s="29">
        <f>FLUID!AD60</f>
        <v>0</v>
      </c>
      <c r="AA16" s="29">
        <f>FLUID!AE60</f>
        <v>0</v>
      </c>
      <c r="AB16" s="29">
        <f>FLUID!AF60</f>
        <v>0</v>
      </c>
      <c r="AC16" s="29">
        <f>FLUID!AG60</f>
        <v>0</v>
      </c>
      <c r="AD16" s="29">
        <f>FLUID!AH60</f>
        <v>0</v>
      </c>
      <c r="AE16" s="29">
        <f>FLUID!AI60</f>
        <v>0</v>
      </c>
      <c r="AF16" s="29">
        <f>FLUID!AJ60</f>
        <v>0</v>
      </c>
      <c r="AG16" s="29">
        <f>FLUID!AK60</f>
        <v>0</v>
      </c>
      <c r="AH16" s="29">
        <f>FLUID!AL60</f>
        <v>0</v>
      </c>
      <c r="AI16" s="29">
        <f>FLUID!AM60</f>
        <v>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</row>
    <row r="17" spans="1:194" s="74" customFormat="1" ht="21.75" hidden="1" outlineLevel="1" thickBot="1" x14ac:dyDescent="0.4">
      <c r="A17" s="72" t="str">
        <f>FLUID!E61</f>
        <v>H (Ga)</v>
      </c>
      <c r="B17" s="29">
        <f>FLUID!F61</f>
        <v>-6.2460000000000004</v>
      </c>
      <c r="C17" s="29">
        <f>FLUID!G61</f>
        <v>-7.1479999999999997</v>
      </c>
      <c r="D17" s="29">
        <f>FLUID!H61</f>
        <v>-7.3440000000000003</v>
      </c>
      <c r="E17" s="29">
        <f>FLUID!I61</f>
        <v>-7.5309999999999997</v>
      </c>
      <c r="F17" s="29">
        <f>FLUID!J61</f>
        <v>-7.7160000000000002</v>
      </c>
      <c r="G17" s="29">
        <f>FLUID!K61</f>
        <v>-7.907</v>
      </c>
      <c r="H17" s="29">
        <f>FLUID!L61</f>
        <v>-8.98</v>
      </c>
      <c r="I17" s="29">
        <f>FLUID!M61</f>
        <v>-9.3170000000000002</v>
      </c>
      <c r="J17" s="29">
        <f>FLUID!N61</f>
        <v>-9.6470000000000002</v>
      </c>
      <c r="K17" s="29">
        <f>FLUID!O61</f>
        <v>-9.9629999999999992</v>
      </c>
      <c r="L17" s="29">
        <f>FLUID!P61</f>
        <v>-10.26</v>
      </c>
      <c r="M17" s="29">
        <f>FLUID!Q61</f>
        <v>-11.28</v>
      </c>
      <c r="N17" s="29">
        <f>FLUID!R61</f>
        <v>-11.49</v>
      </c>
      <c r="O17" s="29">
        <f>FLUID!S61</f>
        <v>-11.66</v>
      </c>
      <c r="P17" s="29">
        <f>FLUID!T61</f>
        <v>-11.81</v>
      </c>
      <c r="Q17" s="29">
        <f>FLUID!U61</f>
        <v>-11.94</v>
      </c>
      <c r="R17" s="29">
        <f>FLUID!V61</f>
        <v>-12.34</v>
      </c>
      <c r="S17" s="29">
        <f>FLUID!W61</f>
        <v>-12.65</v>
      </c>
      <c r="T17" s="29">
        <f>FLUID!X61</f>
        <v>-12.92</v>
      </c>
      <c r="U17" s="29">
        <f>FLUID!Y61</f>
        <v>0</v>
      </c>
      <c r="V17" s="29">
        <f>FLUID!Z61</f>
        <v>0</v>
      </c>
      <c r="W17" s="29">
        <f>FLUID!AA61</f>
        <v>0</v>
      </c>
      <c r="X17" s="29">
        <f>FLUID!AB61</f>
        <v>0</v>
      </c>
      <c r="Y17" s="29">
        <f>FLUID!AC61</f>
        <v>0</v>
      </c>
      <c r="Z17" s="29">
        <f>FLUID!AD61</f>
        <v>0</v>
      </c>
      <c r="AA17" s="29">
        <f>FLUID!AE61</f>
        <v>0</v>
      </c>
      <c r="AB17" s="29">
        <f>FLUID!AF61</f>
        <v>0</v>
      </c>
      <c r="AC17" s="29">
        <f>FLUID!AG61</f>
        <v>0</v>
      </c>
      <c r="AD17" s="29">
        <f>FLUID!AH61</f>
        <v>0</v>
      </c>
      <c r="AE17" s="29">
        <f>FLUID!AI61</f>
        <v>0</v>
      </c>
      <c r="AF17" s="29">
        <f>FLUID!AJ61</f>
        <v>0</v>
      </c>
      <c r="AG17" s="29">
        <f>FLUID!AK61</f>
        <v>0</v>
      </c>
      <c r="AH17" s="29">
        <f>FLUID!AL61</f>
        <v>0</v>
      </c>
      <c r="AI17" s="29">
        <f>FLUID!AM61</f>
        <v>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</row>
    <row r="18" spans="1:194" s="74" customFormat="1" ht="21.75" hidden="1" outlineLevel="1" thickBot="1" x14ac:dyDescent="0.4">
      <c r="A18" s="72" t="str">
        <f>FLUID!E62</f>
        <v>H (Ge)</v>
      </c>
      <c r="B18" s="29">
        <f>FLUID!F62</f>
        <v>5.367</v>
      </c>
      <c r="C18" s="29">
        <f>FLUID!G62</f>
        <v>0.73660000000000003</v>
      </c>
      <c r="D18" s="29">
        <f>FLUID!H62</f>
        <v>-5.534E-2</v>
      </c>
      <c r="E18" s="29">
        <f>FLUID!I62</f>
        <v>-0.75560000000000005</v>
      </c>
      <c r="F18" s="29">
        <f>FLUID!J62</f>
        <v>-1.3779999999999999</v>
      </c>
      <c r="G18" s="29">
        <f>FLUID!K62</f>
        <v>-1.93</v>
      </c>
      <c r="H18" s="29">
        <f>FLUID!L62</f>
        <v>-3.5449999999999999</v>
      </c>
      <c r="I18" s="29">
        <f>FLUID!M62</f>
        <v>-3.8580000000000001</v>
      </c>
      <c r="J18" s="29">
        <f>FLUID!N62</f>
        <v>-4.1520000000000001</v>
      </c>
      <c r="K18" s="29">
        <f>FLUID!O62</f>
        <v>-4.423</v>
      </c>
      <c r="L18" s="29">
        <f>FLUID!P62</f>
        <v>-4.6680000000000001</v>
      </c>
      <c r="M18" s="29">
        <f>FLUID!Q62</f>
        <v>-5.2690000000000001</v>
      </c>
      <c r="N18" s="29">
        <f>FLUID!R62</f>
        <v>-5.3449999999999998</v>
      </c>
      <c r="O18" s="29">
        <f>FLUID!S62</f>
        <v>-5.4130000000000003</v>
      </c>
      <c r="P18" s="29">
        <f>FLUID!T62</f>
        <v>-5.4939999999999998</v>
      </c>
      <c r="Q18" s="29">
        <f>FLUID!U62</f>
        <v>-5.5880000000000001</v>
      </c>
      <c r="R18" s="29">
        <f>FLUID!V62</f>
        <v>-6.0519999999999996</v>
      </c>
      <c r="S18" s="29">
        <f>FLUID!W62</f>
        <v>-6.5549999999999997</v>
      </c>
      <c r="T18" s="29">
        <f>FLUID!X62</f>
        <v>-7.0309999999999997</v>
      </c>
      <c r="U18" s="29">
        <f>FLUID!Y62</f>
        <v>0</v>
      </c>
      <c r="V18" s="29">
        <f>FLUID!Z62</f>
        <v>0</v>
      </c>
      <c r="W18" s="29">
        <f>FLUID!AA62</f>
        <v>0</v>
      </c>
      <c r="X18" s="29">
        <f>FLUID!AB62</f>
        <v>0</v>
      </c>
      <c r="Y18" s="29">
        <f>FLUID!AC62</f>
        <v>0</v>
      </c>
      <c r="Z18" s="29">
        <f>FLUID!AD62</f>
        <v>0</v>
      </c>
      <c r="AA18" s="29">
        <f>FLUID!AE62</f>
        <v>0</v>
      </c>
      <c r="AB18" s="29">
        <f>FLUID!AF62</f>
        <v>0</v>
      </c>
      <c r="AC18" s="29">
        <f>FLUID!AG62</f>
        <v>0</v>
      </c>
      <c r="AD18" s="29">
        <f>FLUID!AH62</f>
        <v>0</v>
      </c>
      <c r="AE18" s="29">
        <f>FLUID!AI62</f>
        <v>0</v>
      </c>
      <c r="AF18" s="29">
        <f>FLUID!AJ62</f>
        <v>0</v>
      </c>
      <c r="AG18" s="29">
        <f>FLUID!AK62</f>
        <v>0</v>
      </c>
      <c r="AH18" s="29">
        <f>FLUID!AL62</f>
        <v>0</v>
      </c>
      <c r="AI18" s="29">
        <f>FLUID!AM62</f>
        <v>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</row>
    <row r="19" spans="1:194" s="74" customFormat="1" ht="22.5" hidden="1" customHeight="1" outlineLevel="1" thickBot="1" x14ac:dyDescent="0.4">
      <c r="A19" s="72" t="str">
        <f>FLUID!E63</f>
        <v>H (Se)</v>
      </c>
      <c r="B19" s="29">
        <f>FLUID!F63</f>
        <v>0.48</v>
      </c>
      <c r="C19" s="29">
        <f>FLUID!G63</f>
        <v>0.47994999999999999</v>
      </c>
      <c r="D19" s="29">
        <f>FLUID!H63</f>
        <v>0.47977999999999998</v>
      </c>
      <c r="E19" s="29">
        <f>FLUID!I63</f>
        <v>0.47921999999999998</v>
      </c>
      <c r="F19" s="29">
        <f>FLUID!J63</f>
        <v>0.47765999999999997</v>
      </c>
      <c r="G19" s="29">
        <f>FLUID!K63</f>
        <v>0.47399999999999998</v>
      </c>
      <c r="H19" s="29">
        <f>FLUID!L63</f>
        <v>0.42616999999999999</v>
      </c>
      <c r="I19" s="29">
        <f>FLUID!M63</f>
        <v>0.41313</v>
      </c>
      <c r="J19" s="29">
        <f>FLUID!N63</f>
        <v>0.40011999999999998</v>
      </c>
      <c r="K19" s="29">
        <f>FLUID!O63</f>
        <v>0.38482</v>
      </c>
      <c r="L19" s="29">
        <f>FLUID!P63</f>
        <v>0.36423</v>
      </c>
      <c r="M19" s="29">
        <f>FLUID!Q63</f>
        <v>0.20286000000000001</v>
      </c>
      <c r="N19" s="29">
        <f>FLUID!R63</f>
        <v>0.15876999999999999</v>
      </c>
      <c r="O19" s="29">
        <f>FLUID!S63</f>
        <v>0.12138</v>
      </c>
      <c r="P19" s="29">
        <f>FLUID!T63</f>
        <v>9.3656000000000003E-2</v>
      </c>
      <c r="Q19" s="29">
        <f>FLUID!U63</f>
        <v>7.3054999999999995E-2</v>
      </c>
      <c r="R19" s="29">
        <f>FLUID!V63</f>
        <v>3.2212999999999999E-2</v>
      </c>
      <c r="S19" s="29">
        <f>FLUID!W63</f>
        <v>1.7951000000000002E-2</v>
      </c>
      <c r="T19" s="29">
        <f>FLUID!X63</f>
        <v>1.1579000000000001E-2</v>
      </c>
      <c r="U19" s="29">
        <f>FLUID!Y63</f>
        <v>0</v>
      </c>
      <c r="V19" s="29">
        <f>FLUID!Z63</f>
        <v>0</v>
      </c>
      <c r="W19" s="29">
        <f>FLUID!AA63</f>
        <v>0</v>
      </c>
      <c r="X19" s="29">
        <f>FLUID!AB63</f>
        <v>0</v>
      </c>
      <c r="Y19" s="29">
        <f>FLUID!AC63</f>
        <v>0</v>
      </c>
      <c r="Z19" s="29">
        <f>FLUID!AD63</f>
        <v>0</v>
      </c>
      <c r="AA19" s="29">
        <f>FLUID!AE63</f>
        <v>0</v>
      </c>
      <c r="AB19" s="29">
        <f>FLUID!AF63</f>
        <v>0</v>
      </c>
      <c r="AC19" s="29">
        <f>FLUID!AG63</f>
        <v>0</v>
      </c>
      <c r="AD19" s="29">
        <f>FLUID!AH63</f>
        <v>0</v>
      </c>
      <c r="AE19" s="29">
        <f>FLUID!AI63</f>
        <v>0</v>
      </c>
      <c r="AF19" s="29">
        <f>FLUID!AJ63</f>
        <v>0</v>
      </c>
      <c r="AG19" s="29">
        <f>FLUID!AK63</f>
        <v>0</v>
      </c>
      <c r="AH19" s="29">
        <f>FLUID!AL63</f>
        <v>0</v>
      </c>
      <c r="AI19" s="29">
        <f>FLUID!AM63</f>
        <v>0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</row>
    <row r="20" spans="1:194" s="74" customFormat="1" ht="22.5" hidden="1" customHeight="1" outlineLevel="1" thickBot="1" x14ac:dyDescent="0.4">
      <c r="A20" s="72">
        <f>FLUID!E64</f>
        <v>0</v>
      </c>
      <c r="B20" s="29">
        <f>FLUID!F64</f>
        <v>0</v>
      </c>
      <c r="C20" s="29">
        <f>FLUID!G64</f>
        <v>0</v>
      </c>
      <c r="D20" s="29">
        <f>FLUID!H64</f>
        <v>0</v>
      </c>
      <c r="E20" s="29">
        <f>FLUID!I64</f>
        <v>0</v>
      </c>
      <c r="F20" s="29">
        <f>FLUID!J64</f>
        <v>0</v>
      </c>
      <c r="G20" s="29">
        <f>FLUID!K64</f>
        <v>0</v>
      </c>
      <c r="H20" s="29">
        <f>FLUID!L64</f>
        <v>0</v>
      </c>
      <c r="I20" s="29">
        <f>FLUID!M64</f>
        <v>0</v>
      </c>
      <c r="J20" s="29">
        <f>FLUID!N64</f>
        <v>0</v>
      </c>
      <c r="K20" s="29">
        <f>FLUID!O64</f>
        <v>0</v>
      </c>
      <c r="L20" s="29">
        <f>FLUID!P64</f>
        <v>0</v>
      </c>
      <c r="M20" s="29">
        <f>FLUID!Q64</f>
        <v>0</v>
      </c>
      <c r="N20" s="29">
        <f>FLUID!R64</f>
        <v>0</v>
      </c>
      <c r="O20" s="29">
        <f>FLUID!S64</f>
        <v>0</v>
      </c>
      <c r="P20" s="29">
        <f>FLUID!T64</f>
        <v>0</v>
      </c>
      <c r="Q20" s="29">
        <f>FLUID!U64</f>
        <v>0</v>
      </c>
      <c r="R20" s="29">
        <f>FLUID!V64</f>
        <v>0</v>
      </c>
      <c r="S20" s="29">
        <f>FLUID!W64</f>
        <v>0</v>
      </c>
      <c r="T20" s="29">
        <f>FLUID!X64</f>
        <v>0</v>
      </c>
      <c r="U20" s="29">
        <f>FLUID!Y64</f>
        <v>0</v>
      </c>
      <c r="V20" s="29">
        <f>FLUID!Z64</f>
        <v>0</v>
      </c>
      <c r="W20" s="29">
        <f>FLUID!AA64</f>
        <v>0</v>
      </c>
      <c r="X20" s="29">
        <f>FLUID!AB64</f>
        <v>0</v>
      </c>
      <c r="Y20" s="29">
        <f>FLUID!AC64</f>
        <v>0</v>
      </c>
      <c r="Z20" s="29">
        <f>FLUID!AD64</f>
        <v>0</v>
      </c>
      <c r="AA20" s="29">
        <f>FLUID!AE64</f>
        <v>0</v>
      </c>
      <c r="AB20" s="29">
        <f>FLUID!AF64</f>
        <v>0</v>
      </c>
      <c r="AC20" s="29">
        <f>FLUID!AG64</f>
        <v>0</v>
      </c>
      <c r="AD20" s="29">
        <f>FLUID!AH64</f>
        <v>0</v>
      </c>
      <c r="AE20" s="29">
        <f>FLUID!AI64</f>
        <v>0</v>
      </c>
      <c r="AF20" s="29">
        <f>FLUID!AJ64</f>
        <v>0</v>
      </c>
      <c r="AG20" s="29">
        <f>FLUID!AK64</f>
        <v>0</v>
      </c>
      <c r="AH20" s="29">
        <f>FLUID!AL64</f>
        <v>0</v>
      </c>
      <c r="AI20" s="29">
        <f>FLUID!AM64</f>
        <v>0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</row>
    <row r="21" spans="1:194" s="74" customFormat="1" ht="22.5" hidden="1" customHeight="1" outlineLevel="1" thickBot="1" x14ac:dyDescent="0.4">
      <c r="A21" s="72">
        <f>FLUID!E65</f>
        <v>0</v>
      </c>
      <c r="B21" s="29">
        <f>FLUID!F65</f>
        <v>0</v>
      </c>
      <c r="C21" s="29">
        <f>FLUID!G65</f>
        <v>0</v>
      </c>
      <c r="D21" s="29">
        <f>FLUID!H65</f>
        <v>0</v>
      </c>
      <c r="E21" s="29">
        <f>FLUID!I65</f>
        <v>0</v>
      </c>
      <c r="F21" s="29">
        <f>FLUID!J65</f>
        <v>0</v>
      </c>
      <c r="G21" s="29">
        <f>FLUID!K65</f>
        <v>0</v>
      </c>
      <c r="H21" s="29">
        <f>FLUID!L65</f>
        <v>0</v>
      </c>
      <c r="I21" s="29">
        <f>FLUID!M65</f>
        <v>0</v>
      </c>
      <c r="J21" s="29">
        <f>FLUID!N65</f>
        <v>0</v>
      </c>
      <c r="K21" s="29">
        <f>FLUID!O65</f>
        <v>0</v>
      </c>
      <c r="L21" s="29">
        <f>FLUID!P65</f>
        <v>0</v>
      </c>
      <c r="M21" s="29">
        <f>FLUID!Q65</f>
        <v>0</v>
      </c>
      <c r="N21" s="29">
        <f>FLUID!R65</f>
        <v>0</v>
      </c>
      <c r="O21" s="29">
        <f>FLUID!S65</f>
        <v>0</v>
      </c>
      <c r="P21" s="29">
        <f>FLUID!T65</f>
        <v>0</v>
      </c>
      <c r="Q21" s="29">
        <f>FLUID!U65</f>
        <v>0</v>
      </c>
      <c r="R21" s="29">
        <f>FLUID!V65</f>
        <v>0</v>
      </c>
      <c r="S21" s="29">
        <f>FLUID!W65</f>
        <v>0</v>
      </c>
      <c r="T21" s="29">
        <f>FLUID!X65</f>
        <v>0</v>
      </c>
      <c r="U21" s="29">
        <f>FLUID!Y65</f>
        <v>0</v>
      </c>
      <c r="V21" s="29">
        <f>FLUID!Z65</f>
        <v>0</v>
      </c>
      <c r="W21" s="29">
        <f>FLUID!AA65</f>
        <v>0</v>
      </c>
      <c r="X21" s="29">
        <f>FLUID!AB65</f>
        <v>0</v>
      </c>
      <c r="Y21" s="29">
        <f>FLUID!AC65</f>
        <v>0</v>
      </c>
      <c r="Z21" s="29">
        <f>FLUID!AD65</f>
        <v>0</v>
      </c>
      <c r="AA21" s="29">
        <f>FLUID!AE65</f>
        <v>0</v>
      </c>
      <c r="AB21" s="29">
        <f>FLUID!AF65</f>
        <v>0</v>
      </c>
      <c r="AC21" s="29">
        <f>FLUID!AG65</f>
        <v>0</v>
      </c>
      <c r="AD21" s="29">
        <f>FLUID!AH65</f>
        <v>0</v>
      </c>
      <c r="AE21" s="29">
        <f>FLUID!AI65</f>
        <v>0</v>
      </c>
      <c r="AF21" s="29">
        <f>FLUID!AJ65</f>
        <v>0</v>
      </c>
      <c r="AG21" s="29">
        <f>FLUID!AK65</f>
        <v>0</v>
      </c>
      <c r="AH21" s="29">
        <f>FLUID!AL65</f>
        <v>0</v>
      </c>
      <c r="AI21" s="29">
        <f>FLUID!AM65</f>
        <v>0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</row>
    <row r="22" spans="1:194" s="74" customFormat="1" ht="22.5" hidden="1" customHeight="1" outlineLevel="1" thickBot="1" x14ac:dyDescent="0.4">
      <c r="A22" s="72">
        <f>FLUID!E66</f>
        <v>0</v>
      </c>
      <c r="B22" s="29">
        <f>FLUID!F66</f>
        <v>0</v>
      </c>
      <c r="C22" s="29">
        <f>FLUID!G66</f>
        <v>0</v>
      </c>
      <c r="D22" s="29">
        <f>FLUID!H66</f>
        <v>0</v>
      </c>
      <c r="E22" s="29">
        <f>FLUID!I66</f>
        <v>0</v>
      </c>
      <c r="F22" s="29">
        <f>FLUID!J66</f>
        <v>0</v>
      </c>
      <c r="G22" s="29">
        <f>FLUID!K66</f>
        <v>0</v>
      </c>
      <c r="H22" s="29">
        <f>FLUID!L66</f>
        <v>0</v>
      </c>
      <c r="I22" s="29">
        <f>FLUID!M66</f>
        <v>0</v>
      </c>
      <c r="J22" s="29">
        <f>FLUID!N66</f>
        <v>0</v>
      </c>
      <c r="K22" s="29">
        <f>FLUID!O66</f>
        <v>0</v>
      </c>
      <c r="L22" s="29">
        <f>FLUID!P66</f>
        <v>0</v>
      </c>
      <c r="M22" s="29">
        <f>FLUID!Q66</f>
        <v>0</v>
      </c>
      <c r="N22" s="29">
        <f>FLUID!R66</f>
        <v>0</v>
      </c>
      <c r="O22" s="29">
        <f>FLUID!S66</f>
        <v>0</v>
      </c>
      <c r="P22" s="29">
        <f>FLUID!T66</f>
        <v>0</v>
      </c>
      <c r="Q22" s="29">
        <f>FLUID!U66</f>
        <v>0</v>
      </c>
      <c r="R22" s="29">
        <f>FLUID!V66</f>
        <v>0</v>
      </c>
      <c r="S22" s="29">
        <f>FLUID!W66</f>
        <v>0</v>
      </c>
      <c r="T22" s="29">
        <f>FLUID!X66</f>
        <v>0</v>
      </c>
      <c r="U22" s="29">
        <f>FLUID!Y66</f>
        <v>0</v>
      </c>
      <c r="V22" s="29">
        <f>FLUID!Z66</f>
        <v>0</v>
      </c>
      <c r="W22" s="29">
        <f>FLUID!AA66</f>
        <v>0</v>
      </c>
      <c r="X22" s="29">
        <f>FLUID!AB66</f>
        <v>0</v>
      </c>
      <c r="Y22" s="29">
        <f>FLUID!AC66</f>
        <v>0</v>
      </c>
      <c r="Z22" s="29">
        <f>FLUID!AD66</f>
        <v>0</v>
      </c>
      <c r="AA22" s="29">
        <f>FLUID!AE66</f>
        <v>0</v>
      </c>
      <c r="AB22" s="29">
        <f>FLUID!AF66</f>
        <v>0</v>
      </c>
      <c r="AC22" s="29">
        <f>FLUID!AG66</f>
        <v>0</v>
      </c>
      <c r="AD22" s="29">
        <f>FLUID!AH66</f>
        <v>0</v>
      </c>
      <c r="AE22" s="29">
        <f>FLUID!AI66</f>
        <v>0</v>
      </c>
      <c r="AF22" s="29">
        <f>FLUID!AJ66</f>
        <v>0</v>
      </c>
      <c r="AG22" s="29">
        <f>FLUID!AK66</f>
        <v>0</v>
      </c>
      <c r="AH22" s="29">
        <f>FLUID!AL66</f>
        <v>0</v>
      </c>
      <c r="AI22" s="29">
        <f>FLUID!AM66</f>
        <v>0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</row>
    <row r="23" spans="1:194" s="74" customFormat="1" ht="22.5" hidden="1" customHeight="1" outlineLevel="1" thickBot="1" x14ac:dyDescent="0.4">
      <c r="A23" s="72">
        <f>FLUID!E67</f>
        <v>0</v>
      </c>
      <c r="B23" s="29">
        <f>FLUID!F67</f>
        <v>0</v>
      </c>
      <c r="C23" s="29">
        <f>FLUID!G67</f>
        <v>0</v>
      </c>
      <c r="D23" s="29">
        <f>FLUID!H67</f>
        <v>0</v>
      </c>
      <c r="E23" s="29">
        <f>FLUID!I67</f>
        <v>0</v>
      </c>
      <c r="F23" s="29">
        <f>FLUID!J67</f>
        <v>0</v>
      </c>
      <c r="G23" s="29">
        <f>FLUID!K67</f>
        <v>0</v>
      </c>
      <c r="H23" s="29">
        <f>FLUID!L67</f>
        <v>0</v>
      </c>
      <c r="I23" s="29">
        <f>FLUID!M67</f>
        <v>0</v>
      </c>
      <c r="J23" s="29">
        <f>FLUID!N67</f>
        <v>0</v>
      </c>
      <c r="K23" s="29">
        <f>FLUID!O67</f>
        <v>0</v>
      </c>
      <c r="L23" s="29">
        <f>FLUID!P67</f>
        <v>0</v>
      </c>
      <c r="M23" s="29">
        <f>FLUID!Q67</f>
        <v>0</v>
      </c>
      <c r="N23" s="29">
        <f>FLUID!R67</f>
        <v>0</v>
      </c>
      <c r="O23" s="29">
        <f>FLUID!S67</f>
        <v>0</v>
      </c>
      <c r="P23" s="29">
        <f>FLUID!T67</f>
        <v>0</v>
      </c>
      <c r="Q23" s="29">
        <f>FLUID!U67</f>
        <v>0</v>
      </c>
      <c r="R23" s="29">
        <f>FLUID!V67</f>
        <v>0</v>
      </c>
      <c r="S23" s="29">
        <f>FLUID!W67</f>
        <v>0</v>
      </c>
      <c r="T23" s="29">
        <f>FLUID!X67</f>
        <v>0</v>
      </c>
      <c r="U23" s="29">
        <f>FLUID!Y67</f>
        <v>0</v>
      </c>
      <c r="V23" s="29">
        <f>FLUID!Z67</f>
        <v>0</v>
      </c>
      <c r="W23" s="29">
        <f>FLUID!AA67</f>
        <v>0</v>
      </c>
      <c r="X23" s="29">
        <f>FLUID!AB67</f>
        <v>0</v>
      </c>
      <c r="Y23" s="29">
        <f>FLUID!AC67</f>
        <v>0</v>
      </c>
      <c r="Z23" s="29">
        <f>FLUID!AD67</f>
        <v>0</v>
      </c>
      <c r="AA23" s="29">
        <f>FLUID!AE67</f>
        <v>0</v>
      </c>
      <c r="AB23" s="29">
        <f>FLUID!AF67</f>
        <v>0</v>
      </c>
      <c r="AC23" s="29">
        <f>FLUID!AG67</f>
        <v>0</v>
      </c>
      <c r="AD23" s="29">
        <f>FLUID!AH67</f>
        <v>0</v>
      </c>
      <c r="AE23" s="29">
        <f>FLUID!AI67</f>
        <v>0</v>
      </c>
      <c r="AF23" s="29">
        <f>FLUID!AJ67</f>
        <v>0</v>
      </c>
      <c r="AG23" s="29">
        <f>FLUID!AK67</f>
        <v>0</v>
      </c>
      <c r="AH23" s="29">
        <f>FLUID!AL67</f>
        <v>0</v>
      </c>
      <c r="AI23" s="29">
        <f>FLUID!AM67</f>
        <v>0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</row>
    <row r="24" spans="1:194" s="74" customFormat="1" ht="22.5" hidden="1" customHeight="1" outlineLevel="1" thickBot="1" x14ac:dyDescent="0.4">
      <c r="A24" s="72">
        <f>FLUID!E68</f>
        <v>0</v>
      </c>
      <c r="B24" s="29">
        <f>FLUID!F68</f>
        <v>0</v>
      </c>
      <c r="C24" s="29">
        <f>FLUID!G68</f>
        <v>0</v>
      </c>
      <c r="D24" s="29">
        <f>FLUID!H68</f>
        <v>0</v>
      </c>
      <c r="E24" s="29">
        <f>FLUID!I68</f>
        <v>0</v>
      </c>
      <c r="F24" s="29">
        <f>FLUID!J68</f>
        <v>0</v>
      </c>
      <c r="G24" s="29">
        <f>FLUID!K68</f>
        <v>0</v>
      </c>
      <c r="H24" s="29">
        <f>FLUID!L68</f>
        <v>0</v>
      </c>
      <c r="I24" s="29">
        <f>FLUID!M68</f>
        <v>0</v>
      </c>
      <c r="J24" s="29">
        <f>FLUID!N68</f>
        <v>0</v>
      </c>
      <c r="K24" s="29">
        <f>FLUID!O68</f>
        <v>0</v>
      </c>
      <c r="L24" s="29">
        <f>FLUID!P68</f>
        <v>0</v>
      </c>
      <c r="M24" s="29">
        <f>FLUID!Q68</f>
        <v>0</v>
      </c>
      <c r="N24" s="29">
        <f>FLUID!R68</f>
        <v>0</v>
      </c>
      <c r="O24" s="29">
        <f>FLUID!S68</f>
        <v>0</v>
      </c>
      <c r="P24" s="29">
        <f>FLUID!T68</f>
        <v>0</v>
      </c>
      <c r="Q24" s="29">
        <f>FLUID!U68</f>
        <v>0</v>
      </c>
      <c r="R24" s="29">
        <f>FLUID!V68</f>
        <v>0</v>
      </c>
      <c r="S24" s="29">
        <f>FLUID!W68</f>
        <v>0</v>
      </c>
      <c r="T24" s="29">
        <f>FLUID!X68</f>
        <v>0</v>
      </c>
      <c r="U24" s="29">
        <f>FLUID!Y68</f>
        <v>0</v>
      </c>
      <c r="V24" s="29">
        <f>FLUID!Z68</f>
        <v>0</v>
      </c>
      <c r="W24" s="29">
        <f>FLUID!AA68</f>
        <v>0</v>
      </c>
      <c r="X24" s="29">
        <f>FLUID!AB68</f>
        <v>0</v>
      </c>
      <c r="Y24" s="29">
        <f>FLUID!AC68</f>
        <v>0</v>
      </c>
      <c r="Z24" s="29">
        <f>FLUID!AD68</f>
        <v>0</v>
      </c>
      <c r="AA24" s="29">
        <f>FLUID!AE68</f>
        <v>0</v>
      </c>
      <c r="AB24" s="29">
        <f>FLUID!AF68</f>
        <v>0</v>
      </c>
      <c r="AC24" s="29">
        <f>FLUID!AG68</f>
        <v>0</v>
      </c>
      <c r="AD24" s="29">
        <f>FLUID!AH68</f>
        <v>0</v>
      </c>
      <c r="AE24" s="29">
        <f>FLUID!AI68</f>
        <v>0</v>
      </c>
      <c r="AF24" s="29">
        <f>FLUID!AJ68</f>
        <v>0</v>
      </c>
      <c r="AG24" s="29">
        <f>FLUID!AK68</f>
        <v>0</v>
      </c>
      <c r="AH24" s="29">
        <f>FLUID!AL68</f>
        <v>0</v>
      </c>
      <c r="AI24" s="29">
        <f>FLUID!AM68</f>
        <v>0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</row>
    <row r="25" spans="1:194" s="74" customFormat="1" ht="22.5" hidden="1" customHeight="1" outlineLevel="1" thickBot="1" x14ac:dyDescent="0.4">
      <c r="A25" s="72">
        <f>FLUID!E69</f>
        <v>0</v>
      </c>
      <c r="B25" s="29">
        <f>FLUID!F69</f>
        <v>0</v>
      </c>
      <c r="C25" s="29">
        <f>FLUID!G69</f>
        <v>0</v>
      </c>
      <c r="D25" s="29">
        <f>FLUID!H69</f>
        <v>0</v>
      </c>
      <c r="E25" s="29">
        <f>FLUID!I69</f>
        <v>0</v>
      </c>
      <c r="F25" s="29">
        <f>FLUID!J69</f>
        <v>0</v>
      </c>
      <c r="G25" s="29">
        <f>FLUID!K69</f>
        <v>0</v>
      </c>
      <c r="H25" s="29">
        <f>FLUID!L69</f>
        <v>0</v>
      </c>
      <c r="I25" s="29">
        <f>FLUID!M69</f>
        <v>0</v>
      </c>
      <c r="J25" s="29">
        <f>FLUID!N69</f>
        <v>0</v>
      </c>
      <c r="K25" s="29">
        <f>FLUID!O69</f>
        <v>0</v>
      </c>
      <c r="L25" s="29">
        <f>FLUID!P69</f>
        <v>0</v>
      </c>
      <c r="M25" s="29">
        <f>FLUID!Q69</f>
        <v>0</v>
      </c>
      <c r="N25" s="29">
        <f>FLUID!R69</f>
        <v>0</v>
      </c>
      <c r="O25" s="29">
        <f>FLUID!S69</f>
        <v>0</v>
      </c>
      <c r="P25" s="29">
        <f>FLUID!T69</f>
        <v>0</v>
      </c>
      <c r="Q25" s="29">
        <f>FLUID!U69</f>
        <v>0</v>
      </c>
      <c r="R25" s="29">
        <f>FLUID!V69</f>
        <v>0</v>
      </c>
      <c r="S25" s="29">
        <f>FLUID!W69</f>
        <v>0</v>
      </c>
      <c r="T25" s="29">
        <f>FLUID!X69</f>
        <v>0</v>
      </c>
      <c r="U25" s="29">
        <f>FLUID!Y69</f>
        <v>0</v>
      </c>
      <c r="V25" s="29">
        <f>FLUID!Z69</f>
        <v>0</v>
      </c>
      <c r="W25" s="29">
        <f>FLUID!AA69</f>
        <v>0</v>
      </c>
      <c r="X25" s="29">
        <f>FLUID!AB69</f>
        <v>0</v>
      </c>
      <c r="Y25" s="29">
        <f>FLUID!AC69</f>
        <v>0</v>
      </c>
      <c r="Z25" s="29">
        <f>FLUID!AD69</f>
        <v>0</v>
      </c>
      <c r="AA25" s="29">
        <f>FLUID!AE69</f>
        <v>0</v>
      </c>
      <c r="AB25" s="29">
        <f>FLUID!AF69</f>
        <v>0</v>
      </c>
      <c r="AC25" s="29">
        <f>FLUID!AG69</f>
        <v>0</v>
      </c>
      <c r="AD25" s="29">
        <f>FLUID!AH69</f>
        <v>0</v>
      </c>
      <c r="AE25" s="29">
        <f>FLUID!AI69</f>
        <v>0</v>
      </c>
      <c r="AF25" s="29">
        <f>FLUID!AJ69</f>
        <v>0</v>
      </c>
      <c r="AG25" s="29">
        <f>FLUID!AK69</f>
        <v>0</v>
      </c>
      <c r="AH25" s="29">
        <f>FLUID!AL69</f>
        <v>0</v>
      </c>
      <c r="AI25" s="29">
        <f>FLUID!AM69</f>
        <v>0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</row>
    <row r="26" spans="1:194" s="74" customFormat="1" ht="22.5" hidden="1" customHeight="1" outlineLevel="1" thickBot="1" x14ac:dyDescent="0.4">
      <c r="A26" s="72">
        <f>FLUID!E70</f>
        <v>0</v>
      </c>
      <c r="B26" s="29">
        <f>FLUID!F70</f>
        <v>0</v>
      </c>
      <c r="C26" s="29">
        <f>FLUID!G70</f>
        <v>0</v>
      </c>
      <c r="D26" s="29">
        <f>FLUID!H70</f>
        <v>0</v>
      </c>
      <c r="E26" s="29">
        <f>FLUID!I70</f>
        <v>0</v>
      </c>
      <c r="F26" s="29">
        <f>FLUID!J70</f>
        <v>0</v>
      </c>
      <c r="G26" s="29">
        <f>FLUID!K70</f>
        <v>0</v>
      </c>
      <c r="H26" s="29">
        <f>FLUID!L70</f>
        <v>0</v>
      </c>
      <c r="I26" s="29">
        <f>FLUID!M70</f>
        <v>0</v>
      </c>
      <c r="J26" s="29">
        <f>FLUID!N70</f>
        <v>0</v>
      </c>
      <c r="K26" s="29">
        <f>FLUID!O70</f>
        <v>0</v>
      </c>
      <c r="L26" s="29">
        <f>FLUID!P70</f>
        <v>0</v>
      </c>
      <c r="M26" s="29">
        <f>FLUID!Q70</f>
        <v>0</v>
      </c>
      <c r="N26" s="29">
        <f>FLUID!R70</f>
        <v>0</v>
      </c>
      <c r="O26" s="29">
        <f>FLUID!S70</f>
        <v>0</v>
      </c>
      <c r="P26" s="29">
        <f>FLUID!T70</f>
        <v>0</v>
      </c>
      <c r="Q26" s="29">
        <f>FLUID!U70</f>
        <v>0</v>
      </c>
      <c r="R26" s="29">
        <f>FLUID!V70</f>
        <v>0</v>
      </c>
      <c r="S26" s="29">
        <f>FLUID!W70</f>
        <v>0</v>
      </c>
      <c r="T26" s="29">
        <f>FLUID!X70</f>
        <v>0</v>
      </c>
      <c r="U26" s="29">
        <f>FLUID!Y70</f>
        <v>0</v>
      </c>
      <c r="V26" s="29">
        <f>FLUID!Z70</f>
        <v>0</v>
      </c>
      <c r="W26" s="29">
        <f>FLUID!AA70</f>
        <v>0</v>
      </c>
      <c r="X26" s="29">
        <f>FLUID!AB70</f>
        <v>0</v>
      </c>
      <c r="Y26" s="29">
        <f>FLUID!AC70</f>
        <v>0</v>
      </c>
      <c r="Z26" s="29">
        <f>FLUID!AD70</f>
        <v>0</v>
      </c>
      <c r="AA26" s="29">
        <f>FLUID!AE70</f>
        <v>0</v>
      </c>
      <c r="AB26" s="29">
        <f>FLUID!AF70</f>
        <v>0</v>
      </c>
      <c r="AC26" s="29">
        <f>FLUID!AG70</f>
        <v>0</v>
      </c>
      <c r="AD26" s="29">
        <f>FLUID!AH70</f>
        <v>0</v>
      </c>
      <c r="AE26" s="29">
        <f>FLUID!AI70</f>
        <v>0</v>
      </c>
      <c r="AF26" s="29">
        <f>FLUID!AJ70</f>
        <v>0</v>
      </c>
      <c r="AG26" s="29">
        <f>FLUID!AK70</f>
        <v>0</v>
      </c>
      <c r="AH26" s="29">
        <f>FLUID!AL70</f>
        <v>0</v>
      </c>
      <c r="AI26" s="29">
        <f>FLUID!AM70</f>
        <v>0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</row>
    <row r="27" spans="1:194" s="74" customFormat="1" ht="22.5" hidden="1" customHeight="1" outlineLevel="1" thickBot="1" x14ac:dyDescent="0.4">
      <c r="A27" s="72">
        <f>FLUID!E71</f>
        <v>0</v>
      </c>
      <c r="B27" s="29">
        <f>FLUID!F71</f>
        <v>0</v>
      </c>
      <c r="C27" s="29">
        <f>FLUID!G71</f>
        <v>0</v>
      </c>
      <c r="D27" s="29">
        <f>FLUID!H71</f>
        <v>0</v>
      </c>
      <c r="E27" s="29">
        <f>FLUID!I71</f>
        <v>0</v>
      </c>
      <c r="F27" s="29">
        <f>FLUID!J71</f>
        <v>0</v>
      </c>
      <c r="G27" s="29">
        <f>FLUID!K71</f>
        <v>0</v>
      </c>
      <c r="H27" s="29">
        <f>FLUID!L71</f>
        <v>0</v>
      </c>
      <c r="I27" s="29">
        <f>FLUID!M71</f>
        <v>0</v>
      </c>
      <c r="J27" s="29">
        <f>FLUID!N71</f>
        <v>0</v>
      </c>
      <c r="K27" s="29">
        <f>FLUID!O71</f>
        <v>0</v>
      </c>
      <c r="L27" s="29">
        <f>FLUID!P71</f>
        <v>0</v>
      </c>
      <c r="M27" s="29">
        <f>FLUID!Q71</f>
        <v>0</v>
      </c>
      <c r="N27" s="29">
        <f>FLUID!R71</f>
        <v>0</v>
      </c>
      <c r="O27" s="29">
        <f>FLUID!S71</f>
        <v>0</v>
      </c>
      <c r="P27" s="29">
        <f>FLUID!T71</f>
        <v>0</v>
      </c>
      <c r="Q27" s="29">
        <f>FLUID!U71</f>
        <v>0</v>
      </c>
      <c r="R27" s="29">
        <f>FLUID!V71</f>
        <v>0</v>
      </c>
      <c r="S27" s="29">
        <f>FLUID!W71</f>
        <v>0</v>
      </c>
      <c r="T27" s="29">
        <f>FLUID!X71</f>
        <v>0</v>
      </c>
      <c r="U27" s="29">
        <f>FLUID!Y71</f>
        <v>0</v>
      </c>
      <c r="V27" s="29">
        <f>FLUID!Z71</f>
        <v>0</v>
      </c>
      <c r="W27" s="29">
        <f>FLUID!AA71</f>
        <v>0</v>
      </c>
      <c r="X27" s="29">
        <f>FLUID!AB71</f>
        <v>0</v>
      </c>
      <c r="Y27" s="29">
        <f>FLUID!AC71</f>
        <v>0</v>
      </c>
      <c r="Z27" s="29">
        <f>FLUID!AD71</f>
        <v>0</v>
      </c>
      <c r="AA27" s="29">
        <f>FLUID!AE71</f>
        <v>0</v>
      </c>
      <c r="AB27" s="29">
        <f>FLUID!AF71</f>
        <v>0</v>
      </c>
      <c r="AC27" s="29">
        <f>FLUID!AG71</f>
        <v>0</v>
      </c>
      <c r="AD27" s="29">
        <f>FLUID!AH71</f>
        <v>0</v>
      </c>
      <c r="AE27" s="29">
        <f>FLUID!AI71</f>
        <v>0</v>
      </c>
      <c r="AF27" s="29">
        <f>FLUID!AJ71</f>
        <v>0</v>
      </c>
      <c r="AG27" s="29">
        <f>FLUID!AK71</f>
        <v>0</v>
      </c>
      <c r="AH27" s="29">
        <f>FLUID!AL71</f>
        <v>0</v>
      </c>
      <c r="AI27" s="29">
        <f>FLUID!AM71</f>
        <v>0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</row>
    <row r="28" spans="1:194" s="74" customFormat="1" ht="22.5" hidden="1" customHeight="1" outlineLevel="1" thickBot="1" x14ac:dyDescent="0.4">
      <c r="A28" s="72">
        <f>FLUID!E72</f>
        <v>0</v>
      </c>
      <c r="B28" s="29">
        <f>FLUID!F72</f>
        <v>0</v>
      </c>
      <c r="C28" s="29">
        <f>FLUID!G72</f>
        <v>0</v>
      </c>
      <c r="D28" s="29">
        <f>FLUID!H72</f>
        <v>0</v>
      </c>
      <c r="E28" s="29">
        <f>FLUID!I72</f>
        <v>0</v>
      </c>
      <c r="F28" s="29">
        <f>FLUID!J72</f>
        <v>0</v>
      </c>
      <c r="G28" s="29">
        <f>FLUID!K72</f>
        <v>0</v>
      </c>
      <c r="H28" s="29">
        <f>FLUID!L72</f>
        <v>0</v>
      </c>
      <c r="I28" s="29">
        <f>FLUID!M72</f>
        <v>0</v>
      </c>
      <c r="J28" s="29">
        <f>FLUID!N72</f>
        <v>0</v>
      </c>
      <c r="K28" s="29">
        <f>FLUID!O72</f>
        <v>0</v>
      </c>
      <c r="L28" s="29">
        <f>FLUID!P72</f>
        <v>0</v>
      </c>
      <c r="M28" s="29">
        <f>FLUID!Q72</f>
        <v>0</v>
      </c>
      <c r="N28" s="29">
        <f>FLUID!R72</f>
        <v>0</v>
      </c>
      <c r="O28" s="29">
        <f>FLUID!S72</f>
        <v>0</v>
      </c>
      <c r="P28" s="29">
        <f>FLUID!T72</f>
        <v>0</v>
      </c>
      <c r="Q28" s="29">
        <f>FLUID!U72</f>
        <v>0</v>
      </c>
      <c r="R28" s="29">
        <f>FLUID!V72</f>
        <v>0</v>
      </c>
      <c r="S28" s="29">
        <f>FLUID!W72</f>
        <v>0</v>
      </c>
      <c r="T28" s="29">
        <f>FLUID!X72</f>
        <v>0</v>
      </c>
      <c r="U28" s="29">
        <f>FLUID!Y72</f>
        <v>0</v>
      </c>
      <c r="V28" s="29">
        <f>FLUID!Z72</f>
        <v>0</v>
      </c>
      <c r="W28" s="29">
        <f>FLUID!AA72</f>
        <v>0</v>
      </c>
      <c r="X28" s="29">
        <f>FLUID!AB72</f>
        <v>0</v>
      </c>
      <c r="Y28" s="29">
        <f>FLUID!AC72</f>
        <v>0</v>
      </c>
      <c r="Z28" s="29">
        <f>FLUID!AD72</f>
        <v>0</v>
      </c>
      <c r="AA28" s="29">
        <f>FLUID!AE72</f>
        <v>0</v>
      </c>
      <c r="AB28" s="29">
        <f>FLUID!AF72</f>
        <v>0</v>
      </c>
      <c r="AC28" s="29">
        <f>FLUID!AG72</f>
        <v>0</v>
      </c>
      <c r="AD28" s="29">
        <f>FLUID!AH72</f>
        <v>0</v>
      </c>
      <c r="AE28" s="29">
        <f>FLUID!AI72</f>
        <v>0</v>
      </c>
      <c r="AF28" s="29">
        <f>FLUID!AJ72</f>
        <v>0</v>
      </c>
      <c r="AG28" s="29">
        <f>FLUID!AK72</f>
        <v>0</v>
      </c>
      <c r="AH28" s="29">
        <f>FLUID!AL72</f>
        <v>0</v>
      </c>
      <c r="AI28" s="29">
        <f>FLUID!AM72</f>
        <v>0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</row>
    <row r="29" spans="1:194" s="74" customFormat="1" ht="22.5" hidden="1" customHeight="1" outlineLevel="1" thickBot="1" x14ac:dyDescent="0.4">
      <c r="A29" s="72">
        <f>FLUID!E73</f>
        <v>0</v>
      </c>
      <c r="B29" s="29">
        <f>FLUID!F73</f>
        <v>0</v>
      </c>
      <c r="C29" s="29">
        <f>FLUID!G73</f>
        <v>0</v>
      </c>
      <c r="D29" s="29">
        <f>FLUID!H73</f>
        <v>0</v>
      </c>
      <c r="E29" s="29">
        <f>FLUID!I73</f>
        <v>0</v>
      </c>
      <c r="F29" s="29">
        <f>FLUID!J73</f>
        <v>0</v>
      </c>
      <c r="G29" s="29">
        <f>FLUID!K73</f>
        <v>0</v>
      </c>
      <c r="H29" s="29">
        <f>FLUID!L73</f>
        <v>0</v>
      </c>
      <c r="I29" s="29">
        <f>FLUID!M73</f>
        <v>0</v>
      </c>
      <c r="J29" s="29">
        <f>FLUID!N73</f>
        <v>0</v>
      </c>
      <c r="K29" s="29">
        <f>FLUID!O73</f>
        <v>0</v>
      </c>
      <c r="L29" s="29">
        <f>FLUID!P73</f>
        <v>0</v>
      </c>
      <c r="M29" s="29">
        <f>FLUID!Q73</f>
        <v>0</v>
      </c>
      <c r="N29" s="29">
        <f>FLUID!R73</f>
        <v>0</v>
      </c>
      <c r="O29" s="29">
        <f>FLUID!S73</f>
        <v>0</v>
      </c>
      <c r="P29" s="29">
        <f>FLUID!T73</f>
        <v>0</v>
      </c>
      <c r="Q29" s="29">
        <f>FLUID!U73</f>
        <v>0</v>
      </c>
      <c r="R29" s="29">
        <f>FLUID!V73</f>
        <v>0</v>
      </c>
      <c r="S29" s="29">
        <f>FLUID!W73</f>
        <v>0</v>
      </c>
      <c r="T29" s="29">
        <f>FLUID!X73</f>
        <v>0</v>
      </c>
      <c r="U29" s="29">
        <f>FLUID!Y73</f>
        <v>0</v>
      </c>
      <c r="V29" s="29">
        <f>FLUID!Z73</f>
        <v>0</v>
      </c>
      <c r="W29" s="29">
        <f>FLUID!AA73</f>
        <v>0</v>
      </c>
      <c r="X29" s="29">
        <f>FLUID!AB73</f>
        <v>0</v>
      </c>
      <c r="Y29" s="29">
        <f>FLUID!AC73</f>
        <v>0</v>
      </c>
      <c r="Z29" s="29">
        <f>FLUID!AD73</f>
        <v>0</v>
      </c>
      <c r="AA29" s="29">
        <f>FLUID!AE73</f>
        <v>0</v>
      </c>
      <c r="AB29" s="29">
        <f>FLUID!AF73</f>
        <v>0</v>
      </c>
      <c r="AC29" s="29">
        <f>FLUID!AG73</f>
        <v>0</v>
      </c>
      <c r="AD29" s="29">
        <f>FLUID!AH73</f>
        <v>0</v>
      </c>
      <c r="AE29" s="29">
        <f>FLUID!AI73</f>
        <v>0</v>
      </c>
      <c r="AF29" s="29">
        <f>FLUID!AJ73</f>
        <v>0</v>
      </c>
      <c r="AG29" s="29">
        <f>FLUID!AK73</f>
        <v>0</v>
      </c>
      <c r="AH29" s="29">
        <f>FLUID!AL73</f>
        <v>0</v>
      </c>
      <c r="AI29" s="29">
        <f>FLUID!AM73</f>
        <v>0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</row>
    <row r="30" spans="1:194" s="74" customFormat="1" ht="22.5" hidden="1" customHeight="1" outlineLevel="1" thickBot="1" x14ac:dyDescent="0.4">
      <c r="A30" s="72">
        <f>FLUID!E74</f>
        <v>0</v>
      </c>
      <c r="B30" s="29">
        <f>FLUID!F74</f>
        <v>0</v>
      </c>
      <c r="C30" s="29">
        <f>FLUID!G74</f>
        <v>0</v>
      </c>
      <c r="D30" s="29">
        <f>FLUID!H74</f>
        <v>0</v>
      </c>
      <c r="E30" s="29">
        <f>FLUID!I74</f>
        <v>0</v>
      </c>
      <c r="F30" s="29">
        <f>FLUID!J74</f>
        <v>0</v>
      </c>
      <c r="G30" s="29">
        <f>FLUID!K74</f>
        <v>0</v>
      </c>
      <c r="H30" s="29">
        <f>FLUID!L74</f>
        <v>0</v>
      </c>
      <c r="I30" s="29">
        <f>FLUID!M74</f>
        <v>0</v>
      </c>
      <c r="J30" s="29">
        <f>FLUID!N74</f>
        <v>0</v>
      </c>
      <c r="K30" s="29">
        <f>FLUID!O74</f>
        <v>0</v>
      </c>
      <c r="L30" s="29">
        <f>FLUID!P74</f>
        <v>0</v>
      </c>
      <c r="M30" s="29">
        <f>FLUID!Q74</f>
        <v>0</v>
      </c>
      <c r="N30" s="29">
        <f>FLUID!R74</f>
        <v>0</v>
      </c>
      <c r="O30" s="29">
        <f>FLUID!S74</f>
        <v>0</v>
      </c>
      <c r="P30" s="29">
        <f>FLUID!T74</f>
        <v>0</v>
      </c>
      <c r="Q30" s="29">
        <f>FLUID!U74</f>
        <v>0</v>
      </c>
      <c r="R30" s="29">
        <f>FLUID!V74</f>
        <v>0</v>
      </c>
      <c r="S30" s="29">
        <f>FLUID!W74</f>
        <v>0</v>
      </c>
      <c r="T30" s="29">
        <f>FLUID!X74</f>
        <v>0</v>
      </c>
      <c r="U30" s="29">
        <f>FLUID!Y74</f>
        <v>0</v>
      </c>
      <c r="V30" s="29">
        <f>FLUID!Z74</f>
        <v>0</v>
      </c>
      <c r="W30" s="29">
        <f>FLUID!AA74</f>
        <v>0</v>
      </c>
      <c r="X30" s="29">
        <f>FLUID!AB74</f>
        <v>0</v>
      </c>
      <c r="Y30" s="29">
        <f>FLUID!AC74</f>
        <v>0</v>
      </c>
      <c r="Z30" s="29">
        <f>FLUID!AD74</f>
        <v>0</v>
      </c>
      <c r="AA30" s="29">
        <f>FLUID!AE74</f>
        <v>0</v>
      </c>
      <c r="AB30" s="29">
        <f>FLUID!AF74</f>
        <v>0</v>
      </c>
      <c r="AC30" s="29">
        <f>FLUID!AG74</f>
        <v>0</v>
      </c>
      <c r="AD30" s="29">
        <f>FLUID!AH74</f>
        <v>0</v>
      </c>
      <c r="AE30" s="29">
        <f>FLUID!AI74</f>
        <v>0</v>
      </c>
      <c r="AF30" s="29">
        <f>FLUID!AJ74</f>
        <v>0</v>
      </c>
      <c r="AG30" s="29">
        <f>FLUID!AK74</f>
        <v>0</v>
      </c>
      <c r="AH30" s="29">
        <f>FLUID!AL74</f>
        <v>0</v>
      </c>
      <c r="AI30" s="29">
        <f>FLUID!AM74</f>
        <v>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</row>
    <row r="31" spans="1:194" s="74" customFormat="1" ht="22.5" hidden="1" customHeight="1" outlineLevel="1" thickBot="1" x14ac:dyDescent="0.4">
      <c r="A31" s="72">
        <f>FLUID!E75</f>
        <v>0</v>
      </c>
      <c r="B31" s="29">
        <f>FLUID!F75</f>
        <v>0</v>
      </c>
      <c r="C31" s="29">
        <f>FLUID!G75</f>
        <v>0</v>
      </c>
      <c r="D31" s="29">
        <f>FLUID!H75</f>
        <v>0</v>
      </c>
      <c r="E31" s="29">
        <f>FLUID!I75</f>
        <v>0</v>
      </c>
      <c r="F31" s="29">
        <f>FLUID!J75</f>
        <v>0</v>
      </c>
      <c r="G31" s="29">
        <f>FLUID!K75</f>
        <v>0</v>
      </c>
      <c r="H31" s="29">
        <f>FLUID!L75</f>
        <v>0</v>
      </c>
      <c r="I31" s="29">
        <f>FLUID!M75</f>
        <v>0</v>
      </c>
      <c r="J31" s="29">
        <f>FLUID!N75</f>
        <v>0</v>
      </c>
      <c r="K31" s="29">
        <f>FLUID!O75</f>
        <v>0</v>
      </c>
      <c r="L31" s="29">
        <f>FLUID!P75</f>
        <v>0</v>
      </c>
      <c r="M31" s="29">
        <f>FLUID!Q75</f>
        <v>0</v>
      </c>
      <c r="N31" s="29">
        <f>FLUID!R75</f>
        <v>0</v>
      </c>
      <c r="O31" s="29">
        <f>FLUID!S75</f>
        <v>0</v>
      </c>
      <c r="P31" s="29">
        <f>FLUID!T75</f>
        <v>0</v>
      </c>
      <c r="Q31" s="29">
        <f>FLUID!U75</f>
        <v>0</v>
      </c>
      <c r="R31" s="29">
        <f>FLUID!V75</f>
        <v>0</v>
      </c>
      <c r="S31" s="29">
        <f>FLUID!W75</f>
        <v>0</v>
      </c>
      <c r="T31" s="29">
        <f>FLUID!X75</f>
        <v>0</v>
      </c>
      <c r="U31" s="29">
        <f>FLUID!Y75</f>
        <v>0</v>
      </c>
      <c r="V31" s="29">
        <f>FLUID!Z75</f>
        <v>0</v>
      </c>
      <c r="W31" s="29">
        <f>FLUID!AA75</f>
        <v>0</v>
      </c>
      <c r="X31" s="29">
        <f>FLUID!AB75</f>
        <v>0</v>
      </c>
      <c r="Y31" s="29">
        <f>FLUID!AC75</f>
        <v>0</v>
      </c>
      <c r="Z31" s="29">
        <f>FLUID!AD75</f>
        <v>0</v>
      </c>
      <c r="AA31" s="29">
        <f>FLUID!AE75</f>
        <v>0</v>
      </c>
      <c r="AB31" s="29">
        <f>FLUID!AF75</f>
        <v>0</v>
      </c>
      <c r="AC31" s="29">
        <f>FLUID!AG75</f>
        <v>0</v>
      </c>
      <c r="AD31" s="29">
        <f>FLUID!AH75</f>
        <v>0</v>
      </c>
      <c r="AE31" s="29">
        <f>FLUID!AI75</f>
        <v>0</v>
      </c>
      <c r="AF31" s="29">
        <f>FLUID!AJ75</f>
        <v>0</v>
      </c>
      <c r="AG31" s="29">
        <f>FLUID!AK75</f>
        <v>0</v>
      </c>
      <c r="AH31" s="29">
        <f>FLUID!AL75</f>
        <v>0</v>
      </c>
      <c r="AI31" s="29">
        <f>FLUID!AM75</f>
        <v>0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</row>
    <row r="32" spans="1:194" s="74" customFormat="1" ht="22.5" hidden="1" customHeight="1" outlineLevel="1" thickBot="1" x14ac:dyDescent="0.4">
      <c r="A32" s="72">
        <f>FLUID!E76</f>
        <v>1</v>
      </c>
      <c r="B32" s="29">
        <f>FLUID!F76</f>
        <v>0</v>
      </c>
      <c r="C32" s="29">
        <f>FLUID!G76</f>
        <v>0</v>
      </c>
      <c r="D32" s="29">
        <f>FLUID!H76</f>
        <v>0</v>
      </c>
      <c r="E32" s="29">
        <f>FLUID!I76</f>
        <v>0</v>
      </c>
      <c r="F32" s="29">
        <f>FLUID!J76</f>
        <v>0</v>
      </c>
      <c r="G32" s="29">
        <f>FLUID!K76</f>
        <v>0</v>
      </c>
      <c r="H32" s="29">
        <f>FLUID!L76</f>
        <v>0</v>
      </c>
      <c r="I32" s="29">
        <f>FLUID!M76</f>
        <v>0</v>
      </c>
      <c r="J32" s="29">
        <f>FLUID!N76</f>
        <v>0</v>
      </c>
      <c r="K32" s="29">
        <f>FLUID!O76</f>
        <v>0</v>
      </c>
      <c r="L32" s="29">
        <f>FLUID!P76</f>
        <v>0</v>
      </c>
      <c r="M32" s="29">
        <f>FLUID!Q76</f>
        <v>0</v>
      </c>
      <c r="N32" s="29">
        <f>FLUID!R76</f>
        <v>0</v>
      </c>
      <c r="O32" s="29">
        <f>FLUID!S76</f>
        <v>0</v>
      </c>
      <c r="P32" s="29">
        <f>FLUID!T76</f>
        <v>0</v>
      </c>
      <c r="Q32" s="29">
        <f>FLUID!U76</f>
        <v>0</v>
      </c>
      <c r="R32" s="29">
        <f>FLUID!V76</f>
        <v>0</v>
      </c>
      <c r="S32" s="29">
        <f>FLUID!W76</f>
        <v>0</v>
      </c>
      <c r="T32" s="29">
        <f>FLUID!X76</f>
        <v>0</v>
      </c>
      <c r="U32" s="29">
        <f>FLUID!Y76</f>
        <v>0</v>
      </c>
      <c r="V32" s="29">
        <f>FLUID!Z76</f>
        <v>0</v>
      </c>
      <c r="W32" s="29">
        <f>FLUID!AA76</f>
        <v>0</v>
      </c>
      <c r="X32" s="29">
        <f>FLUID!AB76</f>
        <v>0</v>
      </c>
      <c r="Y32" s="29">
        <f>FLUID!AC76</f>
        <v>0</v>
      </c>
      <c r="Z32" s="29">
        <f>FLUID!AD76</f>
        <v>0</v>
      </c>
      <c r="AA32" s="29">
        <f>FLUID!AE76</f>
        <v>0</v>
      </c>
      <c r="AB32" s="29">
        <f>FLUID!AF76</f>
        <v>0</v>
      </c>
      <c r="AC32" s="29">
        <f>FLUID!AG76</f>
        <v>0</v>
      </c>
      <c r="AD32" s="29">
        <f>FLUID!AH76</f>
        <v>0</v>
      </c>
      <c r="AE32" s="29">
        <f>FLUID!AI76</f>
        <v>0</v>
      </c>
      <c r="AF32" s="29">
        <f>FLUID!AJ76</f>
        <v>0</v>
      </c>
      <c r="AG32" s="29">
        <f>FLUID!AK76</f>
        <v>0</v>
      </c>
      <c r="AH32" s="29">
        <f>FLUID!AL76</f>
        <v>0</v>
      </c>
      <c r="AI32" s="29">
        <f>FLUID!AM76</f>
        <v>0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</row>
    <row r="33" spans="1:194" ht="22.5" collapsed="1" thickTop="1" thickBot="1" x14ac:dyDescent="0.4">
      <c r="A33" s="75"/>
    </row>
    <row r="34" spans="1:194" ht="22.5" thickTop="1" thickBot="1" x14ac:dyDescent="0.4">
      <c r="A34" s="8">
        <f>SOLID!E46</f>
        <v>0</v>
      </c>
      <c r="B34" s="8">
        <f>SOLID!F46</f>
        <v>298.2</v>
      </c>
      <c r="C34" s="8">
        <f>SOLID!G46</f>
        <v>431.7</v>
      </c>
      <c r="D34" s="8">
        <f>SOLID!H46</f>
        <v>465.1</v>
      </c>
      <c r="E34" s="8">
        <f>SOLID!I46</f>
        <v>498.5</v>
      </c>
      <c r="F34" s="8">
        <f>SOLID!J46</f>
        <v>531.79999999999995</v>
      </c>
      <c r="G34" s="8">
        <f>SOLID!K46</f>
        <v>565.20000000000005</v>
      </c>
      <c r="H34" s="8">
        <f>SOLID!L46</f>
        <v>698.8</v>
      </c>
      <c r="I34" s="8">
        <f>SOLID!M46</f>
        <v>732.2</v>
      </c>
      <c r="J34" s="8">
        <f>SOLID!N46</f>
        <v>765.5</v>
      </c>
      <c r="K34" s="8">
        <f>SOLID!O46</f>
        <v>798.9</v>
      </c>
      <c r="L34" s="8">
        <f>SOLID!P46</f>
        <v>832.3</v>
      </c>
      <c r="M34" s="8">
        <f>SOLID!Q46</f>
        <v>965.8</v>
      </c>
      <c r="N34" s="8">
        <f>SOLID!R46</f>
        <v>999.2</v>
      </c>
      <c r="O34" s="8">
        <f>SOLID!S46</f>
        <v>1033</v>
      </c>
      <c r="P34" s="8">
        <f>SOLID!T46</f>
        <v>1066</v>
      </c>
      <c r="Q34" s="8">
        <f>SOLID!U46</f>
        <v>1099</v>
      </c>
      <c r="R34" s="8">
        <f>SOLID!V46</f>
        <v>1233</v>
      </c>
      <c r="S34" s="8">
        <f>SOLID!W46</f>
        <v>1366</v>
      </c>
      <c r="T34" s="8">
        <f>SOLID!X46</f>
        <v>1500</v>
      </c>
      <c r="U34" s="8">
        <f>SOLID!Y46</f>
        <v>0</v>
      </c>
      <c r="V34" s="8">
        <f>SOLID!Z46</f>
        <v>0</v>
      </c>
      <c r="W34" s="8">
        <f>SOLID!AA46</f>
        <v>0</v>
      </c>
      <c r="X34" s="8">
        <f>SOLID!AB46</f>
        <v>0</v>
      </c>
      <c r="Y34" s="8">
        <f>SOLID!AC46</f>
        <v>0</v>
      </c>
      <c r="Z34" s="8">
        <f>SOLID!AD46</f>
        <v>0</v>
      </c>
      <c r="AA34" s="8">
        <f>SOLID!AE46</f>
        <v>0</v>
      </c>
      <c r="AB34" s="8">
        <f>SOLID!AF46</f>
        <v>0</v>
      </c>
      <c r="AC34" s="8">
        <f>SOLID!AG46</f>
        <v>0</v>
      </c>
      <c r="AD34" s="8">
        <f>SOLID!AH46</f>
        <v>0</v>
      </c>
      <c r="AE34" s="8">
        <f>SOLID!AI46</f>
        <v>0</v>
      </c>
      <c r="AF34" s="8">
        <f>SOLID!AJ46</f>
        <v>0</v>
      </c>
      <c r="AG34" s="8">
        <f>SOLID!AK46</f>
        <v>0</v>
      </c>
      <c r="AH34" s="8">
        <f>SOLID!AL46</f>
        <v>0</v>
      </c>
      <c r="AI34" s="8">
        <f>SOLID!AM46</f>
        <v>1</v>
      </c>
      <c r="AJ34" s="73"/>
      <c r="AK34" s="73"/>
      <c r="AL34" s="73"/>
      <c r="AM34" s="73"/>
      <c r="AN34" s="73"/>
      <c r="AO34" s="73"/>
      <c r="AP34" s="73"/>
      <c r="AQ34" s="73"/>
      <c r="AR34" s="73"/>
      <c r="AS34" s="73"/>
    </row>
    <row r="35" spans="1:194" ht="22.5" hidden="1" outlineLevel="1" thickTop="1" thickBot="1" x14ac:dyDescent="0.4">
      <c r="A35" s="71" t="str">
        <f>SOLID!E47</f>
        <v>Se3</v>
      </c>
      <c r="B35" s="29">
        <f>SOLID!F47</f>
        <v>1.44</v>
      </c>
      <c r="C35" s="29">
        <f>SOLID!G47</f>
        <v>1.4398499999999999</v>
      </c>
      <c r="D35" s="29">
        <f>SOLID!H47</f>
        <v>1.4393400000000001</v>
      </c>
      <c r="E35" s="29">
        <f>SOLID!I47</f>
        <v>1.4376599999999999</v>
      </c>
      <c r="F35" s="29">
        <f>SOLID!J47</f>
        <v>1.4329799999999999</v>
      </c>
      <c r="G35" s="29">
        <f>SOLID!K47</f>
        <v>1.4219999999999999</v>
      </c>
      <c r="H35" s="29">
        <f>SOLID!L47</f>
        <v>1.27851</v>
      </c>
      <c r="I35" s="29">
        <f>SOLID!M47</f>
        <v>1.23939</v>
      </c>
      <c r="J35" s="29">
        <f>SOLID!N47</f>
        <v>1.2003599999999999</v>
      </c>
      <c r="K35" s="29">
        <f>SOLID!O47</f>
        <v>1.15446</v>
      </c>
      <c r="L35" s="29">
        <f>SOLID!P47</f>
        <v>1.0926899999999999</v>
      </c>
      <c r="M35" s="29">
        <f>SOLID!Q47</f>
        <v>0.60858000000000001</v>
      </c>
      <c r="N35" s="29">
        <f>SOLID!R47</f>
        <v>0.47631000000000001</v>
      </c>
      <c r="O35" s="29">
        <f>SOLID!S47</f>
        <v>0.36414000000000002</v>
      </c>
      <c r="P35" s="29">
        <f>SOLID!T47</f>
        <v>0.280968</v>
      </c>
      <c r="Q35" s="29">
        <f>SOLID!U47</f>
        <v>0.219165</v>
      </c>
      <c r="R35" s="29">
        <f>SOLID!V47</f>
        <v>9.6639000000000003E-2</v>
      </c>
      <c r="S35" s="29">
        <f>SOLID!W47</f>
        <v>5.3853000000000005E-2</v>
      </c>
      <c r="T35" s="29">
        <f>SOLID!X47</f>
        <v>3.4737000000000004E-2</v>
      </c>
      <c r="U35" s="29">
        <f>SOLID!Y47</f>
        <v>0</v>
      </c>
      <c r="V35" s="29">
        <f>SOLID!Z47</f>
        <v>0</v>
      </c>
      <c r="W35" s="29">
        <f>SOLID!AA47</f>
        <v>0</v>
      </c>
      <c r="X35" s="29">
        <f>SOLID!AB47</f>
        <v>0</v>
      </c>
      <c r="Y35" s="29">
        <f>SOLID!AC47</f>
        <v>0</v>
      </c>
      <c r="Z35" s="29">
        <f>SOLID!AD47</f>
        <v>0</v>
      </c>
      <c r="AA35" s="29">
        <f>SOLID!AE47</f>
        <v>0</v>
      </c>
      <c r="AB35" s="29">
        <f>SOLID!AF47</f>
        <v>0</v>
      </c>
      <c r="AC35" s="29">
        <f>SOLID!AG47</f>
        <v>0</v>
      </c>
      <c r="AD35" s="29">
        <f>SOLID!AH47</f>
        <v>0</v>
      </c>
      <c r="AE35" s="29">
        <f>SOLID!AI47</f>
        <v>0</v>
      </c>
      <c r="AF35" s="29">
        <f>SOLID!AJ47</f>
        <v>0</v>
      </c>
      <c r="AG35" s="29">
        <f>SOLID!AK47</f>
        <v>0</v>
      </c>
      <c r="AH35" s="29">
        <f>SOLID!AL47</f>
        <v>0</v>
      </c>
      <c r="AI35" s="29">
        <f>SOLID!AM47</f>
        <v>0</v>
      </c>
    </row>
    <row r="36" spans="1:194" ht="21.75" hidden="1" outlineLevel="1" thickBot="1" x14ac:dyDescent="0.4">
      <c r="A36" s="71" t="str">
        <f>SOLID!E48</f>
        <v>Se4</v>
      </c>
      <c r="B36" s="29">
        <f>SOLID!F48</f>
        <v>1.92</v>
      </c>
      <c r="C36" s="29">
        <f>SOLID!G48</f>
        <v>1.9198</v>
      </c>
      <c r="D36" s="29">
        <f>SOLID!H48</f>
        <v>1.9191199999999999</v>
      </c>
      <c r="E36" s="29">
        <f>SOLID!I48</f>
        <v>1.9168799999999999</v>
      </c>
      <c r="F36" s="29">
        <f>SOLID!J48</f>
        <v>1.9106399999999999</v>
      </c>
      <c r="G36" s="29">
        <f>SOLID!K48</f>
        <v>1.8959999999999999</v>
      </c>
      <c r="H36" s="29">
        <f>SOLID!L48</f>
        <v>1.70468</v>
      </c>
      <c r="I36" s="29">
        <f>SOLID!M48</f>
        <v>1.65252</v>
      </c>
      <c r="J36" s="29">
        <f>SOLID!N48</f>
        <v>1.6004799999999999</v>
      </c>
      <c r="K36" s="29">
        <f>SOLID!O48</f>
        <v>1.53928</v>
      </c>
      <c r="L36" s="29">
        <f>SOLID!P48</f>
        <v>1.45692</v>
      </c>
      <c r="M36" s="29">
        <f>SOLID!Q48</f>
        <v>0.81144000000000005</v>
      </c>
      <c r="N36" s="29">
        <f>SOLID!R48</f>
        <v>0.63507999999999998</v>
      </c>
      <c r="O36" s="29">
        <f>SOLID!S48</f>
        <v>0.48552000000000001</v>
      </c>
      <c r="P36" s="29">
        <f>SOLID!T48</f>
        <v>0.37462400000000001</v>
      </c>
      <c r="Q36" s="29">
        <f>SOLID!U48</f>
        <v>0.29221999999999998</v>
      </c>
      <c r="R36" s="29">
        <f>SOLID!V48</f>
        <v>0.12885199999999999</v>
      </c>
      <c r="S36" s="29">
        <f>SOLID!W48</f>
        <v>7.1804000000000007E-2</v>
      </c>
      <c r="T36" s="29">
        <f>SOLID!X48</f>
        <v>4.6316000000000003E-2</v>
      </c>
      <c r="U36" s="29">
        <f>SOLID!Y48</f>
        <v>0</v>
      </c>
      <c r="V36" s="29">
        <f>SOLID!Z48</f>
        <v>0</v>
      </c>
      <c r="W36" s="29">
        <f>SOLID!AA48</f>
        <v>0</v>
      </c>
      <c r="X36" s="29">
        <f>SOLID!AB48</f>
        <v>0</v>
      </c>
      <c r="Y36" s="29">
        <f>SOLID!AC48</f>
        <v>0</v>
      </c>
      <c r="Z36" s="29">
        <f>SOLID!AD48</f>
        <v>0</v>
      </c>
      <c r="AA36" s="29">
        <f>SOLID!AE48</f>
        <v>0</v>
      </c>
      <c r="AB36" s="29">
        <f>SOLID!AF48</f>
        <v>0</v>
      </c>
      <c r="AC36" s="29">
        <f>SOLID!AG48</f>
        <v>0</v>
      </c>
      <c r="AD36" s="29">
        <f>SOLID!AH48</f>
        <v>0</v>
      </c>
      <c r="AE36" s="29">
        <f>SOLID!AI48</f>
        <v>0</v>
      </c>
      <c r="AF36" s="29">
        <f>SOLID!AJ48</f>
        <v>0</v>
      </c>
      <c r="AG36" s="29">
        <f>SOLID!AK48</f>
        <v>0</v>
      </c>
      <c r="AH36" s="29">
        <f>SOLID!AL48</f>
        <v>0</v>
      </c>
      <c r="AI36" s="29">
        <f>SOLID!AM48</f>
        <v>0</v>
      </c>
    </row>
    <row r="37" spans="1:194" ht="21.75" hidden="1" outlineLevel="1" thickBot="1" x14ac:dyDescent="0.4">
      <c r="A37" s="71" t="str">
        <f>SOLID!E49</f>
        <v>Se5</v>
      </c>
      <c r="B37" s="29">
        <f>SOLID!F49</f>
        <v>2.4</v>
      </c>
      <c r="C37" s="29">
        <f>SOLID!G49</f>
        <v>2.39975</v>
      </c>
      <c r="D37" s="29">
        <f>SOLID!H49</f>
        <v>2.3988999999999998</v>
      </c>
      <c r="E37" s="29">
        <f>SOLID!I49</f>
        <v>2.3960999999999997</v>
      </c>
      <c r="F37" s="29">
        <f>SOLID!J49</f>
        <v>2.3883000000000001</v>
      </c>
      <c r="G37" s="29">
        <f>SOLID!K49</f>
        <v>2.37</v>
      </c>
      <c r="H37" s="29">
        <f>SOLID!L49</f>
        <v>2.1308500000000001</v>
      </c>
      <c r="I37" s="29">
        <f>SOLID!M49</f>
        <v>2.0656499999999998</v>
      </c>
      <c r="J37" s="29">
        <f>SOLID!N49</f>
        <v>2.0005999999999999</v>
      </c>
      <c r="K37" s="29">
        <f>SOLID!O49</f>
        <v>1.9240999999999999</v>
      </c>
      <c r="L37" s="29">
        <f>SOLID!P49</f>
        <v>1.82115</v>
      </c>
      <c r="M37" s="29">
        <f>SOLID!Q49</f>
        <v>1.0143</v>
      </c>
      <c r="N37" s="29">
        <f>SOLID!R49</f>
        <v>0.79384999999999994</v>
      </c>
      <c r="O37" s="29">
        <f>SOLID!S49</f>
        <v>0.6069</v>
      </c>
      <c r="P37" s="29">
        <f>SOLID!T49</f>
        <v>0.46828000000000003</v>
      </c>
      <c r="Q37" s="29">
        <f>SOLID!U49</f>
        <v>0.36527499999999996</v>
      </c>
      <c r="R37" s="29">
        <f>SOLID!V49</f>
        <v>0.16106499999999999</v>
      </c>
      <c r="S37" s="29">
        <f>SOLID!W49</f>
        <v>8.9755000000000001E-2</v>
      </c>
      <c r="T37" s="29">
        <f>SOLID!X49</f>
        <v>5.7895000000000002E-2</v>
      </c>
      <c r="U37" s="29">
        <f>SOLID!Y49</f>
        <v>0</v>
      </c>
      <c r="V37" s="29">
        <f>SOLID!Z49</f>
        <v>0</v>
      </c>
      <c r="W37" s="29">
        <f>SOLID!AA49</f>
        <v>0</v>
      </c>
      <c r="X37" s="29">
        <f>SOLID!AB49</f>
        <v>0</v>
      </c>
      <c r="Y37" s="29">
        <f>SOLID!AC49</f>
        <v>0</v>
      </c>
      <c r="Z37" s="29">
        <f>SOLID!AD49</f>
        <v>0</v>
      </c>
      <c r="AA37" s="29">
        <f>SOLID!AE49</f>
        <v>0</v>
      </c>
      <c r="AB37" s="29">
        <f>SOLID!AF49</f>
        <v>0</v>
      </c>
      <c r="AC37" s="29">
        <f>SOLID!AG49</f>
        <v>0</v>
      </c>
      <c r="AD37" s="29">
        <f>SOLID!AH49</f>
        <v>0</v>
      </c>
      <c r="AE37" s="29">
        <f>SOLID!AI49</f>
        <v>0</v>
      </c>
      <c r="AF37" s="29">
        <f>SOLID!AJ49</f>
        <v>0</v>
      </c>
      <c r="AG37" s="29">
        <f>SOLID!AK49</f>
        <v>0</v>
      </c>
      <c r="AH37" s="29">
        <f>SOLID!AL49</f>
        <v>0</v>
      </c>
      <c r="AI37" s="29">
        <f>SOLID!AM49</f>
        <v>0</v>
      </c>
    </row>
    <row r="38" spans="1:194" ht="21.75" hidden="1" outlineLevel="1" thickBot="1" x14ac:dyDescent="0.4">
      <c r="A38" s="71" t="str">
        <f>SOLID!E50</f>
        <v>Se6</v>
      </c>
      <c r="B38" s="29">
        <f>SOLID!F50</f>
        <v>2.88</v>
      </c>
      <c r="C38" s="29">
        <f>SOLID!G50</f>
        <v>2.8796999999999997</v>
      </c>
      <c r="D38" s="29">
        <f>SOLID!H50</f>
        <v>2.8786800000000001</v>
      </c>
      <c r="E38" s="29">
        <f>SOLID!I50</f>
        <v>2.8753199999999999</v>
      </c>
      <c r="F38" s="29">
        <f>SOLID!J50</f>
        <v>2.8659599999999998</v>
      </c>
      <c r="G38" s="29">
        <f>SOLID!K50</f>
        <v>2.8439999999999999</v>
      </c>
      <c r="H38" s="29">
        <f>SOLID!L50</f>
        <v>2.5570200000000001</v>
      </c>
      <c r="I38" s="29">
        <f>SOLID!M50</f>
        <v>2.47878</v>
      </c>
      <c r="J38" s="29">
        <f>SOLID!N50</f>
        <v>2.4007199999999997</v>
      </c>
      <c r="K38" s="29">
        <f>SOLID!O50</f>
        <v>2.3089200000000001</v>
      </c>
      <c r="L38" s="29">
        <f>SOLID!P50</f>
        <v>2.1853799999999999</v>
      </c>
      <c r="M38" s="29">
        <f>SOLID!Q50</f>
        <v>1.21716</v>
      </c>
      <c r="N38" s="29">
        <f>SOLID!R50</f>
        <v>0.95262000000000002</v>
      </c>
      <c r="O38" s="29">
        <f>SOLID!S50</f>
        <v>0.72828000000000004</v>
      </c>
      <c r="P38" s="29">
        <f>SOLID!T50</f>
        <v>0.56193599999999999</v>
      </c>
      <c r="Q38" s="29">
        <f>SOLID!U50</f>
        <v>0.43833</v>
      </c>
      <c r="R38" s="29">
        <f>SOLID!V50</f>
        <v>0.19327800000000001</v>
      </c>
      <c r="S38" s="29">
        <f>SOLID!W50</f>
        <v>0.10770600000000001</v>
      </c>
      <c r="T38" s="29">
        <f>SOLID!X50</f>
        <v>6.9474000000000008E-2</v>
      </c>
      <c r="U38" s="29">
        <f>SOLID!Y50</f>
        <v>0</v>
      </c>
      <c r="V38" s="29">
        <f>SOLID!Z50</f>
        <v>0</v>
      </c>
      <c r="W38" s="29">
        <f>SOLID!AA50</f>
        <v>0</v>
      </c>
      <c r="X38" s="29">
        <f>SOLID!AB50</f>
        <v>0</v>
      </c>
      <c r="Y38" s="29">
        <f>SOLID!AC50</f>
        <v>0</v>
      </c>
      <c r="Z38" s="29">
        <f>SOLID!AD50</f>
        <v>0</v>
      </c>
      <c r="AA38" s="29">
        <f>SOLID!AE50</f>
        <v>0</v>
      </c>
      <c r="AB38" s="29">
        <f>SOLID!AF50</f>
        <v>0</v>
      </c>
      <c r="AC38" s="29">
        <f>SOLID!AG50</f>
        <v>0</v>
      </c>
      <c r="AD38" s="29">
        <f>SOLID!AH50</f>
        <v>0</v>
      </c>
      <c r="AE38" s="29">
        <f>SOLID!AI50</f>
        <v>0</v>
      </c>
      <c r="AF38" s="29">
        <f>SOLID!AJ50</f>
        <v>0</v>
      </c>
      <c r="AG38" s="29">
        <f>SOLID!AK50</f>
        <v>0</v>
      </c>
      <c r="AH38" s="29">
        <f>SOLID!AL50</f>
        <v>0</v>
      </c>
      <c r="AI38" s="29">
        <f>SOLID!AM50</f>
        <v>0</v>
      </c>
    </row>
    <row r="39" spans="1:194" ht="21.75" hidden="1" outlineLevel="1" thickBot="1" x14ac:dyDescent="0.4">
      <c r="A39" s="71" t="str">
        <f>SOLID!E51</f>
        <v>Se7</v>
      </c>
      <c r="B39" s="29">
        <f>SOLID!F51</f>
        <v>3.36</v>
      </c>
      <c r="C39" s="29">
        <f>SOLID!G51</f>
        <v>3.3596499999999998</v>
      </c>
      <c r="D39" s="29">
        <f>SOLID!H51</f>
        <v>3.35846</v>
      </c>
      <c r="E39" s="29">
        <f>SOLID!I51</f>
        <v>3.3545400000000001</v>
      </c>
      <c r="F39" s="29">
        <f>SOLID!J51</f>
        <v>3.3436199999999996</v>
      </c>
      <c r="G39" s="29">
        <f>SOLID!K51</f>
        <v>3.3179999999999996</v>
      </c>
      <c r="H39" s="29">
        <f>SOLID!L51</f>
        <v>2.98319</v>
      </c>
      <c r="I39" s="29">
        <f>SOLID!M51</f>
        <v>2.8919100000000002</v>
      </c>
      <c r="J39" s="29">
        <f>SOLID!N51</f>
        <v>2.80084</v>
      </c>
      <c r="K39" s="29">
        <f>SOLID!O51</f>
        <v>2.69374</v>
      </c>
      <c r="L39" s="29">
        <f>SOLID!P51</f>
        <v>2.5496099999999999</v>
      </c>
      <c r="M39" s="29">
        <f>SOLID!Q51</f>
        <v>1.4200200000000001</v>
      </c>
      <c r="N39" s="29">
        <f>SOLID!R51</f>
        <v>1.1113899999999999</v>
      </c>
      <c r="O39" s="29">
        <f>SOLID!S51</f>
        <v>0.84965999999999997</v>
      </c>
      <c r="P39" s="29">
        <f>SOLID!T51</f>
        <v>0.65559200000000006</v>
      </c>
      <c r="Q39" s="29">
        <f>SOLID!U51</f>
        <v>0.51138499999999998</v>
      </c>
      <c r="R39" s="29">
        <f>SOLID!V51</f>
        <v>0.225491</v>
      </c>
      <c r="S39" s="29">
        <f>SOLID!W51</f>
        <v>0.12565700000000002</v>
      </c>
      <c r="T39" s="29">
        <f>SOLID!X51</f>
        <v>8.1053E-2</v>
      </c>
      <c r="U39" s="29">
        <f>SOLID!Y51</f>
        <v>0</v>
      </c>
      <c r="V39" s="29">
        <f>SOLID!Z51</f>
        <v>0</v>
      </c>
      <c r="W39" s="29">
        <f>SOLID!AA51</f>
        <v>0</v>
      </c>
      <c r="X39" s="29">
        <f>SOLID!AB51</f>
        <v>0</v>
      </c>
      <c r="Y39" s="29">
        <f>SOLID!AC51</f>
        <v>0</v>
      </c>
      <c r="Z39" s="29">
        <f>SOLID!AD51</f>
        <v>0</v>
      </c>
      <c r="AA39" s="29">
        <f>SOLID!AE51</f>
        <v>0</v>
      </c>
      <c r="AB39" s="29">
        <f>SOLID!AF51</f>
        <v>0</v>
      </c>
      <c r="AC39" s="29">
        <f>SOLID!AG51</f>
        <v>0</v>
      </c>
      <c r="AD39" s="29">
        <f>SOLID!AH51</f>
        <v>0</v>
      </c>
      <c r="AE39" s="29">
        <f>SOLID!AI51</f>
        <v>0</v>
      </c>
      <c r="AF39" s="29">
        <f>SOLID!AJ51</f>
        <v>0</v>
      </c>
      <c r="AG39" s="29">
        <f>SOLID!AK51</f>
        <v>0</v>
      </c>
      <c r="AH39" s="29">
        <f>SOLID!AL51</f>
        <v>0</v>
      </c>
      <c r="AI39" s="29">
        <f>SOLID!AM51</f>
        <v>0</v>
      </c>
    </row>
    <row r="40" spans="1:194" ht="21.75" hidden="1" outlineLevel="1" thickBot="1" x14ac:dyDescent="0.4">
      <c r="A40" s="71" t="str">
        <f>SOLID!E52</f>
        <v>Se8</v>
      </c>
      <c r="B40" s="29">
        <f>SOLID!F52</f>
        <v>3.84</v>
      </c>
      <c r="C40" s="29">
        <f>SOLID!G52</f>
        <v>3.8395999999999999</v>
      </c>
      <c r="D40" s="29">
        <f>SOLID!H52</f>
        <v>3.8382399999999999</v>
      </c>
      <c r="E40" s="29">
        <f>SOLID!I52</f>
        <v>3.8337599999999998</v>
      </c>
      <c r="F40" s="29">
        <f>SOLID!J52</f>
        <v>3.8212799999999998</v>
      </c>
      <c r="G40" s="29">
        <f>SOLID!K52</f>
        <v>3.7919999999999998</v>
      </c>
      <c r="H40" s="29">
        <f>SOLID!L52</f>
        <v>3.4093599999999999</v>
      </c>
      <c r="I40" s="29">
        <f>SOLID!M52</f>
        <v>3.30504</v>
      </c>
      <c r="J40" s="29">
        <f>SOLID!N52</f>
        <v>3.2009599999999998</v>
      </c>
      <c r="K40" s="29">
        <f>SOLID!O52</f>
        <v>3.07856</v>
      </c>
      <c r="L40" s="29">
        <f>SOLID!P52</f>
        <v>2.91384</v>
      </c>
      <c r="M40" s="29">
        <f>SOLID!Q52</f>
        <v>1.6228800000000001</v>
      </c>
      <c r="N40" s="29">
        <f>SOLID!R52</f>
        <v>1.27016</v>
      </c>
      <c r="O40" s="29">
        <f>SOLID!S52</f>
        <v>0.97104000000000001</v>
      </c>
      <c r="P40" s="29">
        <f>SOLID!T52</f>
        <v>0.74924800000000003</v>
      </c>
      <c r="Q40" s="29">
        <f>SOLID!U52</f>
        <v>0.58443999999999996</v>
      </c>
      <c r="R40" s="29">
        <f>SOLID!V52</f>
        <v>0.25770399999999999</v>
      </c>
      <c r="S40" s="29">
        <f>SOLID!W52</f>
        <v>0.14360800000000001</v>
      </c>
      <c r="T40" s="29">
        <f>SOLID!X52</f>
        <v>9.2632000000000006E-2</v>
      </c>
      <c r="U40" s="29">
        <f>SOLID!Y52</f>
        <v>0</v>
      </c>
      <c r="V40" s="29">
        <f>SOLID!Z52</f>
        <v>0</v>
      </c>
      <c r="W40" s="29">
        <f>SOLID!AA52</f>
        <v>0</v>
      </c>
      <c r="X40" s="29">
        <f>SOLID!AB52</f>
        <v>0</v>
      </c>
      <c r="Y40" s="29">
        <f>SOLID!AC52</f>
        <v>0</v>
      </c>
      <c r="Z40" s="29">
        <f>SOLID!AD52</f>
        <v>0</v>
      </c>
      <c r="AA40" s="29">
        <f>SOLID!AE52</f>
        <v>0</v>
      </c>
      <c r="AB40" s="29">
        <f>SOLID!AF52</f>
        <v>0</v>
      </c>
      <c r="AC40" s="29">
        <f>SOLID!AG52</f>
        <v>0</v>
      </c>
      <c r="AD40" s="29">
        <f>SOLID!AH52</f>
        <v>0</v>
      </c>
      <c r="AE40" s="29">
        <f>SOLID!AI52</f>
        <v>0</v>
      </c>
      <c r="AF40" s="29">
        <f>SOLID!AJ52</f>
        <v>0</v>
      </c>
      <c r="AG40" s="29">
        <f>SOLID!AK52</f>
        <v>0</v>
      </c>
      <c r="AH40" s="29">
        <f>SOLID!AL52</f>
        <v>0</v>
      </c>
      <c r="AI40" s="29">
        <f>SOLID!AM52</f>
        <v>0</v>
      </c>
    </row>
    <row r="41" spans="1:194" ht="21.75" hidden="1" outlineLevel="1" thickBot="1" x14ac:dyDescent="0.4">
      <c r="A41" s="71" t="str">
        <f>SOLID!E53</f>
        <v>Se2</v>
      </c>
      <c r="B41" s="29">
        <f>SOLID!F53</f>
        <v>0.96</v>
      </c>
      <c r="C41" s="29">
        <f>SOLID!G53</f>
        <v>0.95989999999999998</v>
      </c>
      <c r="D41" s="29">
        <f>SOLID!H53</f>
        <v>0.95955999999999997</v>
      </c>
      <c r="E41" s="29">
        <f>SOLID!I53</f>
        <v>0.95843999999999996</v>
      </c>
      <c r="F41" s="29">
        <f>SOLID!J53</f>
        <v>0.95531999999999995</v>
      </c>
      <c r="G41" s="29">
        <f>SOLID!K53</f>
        <v>0.94799999999999995</v>
      </c>
      <c r="H41" s="29">
        <f>SOLID!L53</f>
        <v>0.85233999999999999</v>
      </c>
      <c r="I41" s="29">
        <f>SOLID!M53</f>
        <v>0.82625999999999999</v>
      </c>
      <c r="J41" s="29">
        <f>SOLID!N53</f>
        <v>0.80023999999999995</v>
      </c>
      <c r="K41" s="29">
        <f>SOLID!O53</f>
        <v>0.76963999999999999</v>
      </c>
      <c r="L41" s="29">
        <f>SOLID!P53</f>
        <v>0.72846</v>
      </c>
      <c r="M41" s="29">
        <f>SOLID!Q53</f>
        <v>0.40572000000000003</v>
      </c>
      <c r="N41" s="29">
        <f>SOLID!R53</f>
        <v>0.31753999999999999</v>
      </c>
      <c r="O41" s="29">
        <f>SOLID!S53</f>
        <v>0.24276</v>
      </c>
      <c r="P41" s="29">
        <f>SOLID!T53</f>
        <v>0.18731200000000001</v>
      </c>
      <c r="Q41" s="29">
        <f>SOLID!U53</f>
        <v>0.14610999999999999</v>
      </c>
      <c r="R41" s="29">
        <f>SOLID!V53</f>
        <v>6.4425999999999997E-2</v>
      </c>
      <c r="S41" s="29">
        <f>SOLID!W53</f>
        <v>3.5902000000000003E-2</v>
      </c>
      <c r="T41" s="29">
        <f>SOLID!X53</f>
        <v>2.3158000000000002E-2</v>
      </c>
      <c r="U41" s="29">
        <f>SOLID!Y53</f>
        <v>0</v>
      </c>
      <c r="V41" s="29">
        <f>SOLID!Z53</f>
        <v>0</v>
      </c>
      <c r="W41" s="29">
        <f>SOLID!AA53</f>
        <v>0</v>
      </c>
      <c r="X41" s="29">
        <f>SOLID!AB53</f>
        <v>0</v>
      </c>
      <c r="Y41" s="29">
        <f>SOLID!AC53</f>
        <v>0</v>
      </c>
      <c r="Z41" s="29">
        <f>SOLID!AD53</f>
        <v>0</v>
      </c>
      <c r="AA41" s="29">
        <f>SOLID!AE53</f>
        <v>0</v>
      </c>
      <c r="AB41" s="29">
        <f>SOLID!AF53</f>
        <v>0</v>
      </c>
      <c r="AC41" s="29">
        <f>SOLID!AG53</f>
        <v>0</v>
      </c>
      <c r="AD41" s="29">
        <f>SOLID!AH53</f>
        <v>0</v>
      </c>
      <c r="AE41" s="29">
        <f>SOLID!AI53</f>
        <v>0</v>
      </c>
      <c r="AF41" s="29">
        <f>SOLID!AJ53</f>
        <v>0</v>
      </c>
      <c r="AG41" s="29">
        <f>SOLID!AK53</f>
        <v>0</v>
      </c>
      <c r="AH41" s="29">
        <f>SOLID!AL53</f>
        <v>0</v>
      </c>
      <c r="AI41" s="29">
        <f>SOLID!AM53</f>
        <v>0</v>
      </c>
    </row>
    <row r="42" spans="1:194" s="74" customFormat="1" ht="21.75" hidden="1" outlineLevel="1" thickBot="1" x14ac:dyDescent="0.4">
      <c r="A42" s="71" t="str">
        <f>SOLID!E54</f>
        <v>Se</v>
      </c>
      <c r="B42" s="29">
        <f>SOLID!F54</f>
        <v>0.48</v>
      </c>
      <c r="C42" s="29">
        <f>SOLID!G54</f>
        <v>0.47994999999999999</v>
      </c>
      <c r="D42" s="29">
        <f>SOLID!H54</f>
        <v>0.47977999999999998</v>
      </c>
      <c r="E42" s="29">
        <f>SOLID!I54</f>
        <v>0.47921999999999998</v>
      </c>
      <c r="F42" s="29">
        <f>SOLID!J54</f>
        <v>0.47765999999999997</v>
      </c>
      <c r="G42" s="29">
        <f>SOLID!K54</f>
        <v>0.47399999999999998</v>
      </c>
      <c r="H42" s="29">
        <f>SOLID!L54</f>
        <v>0.42616999999999999</v>
      </c>
      <c r="I42" s="29">
        <f>SOLID!M54</f>
        <v>0.41313</v>
      </c>
      <c r="J42" s="29">
        <f>SOLID!N54</f>
        <v>0.40011999999999998</v>
      </c>
      <c r="K42" s="29">
        <f>SOLID!O54</f>
        <v>0.38482</v>
      </c>
      <c r="L42" s="29">
        <f>SOLID!P54</f>
        <v>0.36423</v>
      </c>
      <c r="M42" s="29">
        <f>SOLID!Q54</f>
        <v>0.20286000000000001</v>
      </c>
      <c r="N42" s="29">
        <f>SOLID!R54</f>
        <v>0.15876999999999999</v>
      </c>
      <c r="O42" s="29">
        <f>SOLID!S54</f>
        <v>0.12138</v>
      </c>
      <c r="P42" s="29">
        <f>SOLID!T54</f>
        <v>9.3656000000000003E-2</v>
      </c>
      <c r="Q42" s="29">
        <f>SOLID!U54</f>
        <v>7.3054999999999995E-2</v>
      </c>
      <c r="R42" s="29">
        <f>SOLID!V54</f>
        <v>3.2212999999999999E-2</v>
      </c>
      <c r="S42" s="29">
        <f>SOLID!W54</f>
        <v>1.7951000000000002E-2</v>
      </c>
      <c r="T42" s="29">
        <f>SOLID!X54</f>
        <v>1.1579000000000001E-2</v>
      </c>
      <c r="U42" s="29">
        <f>SOLID!Y54</f>
        <v>0</v>
      </c>
      <c r="V42" s="29">
        <f>SOLID!Z54</f>
        <v>0</v>
      </c>
      <c r="W42" s="29">
        <f>SOLID!AA54</f>
        <v>0</v>
      </c>
      <c r="X42" s="29">
        <f>SOLID!AB54</f>
        <v>0</v>
      </c>
      <c r="Y42" s="29">
        <f>SOLID!AC54</f>
        <v>0</v>
      </c>
      <c r="Z42" s="29">
        <f>SOLID!AD54</f>
        <v>0</v>
      </c>
      <c r="AA42" s="29">
        <f>SOLID!AE54</f>
        <v>0</v>
      </c>
      <c r="AB42" s="29">
        <f>SOLID!AF54</f>
        <v>0</v>
      </c>
      <c r="AC42" s="29">
        <f>SOLID!AG54</f>
        <v>0</v>
      </c>
      <c r="AD42" s="29">
        <f>SOLID!AH54</f>
        <v>0</v>
      </c>
      <c r="AE42" s="29">
        <f>SOLID!AI54</f>
        <v>0</v>
      </c>
      <c r="AF42" s="29">
        <f>SOLID!AJ54</f>
        <v>0</v>
      </c>
      <c r="AG42" s="29">
        <f>SOLID!AK54</f>
        <v>0</v>
      </c>
      <c r="AH42" s="29">
        <f>SOLID!AL54</f>
        <v>0</v>
      </c>
      <c r="AI42" s="29">
        <f>SOLID!AM54</f>
        <v>0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</row>
    <row r="43" spans="1:194" s="74" customFormat="1" ht="21.75" hidden="1" outlineLevel="1" thickBot="1" x14ac:dyDescent="0.4">
      <c r="A43" s="71" t="str">
        <f>SOLID!E55</f>
        <v>Ga2Se</v>
      </c>
      <c r="B43" s="29">
        <f>SOLID!F55</f>
        <v>-12.012</v>
      </c>
      <c r="C43" s="29">
        <f>SOLID!G55</f>
        <v>-13.816049999999999</v>
      </c>
      <c r="D43" s="29">
        <f>SOLID!H55</f>
        <v>-14.208220000000001</v>
      </c>
      <c r="E43" s="29">
        <f>SOLID!I55</f>
        <v>-14.58278</v>
      </c>
      <c r="F43" s="29">
        <f>SOLID!J55</f>
        <v>-14.95434</v>
      </c>
      <c r="G43" s="29">
        <f>SOLID!K55</f>
        <v>-15.34</v>
      </c>
      <c r="H43" s="29">
        <f>SOLID!L55</f>
        <v>-17.533830000000002</v>
      </c>
      <c r="I43" s="29">
        <f>SOLID!M55</f>
        <v>-18.220870000000001</v>
      </c>
      <c r="J43" s="29">
        <f>SOLID!N55</f>
        <v>-18.893879999999999</v>
      </c>
      <c r="K43" s="29">
        <f>SOLID!O55</f>
        <v>-19.541179999999997</v>
      </c>
      <c r="L43" s="29">
        <f>SOLID!P55</f>
        <v>-20.15577</v>
      </c>
      <c r="M43" s="29">
        <f>SOLID!Q55</f>
        <v>-22.357139999999998</v>
      </c>
      <c r="N43" s="29">
        <f>SOLID!R55</f>
        <v>-22.82123</v>
      </c>
      <c r="O43" s="29">
        <f>SOLID!S55</f>
        <v>-23.198620000000002</v>
      </c>
      <c r="P43" s="29">
        <f>SOLID!T55</f>
        <v>-23.526344000000002</v>
      </c>
      <c r="Q43" s="29">
        <f>SOLID!U55</f>
        <v>-23.806944999999999</v>
      </c>
      <c r="R43" s="29">
        <f>SOLID!V55</f>
        <v>-24.647787000000001</v>
      </c>
      <c r="S43" s="29">
        <f>SOLID!W55</f>
        <v>-25.282049000000001</v>
      </c>
      <c r="T43" s="29">
        <f>SOLID!X55</f>
        <v>-25.828420999999999</v>
      </c>
      <c r="U43" s="29">
        <f>SOLID!Y55</f>
        <v>0</v>
      </c>
      <c r="V43" s="29">
        <f>SOLID!Z55</f>
        <v>0</v>
      </c>
      <c r="W43" s="29">
        <f>SOLID!AA55</f>
        <v>0</v>
      </c>
      <c r="X43" s="29">
        <f>SOLID!AB55</f>
        <v>0</v>
      </c>
      <c r="Y43" s="29">
        <f>SOLID!AC55</f>
        <v>0</v>
      </c>
      <c r="Z43" s="29">
        <f>SOLID!AD55</f>
        <v>0</v>
      </c>
      <c r="AA43" s="29">
        <f>SOLID!AE55</f>
        <v>0</v>
      </c>
      <c r="AB43" s="29">
        <f>SOLID!AF55</f>
        <v>0</v>
      </c>
      <c r="AC43" s="29">
        <f>SOLID!AG55</f>
        <v>0</v>
      </c>
      <c r="AD43" s="29">
        <f>SOLID!AH55</f>
        <v>0</v>
      </c>
      <c r="AE43" s="29">
        <f>SOLID!AI55</f>
        <v>0</v>
      </c>
      <c r="AF43" s="29">
        <f>SOLID!AJ55</f>
        <v>0</v>
      </c>
      <c r="AG43" s="29">
        <f>SOLID!AK55</f>
        <v>0</v>
      </c>
      <c r="AH43" s="29">
        <f>SOLID!AL55</f>
        <v>0</v>
      </c>
      <c r="AI43" s="29">
        <f>SOLID!AM55</f>
        <v>0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</row>
    <row r="44" spans="1:194" s="74" customFormat="1" ht="21.75" hidden="1" outlineLevel="1" thickBot="1" x14ac:dyDescent="0.4">
      <c r="A44" s="71" t="str">
        <f>SOLID!E56</f>
        <v>Ar</v>
      </c>
      <c r="B44" s="29">
        <f>SOLID!F56</f>
        <v>-18.61</v>
      </c>
      <c r="C44" s="29">
        <f>SOLID!G56</f>
        <v>-18.760000000000002</v>
      </c>
      <c r="D44" s="29">
        <f>SOLID!H56</f>
        <v>-18.829999999999998</v>
      </c>
      <c r="E44" s="29">
        <f>SOLID!I56</f>
        <v>-18.899999999999999</v>
      </c>
      <c r="F44" s="29">
        <f>SOLID!J56</f>
        <v>-18.97</v>
      </c>
      <c r="G44" s="29">
        <f>SOLID!K56</f>
        <v>-19.059999999999999</v>
      </c>
      <c r="H44" s="29">
        <f>SOLID!L56</f>
        <v>-19.54</v>
      </c>
      <c r="I44" s="29">
        <f>SOLID!M56</f>
        <v>-19.649999999999999</v>
      </c>
      <c r="J44" s="29">
        <f>SOLID!N56</f>
        <v>-19.760000000000002</v>
      </c>
      <c r="K44" s="29">
        <f>SOLID!O56</f>
        <v>-19.850000000000001</v>
      </c>
      <c r="L44" s="29">
        <f>SOLID!P56</f>
        <v>-19.95</v>
      </c>
      <c r="M44" s="29">
        <f>SOLID!Q56</f>
        <v>-20.420000000000002</v>
      </c>
      <c r="N44" s="29">
        <f>SOLID!R56</f>
        <v>-20.54</v>
      </c>
      <c r="O44" s="29">
        <f>SOLID!S56</f>
        <v>-20.66</v>
      </c>
      <c r="P44" s="29">
        <f>SOLID!T56</f>
        <v>-20.76</v>
      </c>
      <c r="Q44" s="29">
        <f>SOLID!U56</f>
        <v>-20.85</v>
      </c>
      <c r="R44" s="29">
        <f>SOLID!V56</f>
        <v>-21.12</v>
      </c>
      <c r="S44" s="29">
        <f>SOLID!W56</f>
        <v>-21.34</v>
      </c>
      <c r="T44" s="29">
        <f>SOLID!X56</f>
        <v>-21.53</v>
      </c>
      <c r="U44" s="29">
        <f>SOLID!Y56</f>
        <v>0</v>
      </c>
      <c r="V44" s="29">
        <f>SOLID!Z56</f>
        <v>0</v>
      </c>
      <c r="W44" s="29">
        <f>SOLID!AA56</f>
        <v>0</v>
      </c>
      <c r="X44" s="29">
        <f>SOLID!AB56</f>
        <v>0</v>
      </c>
      <c r="Y44" s="29">
        <f>SOLID!AC56</f>
        <v>0</v>
      </c>
      <c r="Z44" s="29">
        <f>SOLID!AD56</f>
        <v>0</v>
      </c>
      <c r="AA44" s="29">
        <f>SOLID!AE56</f>
        <v>0</v>
      </c>
      <c r="AB44" s="29">
        <f>SOLID!AF56</f>
        <v>0</v>
      </c>
      <c r="AC44" s="29">
        <f>SOLID!AG56</f>
        <v>0</v>
      </c>
      <c r="AD44" s="29">
        <f>SOLID!AH56</f>
        <v>0</v>
      </c>
      <c r="AE44" s="29">
        <f>SOLID!AI56</f>
        <v>0</v>
      </c>
      <c r="AF44" s="29">
        <f>SOLID!AJ56</f>
        <v>0</v>
      </c>
      <c r="AG44" s="29">
        <f>SOLID!AK56</f>
        <v>0</v>
      </c>
      <c r="AH44" s="29">
        <f>SOLID!AL56</f>
        <v>0</v>
      </c>
      <c r="AI44" s="29">
        <f>SOLID!AM56</f>
        <v>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</row>
    <row r="45" spans="1:194" s="74" customFormat="1" ht="21.75" hidden="1" outlineLevel="1" thickBot="1" x14ac:dyDescent="0.4">
      <c r="A45" s="71" t="str">
        <f>SOLID!E57</f>
        <v>(l)Ga[l]</v>
      </c>
      <c r="B45" s="29">
        <f>SOLID!F57</f>
        <v>-6.2460000000000004</v>
      </c>
      <c r="C45" s="29">
        <f>SOLID!G57</f>
        <v>-7.1479999999999997</v>
      </c>
      <c r="D45" s="29">
        <f>SOLID!H57</f>
        <v>-7.3440000000000003</v>
      </c>
      <c r="E45" s="29">
        <f>SOLID!I57</f>
        <v>-7.5309999999999997</v>
      </c>
      <c r="F45" s="29">
        <f>SOLID!J57</f>
        <v>-7.7160000000000002</v>
      </c>
      <c r="G45" s="29">
        <f>SOLID!K57</f>
        <v>-7.907</v>
      </c>
      <c r="H45" s="29">
        <f>SOLID!L57</f>
        <v>-8.98</v>
      </c>
      <c r="I45" s="29">
        <f>SOLID!M57</f>
        <v>-9.3170000000000002</v>
      </c>
      <c r="J45" s="29">
        <f>SOLID!N57</f>
        <v>-9.6470000000000002</v>
      </c>
      <c r="K45" s="29">
        <f>SOLID!O57</f>
        <v>-9.9629999999999992</v>
      </c>
      <c r="L45" s="29">
        <f>SOLID!P57</f>
        <v>-10.26</v>
      </c>
      <c r="M45" s="29">
        <f>SOLID!Q57</f>
        <v>-11.28</v>
      </c>
      <c r="N45" s="29">
        <f>SOLID!R57</f>
        <v>-11.49</v>
      </c>
      <c r="O45" s="29">
        <f>SOLID!S57</f>
        <v>-11.66</v>
      </c>
      <c r="P45" s="29">
        <f>SOLID!T57</f>
        <v>-11.81</v>
      </c>
      <c r="Q45" s="29">
        <f>SOLID!U57</f>
        <v>-11.94</v>
      </c>
      <c r="R45" s="29">
        <f>SOLID!V57</f>
        <v>-12.34</v>
      </c>
      <c r="S45" s="29">
        <f>SOLID!W57</f>
        <v>-12.65</v>
      </c>
      <c r="T45" s="29">
        <f>SOLID!X57</f>
        <v>-12.92</v>
      </c>
      <c r="U45" s="29">
        <f>SOLID!Y57</f>
        <v>0</v>
      </c>
      <c r="V45" s="29">
        <f>SOLID!Z57</f>
        <v>0</v>
      </c>
      <c r="W45" s="29">
        <f>SOLID!AA57</f>
        <v>0</v>
      </c>
      <c r="X45" s="29">
        <f>SOLID!AB57</f>
        <v>0</v>
      </c>
      <c r="Y45" s="29">
        <f>SOLID!AC57</f>
        <v>0</v>
      </c>
      <c r="Z45" s="29">
        <f>SOLID!AD57</f>
        <v>0</v>
      </c>
      <c r="AA45" s="29">
        <f>SOLID!AE57</f>
        <v>0</v>
      </c>
      <c r="AB45" s="29">
        <f>SOLID!AF57</f>
        <v>0</v>
      </c>
      <c r="AC45" s="29">
        <f>SOLID!AG57</f>
        <v>0</v>
      </c>
      <c r="AD45" s="29">
        <f>SOLID!AH57</f>
        <v>0</v>
      </c>
      <c r="AE45" s="29">
        <f>SOLID!AI57</f>
        <v>0</v>
      </c>
      <c r="AF45" s="29">
        <f>SOLID!AJ57</f>
        <v>0</v>
      </c>
      <c r="AG45" s="29">
        <f>SOLID!AK57</f>
        <v>0</v>
      </c>
      <c r="AH45" s="29">
        <f>SOLID!AL57</f>
        <v>0</v>
      </c>
      <c r="AI45" s="29">
        <f>SOLID!AM57</f>
        <v>0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</row>
    <row r="46" spans="1:194" s="74" customFormat="1" ht="21.75" hidden="1" outlineLevel="1" thickBot="1" x14ac:dyDescent="0.4">
      <c r="A46" s="71" t="str">
        <f>SOLID!E58</f>
        <v>(l)Ge[l]</v>
      </c>
      <c r="B46" s="29">
        <f>SOLID!F58</f>
        <v>5.367</v>
      </c>
      <c r="C46" s="29">
        <f>SOLID!G58</f>
        <v>0.73660000000000003</v>
      </c>
      <c r="D46" s="29">
        <f>SOLID!H58</f>
        <v>-5.534E-2</v>
      </c>
      <c r="E46" s="29">
        <f>SOLID!I58</f>
        <v>-0.75560000000000005</v>
      </c>
      <c r="F46" s="29">
        <f>SOLID!J58</f>
        <v>-1.3779999999999999</v>
      </c>
      <c r="G46" s="29">
        <f>SOLID!K58</f>
        <v>-1.93</v>
      </c>
      <c r="H46" s="29">
        <f>SOLID!L58</f>
        <v>-3.5449999999999999</v>
      </c>
      <c r="I46" s="29">
        <f>SOLID!M58</f>
        <v>-3.8580000000000001</v>
      </c>
      <c r="J46" s="29">
        <f>SOLID!N58</f>
        <v>-4.1520000000000001</v>
      </c>
      <c r="K46" s="29">
        <f>SOLID!O58</f>
        <v>-4.423</v>
      </c>
      <c r="L46" s="29">
        <f>SOLID!P58</f>
        <v>-4.6680000000000001</v>
      </c>
      <c r="M46" s="29">
        <f>SOLID!Q58</f>
        <v>-5.2690000000000001</v>
      </c>
      <c r="N46" s="29">
        <f>SOLID!R58</f>
        <v>-5.3449999999999998</v>
      </c>
      <c r="O46" s="29">
        <f>SOLID!S58</f>
        <v>-5.4130000000000003</v>
      </c>
      <c r="P46" s="29">
        <f>SOLID!T58</f>
        <v>-5.4939999999999998</v>
      </c>
      <c r="Q46" s="29">
        <f>SOLID!U58</f>
        <v>-5.5880000000000001</v>
      </c>
      <c r="R46" s="29">
        <f>SOLID!V58</f>
        <v>-6.0519999999999996</v>
      </c>
      <c r="S46" s="29">
        <f>SOLID!W58</f>
        <v>-6.5549999999999997</v>
      </c>
      <c r="T46" s="29">
        <f>SOLID!X58</f>
        <v>-7.0309999999999997</v>
      </c>
      <c r="U46" s="29">
        <f>SOLID!Y58</f>
        <v>0</v>
      </c>
      <c r="V46" s="29">
        <f>SOLID!Z58</f>
        <v>0</v>
      </c>
      <c r="W46" s="29">
        <f>SOLID!AA58</f>
        <v>0</v>
      </c>
      <c r="X46" s="29">
        <f>SOLID!AB58</f>
        <v>0</v>
      </c>
      <c r="Y46" s="29">
        <f>SOLID!AC58</f>
        <v>0</v>
      </c>
      <c r="Z46" s="29">
        <f>SOLID!AD58</f>
        <v>0</v>
      </c>
      <c r="AA46" s="29">
        <f>SOLID!AE58</f>
        <v>0</v>
      </c>
      <c r="AB46" s="29">
        <f>SOLID!AF58</f>
        <v>0</v>
      </c>
      <c r="AC46" s="29">
        <f>SOLID!AG58</f>
        <v>0</v>
      </c>
      <c r="AD46" s="29">
        <f>SOLID!AH58</f>
        <v>0</v>
      </c>
      <c r="AE46" s="29">
        <f>SOLID!AI58</f>
        <v>0</v>
      </c>
      <c r="AF46" s="29">
        <f>SOLID!AJ58</f>
        <v>0</v>
      </c>
      <c r="AG46" s="29">
        <f>SOLID!AK58</f>
        <v>0</v>
      </c>
      <c r="AH46" s="29">
        <f>SOLID!AL58</f>
        <v>0</v>
      </c>
      <c r="AI46" s="29">
        <f>SOLID!AM58</f>
        <v>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</row>
    <row r="47" spans="1:194" s="74" customFormat="1" ht="21.75" hidden="1" outlineLevel="1" thickBot="1" x14ac:dyDescent="0.4">
      <c r="A47" s="71" t="str">
        <f>SOLID!E59</f>
        <v>(l)Se[l]</v>
      </c>
      <c r="B47" s="29">
        <f>SOLID!F59</f>
        <v>0.48</v>
      </c>
      <c r="C47" s="29">
        <f>SOLID!G59</f>
        <v>0.47994999999999999</v>
      </c>
      <c r="D47" s="29">
        <f>SOLID!H59</f>
        <v>0.47977999999999998</v>
      </c>
      <c r="E47" s="29">
        <f>SOLID!I59</f>
        <v>0.47921999999999998</v>
      </c>
      <c r="F47" s="29">
        <f>SOLID!J59</f>
        <v>0.47765999999999997</v>
      </c>
      <c r="G47" s="29">
        <f>SOLID!K59</f>
        <v>0.47399999999999998</v>
      </c>
      <c r="H47" s="29">
        <f>SOLID!L59</f>
        <v>0.42616999999999999</v>
      </c>
      <c r="I47" s="29">
        <f>SOLID!M59</f>
        <v>0.41313</v>
      </c>
      <c r="J47" s="29">
        <f>SOLID!N59</f>
        <v>0.40011999999999998</v>
      </c>
      <c r="K47" s="29">
        <f>SOLID!O59</f>
        <v>0.38482</v>
      </c>
      <c r="L47" s="29">
        <f>SOLID!P59</f>
        <v>0.36423</v>
      </c>
      <c r="M47" s="29">
        <f>SOLID!Q59</f>
        <v>0.20286000000000001</v>
      </c>
      <c r="N47" s="29">
        <f>SOLID!R59</f>
        <v>0.15876999999999999</v>
      </c>
      <c r="O47" s="29">
        <f>SOLID!S59</f>
        <v>0.12138</v>
      </c>
      <c r="P47" s="29">
        <f>SOLID!T59</f>
        <v>9.3656000000000003E-2</v>
      </c>
      <c r="Q47" s="29">
        <f>SOLID!U59</f>
        <v>7.3054999999999995E-2</v>
      </c>
      <c r="R47" s="29">
        <f>SOLID!V59</f>
        <v>3.2212999999999999E-2</v>
      </c>
      <c r="S47" s="29">
        <f>SOLID!W59</f>
        <v>1.7951000000000002E-2</v>
      </c>
      <c r="T47" s="29">
        <f>SOLID!X59</f>
        <v>1.1579000000000001E-2</v>
      </c>
      <c r="U47" s="29">
        <f>SOLID!Y59</f>
        <v>0</v>
      </c>
      <c r="V47" s="29">
        <f>SOLID!Z59</f>
        <v>0</v>
      </c>
      <c r="W47" s="29">
        <f>SOLID!AA59</f>
        <v>0</v>
      </c>
      <c r="X47" s="29">
        <f>SOLID!AB59</f>
        <v>0</v>
      </c>
      <c r="Y47" s="29">
        <f>SOLID!AC59</f>
        <v>0</v>
      </c>
      <c r="Z47" s="29">
        <f>SOLID!AD59</f>
        <v>0</v>
      </c>
      <c r="AA47" s="29">
        <f>SOLID!AE59</f>
        <v>0</v>
      </c>
      <c r="AB47" s="29">
        <f>SOLID!AF59</f>
        <v>0</v>
      </c>
      <c r="AC47" s="29">
        <f>SOLID!AG59</f>
        <v>0</v>
      </c>
      <c r="AD47" s="29">
        <f>SOLID!AH59</f>
        <v>0</v>
      </c>
      <c r="AE47" s="29">
        <f>SOLID!AI59</f>
        <v>0</v>
      </c>
      <c r="AF47" s="29">
        <f>SOLID!AJ59</f>
        <v>0</v>
      </c>
      <c r="AG47" s="29">
        <f>SOLID!AK59</f>
        <v>0</v>
      </c>
      <c r="AH47" s="29">
        <f>SOLID!AL59</f>
        <v>0</v>
      </c>
      <c r="AI47" s="29">
        <f>SOLID!AM59</f>
        <v>0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</row>
    <row r="48" spans="1:194" s="74" customFormat="1" ht="21.75" hidden="1" outlineLevel="1" thickBot="1" x14ac:dyDescent="0.4">
      <c r="A48" s="71" t="str">
        <f>SOLID!E60</f>
        <v>H (Аг)</v>
      </c>
      <c r="B48" s="29">
        <f>SOLID!F60</f>
        <v>0</v>
      </c>
      <c r="C48" s="29">
        <f>SOLID!G60</f>
        <v>0</v>
      </c>
      <c r="D48" s="29">
        <f>SOLID!H60</f>
        <v>0</v>
      </c>
      <c r="E48" s="29">
        <f>SOLID!I60</f>
        <v>0</v>
      </c>
      <c r="F48" s="29">
        <f>SOLID!J60</f>
        <v>0</v>
      </c>
      <c r="G48" s="29">
        <f>SOLID!K60</f>
        <v>0</v>
      </c>
      <c r="H48" s="29">
        <f>SOLID!L60</f>
        <v>0</v>
      </c>
      <c r="I48" s="29">
        <f>SOLID!M60</f>
        <v>0</v>
      </c>
      <c r="J48" s="29">
        <f>SOLID!N60</f>
        <v>0</v>
      </c>
      <c r="K48" s="29">
        <f>SOLID!O60</f>
        <v>0</v>
      </c>
      <c r="L48" s="29">
        <f>SOLID!P60</f>
        <v>0</v>
      </c>
      <c r="M48" s="29">
        <f>SOLID!Q60</f>
        <v>0</v>
      </c>
      <c r="N48" s="29">
        <f>SOLID!R60</f>
        <v>0</v>
      </c>
      <c r="O48" s="29">
        <f>SOLID!S60</f>
        <v>0</v>
      </c>
      <c r="P48" s="29">
        <f>SOLID!T60</f>
        <v>0</v>
      </c>
      <c r="Q48" s="29">
        <f>SOLID!U60</f>
        <v>0</v>
      </c>
      <c r="R48" s="29">
        <f>SOLID!V60</f>
        <v>0</v>
      </c>
      <c r="S48" s="29">
        <f>SOLID!W60</f>
        <v>0</v>
      </c>
      <c r="T48" s="29">
        <f>SOLID!X60</f>
        <v>0</v>
      </c>
      <c r="U48" s="29">
        <f>SOLID!Y60</f>
        <v>0</v>
      </c>
      <c r="V48" s="29">
        <f>SOLID!Z60</f>
        <v>0</v>
      </c>
      <c r="W48" s="29">
        <f>SOLID!AA60</f>
        <v>0</v>
      </c>
      <c r="X48" s="29">
        <f>SOLID!AB60</f>
        <v>0</v>
      </c>
      <c r="Y48" s="29">
        <f>SOLID!AC60</f>
        <v>0</v>
      </c>
      <c r="Z48" s="29">
        <f>SOLID!AD60</f>
        <v>0</v>
      </c>
      <c r="AA48" s="29">
        <f>SOLID!AE60</f>
        <v>0</v>
      </c>
      <c r="AB48" s="29">
        <f>SOLID!AF60</f>
        <v>0</v>
      </c>
      <c r="AC48" s="29">
        <f>SOLID!AG60</f>
        <v>0</v>
      </c>
      <c r="AD48" s="29">
        <f>SOLID!AH60</f>
        <v>0</v>
      </c>
      <c r="AE48" s="29">
        <f>SOLID!AI60</f>
        <v>0</v>
      </c>
      <c r="AF48" s="29">
        <f>SOLID!AJ60</f>
        <v>0</v>
      </c>
      <c r="AG48" s="29">
        <f>SOLID!AK60</f>
        <v>0</v>
      </c>
      <c r="AH48" s="29">
        <f>SOLID!AL60</f>
        <v>0</v>
      </c>
      <c r="AI48" s="29">
        <f>SOLID!AM60</f>
        <v>0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</row>
    <row r="49" spans="1:194" s="74" customFormat="1" ht="21.75" hidden="1" outlineLevel="1" thickBot="1" x14ac:dyDescent="0.4">
      <c r="A49" s="71" t="str">
        <f>SOLID!E61</f>
        <v>H (Ga)</v>
      </c>
      <c r="B49" s="29">
        <f>SOLID!F61</f>
        <v>-6.2460000000000004</v>
      </c>
      <c r="C49" s="29">
        <f>SOLID!G61</f>
        <v>-7.1479999999999997</v>
      </c>
      <c r="D49" s="29">
        <f>SOLID!H61</f>
        <v>-7.3440000000000003</v>
      </c>
      <c r="E49" s="29">
        <f>SOLID!I61</f>
        <v>-7.5309999999999997</v>
      </c>
      <c r="F49" s="29">
        <f>SOLID!J61</f>
        <v>-7.7160000000000002</v>
      </c>
      <c r="G49" s="29">
        <f>SOLID!K61</f>
        <v>-7.907</v>
      </c>
      <c r="H49" s="29">
        <f>SOLID!L61</f>
        <v>-8.98</v>
      </c>
      <c r="I49" s="29">
        <f>SOLID!M61</f>
        <v>-9.3170000000000002</v>
      </c>
      <c r="J49" s="29">
        <f>SOLID!N61</f>
        <v>-9.6470000000000002</v>
      </c>
      <c r="K49" s="29">
        <f>SOLID!O61</f>
        <v>-9.9629999999999992</v>
      </c>
      <c r="L49" s="29">
        <f>SOLID!P61</f>
        <v>-10.26</v>
      </c>
      <c r="M49" s="29">
        <f>SOLID!Q61</f>
        <v>-11.28</v>
      </c>
      <c r="N49" s="29">
        <f>SOLID!R61</f>
        <v>-11.49</v>
      </c>
      <c r="O49" s="29">
        <f>SOLID!S61</f>
        <v>-11.66</v>
      </c>
      <c r="P49" s="29">
        <f>SOLID!T61</f>
        <v>-11.81</v>
      </c>
      <c r="Q49" s="29">
        <f>SOLID!U61</f>
        <v>-11.94</v>
      </c>
      <c r="R49" s="29">
        <f>SOLID!V61</f>
        <v>-12.34</v>
      </c>
      <c r="S49" s="29">
        <f>SOLID!W61</f>
        <v>-12.65</v>
      </c>
      <c r="T49" s="29">
        <f>SOLID!X61</f>
        <v>-12.92</v>
      </c>
      <c r="U49" s="29">
        <f>SOLID!Y61</f>
        <v>0</v>
      </c>
      <c r="V49" s="29">
        <f>SOLID!Z61</f>
        <v>0</v>
      </c>
      <c r="W49" s="29">
        <f>SOLID!AA61</f>
        <v>0</v>
      </c>
      <c r="X49" s="29">
        <f>SOLID!AB61</f>
        <v>0</v>
      </c>
      <c r="Y49" s="29">
        <f>SOLID!AC61</f>
        <v>0</v>
      </c>
      <c r="Z49" s="29">
        <f>SOLID!AD61</f>
        <v>0</v>
      </c>
      <c r="AA49" s="29">
        <f>SOLID!AE61</f>
        <v>0</v>
      </c>
      <c r="AB49" s="29">
        <f>SOLID!AF61</f>
        <v>0</v>
      </c>
      <c r="AC49" s="29">
        <f>SOLID!AG61</f>
        <v>0</v>
      </c>
      <c r="AD49" s="29">
        <f>SOLID!AH61</f>
        <v>0</v>
      </c>
      <c r="AE49" s="29">
        <f>SOLID!AI61</f>
        <v>0</v>
      </c>
      <c r="AF49" s="29">
        <f>SOLID!AJ61</f>
        <v>0</v>
      </c>
      <c r="AG49" s="29">
        <f>SOLID!AK61</f>
        <v>0</v>
      </c>
      <c r="AH49" s="29">
        <f>SOLID!AL61</f>
        <v>0</v>
      </c>
      <c r="AI49" s="29">
        <f>SOLID!AM61</f>
        <v>0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</row>
    <row r="50" spans="1:194" s="74" customFormat="1" ht="21.75" hidden="1" outlineLevel="1" thickBot="1" x14ac:dyDescent="0.4">
      <c r="A50" s="71" t="str">
        <f>SOLID!E62</f>
        <v>H (Ge)</v>
      </c>
      <c r="B50" s="29">
        <f>SOLID!F62</f>
        <v>5.367</v>
      </c>
      <c r="C50" s="29">
        <f>SOLID!G62</f>
        <v>0.73660000000000003</v>
      </c>
      <c r="D50" s="29">
        <f>SOLID!H62</f>
        <v>-5.534E-2</v>
      </c>
      <c r="E50" s="29">
        <f>SOLID!I62</f>
        <v>-0.75560000000000005</v>
      </c>
      <c r="F50" s="29">
        <f>SOLID!J62</f>
        <v>-1.3779999999999999</v>
      </c>
      <c r="G50" s="29">
        <f>SOLID!K62</f>
        <v>-1.93</v>
      </c>
      <c r="H50" s="29">
        <f>SOLID!L62</f>
        <v>-3.5449999999999999</v>
      </c>
      <c r="I50" s="29">
        <f>SOLID!M62</f>
        <v>-3.8580000000000001</v>
      </c>
      <c r="J50" s="29">
        <f>SOLID!N62</f>
        <v>-4.1520000000000001</v>
      </c>
      <c r="K50" s="29">
        <f>SOLID!O62</f>
        <v>-4.423</v>
      </c>
      <c r="L50" s="29">
        <f>SOLID!P62</f>
        <v>-4.6680000000000001</v>
      </c>
      <c r="M50" s="29">
        <f>SOLID!Q62</f>
        <v>-5.2690000000000001</v>
      </c>
      <c r="N50" s="29">
        <f>SOLID!R62</f>
        <v>-5.3449999999999998</v>
      </c>
      <c r="O50" s="29">
        <f>SOLID!S62</f>
        <v>-5.4130000000000003</v>
      </c>
      <c r="P50" s="29">
        <f>SOLID!T62</f>
        <v>-5.4939999999999998</v>
      </c>
      <c r="Q50" s="29">
        <f>SOLID!U62</f>
        <v>-5.5880000000000001</v>
      </c>
      <c r="R50" s="29">
        <f>SOLID!V62</f>
        <v>-6.0519999999999996</v>
      </c>
      <c r="S50" s="29">
        <f>SOLID!W62</f>
        <v>-6.5549999999999997</v>
      </c>
      <c r="T50" s="29">
        <f>SOLID!X62</f>
        <v>-7.0309999999999997</v>
      </c>
      <c r="U50" s="29">
        <f>SOLID!Y62</f>
        <v>0</v>
      </c>
      <c r="V50" s="29">
        <f>SOLID!Z62</f>
        <v>0</v>
      </c>
      <c r="W50" s="29">
        <f>SOLID!AA62</f>
        <v>0</v>
      </c>
      <c r="X50" s="29">
        <f>SOLID!AB62</f>
        <v>0</v>
      </c>
      <c r="Y50" s="29">
        <f>SOLID!AC62</f>
        <v>0</v>
      </c>
      <c r="Z50" s="29">
        <f>SOLID!AD62</f>
        <v>0</v>
      </c>
      <c r="AA50" s="29">
        <f>SOLID!AE62</f>
        <v>0</v>
      </c>
      <c r="AB50" s="29">
        <f>SOLID!AF62</f>
        <v>0</v>
      </c>
      <c r="AC50" s="29">
        <f>SOLID!AG62</f>
        <v>0</v>
      </c>
      <c r="AD50" s="29">
        <f>SOLID!AH62</f>
        <v>0</v>
      </c>
      <c r="AE50" s="29">
        <f>SOLID!AI62</f>
        <v>0</v>
      </c>
      <c r="AF50" s="29">
        <f>SOLID!AJ62</f>
        <v>0</v>
      </c>
      <c r="AG50" s="29">
        <f>SOLID!AK62</f>
        <v>0</v>
      </c>
      <c r="AH50" s="29">
        <f>SOLID!AL62</f>
        <v>0</v>
      </c>
      <c r="AI50" s="29">
        <f>SOLID!AM62</f>
        <v>0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</row>
    <row r="51" spans="1:194" s="74" customFormat="1" ht="21.75" hidden="1" outlineLevel="1" thickBot="1" x14ac:dyDescent="0.4">
      <c r="A51" s="71" t="str">
        <f>SOLID!E63</f>
        <v>H (Se)</v>
      </c>
      <c r="B51" s="29">
        <f>SOLID!F63</f>
        <v>0.48</v>
      </c>
      <c r="C51" s="29">
        <f>SOLID!G63</f>
        <v>0.47994999999999999</v>
      </c>
      <c r="D51" s="29">
        <f>SOLID!H63</f>
        <v>0.47977999999999998</v>
      </c>
      <c r="E51" s="29">
        <f>SOLID!I63</f>
        <v>0.47921999999999998</v>
      </c>
      <c r="F51" s="29">
        <f>SOLID!J63</f>
        <v>0.47765999999999997</v>
      </c>
      <c r="G51" s="29">
        <f>SOLID!K63</f>
        <v>0.47399999999999998</v>
      </c>
      <c r="H51" s="29">
        <f>SOLID!L63</f>
        <v>0.42616999999999999</v>
      </c>
      <c r="I51" s="29">
        <f>SOLID!M63</f>
        <v>0.41313</v>
      </c>
      <c r="J51" s="29">
        <f>SOLID!N63</f>
        <v>0.40011999999999998</v>
      </c>
      <c r="K51" s="29">
        <f>SOLID!O63</f>
        <v>0.38482</v>
      </c>
      <c r="L51" s="29">
        <f>SOLID!P63</f>
        <v>0.36423</v>
      </c>
      <c r="M51" s="29">
        <f>SOLID!Q63</f>
        <v>0.20286000000000001</v>
      </c>
      <c r="N51" s="29">
        <f>SOLID!R63</f>
        <v>0.15876999999999999</v>
      </c>
      <c r="O51" s="29">
        <f>SOLID!S63</f>
        <v>0.12138</v>
      </c>
      <c r="P51" s="29">
        <f>SOLID!T63</f>
        <v>9.3656000000000003E-2</v>
      </c>
      <c r="Q51" s="29">
        <f>SOLID!U63</f>
        <v>7.3054999999999995E-2</v>
      </c>
      <c r="R51" s="29">
        <f>SOLID!V63</f>
        <v>3.2212999999999999E-2</v>
      </c>
      <c r="S51" s="29">
        <f>SOLID!W63</f>
        <v>1.7951000000000002E-2</v>
      </c>
      <c r="T51" s="29">
        <f>SOLID!X63</f>
        <v>1.1579000000000001E-2</v>
      </c>
      <c r="U51" s="29">
        <f>SOLID!Y63</f>
        <v>0</v>
      </c>
      <c r="V51" s="29">
        <f>SOLID!Z63</f>
        <v>0</v>
      </c>
      <c r="W51" s="29">
        <f>SOLID!AA63</f>
        <v>0</v>
      </c>
      <c r="X51" s="29">
        <f>SOLID!AB63</f>
        <v>0</v>
      </c>
      <c r="Y51" s="29">
        <f>SOLID!AC63</f>
        <v>0</v>
      </c>
      <c r="Z51" s="29">
        <f>SOLID!AD63</f>
        <v>0</v>
      </c>
      <c r="AA51" s="29">
        <f>SOLID!AE63</f>
        <v>0</v>
      </c>
      <c r="AB51" s="29">
        <f>SOLID!AF63</f>
        <v>0</v>
      </c>
      <c r="AC51" s="29">
        <f>SOLID!AG63</f>
        <v>0</v>
      </c>
      <c r="AD51" s="29">
        <f>SOLID!AH63</f>
        <v>0</v>
      </c>
      <c r="AE51" s="29">
        <f>SOLID!AI63</f>
        <v>0</v>
      </c>
      <c r="AF51" s="29">
        <f>SOLID!AJ63</f>
        <v>0</v>
      </c>
      <c r="AG51" s="29">
        <f>SOLID!AK63</f>
        <v>0</v>
      </c>
      <c r="AH51" s="29">
        <f>SOLID!AL63</f>
        <v>0</v>
      </c>
      <c r="AI51" s="29">
        <f>SOLID!AM63</f>
        <v>0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</row>
    <row r="52" spans="1:194" s="74" customFormat="1" ht="21.75" hidden="1" outlineLevel="1" thickBot="1" x14ac:dyDescent="0.4">
      <c r="A52" s="71">
        <f>SOLID!E64</f>
        <v>0</v>
      </c>
      <c r="B52" s="29">
        <f>SOLID!F64</f>
        <v>0</v>
      </c>
      <c r="C52" s="29">
        <f>SOLID!G64</f>
        <v>0</v>
      </c>
      <c r="D52" s="29">
        <f>SOLID!H64</f>
        <v>0</v>
      </c>
      <c r="E52" s="29">
        <f>SOLID!I64</f>
        <v>0</v>
      </c>
      <c r="F52" s="29">
        <f>SOLID!J64</f>
        <v>0</v>
      </c>
      <c r="G52" s="29">
        <f>SOLID!K64</f>
        <v>0</v>
      </c>
      <c r="H52" s="29">
        <f>SOLID!L64</f>
        <v>0</v>
      </c>
      <c r="I52" s="29">
        <f>SOLID!M64</f>
        <v>0</v>
      </c>
      <c r="J52" s="29">
        <f>SOLID!N64</f>
        <v>0</v>
      </c>
      <c r="K52" s="29">
        <f>SOLID!O64</f>
        <v>0</v>
      </c>
      <c r="L52" s="29">
        <f>SOLID!P64</f>
        <v>0</v>
      </c>
      <c r="M52" s="29">
        <f>SOLID!Q64</f>
        <v>0</v>
      </c>
      <c r="N52" s="29">
        <f>SOLID!R64</f>
        <v>0</v>
      </c>
      <c r="O52" s="29">
        <f>SOLID!S64</f>
        <v>0</v>
      </c>
      <c r="P52" s="29">
        <f>SOLID!T64</f>
        <v>0</v>
      </c>
      <c r="Q52" s="29">
        <f>SOLID!U64</f>
        <v>0</v>
      </c>
      <c r="R52" s="29">
        <f>SOLID!V64</f>
        <v>0</v>
      </c>
      <c r="S52" s="29">
        <f>SOLID!W64</f>
        <v>0</v>
      </c>
      <c r="T52" s="29">
        <f>SOLID!X64</f>
        <v>0</v>
      </c>
      <c r="U52" s="29">
        <f>SOLID!Y64</f>
        <v>0</v>
      </c>
      <c r="V52" s="29">
        <f>SOLID!Z64</f>
        <v>0</v>
      </c>
      <c r="W52" s="29">
        <f>SOLID!AA64</f>
        <v>0</v>
      </c>
      <c r="X52" s="29">
        <f>SOLID!AB64</f>
        <v>0</v>
      </c>
      <c r="Y52" s="29">
        <f>SOLID!AC64</f>
        <v>0</v>
      </c>
      <c r="Z52" s="29">
        <f>SOLID!AD64</f>
        <v>0</v>
      </c>
      <c r="AA52" s="29">
        <f>SOLID!AE64</f>
        <v>0</v>
      </c>
      <c r="AB52" s="29">
        <f>SOLID!AF64</f>
        <v>0</v>
      </c>
      <c r="AC52" s="29">
        <f>SOLID!AG64</f>
        <v>0</v>
      </c>
      <c r="AD52" s="29">
        <f>SOLID!AH64</f>
        <v>0</v>
      </c>
      <c r="AE52" s="29">
        <f>SOLID!AI64</f>
        <v>0</v>
      </c>
      <c r="AF52" s="29">
        <f>SOLID!AJ64</f>
        <v>0</v>
      </c>
      <c r="AG52" s="29">
        <f>SOLID!AK64</f>
        <v>0</v>
      </c>
      <c r="AH52" s="29">
        <f>SOLID!AL64</f>
        <v>0</v>
      </c>
      <c r="AI52" s="29">
        <f>SOLID!AM64</f>
        <v>0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</row>
    <row r="53" spans="1:194" s="74" customFormat="1" ht="21.75" hidden="1" outlineLevel="1" thickBot="1" x14ac:dyDescent="0.4">
      <c r="A53" s="71">
        <f>SOLID!E65</f>
        <v>0</v>
      </c>
      <c r="B53" s="29">
        <f>SOLID!F65</f>
        <v>0</v>
      </c>
      <c r="C53" s="29">
        <f>SOLID!G65</f>
        <v>0</v>
      </c>
      <c r="D53" s="29">
        <f>SOLID!H65</f>
        <v>0</v>
      </c>
      <c r="E53" s="29">
        <f>SOLID!I65</f>
        <v>0</v>
      </c>
      <c r="F53" s="29">
        <f>SOLID!J65</f>
        <v>0</v>
      </c>
      <c r="G53" s="29">
        <f>SOLID!K65</f>
        <v>0</v>
      </c>
      <c r="H53" s="29">
        <f>SOLID!L65</f>
        <v>0</v>
      </c>
      <c r="I53" s="29">
        <f>SOLID!M65</f>
        <v>0</v>
      </c>
      <c r="J53" s="29">
        <f>SOLID!N65</f>
        <v>0</v>
      </c>
      <c r="K53" s="29">
        <f>SOLID!O65</f>
        <v>0</v>
      </c>
      <c r="L53" s="29">
        <f>SOLID!P65</f>
        <v>0</v>
      </c>
      <c r="M53" s="29">
        <f>SOLID!Q65</f>
        <v>0</v>
      </c>
      <c r="N53" s="29">
        <f>SOLID!R65</f>
        <v>0</v>
      </c>
      <c r="O53" s="29">
        <f>SOLID!S65</f>
        <v>0</v>
      </c>
      <c r="P53" s="29">
        <f>SOLID!T65</f>
        <v>0</v>
      </c>
      <c r="Q53" s="29">
        <f>SOLID!U65</f>
        <v>0</v>
      </c>
      <c r="R53" s="29">
        <f>SOLID!V65</f>
        <v>0</v>
      </c>
      <c r="S53" s="29">
        <f>SOLID!W65</f>
        <v>0</v>
      </c>
      <c r="T53" s="29">
        <f>SOLID!X65</f>
        <v>0</v>
      </c>
      <c r="U53" s="29">
        <f>SOLID!Y65</f>
        <v>0</v>
      </c>
      <c r="V53" s="29">
        <f>SOLID!Z65</f>
        <v>0</v>
      </c>
      <c r="W53" s="29">
        <f>SOLID!AA65</f>
        <v>0</v>
      </c>
      <c r="X53" s="29">
        <f>SOLID!AB65</f>
        <v>0</v>
      </c>
      <c r="Y53" s="29">
        <f>SOLID!AC65</f>
        <v>0</v>
      </c>
      <c r="Z53" s="29">
        <f>SOLID!AD65</f>
        <v>0</v>
      </c>
      <c r="AA53" s="29">
        <f>SOLID!AE65</f>
        <v>0</v>
      </c>
      <c r="AB53" s="29">
        <f>SOLID!AF65</f>
        <v>0</v>
      </c>
      <c r="AC53" s="29">
        <f>SOLID!AG65</f>
        <v>0</v>
      </c>
      <c r="AD53" s="29">
        <f>SOLID!AH65</f>
        <v>0</v>
      </c>
      <c r="AE53" s="29">
        <f>SOLID!AI65</f>
        <v>0</v>
      </c>
      <c r="AF53" s="29">
        <f>SOLID!AJ65</f>
        <v>0</v>
      </c>
      <c r="AG53" s="29">
        <f>SOLID!AK65</f>
        <v>0</v>
      </c>
      <c r="AH53" s="29">
        <f>SOLID!AL65</f>
        <v>0</v>
      </c>
      <c r="AI53" s="29">
        <f>SOLID!AM65</f>
        <v>0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</row>
    <row r="54" spans="1:194" s="74" customFormat="1" ht="21.75" hidden="1" outlineLevel="1" thickBot="1" x14ac:dyDescent="0.4">
      <c r="A54" s="71">
        <f>SOLID!E66</f>
        <v>0</v>
      </c>
      <c r="B54" s="29">
        <f>SOLID!F66</f>
        <v>0</v>
      </c>
      <c r="C54" s="29">
        <f>SOLID!G66</f>
        <v>0</v>
      </c>
      <c r="D54" s="29">
        <f>SOLID!H66</f>
        <v>0</v>
      </c>
      <c r="E54" s="29">
        <f>SOLID!I66</f>
        <v>0</v>
      </c>
      <c r="F54" s="29">
        <f>SOLID!J66</f>
        <v>0</v>
      </c>
      <c r="G54" s="29">
        <f>SOLID!K66</f>
        <v>0</v>
      </c>
      <c r="H54" s="29">
        <f>SOLID!L66</f>
        <v>0</v>
      </c>
      <c r="I54" s="29">
        <f>SOLID!M66</f>
        <v>0</v>
      </c>
      <c r="J54" s="29">
        <f>SOLID!N66</f>
        <v>0</v>
      </c>
      <c r="K54" s="29">
        <f>SOLID!O66</f>
        <v>0</v>
      </c>
      <c r="L54" s="29">
        <f>SOLID!P66</f>
        <v>0</v>
      </c>
      <c r="M54" s="29">
        <f>SOLID!Q66</f>
        <v>0</v>
      </c>
      <c r="N54" s="29">
        <f>SOLID!R66</f>
        <v>0</v>
      </c>
      <c r="O54" s="29">
        <f>SOLID!S66</f>
        <v>0</v>
      </c>
      <c r="P54" s="29">
        <f>SOLID!T66</f>
        <v>0</v>
      </c>
      <c r="Q54" s="29">
        <f>SOLID!U66</f>
        <v>0</v>
      </c>
      <c r="R54" s="29">
        <f>SOLID!V66</f>
        <v>0</v>
      </c>
      <c r="S54" s="29">
        <f>SOLID!W66</f>
        <v>0</v>
      </c>
      <c r="T54" s="29">
        <f>SOLID!X66</f>
        <v>0</v>
      </c>
      <c r="U54" s="29">
        <f>SOLID!Y66</f>
        <v>0</v>
      </c>
      <c r="V54" s="29">
        <f>SOLID!Z66</f>
        <v>0</v>
      </c>
      <c r="W54" s="29">
        <f>SOLID!AA66</f>
        <v>0</v>
      </c>
      <c r="X54" s="29">
        <f>SOLID!AB66</f>
        <v>0</v>
      </c>
      <c r="Y54" s="29">
        <f>SOLID!AC66</f>
        <v>0</v>
      </c>
      <c r="Z54" s="29">
        <f>SOLID!AD66</f>
        <v>0</v>
      </c>
      <c r="AA54" s="29">
        <f>SOLID!AE66</f>
        <v>0</v>
      </c>
      <c r="AB54" s="29">
        <f>SOLID!AF66</f>
        <v>0</v>
      </c>
      <c r="AC54" s="29">
        <f>SOLID!AG66</f>
        <v>0</v>
      </c>
      <c r="AD54" s="29">
        <f>SOLID!AH66</f>
        <v>0</v>
      </c>
      <c r="AE54" s="29">
        <f>SOLID!AI66</f>
        <v>0</v>
      </c>
      <c r="AF54" s="29">
        <f>SOLID!AJ66</f>
        <v>0</v>
      </c>
      <c r="AG54" s="29">
        <f>SOLID!AK66</f>
        <v>0</v>
      </c>
      <c r="AH54" s="29">
        <f>SOLID!AL66</f>
        <v>0</v>
      </c>
      <c r="AI54" s="29">
        <f>SOLID!AM66</f>
        <v>0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</row>
    <row r="55" spans="1:194" s="74" customFormat="1" ht="21.75" hidden="1" outlineLevel="1" thickBot="1" x14ac:dyDescent="0.4">
      <c r="A55" s="71">
        <f>SOLID!E67</f>
        <v>0</v>
      </c>
      <c r="B55" s="29">
        <f>SOLID!F67</f>
        <v>0</v>
      </c>
      <c r="C55" s="29">
        <f>SOLID!G67</f>
        <v>0</v>
      </c>
      <c r="D55" s="29">
        <f>SOLID!H67</f>
        <v>0</v>
      </c>
      <c r="E55" s="29">
        <f>SOLID!I67</f>
        <v>0</v>
      </c>
      <c r="F55" s="29">
        <f>SOLID!J67</f>
        <v>0</v>
      </c>
      <c r="G55" s="29">
        <f>SOLID!K67</f>
        <v>0</v>
      </c>
      <c r="H55" s="29">
        <f>SOLID!L67</f>
        <v>0</v>
      </c>
      <c r="I55" s="29">
        <f>SOLID!M67</f>
        <v>0</v>
      </c>
      <c r="J55" s="29">
        <f>SOLID!N67</f>
        <v>0</v>
      </c>
      <c r="K55" s="29">
        <f>SOLID!O67</f>
        <v>0</v>
      </c>
      <c r="L55" s="29">
        <f>SOLID!P67</f>
        <v>0</v>
      </c>
      <c r="M55" s="29">
        <f>SOLID!Q67</f>
        <v>0</v>
      </c>
      <c r="N55" s="29">
        <f>SOLID!R67</f>
        <v>0</v>
      </c>
      <c r="O55" s="29">
        <f>SOLID!S67</f>
        <v>0</v>
      </c>
      <c r="P55" s="29">
        <f>SOLID!T67</f>
        <v>0</v>
      </c>
      <c r="Q55" s="29">
        <f>SOLID!U67</f>
        <v>0</v>
      </c>
      <c r="R55" s="29">
        <f>SOLID!V67</f>
        <v>0</v>
      </c>
      <c r="S55" s="29">
        <f>SOLID!W67</f>
        <v>0</v>
      </c>
      <c r="T55" s="29">
        <f>SOLID!X67</f>
        <v>0</v>
      </c>
      <c r="U55" s="29">
        <f>SOLID!Y67</f>
        <v>0</v>
      </c>
      <c r="V55" s="29">
        <f>SOLID!Z67</f>
        <v>0</v>
      </c>
      <c r="W55" s="29">
        <f>SOLID!AA67</f>
        <v>0</v>
      </c>
      <c r="X55" s="29">
        <f>SOLID!AB67</f>
        <v>0</v>
      </c>
      <c r="Y55" s="29">
        <f>SOLID!AC67</f>
        <v>0</v>
      </c>
      <c r="Z55" s="29">
        <f>SOLID!AD67</f>
        <v>0</v>
      </c>
      <c r="AA55" s="29">
        <f>SOLID!AE67</f>
        <v>0</v>
      </c>
      <c r="AB55" s="29">
        <f>SOLID!AF67</f>
        <v>0</v>
      </c>
      <c r="AC55" s="29">
        <f>SOLID!AG67</f>
        <v>0</v>
      </c>
      <c r="AD55" s="29">
        <f>SOLID!AH67</f>
        <v>0</v>
      </c>
      <c r="AE55" s="29">
        <f>SOLID!AI67</f>
        <v>0</v>
      </c>
      <c r="AF55" s="29">
        <f>SOLID!AJ67</f>
        <v>0</v>
      </c>
      <c r="AG55" s="29">
        <f>SOLID!AK67</f>
        <v>0</v>
      </c>
      <c r="AH55" s="29">
        <f>SOLID!AL67</f>
        <v>0</v>
      </c>
      <c r="AI55" s="29">
        <f>SOLID!AM67</f>
        <v>0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</row>
    <row r="56" spans="1:194" s="74" customFormat="1" ht="21.75" hidden="1" outlineLevel="1" thickBot="1" x14ac:dyDescent="0.4">
      <c r="A56" s="71">
        <f>SOLID!E68</f>
        <v>0</v>
      </c>
      <c r="B56" s="29">
        <f>SOLID!F68</f>
        <v>0</v>
      </c>
      <c r="C56" s="29">
        <f>SOLID!G68</f>
        <v>0</v>
      </c>
      <c r="D56" s="29">
        <f>SOLID!H68</f>
        <v>0</v>
      </c>
      <c r="E56" s="29">
        <f>SOLID!I68</f>
        <v>0</v>
      </c>
      <c r="F56" s="29">
        <f>SOLID!J68</f>
        <v>0</v>
      </c>
      <c r="G56" s="29">
        <f>SOLID!K68</f>
        <v>0</v>
      </c>
      <c r="H56" s="29">
        <f>SOLID!L68</f>
        <v>0</v>
      </c>
      <c r="I56" s="29">
        <f>SOLID!M68</f>
        <v>0</v>
      </c>
      <c r="J56" s="29">
        <f>SOLID!N68</f>
        <v>0</v>
      </c>
      <c r="K56" s="29">
        <f>SOLID!O68</f>
        <v>0</v>
      </c>
      <c r="L56" s="29">
        <f>SOLID!P68</f>
        <v>0</v>
      </c>
      <c r="M56" s="29">
        <f>SOLID!Q68</f>
        <v>0</v>
      </c>
      <c r="N56" s="29">
        <f>SOLID!R68</f>
        <v>0</v>
      </c>
      <c r="O56" s="29">
        <f>SOLID!S68</f>
        <v>0</v>
      </c>
      <c r="P56" s="29">
        <f>SOLID!T68</f>
        <v>0</v>
      </c>
      <c r="Q56" s="29">
        <f>SOLID!U68</f>
        <v>0</v>
      </c>
      <c r="R56" s="29">
        <f>SOLID!V68</f>
        <v>0</v>
      </c>
      <c r="S56" s="29">
        <f>SOLID!W68</f>
        <v>0</v>
      </c>
      <c r="T56" s="29">
        <f>SOLID!X68</f>
        <v>0</v>
      </c>
      <c r="U56" s="29">
        <f>SOLID!Y68</f>
        <v>0</v>
      </c>
      <c r="V56" s="29">
        <f>SOLID!Z68</f>
        <v>0</v>
      </c>
      <c r="W56" s="29">
        <f>SOLID!AA68</f>
        <v>0</v>
      </c>
      <c r="X56" s="29">
        <f>SOLID!AB68</f>
        <v>0</v>
      </c>
      <c r="Y56" s="29">
        <f>SOLID!AC68</f>
        <v>0</v>
      </c>
      <c r="Z56" s="29">
        <f>SOLID!AD68</f>
        <v>0</v>
      </c>
      <c r="AA56" s="29">
        <f>SOLID!AE68</f>
        <v>0</v>
      </c>
      <c r="AB56" s="29">
        <f>SOLID!AF68</f>
        <v>0</v>
      </c>
      <c r="AC56" s="29">
        <f>SOLID!AG68</f>
        <v>0</v>
      </c>
      <c r="AD56" s="29">
        <f>SOLID!AH68</f>
        <v>0</v>
      </c>
      <c r="AE56" s="29">
        <f>SOLID!AI68</f>
        <v>0</v>
      </c>
      <c r="AF56" s="29">
        <f>SOLID!AJ68</f>
        <v>0</v>
      </c>
      <c r="AG56" s="29">
        <f>SOLID!AK68</f>
        <v>0</v>
      </c>
      <c r="AH56" s="29">
        <f>SOLID!AL68</f>
        <v>0</v>
      </c>
      <c r="AI56" s="29">
        <f>SOLID!AM68</f>
        <v>0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</row>
    <row r="57" spans="1:194" s="74" customFormat="1" ht="21.75" hidden="1" outlineLevel="1" thickBot="1" x14ac:dyDescent="0.4">
      <c r="A57" s="71">
        <f>SOLID!E69</f>
        <v>0</v>
      </c>
      <c r="B57" s="29">
        <f>SOLID!F69</f>
        <v>0</v>
      </c>
      <c r="C57" s="29">
        <f>SOLID!G69</f>
        <v>0</v>
      </c>
      <c r="D57" s="29">
        <f>SOLID!H69</f>
        <v>0</v>
      </c>
      <c r="E57" s="29">
        <f>SOLID!I69</f>
        <v>0</v>
      </c>
      <c r="F57" s="29">
        <f>SOLID!J69</f>
        <v>0</v>
      </c>
      <c r="G57" s="29">
        <f>SOLID!K69</f>
        <v>0</v>
      </c>
      <c r="H57" s="29">
        <f>SOLID!L69</f>
        <v>0</v>
      </c>
      <c r="I57" s="29">
        <f>SOLID!M69</f>
        <v>0</v>
      </c>
      <c r="J57" s="29">
        <f>SOLID!N69</f>
        <v>0</v>
      </c>
      <c r="K57" s="29">
        <f>SOLID!O69</f>
        <v>0</v>
      </c>
      <c r="L57" s="29">
        <f>SOLID!P69</f>
        <v>0</v>
      </c>
      <c r="M57" s="29">
        <f>SOLID!Q69</f>
        <v>0</v>
      </c>
      <c r="N57" s="29">
        <f>SOLID!R69</f>
        <v>0</v>
      </c>
      <c r="O57" s="29">
        <f>SOLID!S69</f>
        <v>0</v>
      </c>
      <c r="P57" s="29">
        <f>SOLID!T69</f>
        <v>0</v>
      </c>
      <c r="Q57" s="29">
        <f>SOLID!U69</f>
        <v>0</v>
      </c>
      <c r="R57" s="29">
        <f>SOLID!V69</f>
        <v>0</v>
      </c>
      <c r="S57" s="29">
        <f>SOLID!W69</f>
        <v>0</v>
      </c>
      <c r="T57" s="29">
        <f>SOLID!X69</f>
        <v>0</v>
      </c>
      <c r="U57" s="29">
        <f>SOLID!Y69</f>
        <v>0</v>
      </c>
      <c r="V57" s="29">
        <f>SOLID!Z69</f>
        <v>0</v>
      </c>
      <c r="W57" s="29">
        <f>SOLID!AA69</f>
        <v>0</v>
      </c>
      <c r="X57" s="29">
        <f>SOLID!AB69</f>
        <v>0</v>
      </c>
      <c r="Y57" s="29">
        <f>SOLID!AC69</f>
        <v>0</v>
      </c>
      <c r="Z57" s="29">
        <f>SOLID!AD69</f>
        <v>0</v>
      </c>
      <c r="AA57" s="29">
        <f>SOLID!AE69</f>
        <v>0</v>
      </c>
      <c r="AB57" s="29">
        <f>SOLID!AF69</f>
        <v>0</v>
      </c>
      <c r="AC57" s="29">
        <f>SOLID!AG69</f>
        <v>0</v>
      </c>
      <c r="AD57" s="29">
        <f>SOLID!AH69</f>
        <v>0</v>
      </c>
      <c r="AE57" s="29">
        <f>SOLID!AI69</f>
        <v>0</v>
      </c>
      <c r="AF57" s="29">
        <f>SOLID!AJ69</f>
        <v>0</v>
      </c>
      <c r="AG57" s="29">
        <f>SOLID!AK69</f>
        <v>0</v>
      </c>
      <c r="AH57" s="29">
        <f>SOLID!AL69</f>
        <v>0</v>
      </c>
      <c r="AI57" s="29">
        <f>SOLID!AM69</f>
        <v>0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</row>
    <row r="58" spans="1:194" s="74" customFormat="1" ht="21.75" hidden="1" outlineLevel="1" thickBot="1" x14ac:dyDescent="0.4">
      <c r="A58" s="71">
        <f>SOLID!E70</f>
        <v>0</v>
      </c>
      <c r="B58" s="29">
        <f>SOLID!F70</f>
        <v>0</v>
      </c>
      <c r="C58" s="29">
        <f>SOLID!G70</f>
        <v>0</v>
      </c>
      <c r="D58" s="29">
        <f>SOLID!H70</f>
        <v>0</v>
      </c>
      <c r="E58" s="29">
        <f>SOLID!I70</f>
        <v>0</v>
      </c>
      <c r="F58" s="29">
        <f>SOLID!J70</f>
        <v>0</v>
      </c>
      <c r="G58" s="29">
        <f>SOLID!K70</f>
        <v>0</v>
      </c>
      <c r="H58" s="29">
        <f>SOLID!L70</f>
        <v>0</v>
      </c>
      <c r="I58" s="29">
        <f>SOLID!M70</f>
        <v>0</v>
      </c>
      <c r="J58" s="29">
        <f>SOLID!N70</f>
        <v>0</v>
      </c>
      <c r="K58" s="29">
        <f>SOLID!O70</f>
        <v>0</v>
      </c>
      <c r="L58" s="29">
        <f>SOLID!P70</f>
        <v>0</v>
      </c>
      <c r="M58" s="29">
        <f>SOLID!Q70</f>
        <v>0</v>
      </c>
      <c r="N58" s="29">
        <f>SOLID!R70</f>
        <v>0</v>
      </c>
      <c r="O58" s="29">
        <f>SOLID!S70</f>
        <v>0</v>
      </c>
      <c r="P58" s="29">
        <f>SOLID!T70</f>
        <v>0</v>
      </c>
      <c r="Q58" s="29">
        <f>SOLID!U70</f>
        <v>0</v>
      </c>
      <c r="R58" s="29">
        <f>SOLID!V70</f>
        <v>0</v>
      </c>
      <c r="S58" s="29">
        <f>SOLID!W70</f>
        <v>0</v>
      </c>
      <c r="T58" s="29">
        <f>SOLID!X70</f>
        <v>0</v>
      </c>
      <c r="U58" s="29">
        <f>SOLID!Y70</f>
        <v>0</v>
      </c>
      <c r="V58" s="29">
        <f>SOLID!Z70</f>
        <v>0</v>
      </c>
      <c r="W58" s="29">
        <f>SOLID!AA70</f>
        <v>0</v>
      </c>
      <c r="X58" s="29">
        <f>SOLID!AB70</f>
        <v>0</v>
      </c>
      <c r="Y58" s="29">
        <f>SOLID!AC70</f>
        <v>0</v>
      </c>
      <c r="Z58" s="29">
        <f>SOLID!AD70</f>
        <v>0</v>
      </c>
      <c r="AA58" s="29">
        <f>SOLID!AE70</f>
        <v>0</v>
      </c>
      <c r="AB58" s="29">
        <f>SOLID!AF70</f>
        <v>0</v>
      </c>
      <c r="AC58" s="29">
        <f>SOLID!AG70</f>
        <v>0</v>
      </c>
      <c r="AD58" s="29">
        <f>SOLID!AH70</f>
        <v>0</v>
      </c>
      <c r="AE58" s="29">
        <f>SOLID!AI70</f>
        <v>0</v>
      </c>
      <c r="AF58" s="29">
        <f>SOLID!AJ70</f>
        <v>0</v>
      </c>
      <c r="AG58" s="29">
        <f>SOLID!AK70</f>
        <v>0</v>
      </c>
      <c r="AH58" s="29">
        <f>SOLID!AL70</f>
        <v>0</v>
      </c>
      <c r="AI58" s="29">
        <f>SOLID!AM70</f>
        <v>0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</row>
    <row r="59" spans="1:194" s="74" customFormat="1" ht="21.75" hidden="1" outlineLevel="1" thickBot="1" x14ac:dyDescent="0.4">
      <c r="A59" s="71">
        <f>SOLID!E71</f>
        <v>0</v>
      </c>
      <c r="B59" s="29">
        <f>SOLID!F71</f>
        <v>0</v>
      </c>
      <c r="C59" s="29">
        <f>SOLID!G71</f>
        <v>0</v>
      </c>
      <c r="D59" s="29">
        <f>SOLID!H71</f>
        <v>0</v>
      </c>
      <c r="E59" s="29">
        <f>SOLID!I71</f>
        <v>0</v>
      </c>
      <c r="F59" s="29">
        <f>SOLID!J71</f>
        <v>0</v>
      </c>
      <c r="G59" s="29">
        <f>SOLID!K71</f>
        <v>0</v>
      </c>
      <c r="H59" s="29">
        <f>SOLID!L71</f>
        <v>0</v>
      </c>
      <c r="I59" s="29">
        <f>SOLID!M71</f>
        <v>0</v>
      </c>
      <c r="J59" s="29">
        <f>SOLID!N71</f>
        <v>0</v>
      </c>
      <c r="K59" s="29">
        <f>SOLID!O71</f>
        <v>0</v>
      </c>
      <c r="L59" s="29">
        <f>SOLID!P71</f>
        <v>0</v>
      </c>
      <c r="M59" s="29">
        <f>SOLID!Q71</f>
        <v>0</v>
      </c>
      <c r="N59" s="29">
        <f>SOLID!R71</f>
        <v>0</v>
      </c>
      <c r="O59" s="29">
        <f>SOLID!S71</f>
        <v>0</v>
      </c>
      <c r="P59" s="29">
        <f>SOLID!T71</f>
        <v>0</v>
      </c>
      <c r="Q59" s="29">
        <f>SOLID!U71</f>
        <v>0</v>
      </c>
      <c r="R59" s="29">
        <f>SOLID!V71</f>
        <v>0</v>
      </c>
      <c r="S59" s="29">
        <f>SOLID!W71</f>
        <v>0</v>
      </c>
      <c r="T59" s="29">
        <f>SOLID!X71</f>
        <v>0</v>
      </c>
      <c r="U59" s="29">
        <f>SOLID!Y71</f>
        <v>0</v>
      </c>
      <c r="V59" s="29">
        <f>SOLID!Z71</f>
        <v>0</v>
      </c>
      <c r="W59" s="29">
        <f>SOLID!AA71</f>
        <v>0</v>
      </c>
      <c r="X59" s="29">
        <f>SOLID!AB71</f>
        <v>0</v>
      </c>
      <c r="Y59" s="29">
        <f>SOLID!AC71</f>
        <v>0</v>
      </c>
      <c r="Z59" s="29">
        <f>SOLID!AD71</f>
        <v>0</v>
      </c>
      <c r="AA59" s="29">
        <f>SOLID!AE71</f>
        <v>0</v>
      </c>
      <c r="AB59" s="29">
        <f>SOLID!AF71</f>
        <v>0</v>
      </c>
      <c r="AC59" s="29">
        <f>SOLID!AG71</f>
        <v>0</v>
      </c>
      <c r="AD59" s="29">
        <f>SOLID!AH71</f>
        <v>0</v>
      </c>
      <c r="AE59" s="29">
        <f>SOLID!AI71</f>
        <v>0</v>
      </c>
      <c r="AF59" s="29">
        <f>SOLID!AJ71</f>
        <v>0</v>
      </c>
      <c r="AG59" s="29">
        <f>SOLID!AK71</f>
        <v>0</v>
      </c>
      <c r="AH59" s="29">
        <f>SOLID!AL71</f>
        <v>0</v>
      </c>
      <c r="AI59" s="29">
        <f>SOLID!AM71</f>
        <v>0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</row>
    <row r="60" spans="1:194" s="74" customFormat="1" ht="21.75" hidden="1" outlineLevel="1" thickBot="1" x14ac:dyDescent="0.4">
      <c r="A60" s="71">
        <f>SOLID!E72</f>
        <v>0</v>
      </c>
      <c r="B60" s="29">
        <f>SOLID!F72</f>
        <v>0</v>
      </c>
      <c r="C60" s="29">
        <f>SOLID!G72</f>
        <v>0</v>
      </c>
      <c r="D60" s="29">
        <f>SOLID!H72</f>
        <v>0</v>
      </c>
      <c r="E60" s="29">
        <f>SOLID!I72</f>
        <v>0</v>
      </c>
      <c r="F60" s="29">
        <f>SOLID!J72</f>
        <v>0</v>
      </c>
      <c r="G60" s="29">
        <f>SOLID!K72</f>
        <v>0</v>
      </c>
      <c r="H60" s="29">
        <f>SOLID!L72</f>
        <v>0</v>
      </c>
      <c r="I60" s="29">
        <f>SOLID!M72</f>
        <v>0</v>
      </c>
      <c r="J60" s="29">
        <f>SOLID!N72</f>
        <v>0</v>
      </c>
      <c r="K60" s="29">
        <f>SOLID!O72</f>
        <v>0</v>
      </c>
      <c r="L60" s="29">
        <f>SOLID!P72</f>
        <v>0</v>
      </c>
      <c r="M60" s="29">
        <f>SOLID!Q72</f>
        <v>0</v>
      </c>
      <c r="N60" s="29">
        <f>SOLID!R72</f>
        <v>0</v>
      </c>
      <c r="O60" s="29">
        <f>SOLID!S72</f>
        <v>0</v>
      </c>
      <c r="P60" s="29">
        <f>SOLID!T72</f>
        <v>0</v>
      </c>
      <c r="Q60" s="29">
        <f>SOLID!U72</f>
        <v>0</v>
      </c>
      <c r="R60" s="29">
        <f>SOLID!V72</f>
        <v>0</v>
      </c>
      <c r="S60" s="29">
        <f>SOLID!W72</f>
        <v>0</v>
      </c>
      <c r="T60" s="29">
        <f>SOLID!X72</f>
        <v>0</v>
      </c>
      <c r="U60" s="29">
        <f>SOLID!Y72</f>
        <v>0</v>
      </c>
      <c r="V60" s="29">
        <f>SOLID!Z72</f>
        <v>0</v>
      </c>
      <c r="W60" s="29">
        <f>SOLID!AA72</f>
        <v>0</v>
      </c>
      <c r="X60" s="29">
        <f>SOLID!AB72</f>
        <v>0</v>
      </c>
      <c r="Y60" s="29">
        <f>SOLID!AC72</f>
        <v>0</v>
      </c>
      <c r="Z60" s="29">
        <f>SOLID!AD72</f>
        <v>0</v>
      </c>
      <c r="AA60" s="29">
        <f>SOLID!AE72</f>
        <v>0</v>
      </c>
      <c r="AB60" s="29">
        <f>SOLID!AF72</f>
        <v>0</v>
      </c>
      <c r="AC60" s="29">
        <f>SOLID!AG72</f>
        <v>0</v>
      </c>
      <c r="AD60" s="29">
        <f>SOLID!AH72</f>
        <v>0</v>
      </c>
      <c r="AE60" s="29">
        <f>SOLID!AI72</f>
        <v>0</v>
      </c>
      <c r="AF60" s="29">
        <f>SOLID!AJ72</f>
        <v>0</v>
      </c>
      <c r="AG60" s="29">
        <f>SOLID!AK72</f>
        <v>0</v>
      </c>
      <c r="AH60" s="29">
        <f>SOLID!AL72</f>
        <v>0</v>
      </c>
      <c r="AI60" s="29">
        <f>SOLID!AM72</f>
        <v>0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</row>
    <row r="61" spans="1:194" s="74" customFormat="1" ht="21.75" hidden="1" outlineLevel="1" thickBot="1" x14ac:dyDescent="0.4">
      <c r="A61" s="71">
        <f>SOLID!E73</f>
        <v>0</v>
      </c>
      <c r="B61" s="29">
        <f>SOLID!F73</f>
        <v>0</v>
      </c>
      <c r="C61" s="29">
        <f>SOLID!G73</f>
        <v>0</v>
      </c>
      <c r="D61" s="29">
        <f>SOLID!H73</f>
        <v>0</v>
      </c>
      <c r="E61" s="29">
        <f>SOLID!I73</f>
        <v>0</v>
      </c>
      <c r="F61" s="29">
        <f>SOLID!J73</f>
        <v>0</v>
      </c>
      <c r="G61" s="29">
        <f>SOLID!K73</f>
        <v>0</v>
      </c>
      <c r="H61" s="29">
        <f>SOLID!L73</f>
        <v>0</v>
      </c>
      <c r="I61" s="29">
        <f>SOLID!M73</f>
        <v>0</v>
      </c>
      <c r="J61" s="29">
        <f>SOLID!N73</f>
        <v>0</v>
      </c>
      <c r="K61" s="29">
        <f>SOLID!O73</f>
        <v>0</v>
      </c>
      <c r="L61" s="29">
        <f>SOLID!P73</f>
        <v>0</v>
      </c>
      <c r="M61" s="29">
        <f>SOLID!Q73</f>
        <v>0</v>
      </c>
      <c r="N61" s="29">
        <f>SOLID!R73</f>
        <v>0</v>
      </c>
      <c r="O61" s="29">
        <f>SOLID!S73</f>
        <v>0</v>
      </c>
      <c r="P61" s="29">
        <f>SOLID!T73</f>
        <v>0</v>
      </c>
      <c r="Q61" s="29">
        <f>SOLID!U73</f>
        <v>0</v>
      </c>
      <c r="R61" s="29">
        <f>SOLID!V73</f>
        <v>0</v>
      </c>
      <c r="S61" s="29">
        <f>SOLID!W73</f>
        <v>0</v>
      </c>
      <c r="T61" s="29">
        <f>SOLID!X73</f>
        <v>0</v>
      </c>
      <c r="U61" s="29">
        <f>SOLID!Y73</f>
        <v>0</v>
      </c>
      <c r="V61" s="29">
        <f>SOLID!Z73</f>
        <v>0</v>
      </c>
      <c r="W61" s="29">
        <f>SOLID!AA73</f>
        <v>0</v>
      </c>
      <c r="X61" s="29">
        <f>SOLID!AB73</f>
        <v>0</v>
      </c>
      <c r="Y61" s="29">
        <f>SOLID!AC73</f>
        <v>0</v>
      </c>
      <c r="Z61" s="29">
        <f>SOLID!AD73</f>
        <v>0</v>
      </c>
      <c r="AA61" s="29">
        <f>SOLID!AE73</f>
        <v>0</v>
      </c>
      <c r="AB61" s="29">
        <f>SOLID!AF73</f>
        <v>0</v>
      </c>
      <c r="AC61" s="29">
        <f>SOLID!AG73</f>
        <v>0</v>
      </c>
      <c r="AD61" s="29">
        <f>SOLID!AH73</f>
        <v>0</v>
      </c>
      <c r="AE61" s="29">
        <f>SOLID!AI73</f>
        <v>0</v>
      </c>
      <c r="AF61" s="29">
        <f>SOLID!AJ73</f>
        <v>0</v>
      </c>
      <c r="AG61" s="29">
        <f>SOLID!AK73</f>
        <v>0</v>
      </c>
      <c r="AH61" s="29">
        <f>SOLID!AL73</f>
        <v>0</v>
      </c>
      <c r="AI61" s="29">
        <f>SOLID!AM73</f>
        <v>0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</row>
    <row r="62" spans="1:194" s="74" customFormat="1" ht="21.75" hidden="1" outlineLevel="1" thickBot="1" x14ac:dyDescent="0.4">
      <c r="A62" s="71">
        <f>SOLID!E74</f>
        <v>0</v>
      </c>
      <c r="B62" s="29">
        <f>SOLID!F74</f>
        <v>0</v>
      </c>
      <c r="C62" s="29">
        <f>SOLID!G74</f>
        <v>0</v>
      </c>
      <c r="D62" s="29">
        <f>SOLID!H74</f>
        <v>0</v>
      </c>
      <c r="E62" s="29">
        <f>SOLID!I74</f>
        <v>0</v>
      </c>
      <c r="F62" s="29">
        <f>SOLID!J74</f>
        <v>0</v>
      </c>
      <c r="G62" s="29">
        <f>SOLID!K74</f>
        <v>0</v>
      </c>
      <c r="H62" s="29">
        <f>SOLID!L74</f>
        <v>0</v>
      </c>
      <c r="I62" s="29">
        <f>SOLID!M74</f>
        <v>0</v>
      </c>
      <c r="J62" s="29">
        <f>SOLID!N74</f>
        <v>0</v>
      </c>
      <c r="K62" s="29">
        <f>SOLID!O74</f>
        <v>0</v>
      </c>
      <c r="L62" s="29">
        <f>SOLID!P74</f>
        <v>0</v>
      </c>
      <c r="M62" s="29">
        <f>SOLID!Q74</f>
        <v>0</v>
      </c>
      <c r="N62" s="29">
        <f>SOLID!R74</f>
        <v>0</v>
      </c>
      <c r="O62" s="29">
        <f>SOLID!S74</f>
        <v>0</v>
      </c>
      <c r="P62" s="29">
        <f>SOLID!T74</f>
        <v>0</v>
      </c>
      <c r="Q62" s="29">
        <f>SOLID!U74</f>
        <v>0</v>
      </c>
      <c r="R62" s="29">
        <f>SOLID!V74</f>
        <v>0</v>
      </c>
      <c r="S62" s="29">
        <f>SOLID!W74</f>
        <v>0</v>
      </c>
      <c r="T62" s="29">
        <f>SOLID!X74</f>
        <v>0</v>
      </c>
      <c r="U62" s="29">
        <f>SOLID!Y74</f>
        <v>0</v>
      </c>
      <c r="V62" s="29">
        <f>SOLID!Z74</f>
        <v>0</v>
      </c>
      <c r="W62" s="29">
        <f>SOLID!AA74</f>
        <v>0</v>
      </c>
      <c r="X62" s="29">
        <f>SOLID!AB74</f>
        <v>0</v>
      </c>
      <c r="Y62" s="29">
        <f>SOLID!AC74</f>
        <v>0</v>
      </c>
      <c r="Z62" s="29">
        <f>SOLID!AD74</f>
        <v>0</v>
      </c>
      <c r="AA62" s="29">
        <f>SOLID!AE74</f>
        <v>0</v>
      </c>
      <c r="AB62" s="29">
        <f>SOLID!AF74</f>
        <v>0</v>
      </c>
      <c r="AC62" s="29">
        <f>SOLID!AG74</f>
        <v>0</v>
      </c>
      <c r="AD62" s="29">
        <f>SOLID!AH74</f>
        <v>0</v>
      </c>
      <c r="AE62" s="29">
        <f>SOLID!AI74</f>
        <v>0</v>
      </c>
      <c r="AF62" s="29">
        <f>SOLID!AJ74</f>
        <v>0</v>
      </c>
      <c r="AG62" s="29">
        <f>SOLID!AK74</f>
        <v>0</v>
      </c>
      <c r="AH62" s="29">
        <f>SOLID!AL74</f>
        <v>0</v>
      </c>
      <c r="AI62" s="29">
        <f>SOLID!AM74</f>
        <v>0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</row>
    <row r="63" spans="1:194" s="74" customFormat="1" ht="21.75" hidden="1" outlineLevel="1" thickBot="1" x14ac:dyDescent="0.4">
      <c r="A63" s="71">
        <f>SOLID!E75</f>
        <v>0</v>
      </c>
      <c r="B63" s="29">
        <f>SOLID!F75</f>
        <v>0</v>
      </c>
      <c r="C63" s="29">
        <f>SOLID!G75</f>
        <v>0</v>
      </c>
      <c r="D63" s="29">
        <f>SOLID!H75</f>
        <v>0</v>
      </c>
      <c r="E63" s="29">
        <f>SOLID!I75</f>
        <v>0</v>
      </c>
      <c r="F63" s="29">
        <f>SOLID!J75</f>
        <v>0</v>
      </c>
      <c r="G63" s="29">
        <f>SOLID!K75</f>
        <v>0</v>
      </c>
      <c r="H63" s="29">
        <f>SOLID!L75</f>
        <v>0</v>
      </c>
      <c r="I63" s="29">
        <f>SOLID!M75</f>
        <v>0</v>
      </c>
      <c r="J63" s="29">
        <f>SOLID!N75</f>
        <v>0</v>
      </c>
      <c r="K63" s="29">
        <f>SOLID!O75</f>
        <v>0</v>
      </c>
      <c r="L63" s="29">
        <f>SOLID!P75</f>
        <v>0</v>
      </c>
      <c r="M63" s="29">
        <f>SOLID!Q75</f>
        <v>0</v>
      </c>
      <c r="N63" s="29">
        <f>SOLID!R75</f>
        <v>0</v>
      </c>
      <c r="O63" s="29">
        <f>SOLID!S75</f>
        <v>0</v>
      </c>
      <c r="P63" s="29">
        <f>SOLID!T75</f>
        <v>0</v>
      </c>
      <c r="Q63" s="29">
        <f>SOLID!U75</f>
        <v>0</v>
      </c>
      <c r="R63" s="29">
        <f>SOLID!V75</f>
        <v>0</v>
      </c>
      <c r="S63" s="29">
        <f>SOLID!W75</f>
        <v>0</v>
      </c>
      <c r="T63" s="29">
        <f>SOLID!X75</f>
        <v>0</v>
      </c>
      <c r="U63" s="29">
        <f>SOLID!Y75</f>
        <v>0</v>
      </c>
      <c r="V63" s="29">
        <f>SOLID!Z75</f>
        <v>0</v>
      </c>
      <c r="W63" s="29">
        <f>SOLID!AA75</f>
        <v>0</v>
      </c>
      <c r="X63" s="29">
        <f>SOLID!AB75</f>
        <v>0</v>
      </c>
      <c r="Y63" s="29">
        <f>SOLID!AC75</f>
        <v>0</v>
      </c>
      <c r="Z63" s="29">
        <f>SOLID!AD75</f>
        <v>0</v>
      </c>
      <c r="AA63" s="29">
        <f>SOLID!AE75</f>
        <v>0</v>
      </c>
      <c r="AB63" s="29">
        <f>SOLID!AF75</f>
        <v>0</v>
      </c>
      <c r="AC63" s="29">
        <f>SOLID!AG75</f>
        <v>0</v>
      </c>
      <c r="AD63" s="29">
        <f>SOLID!AH75</f>
        <v>0</v>
      </c>
      <c r="AE63" s="29">
        <f>SOLID!AI75</f>
        <v>0</v>
      </c>
      <c r="AF63" s="29">
        <f>SOLID!AJ75</f>
        <v>0</v>
      </c>
      <c r="AG63" s="29">
        <f>SOLID!AK75</f>
        <v>0</v>
      </c>
      <c r="AH63" s="29">
        <f>SOLID!AL75</f>
        <v>0</v>
      </c>
      <c r="AI63" s="29">
        <f>SOLID!AM75</f>
        <v>0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</row>
    <row r="64" spans="1:194" s="74" customFormat="1" ht="21.75" hidden="1" outlineLevel="1" thickBot="1" x14ac:dyDescent="0.4">
      <c r="A64" s="71">
        <f>SOLID!E76</f>
        <v>1</v>
      </c>
      <c r="B64" s="29">
        <f>SOLID!F76</f>
        <v>0</v>
      </c>
      <c r="C64" s="29">
        <f>SOLID!G76</f>
        <v>0</v>
      </c>
      <c r="D64" s="29">
        <f>SOLID!H76</f>
        <v>0</v>
      </c>
      <c r="E64" s="29">
        <f>SOLID!I76</f>
        <v>0</v>
      </c>
      <c r="F64" s="29">
        <f>SOLID!J76</f>
        <v>0</v>
      </c>
      <c r="G64" s="29">
        <f>SOLID!K76</f>
        <v>0</v>
      </c>
      <c r="H64" s="29">
        <f>SOLID!L76</f>
        <v>0</v>
      </c>
      <c r="I64" s="29">
        <f>SOLID!M76</f>
        <v>0</v>
      </c>
      <c r="J64" s="29">
        <f>SOLID!N76</f>
        <v>0</v>
      </c>
      <c r="K64" s="29">
        <f>SOLID!O76</f>
        <v>0</v>
      </c>
      <c r="L64" s="29">
        <f>SOLID!P76</f>
        <v>0</v>
      </c>
      <c r="M64" s="29">
        <f>SOLID!Q76</f>
        <v>0</v>
      </c>
      <c r="N64" s="29">
        <f>SOLID!R76</f>
        <v>0</v>
      </c>
      <c r="O64" s="29">
        <f>SOLID!S76</f>
        <v>0</v>
      </c>
      <c r="P64" s="29">
        <f>SOLID!T76</f>
        <v>0</v>
      </c>
      <c r="Q64" s="29">
        <f>SOLID!U76</f>
        <v>0</v>
      </c>
      <c r="R64" s="29">
        <f>SOLID!V76</f>
        <v>0</v>
      </c>
      <c r="S64" s="29">
        <f>SOLID!W76</f>
        <v>0</v>
      </c>
      <c r="T64" s="29">
        <f>SOLID!X76</f>
        <v>0</v>
      </c>
      <c r="U64" s="29">
        <f>SOLID!Y76</f>
        <v>0</v>
      </c>
      <c r="V64" s="29">
        <f>SOLID!Z76</f>
        <v>0</v>
      </c>
      <c r="W64" s="29">
        <f>SOLID!AA76</f>
        <v>0</v>
      </c>
      <c r="X64" s="29">
        <f>SOLID!AB76</f>
        <v>0</v>
      </c>
      <c r="Y64" s="29">
        <f>SOLID!AC76</f>
        <v>0</v>
      </c>
      <c r="Z64" s="29">
        <f>SOLID!AD76</f>
        <v>0</v>
      </c>
      <c r="AA64" s="29">
        <f>SOLID!AE76</f>
        <v>0</v>
      </c>
      <c r="AB64" s="29">
        <f>SOLID!AF76</f>
        <v>0</v>
      </c>
      <c r="AC64" s="29">
        <f>SOLID!AG76</f>
        <v>0</v>
      </c>
      <c r="AD64" s="29">
        <f>SOLID!AH76</f>
        <v>0</v>
      </c>
      <c r="AE64" s="29">
        <f>SOLID!AI76</f>
        <v>0</v>
      </c>
      <c r="AF64" s="29">
        <f>SOLID!AJ76</f>
        <v>0</v>
      </c>
      <c r="AG64" s="29">
        <f>SOLID!AK76</f>
        <v>0</v>
      </c>
      <c r="AH64" s="29">
        <f>SOLID!AL76</f>
        <v>0</v>
      </c>
      <c r="AI64" s="29">
        <f>SOLID!AM76</f>
        <v>0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</row>
    <row r="65" spans="1:194" ht="22.5" collapsed="1" thickTop="1" thickBot="1" x14ac:dyDescent="0.4">
      <c r="A65" s="75"/>
    </row>
    <row r="66" spans="1:194" s="74" customFormat="1" ht="22.5" thickTop="1" thickBot="1" x14ac:dyDescent="0.4">
      <c r="A66" s="8">
        <f>ALL!E46</f>
        <v>0</v>
      </c>
      <c r="B66" s="8">
        <f>ALL!F46</f>
        <v>298.2</v>
      </c>
      <c r="C66" s="8">
        <f>ALL!G46</f>
        <v>431.7</v>
      </c>
      <c r="D66" s="8">
        <f>ALL!H46</f>
        <v>465.1</v>
      </c>
      <c r="E66" s="8">
        <f>ALL!I46</f>
        <v>498.5</v>
      </c>
      <c r="F66" s="8">
        <f>ALL!J46</f>
        <v>531.79999999999995</v>
      </c>
      <c r="G66" s="8">
        <f>ALL!K46</f>
        <v>565.20000000000005</v>
      </c>
      <c r="H66" s="8">
        <f>ALL!L46</f>
        <v>698.8</v>
      </c>
      <c r="I66" s="8">
        <f>ALL!M46</f>
        <v>732.2</v>
      </c>
      <c r="J66" s="8">
        <f>ALL!N46</f>
        <v>765.5</v>
      </c>
      <c r="K66" s="8">
        <f>ALL!O46</f>
        <v>798.9</v>
      </c>
      <c r="L66" s="8">
        <f>ALL!P46</f>
        <v>832.3</v>
      </c>
      <c r="M66" s="8">
        <f>ALL!Q46</f>
        <v>965.8</v>
      </c>
      <c r="N66" s="8">
        <f>ALL!R46</f>
        <v>999.2</v>
      </c>
      <c r="O66" s="8">
        <f>ALL!S46</f>
        <v>1033</v>
      </c>
      <c r="P66" s="8">
        <f>ALL!T46</f>
        <v>1066</v>
      </c>
      <c r="Q66" s="8">
        <f>ALL!U46</f>
        <v>1099</v>
      </c>
      <c r="R66" s="8">
        <f>ALL!V46</f>
        <v>1233</v>
      </c>
      <c r="S66" s="8">
        <f>ALL!W46</f>
        <v>1366</v>
      </c>
      <c r="T66" s="8">
        <f>ALL!X46</f>
        <v>1500</v>
      </c>
      <c r="U66" s="8">
        <f>ALL!Y46</f>
        <v>0</v>
      </c>
      <c r="V66" s="8">
        <f>ALL!Z46</f>
        <v>0</v>
      </c>
      <c r="W66" s="8">
        <f>ALL!AA46</f>
        <v>0</v>
      </c>
      <c r="X66" s="8">
        <f>ALL!AB46</f>
        <v>0</v>
      </c>
      <c r="Y66" s="8">
        <f>ALL!AC46</f>
        <v>0</v>
      </c>
      <c r="Z66" s="8">
        <f>ALL!AD46</f>
        <v>0</v>
      </c>
      <c r="AA66" s="8">
        <f>ALL!AE46</f>
        <v>0</v>
      </c>
      <c r="AB66" s="8">
        <f>ALL!AF46</f>
        <v>0</v>
      </c>
      <c r="AC66" s="8">
        <f>ALL!AG46</f>
        <v>0</v>
      </c>
      <c r="AD66" s="8">
        <f>ALL!AH46</f>
        <v>0</v>
      </c>
      <c r="AE66" s="8">
        <f>ALL!AI46</f>
        <v>0</v>
      </c>
      <c r="AF66" s="8">
        <f>ALL!AJ46</f>
        <v>0</v>
      </c>
      <c r="AG66" s="8">
        <f>ALL!AK46</f>
        <v>0</v>
      </c>
      <c r="AH66" s="8">
        <f>ALL!AL46</f>
        <v>0</v>
      </c>
      <c r="AI66" s="8">
        <f>ALL!AM46</f>
        <v>0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</row>
    <row r="67" spans="1:194" s="74" customFormat="1" ht="22.5" hidden="1" outlineLevel="1" thickTop="1" thickBot="1" x14ac:dyDescent="0.4">
      <c r="A67" s="72" t="str">
        <f>ALL!E47</f>
        <v>Se3</v>
      </c>
      <c r="B67" s="29">
        <f>ALL!F47</f>
        <v>1.44</v>
      </c>
      <c r="C67" s="29">
        <f>ALL!G47</f>
        <v>1.4398499999999999</v>
      </c>
      <c r="D67" s="29">
        <f>ALL!H47</f>
        <v>1.4393400000000001</v>
      </c>
      <c r="E67" s="29">
        <f>ALL!I47</f>
        <v>1.4376599999999999</v>
      </c>
      <c r="F67" s="29">
        <f>ALL!J47</f>
        <v>1.4329799999999999</v>
      </c>
      <c r="G67" s="29">
        <f>ALL!K47</f>
        <v>1.4219999999999999</v>
      </c>
      <c r="H67" s="29">
        <f>ALL!L47</f>
        <v>1.27851</v>
      </c>
      <c r="I67" s="29">
        <f>ALL!M47</f>
        <v>1.23939</v>
      </c>
      <c r="J67" s="29">
        <f>ALL!N47</f>
        <v>1.2003599999999999</v>
      </c>
      <c r="K67" s="29">
        <f>ALL!O47</f>
        <v>1.15446</v>
      </c>
      <c r="L67" s="29">
        <f>ALL!P47</f>
        <v>1.0926899999999999</v>
      </c>
      <c r="M67" s="29">
        <f>ALL!Q47</f>
        <v>0.60858000000000001</v>
      </c>
      <c r="N67" s="29">
        <f>ALL!R47</f>
        <v>0.47631000000000001</v>
      </c>
      <c r="O67" s="29">
        <f>ALL!S47</f>
        <v>0.36414000000000002</v>
      </c>
      <c r="P67" s="29">
        <f>ALL!T47</f>
        <v>0.280968</v>
      </c>
      <c r="Q67" s="29">
        <f>ALL!U47</f>
        <v>0.219165</v>
      </c>
      <c r="R67" s="29">
        <f>ALL!V47</f>
        <v>9.6639000000000003E-2</v>
      </c>
      <c r="S67" s="29">
        <f>ALL!W47</f>
        <v>5.3853000000000005E-2</v>
      </c>
      <c r="T67" s="29">
        <f>ALL!X47</f>
        <v>3.4737000000000004E-2</v>
      </c>
      <c r="U67" s="29">
        <f>ALL!Y47</f>
        <v>0</v>
      </c>
      <c r="V67" s="29">
        <f>ALL!Z47</f>
        <v>0</v>
      </c>
      <c r="W67" s="29">
        <f>ALL!AA47</f>
        <v>0</v>
      </c>
      <c r="X67" s="29">
        <f>ALL!AB47</f>
        <v>0</v>
      </c>
      <c r="Y67" s="29">
        <f>ALL!AC47</f>
        <v>0</v>
      </c>
      <c r="Z67" s="29">
        <f>ALL!AD47</f>
        <v>0</v>
      </c>
      <c r="AA67" s="29">
        <f>ALL!AE47</f>
        <v>0</v>
      </c>
      <c r="AB67" s="29">
        <f>ALL!AF47</f>
        <v>0</v>
      </c>
      <c r="AC67" s="29">
        <f>ALL!AG47</f>
        <v>0</v>
      </c>
      <c r="AD67" s="29">
        <f>ALL!AH47</f>
        <v>0</v>
      </c>
      <c r="AE67" s="29">
        <f>ALL!AI47</f>
        <v>0</v>
      </c>
      <c r="AF67" s="29">
        <f>ALL!AJ47</f>
        <v>0</v>
      </c>
      <c r="AG67" s="29">
        <f>ALL!AK47</f>
        <v>0</v>
      </c>
      <c r="AH67" s="29">
        <f>ALL!AL47</f>
        <v>0</v>
      </c>
      <c r="AI67" s="29">
        <f>ALL!AM47</f>
        <v>0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</row>
    <row r="68" spans="1:194" s="74" customFormat="1" ht="21.75" hidden="1" outlineLevel="1" thickBot="1" x14ac:dyDescent="0.4">
      <c r="A68" s="72" t="str">
        <f>ALL!E48</f>
        <v>Se4</v>
      </c>
      <c r="B68" s="29">
        <f>ALL!F48</f>
        <v>1.92</v>
      </c>
      <c r="C68" s="29">
        <f>ALL!G48</f>
        <v>1.9198</v>
      </c>
      <c r="D68" s="29">
        <f>ALL!H48</f>
        <v>1.9191199999999999</v>
      </c>
      <c r="E68" s="29">
        <f>ALL!I48</f>
        <v>1.9168799999999999</v>
      </c>
      <c r="F68" s="29">
        <f>ALL!J48</f>
        <v>1.9106399999999999</v>
      </c>
      <c r="G68" s="29">
        <f>ALL!K48</f>
        <v>1.8959999999999999</v>
      </c>
      <c r="H68" s="29">
        <f>ALL!L48</f>
        <v>1.70468</v>
      </c>
      <c r="I68" s="29">
        <f>ALL!M48</f>
        <v>1.65252</v>
      </c>
      <c r="J68" s="29">
        <f>ALL!N48</f>
        <v>1.6004799999999999</v>
      </c>
      <c r="K68" s="29">
        <f>ALL!O48</f>
        <v>1.53928</v>
      </c>
      <c r="L68" s="29">
        <f>ALL!P48</f>
        <v>1.45692</v>
      </c>
      <c r="M68" s="29">
        <f>ALL!Q48</f>
        <v>0.81144000000000005</v>
      </c>
      <c r="N68" s="29">
        <f>ALL!R48</f>
        <v>0.63507999999999998</v>
      </c>
      <c r="O68" s="29">
        <f>ALL!S48</f>
        <v>0.48552000000000001</v>
      </c>
      <c r="P68" s="29">
        <f>ALL!T48</f>
        <v>0.37462400000000001</v>
      </c>
      <c r="Q68" s="29">
        <f>ALL!U48</f>
        <v>0.29221999999999998</v>
      </c>
      <c r="R68" s="29">
        <f>ALL!V48</f>
        <v>0.12885199999999999</v>
      </c>
      <c r="S68" s="29">
        <f>ALL!W48</f>
        <v>7.1804000000000007E-2</v>
      </c>
      <c r="T68" s="29">
        <f>ALL!X48</f>
        <v>4.6316000000000003E-2</v>
      </c>
      <c r="U68" s="29">
        <f>ALL!Y48</f>
        <v>0</v>
      </c>
      <c r="V68" s="29">
        <f>ALL!Z48</f>
        <v>0</v>
      </c>
      <c r="W68" s="29">
        <f>ALL!AA48</f>
        <v>0</v>
      </c>
      <c r="X68" s="29">
        <f>ALL!AB48</f>
        <v>0</v>
      </c>
      <c r="Y68" s="29">
        <f>ALL!AC48</f>
        <v>0</v>
      </c>
      <c r="Z68" s="29">
        <f>ALL!AD48</f>
        <v>0</v>
      </c>
      <c r="AA68" s="29">
        <f>ALL!AE48</f>
        <v>0</v>
      </c>
      <c r="AB68" s="29">
        <f>ALL!AF48</f>
        <v>0</v>
      </c>
      <c r="AC68" s="29">
        <f>ALL!AG48</f>
        <v>0</v>
      </c>
      <c r="AD68" s="29">
        <f>ALL!AH48</f>
        <v>0</v>
      </c>
      <c r="AE68" s="29">
        <f>ALL!AI48</f>
        <v>0</v>
      </c>
      <c r="AF68" s="29">
        <f>ALL!AJ48</f>
        <v>0</v>
      </c>
      <c r="AG68" s="29">
        <f>ALL!AK48</f>
        <v>0</v>
      </c>
      <c r="AH68" s="29">
        <f>ALL!AL48</f>
        <v>0</v>
      </c>
      <c r="AI68" s="29">
        <f>ALL!AM48</f>
        <v>0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</row>
    <row r="69" spans="1:194" s="74" customFormat="1" ht="21.75" hidden="1" outlineLevel="1" thickBot="1" x14ac:dyDescent="0.4">
      <c r="A69" s="72" t="str">
        <f>ALL!E49</f>
        <v>Se5</v>
      </c>
      <c r="B69" s="29">
        <f>ALL!F49</f>
        <v>2.4</v>
      </c>
      <c r="C69" s="29">
        <f>ALL!G49</f>
        <v>2.39975</v>
      </c>
      <c r="D69" s="29">
        <f>ALL!H49</f>
        <v>2.3988999999999998</v>
      </c>
      <c r="E69" s="29">
        <f>ALL!I49</f>
        <v>2.3960999999999997</v>
      </c>
      <c r="F69" s="29">
        <f>ALL!J49</f>
        <v>2.3883000000000001</v>
      </c>
      <c r="G69" s="29">
        <f>ALL!K49</f>
        <v>2.37</v>
      </c>
      <c r="H69" s="29">
        <f>ALL!L49</f>
        <v>2.1308500000000001</v>
      </c>
      <c r="I69" s="29">
        <f>ALL!M49</f>
        <v>2.0656499999999998</v>
      </c>
      <c r="J69" s="29">
        <f>ALL!N49</f>
        <v>2.0005999999999999</v>
      </c>
      <c r="K69" s="29">
        <f>ALL!O49</f>
        <v>1.9240999999999999</v>
      </c>
      <c r="L69" s="29">
        <f>ALL!P49</f>
        <v>1.82115</v>
      </c>
      <c r="M69" s="29">
        <f>ALL!Q49</f>
        <v>1.0143</v>
      </c>
      <c r="N69" s="29">
        <f>ALL!R49</f>
        <v>0.79384999999999994</v>
      </c>
      <c r="O69" s="29">
        <f>ALL!S49</f>
        <v>0.6069</v>
      </c>
      <c r="P69" s="29">
        <f>ALL!T49</f>
        <v>0.46828000000000003</v>
      </c>
      <c r="Q69" s="29">
        <f>ALL!U49</f>
        <v>0.36527499999999996</v>
      </c>
      <c r="R69" s="29">
        <f>ALL!V49</f>
        <v>0.16106499999999999</v>
      </c>
      <c r="S69" s="29">
        <f>ALL!W49</f>
        <v>8.9755000000000001E-2</v>
      </c>
      <c r="T69" s="29">
        <f>ALL!X49</f>
        <v>5.7895000000000002E-2</v>
      </c>
      <c r="U69" s="29">
        <f>ALL!Y49</f>
        <v>0</v>
      </c>
      <c r="V69" s="29">
        <f>ALL!Z49</f>
        <v>0</v>
      </c>
      <c r="W69" s="29">
        <f>ALL!AA49</f>
        <v>0</v>
      </c>
      <c r="X69" s="29">
        <f>ALL!AB49</f>
        <v>0</v>
      </c>
      <c r="Y69" s="29">
        <f>ALL!AC49</f>
        <v>0</v>
      </c>
      <c r="Z69" s="29">
        <f>ALL!AD49</f>
        <v>0</v>
      </c>
      <c r="AA69" s="29">
        <f>ALL!AE49</f>
        <v>0</v>
      </c>
      <c r="AB69" s="29">
        <f>ALL!AF49</f>
        <v>0</v>
      </c>
      <c r="AC69" s="29">
        <f>ALL!AG49</f>
        <v>0</v>
      </c>
      <c r="AD69" s="29">
        <f>ALL!AH49</f>
        <v>0</v>
      </c>
      <c r="AE69" s="29">
        <f>ALL!AI49</f>
        <v>0</v>
      </c>
      <c r="AF69" s="29">
        <f>ALL!AJ49</f>
        <v>0</v>
      </c>
      <c r="AG69" s="29">
        <f>ALL!AK49</f>
        <v>0</v>
      </c>
      <c r="AH69" s="29">
        <f>ALL!AL49</f>
        <v>0</v>
      </c>
      <c r="AI69" s="29">
        <f>ALL!AM49</f>
        <v>0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</row>
    <row r="70" spans="1:194" s="74" customFormat="1" ht="21.75" hidden="1" outlineLevel="1" thickBot="1" x14ac:dyDescent="0.4">
      <c r="A70" s="72" t="str">
        <f>ALL!E50</f>
        <v>Se6</v>
      </c>
      <c r="B70" s="29">
        <f>ALL!F50</f>
        <v>2.88</v>
      </c>
      <c r="C70" s="29">
        <f>ALL!G50</f>
        <v>2.8796999999999997</v>
      </c>
      <c r="D70" s="29">
        <f>ALL!H50</f>
        <v>2.8786800000000001</v>
      </c>
      <c r="E70" s="29">
        <f>ALL!I50</f>
        <v>2.8753199999999999</v>
      </c>
      <c r="F70" s="29">
        <f>ALL!J50</f>
        <v>2.8659599999999998</v>
      </c>
      <c r="G70" s="29">
        <f>ALL!K50</f>
        <v>2.8439999999999999</v>
      </c>
      <c r="H70" s="29">
        <f>ALL!L50</f>
        <v>2.5570200000000001</v>
      </c>
      <c r="I70" s="29">
        <f>ALL!M50</f>
        <v>2.47878</v>
      </c>
      <c r="J70" s="29">
        <f>ALL!N50</f>
        <v>2.4007199999999997</v>
      </c>
      <c r="K70" s="29">
        <f>ALL!O50</f>
        <v>2.3089200000000001</v>
      </c>
      <c r="L70" s="29">
        <f>ALL!P50</f>
        <v>2.1853799999999999</v>
      </c>
      <c r="M70" s="29">
        <f>ALL!Q50</f>
        <v>1.21716</v>
      </c>
      <c r="N70" s="29">
        <f>ALL!R50</f>
        <v>0.95262000000000002</v>
      </c>
      <c r="O70" s="29">
        <f>ALL!S50</f>
        <v>0.72828000000000004</v>
      </c>
      <c r="P70" s="29">
        <f>ALL!T50</f>
        <v>0.56193599999999999</v>
      </c>
      <c r="Q70" s="29">
        <f>ALL!U50</f>
        <v>0.43833</v>
      </c>
      <c r="R70" s="29">
        <f>ALL!V50</f>
        <v>0.19327800000000001</v>
      </c>
      <c r="S70" s="29">
        <f>ALL!W50</f>
        <v>0.10770600000000001</v>
      </c>
      <c r="T70" s="29">
        <f>ALL!X50</f>
        <v>6.9474000000000008E-2</v>
      </c>
      <c r="U70" s="29">
        <f>ALL!Y50</f>
        <v>0</v>
      </c>
      <c r="V70" s="29">
        <f>ALL!Z50</f>
        <v>0</v>
      </c>
      <c r="W70" s="29">
        <f>ALL!AA50</f>
        <v>0</v>
      </c>
      <c r="X70" s="29">
        <f>ALL!AB50</f>
        <v>0</v>
      </c>
      <c r="Y70" s="29">
        <f>ALL!AC50</f>
        <v>0</v>
      </c>
      <c r="Z70" s="29">
        <f>ALL!AD50</f>
        <v>0</v>
      </c>
      <c r="AA70" s="29">
        <f>ALL!AE50</f>
        <v>0</v>
      </c>
      <c r="AB70" s="29">
        <f>ALL!AF50</f>
        <v>0</v>
      </c>
      <c r="AC70" s="29">
        <f>ALL!AG50</f>
        <v>0</v>
      </c>
      <c r="AD70" s="29">
        <f>ALL!AH50</f>
        <v>0</v>
      </c>
      <c r="AE70" s="29">
        <f>ALL!AI50</f>
        <v>0</v>
      </c>
      <c r="AF70" s="29">
        <f>ALL!AJ50</f>
        <v>0</v>
      </c>
      <c r="AG70" s="29">
        <f>ALL!AK50</f>
        <v>0</v>
      </c>
      <c r="AH70" s="29">
        <f>ALL!AL50</f>
        <v>0</v>
      </c>
      <c r="AI70" s="29">
        <f>ALL!AM50</f>
        <v>0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</row>
    <row r="71" spans="1:194" s="74" customFormat="1" ht="21.75" hidden="1" outlineLevel="1" thickBot="1" x14ac:dyDescent="0.4">
      <c r="A71" s="72" t="str">
        <f>ALL!E51</f>
        <v>Se7</v>
      </c>
      <c r="B71" s="29">
        <f>ALL!F51</f>
        <v>3.36</v>
      </c>
      <c r="C71" s="29">
        <f>ALL!G51</f>
        <v>3.3596499999999998</v>
      </c>
      <c r="D71" s="29">
        <f>ALL!H51</f>
        <v>3.35846</v>
      </c>
      <c r="E71" s="29">
        <f>ALL!I51</f>
        <v>3.3545400000000001</v>
      </c>
      <c r="F71" s="29">
        <f>ALL!J51</f>
        <v>3.3436199999999996</v>
      </c>
      <c r="G71" s="29">
        <f>ALL!K51</f>
        <v>3.3179999999999996</v>
      </c>
      <c r="H71" s="29">
        <f>ALL!L51</f>
        <v>2.98319</v>
      </c>
      <c r="I71" s="29">
        <f>ALL!M51</f>
        <v>2.8919100000000002</v>
      </c>
      <c r="J71" s="29">
        <f>ALL!N51</f>
        <v>2.80084</v>
      </c>
      <c r="K71" s="29">
        <f>ALL!O51</f>
        <v>2.69374</v>
      </c>
      <c r="L71" s="29">
        <f>ALL!P51</f>
        <v>2.5496099999999999</v>
      </c>
      <c r="M71" s="29">
        <f>ALL!Q51</f>
        <v>1.4200200000000001</v>
      </c>
      <c r="N71" s="29">
        <f>ALL!R51</f>
        <v>1.1113899999999999</v>
      </c>
      <c r="O71" s="29">
        <f>ALL!S51</f>
        <v>0.84965999999999997</v>
      </c>
      <c r="P71" s="29">
        <f>ALL!T51</f>
        <v>0.65559200000000006</v>
      </c>
      <c r="Q71" s="29">
        <f>ALL!U51</f>
        <v>0.51138499999999998</v>
      </c>
      <c r="R71" s="29">
        <f>ALL!V51</f>
        <v>0.225491</v>
      </c>
      <c r="S71" s="29">
        <f>ALL!W51</f>
        <v>0.12565700000000002</v>
      </c>
      <c r="T71" s="29">
        <f>ALL!X51</f>
        <v>8.1053E-2</v>
      </c>
      <c r="U71" s="29">
        <f>ALL!Y51</f>
        <v>0</v>
      </c>
      <c r="V71" s="29">
        <f>ALL!Z51</f>
        <v>0</v>
      </c>
      <c r="W71" s="29">
        <f>ALL!AA51</f>
        <v>0</v>
      </c>
      <c r="X71" s="29">
        <f>ALL!AB51</f>
        <v>0</v>
      </c>
      <c r="Y71" s="29">
        <f>ALL!AC51</f>
        <v>0</v>
      </c>
      <c r="Z71" s="29">
        <f>ALL!AD51</f>
        <v>0</v>
      </c>
      <c r="AA71" s="29">
        <f>ALL!AE51</f>
        <v>0</v>
      </c>
      <c r="AB71" s="29">
        <f>ALL!AF51</f>
        <v>0</v>
      </c>
      <c r="AC71" s="29">
        <f>ALL!AG51</f>
        <v>0</v>
      </c>
      <c r="AD71" s="29">
        <f>ALL!AH51</f>
        <v>0</v>
      </c>
      <c r="AE71" s="29">
        <f>ALL!AI51</f>
        <v>0</v>
      </c>
      <c r="AF71" s="29">
        <f>ALL!AJ51</f>
        <v>0</v>
      </c>
      <c r="AG71" s="29">
        <f>ALL!AK51</f>
        <v>0</v>
      </c>
      <c r="AH71" s="29">
        <f>ALL!AL51</f>
        <v>0</v>
      </c>
      <c r="AI71" s="29">
        <f>ALL!AM51</f>
        <v>0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</row>
    <row r="72" spans="1:194" s="74" customFormat="1" ht="21.75" hidden="1" outlineLevel="1" thickBot="1" x14ac:dyDescent="0.4">
      <c r="A72" s="72" t="str">
        <f>ALL!E52</f>
        <v>Se8</v>
      </c>
      <c r="B72" s="29">
        <f>ALL!F52</f>
        <v>3.84</v>
      </c>
      <c r="C72" s="29">
        <f>ALL!G52</f>
        <v>3.8395999999999999</v>
      </c>
      <c r="D72" s="29">
        <f>ALL!H52</f>
        <v>3.8382399999999999</v>
      </c>
      <c r="E72" s="29">
        <f>ALL!I52</f>
        <v>3.8337599999999998</v>
      </c>
      <c r="F72" s="29">
        <f>ALL!J52</f>
        <v>3.8212799999999998</v>
      </c>
      <c r="G72" s="29">
        <f>ALL!K52</f>
        <v>3.7919999999999998</v>
      </c>
      <c r="H72" s="29">
        <f>ALL!L52</f>
        <v>3.4093599999999999</v>
      </c>
      <c r="I72" s="29">
        <f>ALL!M52</f>
        <v>3.30504</v>
      </c>
      <c r="J72" s="29">
        <f>ALL!N52</f>
        <v>3.2009599999999998</v>
      </c>
      <c r="K72" s="29">
        <f>ALL!O52</f>
        <v>3.07856</v>
      </c>
      <c r="L72" s="29">
        <f>ALL!P52</f>
        <v>2.91384</v>
      </c>
      <c r="M72" s="29">
        <f>ALL!Q52</f>
        <v>1.6228800000000001</v>
      </c>
      <c r="N72" s="29">
        <f>ALL!R52</f>
        <v>1.27016</v>
      </c>
      <c r="O72" s="29">
        <f>ALL!S52</f>
        <v>0.97104000000000001</v>
      </c>
      <c r="P72" s="29">
        <f>ALL!T52</f>
        <v>0.74924800000000003</v>
      </c>
      <c r="Q72" s="29">
        <f>ALL!U52</f>
        <v>0.58443999999999996</v>
      </c>
      <c r="R72" s="29">
        <f>ALL!V52</f>
        <v>0.25770399999999999</v>
      </c>
      <c r="S72" s="29">
        <f>ALL!W52</f>
        <v>0.14360800000000001</v>
      </c>
      <c r="T72" s="29">
        <f>ALL!X52</f>
        <v>9.2632000000000006E-2</v>
      </c>
      <c r="U72" s="29">
        <f>ALL!Y52</f>
        <v>0</v>
      </c>
      <c r="V72" s="29">
        <f>ALL!Z52</f>
        <v>0</v>
      </c>
      <c r="W72" s="29">
        <f>ALL!AA52</f>
        <v>0</v>
      </c>
      <c r="X72" s="29">
        <f>ALL!AB52</f>
        <v>0</v>
      </c>
      <c r="Y72" s="29">
        <f>ALL!AC52</f>
        <v>0</v>
      </c>
      <c r="Z72" s="29">
        <f>ALL!AD52</f>
        <v>0</v>
      </c>
      <c r="AA72" s="29">
        <f>ALL!AE52</f>
        <v>0</v>
      </c>
      <c r="AB72" s="29">
        <f>ALL!AF52</f>
        <v>0</v>
      </c>
      <c r="AC72" s="29">
        <f>ALL!AG52</f>
        <v>0</v>
      </c>
      <c r="AD72" s="29">
        <f>ALL!AH52</f>
        <v>0</v>
      </c>
      <c r="AE72" s="29">
        <f>ALL!AI52</f>
        <v>0</v>
      </c>
      <c r="AF72" s="29">
        <f>ALL!AJ52</f>
        <v>0</v>
      </c>
      <c r="AG72" s="29">
        <f>ALL!AK52</f>
        <v>0</v>
      </c>
      <c r="AH72" s="29">
        <f>ALL!AL52</f>
        <v>0</v>
      </c>
      <c r="AI72" s="29">
        <f>ALL!AM52</f>
        <v>0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</row>
    <row r="73" spans="1:194" s="74" customFormat="1" ht="21.75" hidden="1" outlineLevel="1" thickBot="1" x14ac:dyDescent="0.4">
      <c r="A73" s="72" t="str">
        <f>ALL!E53</f>
        <v>Se2</v>
      </c>
      <c r="B73" s="29">
        <f>ALL!F53</f>
        <v>0.96</v>
      </c>
      <c r="C73" s="29">
        <f>ALL!G53</f>
        <v>0.95989999999999998</v>
      </c>
      <c r="D73" s="29">
        <f>ALL!H53</f>
        <v>0.95955999999999997</v>
      </c>
      <c r="E73" s="29">
        <f>ALL!I53</f>
        <v>0.95843999999999996</v>
      </c>
      <c r="F73" s="29">
        <f>ALL!J53</f>
        <v>0.95531999999999995</v>
      </c>
      <c r="G73" s="29">
        <f>ALL!K53</f>
        <v>0.94799999999999995</v>
      </c>
      <c r="H73" s="29">
        <f>ALL!L53</f>
        <v>0.85233999999999999</v>
      </c>
      <c r="I73" s="29">
        <f>ALL!M53</f>
        <v>0.82625999999999999</v>
      </c>
      <c r="J73" s="29">
        <f>ALL!N53</f>
        <v>0.80023999999999995</v>
      </c>
      <c r="K73" s="29">
        <f>ALL!O53</f>
        <v>0.76963999999999999</v>
      </c>
      <c r="L73" s="29">
        <f>ALL!P53</f>
        <v>0.72846</v>
      </c>
      <c r="M73" s="29">
        <f>ALL!Q53</f>
        <v>0.40572000000000003</v>
      </c>
      <c r="N73" s="29">
        <f>ALL!R53</f>
        <v>0.31753999999999999</v>
      </c>
      <c r="O73" s="29">
        <f>ALL!S53</f>
        <v>0.24276</v>
      </c>
      <c r="P73" s="29">
        <f>ALL!T53</f>
        <v>0.18731200000000001</v>
      </c>
      <c r="Q73" s="29">
        <f>ALL!U53</f>
        <v>0.14610999999999999</v>
      </c>
      <c r="R73" s="29">
        <f>ALL!V53</f>
        <v>6.4425999999999997E-2</v>
      </c>
      <c r="S73" s="29">
        <f>ALL!W53</f>
        <v>3.5902000000000003E-2</v>
      </c>
      <c r="T73" s="29">
        <f>ALL!X53</f>
        <v>2.3158000000000002E-2</v>
      </c>
      <c r="U73" s="29">
        <f>ALL!Y53</f>
        <v>0</v>
      </c>
      <c r="V73" s="29">
        <f>ALL!Z53</f>
        <v>0</v>
      </c>
      <c r="W73" s="29">
        <f>ALL!AA53</f>
        <v>0</v>
      </c>
      <c r="X73" s="29">
        <f>ALL!AB53</f>
        <v>0</v>
      </c>
      <c r="Y73" s="29">
        <f>ALL!AC53</f>
        <v>0</v>
      </c>
      <c r="Z73" s="29">
        <f>ALL!AD53</f>
        <v>0</v>
      </c>
      <c r="AA73" s="29">
        <f>ALL!AE53</f>
        <v>0</v>
      </c>
      <c r="AB73" s="29">
        <f>ALL!AF53</f>
        <v>0</v>
      </c>
      <c r="AC73" s="29">
        <f>ALL!AG53</f>
        <v>0</v>
      </c>
      <c r="AD73" s="29">
        <f>ALL!AH53</f>
        <v>0</v>
      </c>
      <c r="AE73" s="29">
        <f>ALL!AI53</f>
        <v>0</v>
      </c>
      <c r="AF73" s="29">
        <f>ALL!AJ53</f>
        <v>0</v>
      </c>
      <c r="AG73" s="29">
        <f>ALL!AK53</f>
        <v>0</v>
      </c>
      <c r="AH73" s="29">
        <f>ALL!AL53</f>
        <v>0</v>
      </c>
      <c r="AI73" s="29">
        <f>ALL!AM53</f>
        <v>0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</row>
    <row r="74" spans="1:194" s="74" customFormat="1" ht="21.75" hidden="1" outlineLevel="1" thickBot="1" x14ac:dyDescent="0.4">
      <c r="A74" s="72" t="str">
        <f>ALL!E54</f>
        <v>Se</v>
      </c>
      <c r="B74" s="29">
        <f>ALL!F54</f>
        <v>0.48</v>
      </c>
      <c r="C74" s="29">
        <f>ALL!G54</f>
        <v>0.47994999999999999</v>
      </c>
      <c r="D74" s="29">
        <f>ALL!H54</f>
        <v>0.47977999999999998</v>
      </c>
      <c r="E74" s="29">
        <f>ALL!I54</f>
        <v>0.47921999999999998</v>
      </c>
      <c r="F74" s="29">
        <f>ALL!J54</f>
        <v>0.47765999999999997</v>
      </c>
      <c r="G74" s="29">
        <f>ALL!K54</f>
        <v>0.47399999999999998</v>
      </c>
      <c r="H74" s="29">
        <f>ALL!L54</f>
        <v>0.42616999999999999</v>
      </c>
      <c r="I74" s="29">
        <f>ALL!M54</f>
        <v>0.41313</v>
      </c>
      <c r="J74" s="29">
        <f>ALL!N54</f>
        <v>0.40011999999999998</v>
      </c>
      <c r="K74" s="29">
        <f>ALL!O54</f>
        <v>0.38482</v>
      </c>
      <c r="L74" s="29">
        <f>ALL!P54</f>
        <v>0.36423</v>
      </c>
      <c r="M74" s="29">
        <f>ALL!Q54</f>
        <v>0.20286000000000001</v>
      </c>
      <c r="N74" s="29">
        <f>ALL!R54</f>
        <v>0.15876999999999999</v>
      </c>
      <c r="O74" s="29">
        <f>ALL!S54</f>
        <v>0.12138</v>
      </c>
      <c r="P74" s="29">
        <f>ALL!T54</f>
        <v>9.3656000000000003E-2</v>
      </c>
      <c r="Q74" s="29">
        <f>ALL!U54</f>
        <v>7.3054999999999995E-2</v>
      </c>
      <c r="R74" s="29">
        <f>ALL!V54</f>
        <v>3.2212999999999999E-2</v>
      </c>
      <c r="S74" s="29">
        <f>ALL!W54</f>
        <v>1.7951000000000002E-2</v>
      </c>
      <c r="T74" s="29">
        <f>ALL!X54</f>
        <v>1.1579000000000001E-2</v>
      </c>
      <c r="U74" s="29">
        <f>ALL!Y54</f>
        <v>0</v>
      </c>
      <c r="V74" s="29">
        <f>ALL!Z54</f>
        <v>0</v>
      </c>
      <c r="W74" s="29">
        <f>ALL!AA54</f>
        <v>0</v>
      </c>
      <c r="X74" s="29">
        <f>ALL!AB54</f>
        <v>0</v>
      </c>
      <c r="Y74" s="29">
        <f>ALL!AC54</f>
        <v>0</v>
      </c>
      <c r="Z74" s="29">
        <f>ALL!AD54</f>
        <v>0</v>
      </c>
      <c r="AA74" s="29">
        <f>ALL!AE54</f>
        <v>0</v>
      </c>
      <c r="AB74" s="29">
        <f>ALL!AF54</f>
        <v>0</v>
      </c>
      <c r="AC74" s="29">
        <f>ALL!AG54</f>
        <v>0</v>
      </c>
      <c r="AD74" s="29">
        <f>ALL!AH54</f>
        <v>0</v>
      </c>
      <c r="AE74" s="29">
        <f>ALL!AI54</f>
        <v>0</v>
      </c>
      <c r="AF74" s="29">
        <f>ALL!AJ54</f>
        <v>0</v>
      </c>
      <c r="AG74" s="29">
        <f>ALL!AK54</f>
        <v>0</v>
      </c>
      <c r="AH74" s="29">
        <f>ALL!AL54</f>
        <v>0</v>
      </c>
      <c r="AI74" s="29">
        <f>ALL!AM54</f>
        <v>0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</row>
    <row r="75" spans="1:194" s="74" customFormat="1" ht="21.75" hidden="1" outlineLevel="1" thickBot="1" x14ac:dyDescent="0.4">
      <c r="A75" s="72" t="str">
        <f>ALL!E55</f>
        <v>Ga2Se</v>
      </c>
      <c r="B75" s="29">
        <f>ALL!F55</f>
        <v>-12.012</v>
      </c>
      <c r="C75" s="29">
        <f>ALL!G55</f>
        <v>-13.816049999999999</v>
      </c>
      <c r="D75" s="29">
        <f>ALL!H55</f>
        <v>-14.208220000000001</v>
      </c>
      <c r="E75" s="29">
        <f>ALL!I55</f>
        <v>-14.58278</v>
      </c>
      <c r="F75" s="29">
        <f>ALL!J55</f>
        <v>-14.95434</v>
      </c>
      <c r="G75" s="29">
        <f>ALL!K55</f>
        <v>-15.34</v>
      </c>
      <c r="H75" s="29">
        <f>ALL!L55</f>
        <v>-17.533830000000002</v>
      </c>
      <c r="I75" s="29">
        <f>ALL!M55</f>
        <v>-18.220870000000001</v>
      </c>
      <c r="J75" s="29">
        <f>ALL!N55</f>
        <v>-18.893879999999999</v>
      </c>
      <c r="K75" s="29">
        <f>ALL!O55</f>
        <v>-19.541179999999997</v>
      </c>
      <c r="L75" s="29">
        <f>ALL!P55</f>
        <v>-20.15577</v>
      </c>
      <c r="M75" s="29">
        <f>ALL!Q55</f>
        <v>-22.357139999999998</v>
      </c>
      <c r="N75" s="29">
        <f>ALL!R55</f>
        <v>-22.82123</v>
      </c>
      <c r="O75" s="29">
        <f>ALL!S55</f>
        <v>-23.198620000000002</v>
      </c>
      <c r="P75" s="29">
        <f>ALL!T55</f>
        <v>-23.526344000000002</v>
      </c>
      <c r="Q75" s="29">
        <f>ALL!U55</f>
        <v>-23.806944999999999</v>
      </c>
      <c r="R75" s="29">
        <f>ALL!V55</f>
        <v>-24.647787000000001</v>
      </c>
      <c r="S75" s="29">
        <f>ALL!W55</f>
        <v>-25.282049000000001</v>
      </c>
      <c r="T75" s="29">
        <f>ALL!X55</f>
        <v>-25.828420999999999</v>
      </c>
      <c r="U75" s="29">
        <f>ALL!Y55</f>
        <v>0</v>
      </c>
      <c r="V75" s="29">
        <f>ALL!Z55</f>
        <v>0</v>
      </c>
      <c r="W75" s="29">
        <f>ALL!AA55</f>
        <v>0</v>
      </c>
      <c r="X75" s="29">
        <f>ALL!AB55</f>
        <v>0</v>
      </c>
      <c r="Y75" s="29">
        <f>ALL!AC55</f>
        <v>0</v>
      </c>
      <c r="Z75" s="29">
        <f>ALL!AD55</f>
        <v>0</v>
      </c>
      <c r="AA75" s="29">
        <f>ALL!AE55</f>
        <v>0</v>
      </c>
      <c r="AB75" s="29">
        <f>ALL!AF55</f>
        <v>0</v>
      </c>
      <c r="AC75" s="29">
        <f>ALL!AG55</f>
        <v>0</v>
      </c>
      <c r="AD75" s="29">
        <f>ALL!AH55</f>
        <v>0</v>
      </c>
      <c r="AE75" s="29">
        <f>ALL!AI55</f>
        <v>0</v>
      </c>
      <c r="AF75" s="29">
        <f>ALL!AJ55</f>
        <v>0</v>
      </c>
      <c r="AG75" s="29">
        <f>ALL!AK55</f>
        <v>0</v>
      </c>
      <c r="AH75" s="29">
        <f>ALL!AL55</f>
        <v>0</v>
      </c>
      <c r="AI75" s="29">
        <f>ALL!AM55</f>
        <v>0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</row>
    <row r="76" spans="1:194" s="74" customFormat="1" ht="21.75" hidden="1" outlineLevel="1" thickBot="1" x14ac:dyDescent="0.4">
      <c r="A76" s="72" t="str">
        <f>ALL!E56</f>
        <v>Ar</v>
      </c>
      <c r="B76" s="29">
        <f>ALL!F56</f>
        <v>-18.61</v>
      </c>
      <c r="C76" s="29">
        <f>ALL!G56</f>
        <v>-18.760000000000002</v>
      </c>
      <c r="D76" s="29">
        <f>ALL!H56</f>
        <v>-18.829999999999998</v>
      </c>
      <c r="E76" s="29">
        <f>ALL!I56</f>
        <v>-18.899999999999999</v>
      </c>
      <c r="F76" s="29">
        <f>ALL!J56</f>
        <v>-18.97</v>
      </c>
      <c r="G76" s="29">
        <f>ALL!K56</f>
        <v>-19.059999999999999</v>
      </c>
      <c r="H76" s="29">
        <f>ALL!L56</f>
        <v>-19.54</v>
      </c>
      <c r="I76" s="29">
        <f>ALL!M56</f>
        <v>-19.649999999999999</v>
      </c>
      <c r="J76" s="29">
        <f>ALL!N56</f>
        <v>-19.760000000000002</v>
      </c>
      <c r="K76" s="29">
        <f>ALL!O56</f>
        <v>-19.850000000000001</v>
      </c>
      <c r="L76" s="29">
        <f>ALL!P56</f>
        <v>-19.95</v>
      </c>
      <c r="M76" s="29">
        <f>ALL!Q56</f>
        <v>-20.420000000000002</v>
      </c>
      <c r="N76" s="29">
        <f>ALL!R56</f>
        <v>-20.54</v>
      </c>
      <c r="O76" s="29">
        <f>ALL!S56</f>
        <v>-20.66</v>
      </c>
      <c r="P76" s="29">
        <f>ALL!T56</f>
        <v>-20.76</v>
      </c>
      <c r="Q76" s="29">
        <f>ALL!U56</f>
        <v>-20.85</v>
      </c>
      <c r="R76" s="29">
        <f>ALL!V56</f>
        <v>-21.12</v>
      </c>
      <c r="S76" s="29">
        <f>ALL!W56</f>
        <v>-21.34</v>
      </c>
      <c r="T76" s="29">
        <f>ALL!X56</f>
        <v>-21.53</v>
      </c>
      <c r="U76" s="29">
        <f>ALL!Y56</f>
        <v>0</v>
      </c>
      <c r="V76" s="29">
        <f>ALL!Z56</f>
        <v>0</v>
      </c>
      <c r="W76" s="29">
        <f>ALL!AA56</f>
        <v>0</v>
      </c>
      <c r="X76" s="29">
        <f>ALL!AB56</f>
        <v>0</v>
      </c>
      <c r="Y76" s="29">
        <f>ALL!AC56</f>
        <v>0</v>
      </c>
      <c r="Z76" s="29">
        <f>ALL!AD56</f>
        <v>0</v>
      </c>
      <c r="AA76" s="29">
        <f>ALL!AE56</f>
        <v>0</v>
      </c>
      <c r="AB76" s="29">
        <f>ALL!AF56</f>
        <v>0</v>
      </c>
      <c r="AC76" s="29">
        <f>ALL!AG56</f>
        <v>0</v>
      </c>
      <c r="AD76" s="29">
        <f>ALL!AH56</f>
        <v>0</v>
      </c>
      <c r="AE76" s="29">
        <f>ALL!AI56</f>
        <v>0</v>
      </c>
      <c r="AF76" s="29">
        <f>ALL!AJ56</f>
        <v>0</v>
      </c>
      <c r="AG76" s="29">
        <f>ALL!AK56</f>
        <v>0</v>
      </c>
      <c r="AH76" s="29">
        <f>ALL!AL56</f>
        <v>0</v>
      </c>
      <c r="AI76" s="29">
        <f>ALL!AM56</f>
        <v>0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</row>
    <row r="77" spans="1:194" s="74" customFormat="1" ht="21.75" hidden="1" outlineLevel="1" thickBot="1" x14ac:dyDescent="0.4">
      <c r="A77" s="72" t="str">
        <f>ALL!E57</f>
        <v>(l)Ga[l]</v>
      </c>
      <c r="B77" s="29">
        <f>ALL!F57</f>
        <v>-6.2460000000000004</v>
      </c>
      <c r="C77" s="29">
        <f>ALL!G57</f>
        <v>-7.1479999999999997</v>
      </c>
      <c r="D77" s="29">
        <f>ALL!H57</f>
        <v>-7.3440000000000003</v>
      </c>
      <c r="E77" s="29">
        <f>ALL!I57</f>
        <v>-7.5309999999999997</v>
      </c>
      <c r="F77" s="29">
        <f>ALL!J57</f>
        <v>-7.7160000000000002</v>
      </c>
      <c r="G77" s="29">
        <f>ALL!K57</f>
        <v>-7.907</v>
      </c>
      <c r="H77" s="29">
        <f>ALL!L57</f>
        <v>-8.98</v>
      </c>
      <c r="I77" s="29">
        <f>ALL!M57</f>
        <v>-9.3170000000000002</v>
      </c>
      <c r="J77" s="29">
        <f>ALL!N57</f>
        <v>-9.6470000000000002</v>
      </c>
      <c r="K77" s="29">
        <f>ALL!O57</f>
        <v>-9.9629999999999992</v>
      </c>
      <c r="L77" s="29">
        <f>ALL!P57</f>
        <v>-10.26</v>
      </c>
      <c r="M77" s="29">
        <f>ALL!Q57</f>
        <v>-11.28</v>
      </c>
      <c r="N77" s="29">
        <f>ALL!R57</f>
        <v>-11.49</v>
      </c>
      <c r="O77" s="29">
        <f>ALL!S57</f>
        <v>-11.66</v>
      </c>
      <c r="P77" s="29">
        <f>ALL!T57</f>
        <v>-11.81</v>
      </c>
      <c r="Q77" s="29">
        <f>ALL!U57</f>
        <v>-11.94</v>
      </c>
      <c r="R77" s="29">
        <f>ALL!V57</f>
        <v>-12.34</v>
      </c>
      <c r="S77" s="29">
        <f>ALL!W57</f>
        <v>-12.65</v>
      </c>
      <c r="T77" s="29">
        <f>ALL!X57</f>
        <v>-12.92</v>
      </c>
      <c r="U77" s="29">
        <f>ALL!Y57</f>
        <v>0</v>
      </c>
      <c r="V77" s="29">
        <f>ALL!Z57</f>
        <v>0</v>
      </c>
      <c r="W77" s="29">
        <f>ALL!AA57</f>
        <v>0</v>
      </c>
      <c r="X77" s="29">
        <f>ALL!AB57</f>
        <v>0</v>
      </c>
      <c r="Y77" s="29">
        <f>ALL!AC57</f>
        <v>0</v>
      </c>
      <c r="Z77" s="29">
        <f>ALL!AD57</f>
        <v>0</v>
      </c>
      <c r="AA77" s="29">
        <f>ALL!AE57</f>
        <v>0</v>
      </c>
      <c r="AB77" s="29">
        <f>ALL!AF57</f>
        <v>0</v>
      </c>
      <c r="AC77" s="29">
        <f>ALL!AG57</f>
        <v>0</v>
      </c>
      <c r="AD77" s="29">
        <f>ALL!AH57</f>
        <v>0</v>
      </c>
      <c r="AE77" s="29">
        <f>ALL!AI57</f>
        <v>0</v>
      </c>
      <c r="AF77" s="29">
        <f>ALL!AJ57</f>
        <v>0</v>
      </c>
      <c r="AG77" s="29">
        <f>ALL!AK57</f>
        <v>0</v>
      </c>
      <c r="AH77" s="29">
        <f>ALL!AL57</f>
        <v>0</v>
      </c>
      <c r="AI77" s="29">
        <f>ALL!AM57</f>
        <v>0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</row>
    <row r="78" spans="1:194" s="74" customFormat="1" ht="21.75" hidden="1" outlineLevel="1" thickBot="1" x14ac:dyDescent="0.4">
      <c r="A78" s="72" t="str">
        <f>ALL!E58</f>
        <v>(l)Ge[l]</v>
      </c>
      <c r="B78" s="29">
        <f>ALL!F58</f>
        <v>5.367</v>
      </c>
      <c r="C78" s="29">
        <f>ALL!G58</f>
        <v>0.73660000000000003</v>
      </c>
      <c r="D78" s="29">
        <f>ALL!H58</f>
        <v>-5.534E-2</v>
      </c>
      <c r="E78" s="29">
        <f>ALL!I58</f>
        <v>-0.75560000000000005</v>
      </c>
      <c r="F78" s="29">
        <f>ALL!J58</f>
        <v>-1.3779999999999999</v>
      </c>
      <c r="G78" s="29">
        <f>ALL!K58</f>
        <v>-1.93</v>
      </c>
      <c r="H78" s="29">
        <f>ALL!L58</f>
        <v>-3.5449999999999999</v>
      </c>
      <c r="I78" s="29">
        <f>ALL!M58</f>
        <v>-3.8580000000000001</v>
      </c>
      <c r="J78" s="29">
        <f>ALL!N58</f>
        <v>-4.1520000000000001</v>
      </c>
      <c r="K78" s="29">
        <f>ALL!O58</f>
        <v>-4.423</v>
      </c>
      <c r="L78" s="29">
        <f>ALL!P58</f>
        <v>-4.6680000000000001</v>
      </c>
      <c r="M78" s="29">
        <f>ALL!Q58</f>
        <v>-5.2690000000000001</v>
      </c>
      <c r="N78" s="29">
        <f>ALL!R58</f>
        <v>-5.3449999999999998</v>
      </c>
      <c r="O78" s="29">
        <f>ALL!S58</f>
        <v>-5.4130000000000003</v>
      </c>
      <c r="P78" s="29">
        <f>ALL!T58</f>
        <v>-5.4939999999999998</v>
      </c>
      <c r="Q78" s="29">
        <f>ALL!U58</f>
        <v>-5.5880000000000001</v>
      </c>
      <c r="R78" s="29">
        <f>ALL!V58</f>
        <v>-6.0519999999999996</v>
      </c>
      <c r="S78" s="29">
        <f>ALL!W58</f>
        <v>-6.5549999999999997</v>
      </c>
      <c r="T78" s="29">
        <f>ALL!X58</f>
        <v>-7.0309999999999997</v>
      </c>
      <c r="U78" s="29">
        <f>ALL!Y58</f>
        <v>0</v>
      </c>
      <c r="V78" s="29">
        <f>ALL!Z58</f>
        <v>0</v>
      </c>
      <c r="W78" s="29">
        <f>ALL!AA58</f>
        <v>0</v>
      </c>
      <c r="X78" s="29">
        <f>ALL!AB58</f>
        <v>0</v>
      </c>
      <c r="Y78" s="29">
        <f>ALL!AC58</f>
        <v>0</v>
      </c>
      <c r="Z78" s="29">
        <f>ALL!AD58</f>
        <v>0</v>
      </c>
      <c r="AA78" s="29">
        <f>ALL!AE58</f>
        <v>0</v>
      </c>
      <c r="AB78" s="29">
        <f>ALL!AF58</f>
        <v>0</v>
      </c>
      <c r="AC78" s="29">
        <f>ALL!AG58</f>
        <v>0</v>
      </c>
      <c r="AD78" s="29">
        <f>ALL!AH58</f>
        <v>0</v>
      </c>
      <c r="AE78" s="29">
        <f>ALL!AI58</f>
        <v>0</v>
      </c>
      <c r="AF78" s="29">
        <f>ALL!AJ58</f>
        <v>0</v>
      </c>
      <c r="AG78" s="29">
        <f>ALL!AK58</f>
        <v>0</v>
      </c>
      <c r="AH78" s="29">
        <f>ALL!AL58</f>
        <v>0</v>
      </c>
      <c r="AI78" s="29">
        <f>ALL!AM58</f>
        <v>0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</row>
    <row r="79" spans="1:194" s="74" customFormat="1" ht="21.75" hidden="1" outlineLevel="1" thickBot="1" x14ac:dyDescent="0.4">
      <c r="A79" s="72" t="str">
        <f>ALL!E59</f>
        <v>(l)Se[l]</v>
      </c>
      <c r="B79" s="29">
        <f>ALL!F59</f>
        <v>0.48</v>
      </c>
      <c r="C79" s="29">
        <f>ALL!G59</f>
        <v>0.47994999999999999</v>
      </c>
      <c r="D79" s="29">
        <f>ALL!H59</f>
        <v>0.47977999999999998</v>
      </c>
      <c r="E79" s="29">
        <f>ALL!I59</f>
        <v>0.47921999999999998</v>
      </c>
      <c r="F79" s="29">
        <f>ALL!J59</f>
        <v>0.47765999999999997</v>
      </c>
      <c r="G79" s="29">
        <f>ALL!K59</f>
        <v>0.47399999999999998</v>
      </c>
      <c r="H79" s="29">
        <f>ALL!L59</f>
        <v>0.42616999999999999</v>
      </c>
      <c r="I79" s="29">
        <f>ALL!M59</f>
        <v>0.41313</v>
      </c>
      <c r="J79" s="29">
        <f>ALL!N59</f>
        <v>0.40011999999999998</v>
      </c>
      <c r="K79" s="29">
        <f>ALL!O59</f>
        <v>0.38482</v>
      </c>
      <c r="L79" s="29">
        <f>ALL!P59</f>
        <v>0.36423</v>
      </c>
      <c r="M79" s="29">
        <f>ALL!Q59</f>
        <v>0.20286000000000001</v>
      </c>
      <c r="N79" s="29">
        <f>ALL!R59</f>
        <v>0.15876999999999999</v>
      </c>
      <c r="O79" s="29">
        <f>ALL!S59</f>
        <v>0.12138</v>
      </c>
      <c r="P79" s="29">
        <f>ALL!T59</f>
        <v>9.3656000000000003E-2</v>
      </c>
      <c r="Q79" s="29">
        <f>ALL!U59</f>
        <v>7.3054999999999995E-2</v>
      </c>
      <c r="R79" s="29">
        <f>ALL!V59</f>
        <v>3.2212999999999999E-2</v>
      </c>
      <c r="S79" s="29">
        <f>ALL!W59</f>
        <v>1.7951000000000002E-2</v>
      </c>
      <c r="T79" s="29">
        <f>ALL!X59</f>
        <v>1.1579000000000001E-2</v>
      </c>
      <c r="U79" s="29">
        <f>ALL!Y59</f>
        <v>0</v>
      </c>
      <c r="V79" s="29">
        <f>ALL!Z59</f>
        <v>0</v>
      </c>
      <c r="W79" s="29">
        <f>ALL!AA59</f>
        <v>0</v>
      </c>
      <c r="X79" s="29">
        <f>ALL!AB59</f>
        <v>0</v>
      </c>
      <c r="Y79" s="29">
        <f>ALL!AC59</f>
        <v>0</v>
      </c>
      <c r="Z79" s="29">
        <f>ALL!AD59</f>
        <v>0</v>
      </c>
      <c r="AA79" s="29">
        <f>ALL!AE59</f>
        <v>0</v>
      </c>
      <c r="AB79" s="29">
        <f>ALL!AF59</f>
        <v>0</v>
      </c>
      <c r="AC79" s="29">
        <f>ALL!AG59</f>
        <v>0</v>
      </c>
      <c r="AD79" s="29">
        <f>ALL!AH59</f>
        <v>0</v>
      </c>
      <c r="AE79" s="29">
        <f>ALL!AI59</f>
        <v>0</v>
      </c>
      <c r="AF79" s="29">
        <f>ALL!AJ59</f>
        <v>0</v>
      </c>
      <c r="AG79" s="29">
        <f>ALL!AK59</f>
        <v>0</v>
      </c>
      <c r="AH79" s="29">
        <f>ALL!AL59</f>
        <v>0</v>
      </c>
      <c r="AI79" s="29">
        <f>ALL!AM59</f>
        <v>0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</row>
    <row r="80" spans="1:194" s="74" customFormat="1" ht="21.75" hidden="1" outlineLevel="1" thickBot="1" x14ac:dyDescent="0.4">
      <c r="A80" s="72" t="str">
        <f>ALL!E60</f>
        <v>H (Аг)</v>
      </c>
      <c r="B80" s="29">
        <f>ALL!F60</f>
        <v>0</v>
      </c>
      <c r="C80" s="29">
        <f>ALL!G60</f>
        <v>0</v>
      </c>
      <c r="D80" s="29">
        <f>ALL!H60</f>
        <v>0</v>
      </c>
      <c r="E80" s="29">
        <f>ALL!I60</f>
        <v>0</v>
      </c>
      <c r="F80" s="29">
        <f>ALL!J60</f>
        <v>0</v>
      </c>
      <c r="G80" s="29">
        <f>ALL!K60</f>
        <v>0</v>
      </c>
      <c r="H80" s="29">
        <f>ALL!L60</f>
        <v>0</v>
      </c>
      <c r="I80" s="29">
        <f>ALL!M60</f>
        <v>0</v>
      </c>
      <c r="J80" s="29">
        <f>ALL!N60</f>
        <v>0</v>
      </c>
      <c r="K80" s="29">
        <f>ALL!O60</f>
        <v>0</v>
      </c>
      <c r="L80" s="29">
        <f>ALL!P60</f>
        <v>0</v>
      </c>
      <c r="M80" s="29">
        <f>ALL!Q60</f>
        <v>0</v>
      </c>
      <c r="N80" s="29">
        <f>ALL!R60</f>
        <v>0</v>
      </c>
      <c r="O80" s="29">
        <f>ALL!S60</f>
        <v>0</v>
      </c>
      <c r="P80" s="29">
        <f>ALL!T60</f>
        <v>0</v>
      </c>
      <c r="Q80" s="29">
        <f>ALL!U60</f>
        <v>0</v>
      </c>
      <c r="R80" s="29">
        <f>ALL!V60</f>
        <v>0</v>
      </c>
      <c r="S80" s="29">
        <f>ALL!W60</f>
        <v>0</v>
      </c>
      <c r="T80" s="29">
        <f>ALL!X60</f>
        <v>0</v>
      </c>
      <c r="U80" s="29">
        <f>ALL!Y60</f>
        <v>0</v>
      </c>
      <c r="V80" s="29">
        <f>ALL!Z60</f>
        <v>0</v>
      </c>
      <c r="W80" s="29">
        <f>ALL!AA60</f>
        <v>0</v>
      </c>
      <c r="X80" s="29">
        <f>ALL!AB60</f>
        <v>0</v>
      </c>
      <c r="Y80" s="29">
        <f>ALL!AC60</f>
        <v>0</v>
      </c>
      <c r="Z80" s="29">
        <f>ALL!AD60</f>
        <v>0</v>
      </c>
      <c r="AA80" s="29">
        <f>ALL!AE60</f>
        <v>0</v>
      </c>
      <c r="AB80" s="29">
        <f>ALL!AF60</f>
        <v>0</v>
      </c>
      <c r="AC80" s="29">
        <f>ALL!AG60</f>
        <v>0</v>
      </c>
      <c r="AD80" s="29">
        <f>ALL!AH60</f>
        <v>0</v>
      </c>
      <c r="AE80" s="29">
        <f>ALL!AI60</f>
        <v>0</v>
      </c>
      <c r="AF80" s="29">
        <f>ALL!AJ60</f>
        <v>0</v>
      </c>
      <c r="AG80" s="29">
        <f>ALL!AK60</f>
        <v>0</v>
      </c>
      <c r="AH80" s="29">
        <f>ALL!AL60</f>
        <v>0</v>
      </c>
      <c r="AI80" s="29">
        <f>ALL!AM60</f>
        <v>0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</row>
    <row r="81" spans="1:194" s="74" customFormat="1" ht="21.75" hidden="1" outlineLevel="1" thickBot="1" x14ac:dyDescent="0.4">
      <c r="A81" s="72" t="str">
        <f>ALL!E61</f>
        <v>H (Ga)</v>
      </c>
      <c r="B81" s="29">
        <f>ALL!F61</f>
        <v>-6.2460000000000004</v>
      </c>
      <c r="C81" s="29">
        <f>ALL!G61</f>
        <v>-7.1479999999999997</v>
      </c>
      <c r="D81" s="29">
        <f>ALL!H61</f>
        <v>-7.3440000000000003</v>
      </c>
      <c r="E81" s="29">
        <f>ALL!I61</f>
        <v>-7.5309999999999997</v>
      </c>
      <c r="F81" s="29">
        <f>ALL!J61</f>
        <v>-7.7160000000000002</v>
      </c>
      <c r="G81" s="29">
        <f>ALL!K61</f>
        <v>-7.907</v>
      </c>
      <c r="H81" s="29">
        <f>ALL!L61</f>
        <v>-8.98</v>
      </c>
      <c r="I81" s="29">
        <f>ALL!M61</f>
        <v>-9.3170000000000002</v>
      </c>
      <c r="J81" s="29">
        <f>ALL!N61</f>
        <v>-9.6470000000000002</v>
      </c>
      <c r="K81" s="29">
        <f>ALL!O61</f>
        <v>-9.9629999999999992</v>
      </c>
      <c r="L81" s="29">
        <f>ALL!P61</f>
        <v>-10.26</v>
      </c>
      <c r="M81" s="29">
        <f>ALL!Q61</f>
        <v>-11.28</v>
      </c>
      <c r="N81" s="29">
        <f>ALL!R61</f>
        <v>-11.49</v>
      </c>
      <c r="O81" s="29">
        <f>ALL!S61</f>
        <v>-11.66</v>
      </c>
      <c r="P81" s="29">
        <f>ALL!T61</f>
        <v>-11.81</v>
      </c>
      <c r="Q81" s="29">
        <f>ALL!U61</f>
        <v>-11.94</v>
      </c>
      <c r="R81" s="29">
        <f>ALL!V61</f>
        <v>-12.34</v>
      </c>
      <c r="S81" s="29">
        <f>ALL!W61</f>
        <v>-12.65</v>
      </c>
      <c r="T81" s="29">
        <f>ALL!X61</f>
        <v>-12.92</v>
      </c>
      <c r="U81" s="29">
        <f>ALL!Y61</f>
        <v>0</v>
      </c>
      <c r="V81" s="29">
        <f>ALL!Z61</f>
        <v>0</v>
      </c>
      <c r="W81" s="29">
        <f>ALL!AA61</f>
        <v>0</v>
      </c>
      <c r="X81" s="29">
        <f>ALL!AB61</f>
        <v>0</v>
      </c>
      <c r="Y81" s="29">
        <f>ALL!AC61</f>
        <v>0</v>
      </c>
      <c r="Z81" s="29">
        <f>ALL!AD61</f>
        <v>0</v>
      </c>
      <c r="AA81" s="29">
        <f>ALL!AE61</f>
        <v>0</v>
      </c>
      <c r="AB81" s="29">
        <f>ALL!AF61</f>
        <v>0</v>
      </c>
      <c r="AC81" s="29">
        <f>ALL!AG61</f>
        <v>0</v>
      </c>
      <c r="AD81" s="29">
        <f>ALL!AH61</f>
        <v>0</v>
      </c>
      <c r="AE81" s="29">
        <f>ALL!AI61</f>
        <v>0</v>
      </c>
      <c r="AF81" s="29">
        <f>ALL!AJ61</f>
        <v>0</v>
      </c>
      <c r="AG81" s="29">
        <f>ALL!AK61</f>
        <v>0</v>
      </c>
      <c r="AH81" s="29">
        <f>ALL!AL61</f>
        <v>0</v>
      </c>
      <c r="AI81" s="29">
        <f>ALL!AM61</f>
        <v>0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</row>
    <row r="82" spans="1:194" s="74" customFormat="1" ht="21.75" hidden="1" outlineLevel="1" thickBot="1" x14ac:dyDescent="0.4">
      <c r="A82" s="72" t="str">
        <f>ALL!E62</f>
        <v>H (Ge)</v>
      </c>
      <c r="B82" s="29">
        <f>ALL!F62</f>
        <v>5.367</v>
      </c>
      <c r="C82" s="29">
        <f>ALL!G62</f>
        <v>0.73660000000000003</v>
      </c>
      <c r="D82" s="29">
        <f>ALL!H62</f>
        <v>-5.534E-2</v>
      </c>
      <c r="E82" s="29">
        <f>ALL!I62</f>
        <v>-0.75560000000000005</v>
      </c>
      <c r="F82" s="29">
        <f>ALL!J62</f>
        <v>-1.3779999999999999</v>
      </c>
      <c r="G82" s="29">
        <f>ALL!K62</f>
        <v>-1.93</v>
      </c>
      <c r="H82" s="29">
        <f>ALL!L62</f>
        <v>-3.5449999999999999</v>
      </c>
      <c r="I82" s="29">
        <f>ALL!M62</f>
        <v>-3.8580000000000001</v>
      </c>
      <c r="J82" s="29">
        <f>ALL!N62</f>
        <v>-4.1520000000000001</v>
      </c>
      <c r="K82" s="29">
        <f>ALL!O62</f>
        <v>-4.423</v>
      </c>
      <c r="L82" s="29">
        <f>ALL!P62</f>
        <v>-4.6680000000000001</v>
      </c>
      <c r="M82" s="29">
        <f>ALL!Q62</f>
        <v>-5.2690000000000001</v>
      </c>
      <c r="N82" s="29">
        <f>ALL!R62</f>
        <v>-5.3449999999999998</v>
      </c>
      <c r="O82" s="29">
        <f>ALL!S62</f>
        <v>-5.4130000000000003</v>
      </c>
      <c r="P82" s="29">
        <f>ALL!T62</f>
        <v>-5.4939999999999998</v>
      </c>
      <c r="Q82" s="29">
        <f>ALL!U62</f>
        <v>-5.5880000000000001</v>
      </c>
      <c r="R82" s="29">
        <f>ALL!V62</f>
        <v>-6.0519999999999996</v>
      </c>
      <c r="S82" s="29">
        <f>ALL!W62</f>
        <v>-6.5549999999999997</v>
      </c>
      <c r="T82" s="29">
        <f>ALL!X62</f>
        <v>-7.0309999999999997</v>
      </c>
      <c r="U82" s="29">
        <f>ALL!Y62</f>
        <v>0</v>
      </c>
      <c r="V82" s="29">
        <f>ALL!Z62</f>
        <v>0</v>
      </c>
      <c r="W82" s="29">
        <f>ALL!AA62</f>
        <v>0</v>
      </c>
      <c r="X82" s="29">
        <f>ALL!AB62</f>
        <v>0</v>
      </c>
      <c r="Y82" s="29">
        <f>ALL!AC62</f>
        <v>0</v>
      </c>
      <c r="Z82" s="29">
        <f>ALL!AD62</f>
        <v>0</v>
      </c>
      <c r="AA82" s="29">
        <f>ALL!AE62</f>
        <v>0</v>
      </c>
      <c r="AB82" s="29">
        <f>ALL!AF62</f>
        <v>0</v>
      </c>
      <c r="AC82" s="29">
        <f>ALL!AG62</f>
        <v>0</v>
      </c>
      <c r="AD82" s="29">
        <f>ALL!AH62</f>
        <v>0</v>
      </c>
      <c r="AE82" s="29">
        <f>ALL!AI62</f>
        <v>0</v>
      </c>
      <c r="AF82" s="29">
        <f>ALL!AJ62</f>
        <v>0</v>
      </c>
      <c r="AG82" s="29">
        <f>ALL!AK62</f>
        <v>0</v>
      </c>
      <c r="AH82" s="29">
        <f>ALL!AL62</f>
        <v>0</v>
      </c>
      <c r="AI82" s="29">
        <f>ALL!AM62</f>
        <v>0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</row>
    <row r="83" spans="1:194" s="74" customFormat="1" ht="21.75" hidden="1" outlineLevel="1" thickBot="1" x14ac:dyDescent="0.4">
      <c r="A83" s="72" t="str">
        <f>ALL!E63</f>
        <v>H (Se)</v>
      </c>
      <c r="B83" s="29">
        <f>ALL!F63</f>
        <v>0.48</v>
      </c>
      <c r="C83" s="29">
        <f>ALL!G63</f>
        <v>0.47994999999999999</v>
      </c>
      <c r="D83" s="29">
        <f>ALL!H63</f>
        <v>0.47977999999999998</v>
      </c>
      <c r="E83" s="29">
        <f>ALL!I63</f>
        <v>0.47921999999999998</v>
      </c>
      <c r="F83" s="29">
        <f>ALL!J63</f>
        <v>0.47765999999999997</v>
      </c>
      <c r="G83" s="29">
        <f>ALL!K63</f>
        <v>0.47399999999999998</v>
      </c>
      <c r="H83" s="29">
        <f>ALL!L63</f>
        <v>0.42616999999999999</v>
      </c>
      <c r="I83" s="29">
        <f>ALL!M63</f>
        <v>0.41313</v>
      </c>
      <c r="J83" s="29">
        <f>ALL!N63</f>
        <v>0.40011999999999998</v>
      </c>
      <c r="K83" s="29">
        <f>ALL!O63</f>
        <v>0.38482</v>
      </c>
      <c r="L83" s="29">
        <f>ALL!P63</f>
        <v>0.36423</v>
      </c>
      <c r="M83" s="29">
        <f>ALL!Q63</f>
        <v>0.20286000000000001</v>
      </c>
      <c r="N83" s="29">
        <f>ALL!R63</f>
        <v>0.15876999999999999</v>
      </c>
      <c r="O83" s="29">
        <f>ALL!S63</f>
        <v>0.12138</v>
      </c>
      <c r="P83" s="29">
        <f>ALL!T63</f>
        <v>9.3656000000000003E-2</v>
      </c>
      <c r="Q83" s="29">
        <f>ALL!U63</f>
        <v>7.3054999999999995E-2</v>
      </c>
      <c r="R83" s="29">
        <f>ALL!V63</f>
        <v>3.2212999999999999E-2</v>
      </c>
      <c r="S83" s="29">
        <f>ALL!W63</f>
        <v>1.7951000000000002E-2</v>
      </c>
      <c r="T83" s="29">
        <f>ALL!X63</f>
        <v>1.1579000000000001E-2</v>
      </c>
      <c r="U83" s="29">
        <f>ALL!Y63</f>
        <v>0</v>
      </c>
      <c r="V83" s="29">
        <f>ALL!Z63</f>
        <v>0</v>
      </c>
      <c r="W83" s="29">
        <f>ALL!AA63</f>
        <v>0</v>
      </c>
      <c r="X83" s="29">
        <f>ALL!AB63</f>
        <v>0</v>
      </c>
      <c r="Y83" s="29">
        <f>ALL!AC63</f>
        <v>0</v>
      </c>
      <c r="Z83" s="29">
        <f>ALL!AD63</f>
        <v>0</v>
      </c>
      <c r="AA83" s="29">
        <f>ALL!AE63</f>
        <v>0</v>
      </c>
      <c r="AB83" s="29">
        <f>ALL!AF63</f>
        <v>0</v>
      </c>
      <c r="AC83" s="29">
        <f>ALL!AG63</f>
        <v>0</v>
      </c>
      <c r="AD83" s="29">
        <f>ALL!AH63</f>
        <v>0</v>
      </c>
      <c r="AE83" s="29">
        <f>ALL!AI63</f>
        <v>0</v>
      </c>
      <c r="AF83" s="29">
        <f>ALL!AJ63</f>
        <v>0</v>
      </c>
      <c r="AG83" s="29">
        <f>ALL!AK63</f>
        <v>0</v>
      </c>
      <c r="AH83" s="29">
        <f>ALL!AL63</f>
        <v>0</v>
      </c>
      <c r="AI83" s="29">
        <f>ALL!AM63</f>
        <v>0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</row>
    <row r="84" spans="1:194" ht="21.75" hidden="1" outlineLevel="1" thickBot="1" x14ac:dyDescent="0.4">
      <c r="A84" s="72">
        <f>ALL!E64</f>
        <v>0</v>
      </c>
      <c r="B84" s="29">
        <f>ALL!F64</f>
        <v>0</v>
      </c>
      <c r="C84" s="29">
        <f>ALL!G64</f>
        <v>0</v>
      </c>
      <c r="D84" s="29">
        <f>ALL!H64</f>
        <v>0</v>
      </c>
      <c r="E84" s="29">
        <f>ALL!I64</f>
        <v>0</v>
      </c>
      <c r="F84" s="29">
        <f>ALL!J64</f>
        <v>0</v>
      </c>
      <c r="G84" s="29">
        <f>ALL!K64</f>
        <v>0</v>
      </c>
      <c r="H84" s="29">
        <f>ALL!L64</f>
        <v>0</v>
      </c>
      <c r="I84" s="29">
        <f>ALL!M64</f>
        <v>0</v>
      </c>
      <c r="J84" s="29">
        <f>ALL!N64</f>
        <v>0</v>
      </c>
      <c r="K84" s="29">
        <f>ALL!O64</f>
        <v>0</v>
      </c>
      <c r="L84" s="29">
        <f>ALL!P64</f>
        <v>0</v>
      </c>
      <c r="M84" s="29">
        <f>ALL!Q64</f>
        <v>0</v>
      </c>
      <c r="N84" s="29">
        <f>ALL!R64</f>
        <v>0</v>
      </c>
      <c r="O84" s="29">
        <f>ALL!S64</f>
        <v>0</v>
      </c>
      <c r="P84" s="29">
        <f>ALL!T64</f>
        <v>0</v>
      </c>
      <c r="Q84" s="29">
        <f>ALL!U64</f>
        <v>0</v>
      </c>
      <c r="R84" s="29">
        <f>ALL!V64</f>
        <v>0</v>
      </c>
      <c r="S84" s="29">
        <f>ALL!W64</f>
        <v>0</v>
      </c>
      <c r="T84" s="29">
        <f>ALL!X64</f>
        <v>0</v>
      </c>
      <c r="U84" s="29">
        <f>ALL!Y64</f>
        <v>0</v>
      </c>
      <c r="V84" s="29">
        <f>ALL!Z64</f>
        <v>0</v>
      </c>
      <c r="W84" s="29">
        <f>ALL!AA64</f>
        <v>0</v>
      </c>
      <c r="X84" s="29">
        <f>ALL!AB64</f>
        <v>0</v>
      </c>
      <c r="Y84" s="29">
        <f>ALL!AC64</f>
        <v>0</v>
      </c>
      <c r="Z84" s="29">
        <f>ALL!AD64</f>
        <v>0</v>
      </c>
      <c r="AA84" s="29">
        <f>ALL!AE64</f>
        <v>0</v>
      </c>
      <c r="AB84" s="29">
        <f>ALL!AF64</f>
        <v>0</v>
      </c>
      <c r="AC84" s="29">
        <f>ALL!AG64</f>
        <v>0</v>
      </c>
      <c r="AD84" s="29">
        <f>ALL!AH64</f>
        <v>0</v>
      </c>
      <c r="AE84" s="29">
        <f>ALL!AI64</f>
        <v>0</v>
      </c>
      <c r="AF84" s="29">
        <f>ALL!AJ64</f>
        <v>0</v>
      </c>
      <c r="AG84" s="29">
        <f>ALL!AK64</f>
        <v>0</v>
      </c>
      <c r="AH84" s="29">
        <f>ALL!AL64</f>
        <v>0</v>
      </c>
      <c r="AI84" s="29">
        <f>ALL!AM64</f>
        <v>0</v>
      </c>
    </row>
    <row r="85" spans="1:194" ht="21.75" hidden="1" outlineLevel="1" thickBot="1" x14ac:dyDescent="0.4">
      <c r="A85" s="72">
        <f>ALL!E65</f>
        <v>0</v>
      </c>
      <c r="B85" s="29">
        <f>ALL!F65</f>
        <v>0</v>
      </c>
      <c r="C85" s="29">
        <f>ALL!G65</f>
        <v>0</v>
      </c>
      <c r="D85" s="29">
        <f>ALL!H65</f>
        <v>0</v>
      </c>
      <c r="E85" s="29">
        <f>ALL!I65</f>
        <v>0</v>
      </c>
      <c r="F85" s="29">
        <f>ALL!J65</f>
        <v>0</v>
      </c>
      <c r="G85" s="29">
        <f>ALL!K65</f>
        <v>0</v>
      </c>
      <c r="H85" s="29">
        <f>ALL!L65</f>
        <v>0</v>
      </c>
      <c r="I85" s="29">
        <f>ALL!M65</f>
        <v>0</v>
      </c>
      <c r="J85" s="29">
        <f>ALL!N65</f>
        <v>0</v>
      </c>
      <c r="K85" s="29">
        <f>ALL!O65</f>
        <v>0</v>
      </c>
      <c r="L85" s="29">
        <f>ALL!P65</f>
        <v>0</v>
      </c>
      <c r="M85" s="29">
        <f>ALL!Q65</f>
        <v>0</v>
      </c>
      <c r="N85" s="29">
        <f>ALL!R65</f>
        <v>0</v>
      </c>
      <c r="O85" s="29">
        <f>ALL!S65</f>
        <v>0</v>
      </c>
      <c r="P85" s="29">
        <f>ALL!T65</f>
        <v>0</v>
      </c>
      <c r="Q85" s="29">
        <f>ALL!U65</f>
        <v>0</v>
      </c>
      <c r="R85" s="29">
        <f>ALL!V65</f>
        <v>0</v>
      </c>
      <c r="S85" s="29">
        <f>ALL!W65</f>
        <v>0</v>
      </c>
      <c r="T85" s="29">
        <f>ALL!X65</f>
        <v>0</v>
      </c>
      <c r="U85" s="29">
        <f>ALL!Y65</f>
        <v>0</v>
      </c>
      <c r="V85" s="29">
        <f>ALL!Z65</f>
        <v>0</v>
      </c>
      <c r="W85" s="29">
        <f>ALL!AA65</f>
        <v>0</v>
      </c>
      <c r="X85" s="29">
        <f>ALL!AB65</f>
        <v>0</v>
      </c>
      <c r="Y85" s="29">
        <f>ALL!AC65</f>
        <v>0</v>
      </c>
      <c r="Z85" s="29">
        <f>ALL!AD65</f>
        <v>0</v>
      </c>
      <c r="AA85" s="29">
        <f>ALL!AE65</f>
        <v>0</v>
      </c>
      <c r="AB85" s="29">
        <f>ALL!AF65</f>
        <v>0</v>
      </c>
      <c r="AC85" s="29">
        <f>ALL!AG65</f>
        <v>0</v>
      </c>
      <c r="AD85" s="29">
        <f>ALL!AH65</f>
        <v>0</v>
      </c>
      <c r="AE85" s="29">
        <f>ALL!AI65</f>
        <v>0</v>
      </c>
      <c r="AF85" s="29">
        <f>ALL!AJ65</f>
        <v>0</v>
      </c>
      <c r="AG85" s="29">
        <f>ALL!AK65</f>
        <v>0</v>
      </c>
      <c r="AH85" s="29">
        <f>ALL!AL65</f>
        <v>0</v>
      </c>
      <c r="AI85" s="29">
        <f>ALL!AM65</f>
        <v>0</v>
      </c>
    </row>
    <row r="86" spans="1:194" ht="21.75" hidden="1" outlineLevel="1" thickBot="1" x14ac:dyDescent="0.4">
      <c r="A86" s="72">
        <f>ALL!E66</f>
        <v>0</v>
      </c>
      <c r="B86" s="29">
        <f>ALL!F66</f>
        <v>0</v>
      </c>
      <c r="C86" s="29">
        <f>ALL!G66</f>
        <v>0</v>
      </c>
      <c r="D86" s="29">
        <f>ALL!H66</f>
        <v>0</v>
      </c>
      <c r="E86" s="29">
        <f>ALL!I66</f>
        <v>0</v>
      </c>
      <c r="F86" s="29">
        <f>ALL!J66</f>
        <v>0</v>
      </c>
      <c r="G86" s="29">
        <f>ALL!K66</f>
        <v>0</v>
      </c>
      <c r="H86" s="29">
        <f>ALL!L66</f>
        <v>0</v>
      </c>
      <c r="I86" s="29">
        <f>ALL!M66</f>
        <v>0</v>
      </c>
      <c r="J86" s="29">
        <f>ALL!N66</f>
        <v>0</v>
      </c>
      <c r="K86" s="29">
        <f>ALL!O66</f>
        <v>0</v>
      </c>
      <c r="L86" s="29">
        <f>ALL!P66</f>
        <v>0</v>
      </c>
      <c r="M86" s="29">
        <f>ALL!Q66</f>
        <v>0</v>
      </c>
      <c r="N86" s="29">
        <f>ALL!R66</f>
        <v>0</v>
      </c>
      <c r="O86" s="29">
        <f>ALL!S66</f>
        <v>0</v>
      </c>
      <c r="P86" s="29">
        <f>ALL!T66</f>
        <v>0</v>
      </c>
      <c r="Q86" s="29">
        <f>ALL!U66</f>
        <v>0</v>
      </c>
      <c r="R86" s="29">
        <f>ALL!V66</f>
        <v>0</v>
      </c>
      <c r="S86" s="29">
        <f>ALL!W66</f>
        <v>0</v>
      </c>
      <c r="T86" s="29">
        <f>ALL!X66</f>
        <v>0</v>
      </c>
      <c r="U86" s="29">
        <f>ALL!Y66</f>
        <v>0</v>
      </c>
      <c r="V86" s="29">
        <f>ALL!Z66</f>
        <v>0</v>
      </c>
      <c r="W86" s="29">
        <f>ALL!AA66</f>
        <v>0</v>
      </c>
      <c r="X86" s="29">
        <f>ALL!AB66</f>
        <v>0</v>
      </c>
      <c r="Y86" s="29">
        <f>ALL!AC66</f>
        <v>0</v>
      </c>
      <c r="Z86" s="29">
        <f>ALL!AD66</f>
        <v>0</v>
      </c>
      <c r="AA86" s="29">
        <f>ALL!AE66</f>
        <v>0</v>
      </c>
      <c r="AB86" s="29">
        <f>ALL!AF66</f>
        <v>0</v>
      </c>
      <c r="AC86" s="29">
        <f>ALL!AG66</f>
        <v>0</v>
      </c>
      <c r="AD86" s="29">
        <f>ALL!AH66</f>
        <v>0</v>
      </c>
      <c r="AE86" s="29">
        <f>ALL!AI66</f>
        <v>0</v>
      </c>
      <c r="AF86" s="29">
        <f>ALL!AJ66</f>
        <v>0</v>
      </c>
      <c r="AG86" s="29">
        <f>ALL!AK66</f>
        <v>0</v>
      </c>
      <c r="AH86" s="29">
        <f>ALL!AL66</f>
        <v>0</v>
      </c>
      <c r="AI86" s="29">
        <f>ALL!AM66</f>
        <v>0</v>
      </c>
    </row>
    <row r="87" spans="1:194" ht="21.75" hidden="1" outlineLevel="1" thickBot="1" x14ac:dyDescent="0.4">
      <c r="A87" s="72">
        <f>ALL!E67</f>
        <v>0</v>
      </c>
      <c r="B87" s="29">
        <f>ALL!F67</f>
        <v>0</v>
      </c>
      <c r="C87" s="29">
        <f>ALL!G67</f>
        <v>0</v>
      </c>
      <c r="D87" s="29">
        <f>ALL!H67</f>
        <v>0</v>
      </c>
      <c r="E87" s="29">
        <f>ALL!I67</f>
        <v>0</v>
      </c>
      <c r="F87" s="29">
        <f>ALL!J67</f>
        <v>0</v>
      </c>
      <c r="G87" s="29">
        <f>ALL!K67</f>
        <v>0</v>
      </c>
      <c r="H87" s="29">
        <f>ALL!L67</f>
        <v>0</v>
      </c>
      <c r="I87" s="29">
        <f>ALL!M67</f>
        <v>0</v>
      </c>
      <c r="J87" s="29">
        <f>ALL!N67</f>
        <v>0</v>
      </c>
      <c r="K87" s="29">
        <f>ALL!O67</f>
        <v>0</v>
      </c>
      <c r="L87" s="29">
        <f>ALL!P67</f>
        <v>0</v>
      </c>
      <c r="M87" s="29">
        <f>ALL!Q67</f>
        <v>0</v>
      </c>
      <c r="N87" s="29">
        <f>ALL!R67</f>
        <v>0</v>
      </c>
      <c r="O87" s="29">
        <f>ALL!S67</f>
        <v>0</v>
      </c>
      <c r="P87" s="29">
        <f>ALL!T67</f>
        <v>0</v>
      </c>
      <c r="Q87" s="29">
        <f>ALL!U67</f>
        <v>0</v>
      </c>
      <c r="R87" s="29">
        <f>ALL!V67</f>
        <v>0</v>
      </c>
      <c r="S87" s="29">
        <f>ALL!W67</f>
        <v>0</v>
      </c>
      <c r="T87" s="29">
        <f>ALL!X67</f>
        <v>0</v>
      </c>
      <c r="U87" s="29">
        <f>ALL!Y67</f>
        <v>0</v>
      </c>
      <c r="V87" s="29">
        <f>ALL!Z67</f>
        <v>0</v>
      </c>
      <c r="W87" s="29">
        <f>ALL!AA67</f>
        <v>0</v>
      </c>
      <c r="X87" s="29">
        <f>ALL!AB67</f>
        <v>0</v>
      </c>
      <c r="Y87" s="29">
        <f>ALL!AC67</f>
        <v>0</v>
      </c>
      <c r="Z87" s="29">
        <f>ALL!AD67</f>
        <v>0</v>
      </c>
      <c r="AA87" s="29">
        <f>ALL!AE67</f>
        <v>0</v>
      </c>
      <c r="AB87" s="29">
        <f>ALL!AF67</f>
        <v>0</v>
      </c>
      <c r="AC87" s="29">
        <f>ALL!AG67</f>
        <v>0</v>
      </c>
      <c r="AD87" s="29">
        <f>ALL!AH67</f>
        <v>0</v>
      </c>
      <c r="AE87" s="29">
        <f>ALL!AI67</f>
        <v>0</v>
      </c>
      <c r="AF87" s="29">
        <f>ALL!AJ67</f>
        <v>0</v>
      </c>
      <c r="AG87" s="29">
        <f>ALL!AK67</f>
        <v>0</v>
      </c>
      <c r="AH87" s="29">
        <f>ALL!AL67</f>
        <v>0</v>
      </c>
      <c r="AI87" s="29">
        <f>ALL!AM67</f>
        <v>0</v>
      </c>
    </row>
    <row r="88" spans="1:194" ht="21.75" hidden="1" outlineLevel="1" thickBot="1" x14ac:dyDescent="0.4">
      <c r="A88" s="72">
        <f>ALL!E68</f>
        <v>0</v>
      </c>
      <c r="B88" s="29">
        <f>ALL!F68</f>
        <v>0</v>
      </c>
      <c r="C88" s="29">
        <f>ALL!G68</f>
        <v>0</v>
      </c>
      <c r="D88" s="29">
        <f>ALL!H68</f>
        <v>0</v>
      </c>
      <c r="E88" s="29">
        <f>ALL!I68</f>
        <v>0</v>
      </c>
      <c r="F88" s="29">
        <f>ALL!J68</f>
        <v>0</v>
      </c>
      <c r="G88" s="29">
        <f>ALL!K68</f>
        <v>0</v>
      </c>
      <c r="H88" s="29">
        <f>ALL!L68</f>
        <v>0</v>
      </c>
      <c r="I88" s="29">
        <f>ALL!M68</f>
        <v>0</v>
      </c>
      <c r="J88" s="29">
        <f>ALL!N68</f>
        <v>0</v>
      </c>
      <c r="K88" s="29">
        <f>ALL!O68</f>
        <v>0</v>
      </c>
      <c r="L88" s="29">
        <f>ALL!P68</f>
        <v>0</v>
      </c>
      <c r="M88" s="29">
        <f>ALL!Q68</f>
        <v>0</v>
      </c>
      <c r="N88" s="29">
        <f>ALL!R68</f>
        <v>0</v>
      </c>
      <c r="O88" s="29">
        <f>ALL!S68</f>
        <v>0</v>
      </c>
      <c r="P88" s="29">
        <f>ALL!T68</f>
        <v>0</v>
      </c>
      <c r="Q88" s="29">
        <f>ALL!U68</f>
        <v>0</v>
      </c>
      <c r="R88" s="29">
        <f>ALL!V68</f>
        <v>0</v>
      </c>
      <c r="S88" s="29">
        <f>ALL!W68</f>
        <v>0</v>
      </c>
      <c r="T88" s="29">
        <f>ALL!X68</f>
        <v>0</v>
      </c>
      <c r="U88" s="29">
        <f>ALL!Y68</f>
        <v>0</v>
      </c>
      <c r="V88" s="29">
        <f>ALL!Z68</f>
        <v>0</v>
      </c>
      <c r="W88" s="29">
        <f>ALL!AA68</f>
        <v>0</v>
      </c>
      <c r="X88" s="29">
        <f>ALL!AB68</f>
        <v>0</v>
      </c>
      <c r="Y88" s="29">
        <f>ALL!AC68</f>
        <v>0</v>
      </c>
      <c r="Z88" s="29">
        <f>ALL!AD68</f>
        <v>0</v>
      </c>
      <c r="AA88" s="29">
        <f>ALL!AE68</f>
        <v>0</v>
      </c>
      <c r="AB88" s="29">
        <f>ALL!AF68</f>
        <v>0</v>
      </c>
      <c r="AC88" s="29">
        <f>ALL!AG68</f>
        <v>0</v>
      </c>
      <c r="AD88" s="29">
        <f>ALL!AH68</f>
        <v>0</v>
      </c>
      <c r="AE88" s="29">
        <f>ALL!AI68</f>
        <v>0</v>
      </c>
      <c r="AF88" s="29">
        <f>ALL!AJ68</f>
        <v>0</v>
      </c>
      <c r="AG88" s="29">
        <f>ALL!AK68</f>
        <v>0</v>
      </c>
      <c r="AH88" s="29">
        <f>ALL!AL68</f>
        <v>0</v>
      </c>
      <c r="AI88" s="29">
        <f>ALL!AM68</f>
        <v>0</v>
      </c>
    </row>
    <row r="89" spans="1:194" ht="21.75" hidden="1" outlineLevel="1" thickBot="1" x14ac:dyDescent="0.4">
      <c r="A89" s="72">
        <f>ALL!E69</f>
        <v>0</v>
      </c>
      <c r="B89" s="29">
        <f>ALL!F69</f>
        <v>0</v>
      </c>
      <c r="C89" s="29">
        <f>ALL!G69</f>
        <v>0</v>
      </c>
      <c r="D89" s="29">
        <f>ALL!H69</f>
        <v>0</v>
      </c>
      <c r="E89" s="29">
        <f>ALL!I69</f>
        <v>0</v>
      </c>
      <c r="F89" s="29">
        <f>ALL!J69</f>
        <v>0</v>
      </c>
      <c r="G89" s="29">
        <f>ALL!K69</f>
        <v>0</v>
      </c>
      <c r="H89" s="29">
        <f>ALL!L69</f>
        <v>0</v>
      </c>
      <c r="I89" s="29">
        <f>ALL!M69</f>
        <v>0</v>
      </c>
      <c r="J89" s="29">
        <f>ALL!N69</f>
        <v>0</v>
      </c>
      <c r="K89" s="29">
        <f>ALL!O69</f>
        <v>0</v>
      </c>
      <c r="L89" s="29">
        <f>ALL!P69</f>
        <v>0</v>
      </c>
      <c r="M89" s="29">
        <f>ALL!Q69</f>
        <v>0</v>
      </c>
      <c r="N89" s="29">
        <f>ALL!R69</f>
        <v>0</v>
      </c>
      <c r="O89" s="29">
        <f>ALL!S69</f>
        <v>0</v>
      </c>
      <c r="P89" s="29">
        <f>ALL!T69</f>
        <v>0</v>
      </c>
      <c r="Q89" s="29">
        <f>ALL!U69</f>
        <v>0</v>
      </c>
      <c r="R89" s="29">
        <f>ALL!V69</f>
        <v>0</v>
      </c>
      <c r="S89" s="29">
        <f>ALL!W69</f>
        <v>0</v>
      </c>
      <c r="T89" s="29">
        <f>ALL!X69</f>
        <v>0</v>
      </c>
      <c r="U89" s="29">
        <f>ALL!Y69</f>
        <v>0</v>
      </c>
      <c r="V89" s="29">
        <f>ALL!Z69</f>
        <v>0</v>
      </c>
      <c r="W89" s="29">
        <f>ALL!AA69</f>
        <v>0</v>
      </c>
      <c r="X89" s="29">
        <f>ALL!AB69</f>
        <v>0</v>
      </c>
      <c r="Y89" s="29">
        <f>ALL!AC69</f>
        <v>0</v>
      </c>
      <c r="Z89" s="29">
        <f>ALL!AD69</f>
        <v>0</v>
      </c>
      <c r="AA89" s="29">
        <f>ALL!AE69</f>
        <v>0</v>
      </c>
      <c r="AB89" s="29">
        <f>ALL!AF69</f>
        <v>0</v>
      </c>
      <c r="AC89" s="29">
        <f>ALL!AG69</f>
        <v>0</v>
      </c>
      <c r="AD89" s="29">
        <f>ALL!AH69</f>
        <v>0</v>
      </c>
      <c r="AE89" s="29">
        <f>ALL!AI69</f>
        <v>0</v>
      </c>
      <c r="AF89" s="29">
        <f>ALL!AJ69</f>
        <v>0</v>
      </c>
      <c r="AG89" s="29">
        <f>ALL!AK69</f>
        <v>0</v>
      </c>
      <c r="AH89" s="29">
        <f>ALL!AL69</f>
        <v>0</v>
      </c>
      <c r="AI89" s="29">
        <f>ALL!AM69</f>
        <v>0</v>
      </c>
    </row>
    <row r="90" spans="1:194" ht="21.75" hidden="1" outlineLevel="1" thickBot="1" x14ac:dyDescent="0.4">
      <c r="A90" s="72">
        <f>ALL!E70</f>
        <v>0</v>
      </c>
      <c r="B90" s="29">
        <f>ALL!F70</f>
        <v>0</v>
      </c>
      <c r="C90" s="29">
        <f>ALL!G70</f>
        <v>0</v>
      </c>
      <c r="D90" s="29">
        <f>ALL!H70</f>
        <v>0</v>
      </c>
      <c r="E90" s="29">
        <f>ALL!I70</f>
        <v>0</v>
      </c>
      <c r="F90" s="29">
        <f>ALL!J70</f>
        <v>0</v>
      </c>
      <c r="G90" s="29">
        <f>ALL!K70</f>
        <v>0</v>
      </c>
      <c r="H90" s="29">
        <f>ALL!L70</f>
        <v>0</v>
      </c>
      <c r="I90" s="29">
        <f>ALL!M70</f>
        <v>0</v>
      </c>
      <c r="J90" s="29">
        <f>ALL!N70</f>
        <v>0</v>
      </c>
      <c r="K90" s="29">
        <f>ALL!O70</f>
        <v>0</v>
      </c>
      <c r="L90" s="29">
        <f>ALL!P70</f>
        <v>0</v>
      </c>
      <c r="M90" s="29">
        <f>ALL!Q70</f>
        <v>0</v>
      </c>
      <c r="N90" s="29">
        <f>ALL!R70</f>
        <v>0</v>
      </c>
      <c r="O90" s="29">
        <f>ALL!S70</f>
        <v>0</v>
      </c>
      <c r="P90" s="29">
        <f>ALL!T70</f>
        <v>0</v>
      </c>
      <c r="Q90" s="29">
        <f>ALL!U70</f>
        <v>0</v>
      </c>
      <c r="R90" s="29">
        <f>ALL!V70</f>
        <v>0</v>
      </c>
      <c r="S90" s="29">
        <f>ALL!W70</f>
        <v>0</v>
      </c>
      <c r="T90" s="29">
        <f>ALL!X70</f>
        <v>0</v>
      </c>
      <c r="U90" s="29">
        <f>ALL!Y70</f>
        <v>0</v>
      </c>
      <c r="V90" s="29">
        <f>ALL!Z70</f>
        <v>0</v>
      </c>
      <c r="W90" s="29">
        <f>ALL!AA70</f>
        <v>0</v>
      </c>
      <c r="X90" s="29">
        <f>ALL!AB70</f>
        <v>0</v>
      </c>
      <c r="Y90" s="29">
        <f>ALL!AC70</f>
        <v>0</v>
      </c>
      <c r="Z90" s="29">
        <f>ALL!AD70</f>
        <v>0</v>
      </c>
      <c r="AA90" s="29">
        <f>ALL!AE70</f>
        <v>0</v>
      </c>
      <c r="AB90" s="29">
        <f>ALL!AF70</f>
        <v>0</v>
      </c>
      <c r="AC90" s="29">
        <f>ALL!AG70</f>
        <v>0</v>
      </c>
      <c r="AD90" s="29">
        <f>ALL!AH70</f>
        <v>0</v>
      </c>
      <c r="AE90" s="29">
        <f>ALL!AI70</f>
        <v>0</v>
      </c>
      <c r="AF90" s="29">
        <f>ALL!AJ70</f>
        <v>0</v>
      </c>
      <c r="AG90" s="29">
        <f>ALL!AK70</f>
        <v>0</v>
      </c>
      <c r="AH90" s="29">
        <f>ALL!AL70</f>
        <v>0</v>
      </c>
      <c r="AI90" s="29">
        <f>ALL!AM70</f>
        <v>0</v>
      </c>
    </row>
    <row r="91" spans="1:194" ht="21.75" hidden="1" outlineLevel="1" thickBot="1" x14ac:dyDescent="0.4">
      <c r="A91" s="72">
        <f>ALL!E71</f>
        <v>0</v>
      </c>
      <c r="B91" s="29">
        <f>ALL!F71</f>
        <v>0</v>
      </c>
      <c r="C91" s="29">
        <f>ALL!G71</f>
        <v>0</v>
      </c>
      <c r="D91" s="29">
        <f>ALL!H71</f>
        <v>0</v>
      </c>
      <c r="E91" s="29">
        <f>ALL!I71</f>
        <v>0</v>
      </c>
      <c r="F91" s="29">
        <f>ALL!J71</f>
        <v>0</v>
      </c>
      <c r="G91" s="29">
        <f>ALL!K71</f>
        <v>0</v>
      </c>
      <c r="H91" s="29">
        <f>ALL!L71</f>
        <v>0</v>
      </c>
      <c r="I91" s="29">
        <f>ALL!M71</f>
        <v>0</v>
      </c>
      <c r="J91" s="29">
        <f>ALL!N71</f>
        <v>0</v>
      </c>
      <c r="K91" s="29">
        <f>ALL!O71</f>
        <v>0</v>
      </c>
      <c r="L91" s="29">
        <f>ALL!P71</f>
        <v>0</v>
      </c>
      <c r="M91" s="29">
        <f>ALL!Q71</f>
        <v>0</v>
      </c>
      <c r="N91" s="29">
        <f>ALL!R71</f>
        <v>0</v>
      </c>
      <c r="O91" s="29">
        <f>ALL!S71</f>
        <v>0</v>
      </c>
      <c r="P91" s="29">
        <f>ALL!T71</f>
        <v>0</v>
      </c>
      <c r="Q91" s="29">
        <f>ALL!U71</f>
        <v>0</v>
      </c>
      <c r="R91" s="29">
        <f>ALL!V71</f>
        <v>0</v>
      </c>
      <c r="S91" s="29">
        <f>ALL!W71</f>
        <v>0</v>
      </c>
      <c r="T91" s="29">
        <f>ALL!X71</f>
        <v>0</v>
      </c>
      <c r="U91" s="29">
        <f>ALL!Y71</f>
        <v>0</v>
      </c>
      <c r="V91" s="29">
        <f>ALL!Z71</f>
        <v>0</v>
      </c>
      <c r="W91" s="29">
        <f>ALL!AA71</f>
        <v>0</v>
      </c>
      <c r="X91" s="29">
        <f>ALL!AB71</f>
        <v>0</v>
      </c>
      <c r="Y91" s="29">
        <f>ALL!AC71</f>
        <v>0</v>
      </c>
      <c r="Z91" s="29">
        <f>ALL!AD71</f>
        <v>0</v>
      </c>
      <c r="AA91" s="29">
        <f>ALL!AE71</f>
        <v>0</v>
      </c>
      <c r="AB91" s="29">
        <f>ALL!AF71</f>
        <v>0</v>
      </c>
      <c r="AC91" s="29">
        <f>ALL!AG71</f>
        <v>0</v>
      </c>
      <c r="AD91" s="29">
        <f>ALL!AH71</f>
        <v>0</v>
      </c>
      <c r="AE91" s="29">
        <f>ALL!AI71</f>
        <v>0</v>
      </c>
      <c r="AF91" s="29">
        <f>ALL!AJ71</f>
        <v>0</v>
      </c>
      <c r="AG91" s="29">
        <f>ALL!AK71</f>
        <v>0</v>
      </c>
      <c r="AH91" s="29">
        <f>ALL!AL71</f>
        <v>0</v>
      </c>
      <c r="AI91" s="29">
        <f>ALL!AM71</f>
        <v>0</v>
      </c>
    </row>
    <row r="92" spans="1:194" ht="21.75" hidden="1" outlineLevel="1" thickBot="1" x14ac:dyDescent="0.4">
      <c r="A92" s="72">
        <f>ALL!E72</f>
        <v>0</v>
      </c>
      <c r="B92" s="29">
        <f>ALL!F72</f>
        <v>0</v>
      </c>
      <c r="C92" s="29">
        <f>ALL!G72</f>
        <v>0</v>
      </c>
      <c r="D92" s="29">
        <f>ALL!H72</f>
        <v>0</v>
      </c>
      <c r="E92" s="29">
        <f>ALL!I72</f>
        <v>0</v>
      </c>
      <c r="F92" s="29">
        <f>ALL!J72</f>
        <v>0</v>
      </c>
      <c r="G92" s="29">
        <f>ALL!K72</f>
        <v>0</v>
      </c>
      <c r="H92" s="29">
        <f>ALL!L72</f>
        <v>0</v>
      </c>
      <c r="I92" s="29">
        <f>ALL!M72</f>
        <v>0</v>
      </c>
      <c r="J92" s="29">
        <f>ALL!N72</f>
        <v>0</v>
      </c>
      <c r="K92" s="29">
        <f>ALL!O72</f>
        <v>0</v>
      </c>
      <c r="L92" s="29">
        <f>ALL!P72</f>
        <v>0</v>
      </c>
      <c r="M92" s="29">
        <f>ALL!Q72</f>
        <v>0</v>
      </c>
      <c r="N92" s="29">
        <f>ALL!R72</f>
        <v>0</v>
      </c>
      <c r="O92" s="29">
        <f>ALL!S72</f>
        <v>0</v>
      </c>
      <c r="P92" s="29">
        <f>ALL!T72</f>
        <v>0</v>
      </c>
      <c r="Q92" s="29">
        <f>ALL!U72</f>
        <v>0</v>
      </c>
      <c r="R92" s="29">
        <f>ALL!V72</f>
        <v>0</v>
      </c>
      <c r="S92" s="29">
        <f>ALL!W72</f>
        <v>0</v>
      </c>
      <c r="T92" s="29">
        <f>ALL!X72</f>
        <v>0</v>
      </c>
      <c r="U92" s="29">
        <f>ALL!Y72</f>
        <v>0</v>
      </c>
      <c r="V92" s="29">
        <f>ALL!Z72</f>
        <v>0</v>
      </c>
      <c r="W92" s="29">
        <f>ALL!AA72</f>
        <v>0</v>
      </c>
      <c r="X92" s="29">
        <f>ALL!AB72</f>
        <v>0</v>
      </c>
      <c r="Y92" s="29">
        <f>ALL!AC72</f>
        <v>0</v>
      </c>
      <c r="Z92" s="29">
        <f>ALL!AD72</f>
        <v>0</v>
      </c>
      <c r="AA92" s="29">
        <f>ALL!AE72</f>
        <v>0</v>
      </c>
      <c r="AB92" s="29">
        <f>ALL!AF72</f>
        <v>0</v>
      </c>
      <c r="AC92" s="29">
        <f>ALL!AG72</f>
        <v>0</v>
      </c>
      <c r="AD92" s="29">
        <f>ALL!AH72</f>
        <v>0</v>
      </c>
      <c r="AE92" s="29">
        <f>ALL!AI72</f>
        <v>0</v>
      </c>
      <c r="AF92" s="29">
        <f>ALL!AJ72</f>
        <v>0</v>
      </c>
      <c r="AG92" s="29">
        <f>ALL!AK72</f>
        <v>0</v>
      </c>
      <c r="AH92" s="29">
        <f>ALL!AL72</f>
        <v>0</v>
      </c>
      <c r="AI92" s="29">
        <f>ALL!AM72</f>
        <v>0</v>
      </c>
    </row>
    <row r="93" spans="1:194" ht="21.75" hidden="1" outlineLevel="1" thickBot="1" x14ac:dyDescent="0.4">
      <c r="A93" s="72">
        <f>ALL!E73</f>
        <v>0</v>
      </c>
      <c r="B93" s="29">
        <f>ALL!F73</f>
        <v>0</v>
      </c>
      <c r="C93" s="29">
        <f>ALL!G73</f>
        <v>0</v>
      </c>
      <c r="D93" s="29">
        <f>ALL!H73</f>
        <v>0</v>
      </c>
      <c r="E93" s="29">
        <f>ALL!I73</f>
        <v>0</v>
      </c>
      <c r="F93" s="29">
        <f>ALL!J73</f>
        <v>0</v>
      </c>
      <c r="G93" s="29">
        <f>ALL!K73</f>
        <v>0</v>
      </c>
      <c r="H93" s="29">
        <f>ALL!L73</f>
        <v>0</v>
      </c>
      <c r="I93" s="29">
        <f>ALL!M73</f>
        <v>0</v>
      </c>
      <c r="J93" s="29">
        <f>ALL!N73</f>
        <v>0</v>
      </c>
      <c r="K93" s="29">
        <f>ALL!O73</f>
        <v>0</v>
      </c>
      <c r="L93" s="29">
        <f>ALL!P73</f>
        <v>0</v>
      </c>
      <c r="M93" s="29">
        <f>ALL!Q73</f>
        <v>0</v>
      </c>
      <c r="N93" s="29">
        <f>ALL!R73</f>
        <v>0</v>
      </c>
      <c r="O93" s="29">
        <f>ALL!S73</f>
        <v>0</v>
      </c>
      <c r="P93" s="29">
        <f>ALL!T73</f>
        <v>0</v>
      </c>
      <c r="Q93" s="29">
        <f>ALL!U73</f>
        <v>0</v>
      </c>
      <c r="R93" s="29">
        <f>ALL!V73</f>
        <v>0</v>
      </c>
      <c r="S93" s="29">
        <f>ALL!W73</f>
        <v>0</v>
      </c>
      <c r="T93" s="29">
        <f>ALL!X73</f>
        <v>0</v>
      </c>
      <c r="U93" s="29">
        <f>ALL!Y73</f>
        <v>0</v>
      </c>
      <c r="V93" s="29">
        <f>ALL!Z73</f>
        <v>0</v>
      </c>
      <c r="W93" s="29">
        <f>ALL!AA73</f>
        <v>0</v>
      </c>
      <c r="X93" s="29">
        <f>ALL!AB73</f>
        <v>0</v>
      </c>
      <c r="Y93" s="29">
        <f>ALL!AC73</f>
        <v>0</v>
      </c>
      <c r="Z93" s="29">
        <f>ALL!AD73</f>
        <v>0</v>
      </c>
      <c r="AA93" s="29">
        <f>ALL!AE73</f>
        <v>0</v>
      </c>
      <c r="AB93" s="29">
        <f>ALL!AF73</f>
        <v>0</v>
      </c>
      <c r="AC93" s="29">
        <f>ALL!AG73</f>
        <v>0</v>
      </c>
      <c r="AD93" s="29">
        <f>ALL!AH73</f>
        <v>0</v>
      </c>
      <c r="AE93" s="29">
        <f>ALL!AI73</f>
        <v>0</v>
      </c>
      <c r="AF93" s="29">
        <f>ALL!AJ73</f>
        <v>0</v>
      </c>
      <c r="AG93" s="29">
        <f>ALL!AK73</f>
        <v>0</v>
      </c>
      <c r="AH93" s="29">
        <f>ALL!AL73</f>
        <v>0</v>
      </c>
      <c r="AI93" s="29">
        <f>ALL!AM73</f>
        <v>0</v>
      </c>
    </row>
    <row r="94" spans="1:194" ht="21.75" hidden="1" outlineLevel="1" thickBot="1" x14ac:dyDescent="0.4">
      <c r="A94" s="72">
        <f>ALL!E74</f>
        <v>0</v>
      </c>
      <c r="B94" s="29">
        <f>ALL!F74</f>
        <v>0</v>
      </c>
      <c r="C94" s="29">
        <f>ALL!G74</f>
        <v>0</v>
      </c>
      <c r="D94" s="29">
        <f>ALL!H74</f>
        <v>0</v>
      </c>
      <c r="E94" s="29">
        <f>ALL!I74</f>
        <v>0</v>
      </c>
      <c r="F94" s="29">
        <f>ALL!J74</f>
        <v>0</v>
      </c>
      <c r="G94" s="29">
        <f>ALL!K74</f>
        <v>0</v>
      </c>
      <c r="H94" s="29">
        <f>ALL!L74</f>
        <v>0</v>
      </c>
      <c r="I94" s="29">
        <f>ALL!M74</f>
        <v>0</v>
      </c>
      <c r="J94" s="29">
        <f>ALL!N74</f>
        <v>0</v>
      </c>
      <c r="K94" s="29">
        <f>ALL!O74</f>
        <v>0</v>
      </c>
      <c r="L94" s="29">
        <f>ALL!P74</f>
        <v>0</v>
      </c>
      <c r="M94" s="29">
        <f>ALL!Q74</f>
        <v>0</v>
      </c>
      <c r="N94" s="29">
        <f>ALL!R74</f>
        <v>0</v>
      </c>
      <c r="O94" s="29">
        <f>ALL!S74</f>
        <v>0</v>
      </c>
      <c r="P94" s="29">
        <f>ALL!T74</f>
        <v>0</v>
      </c>
      <c r="Q94" s="29">
        <f>ALL!U74</f>
        <v>0</v>
      </c>
      <c r="R94" s="29">
        <f>ALL!V74</f>
        <v>0</v>
      </c>
      <c r="S94" s="29">
        <f>ALL!W74</f>
        <v>0</v>
      </c>
      <c r="T94" s="29">
        <f>ALL!X74</f>
        <v>0</v>
      </c>
      <c r="U94" s="29">
        <f>ALL!Y74</f>
        <v>0</v>
      </c>
      <c r="V94" s="29">
        <f>ALL!Z74</f>
        <v>0</v>
      </c>
      <c r="W94" s="29">
        <f>ALL!AA74</f>
        <v>0</v>
      </c>
      <c r="X94" s="29">
        <f>ALL!AB74</f>
        <v>0</v>
      </c>
      <c r="Y94" s="29">
        <f>ALL!AC74</f>
        <v>0</v>
      </c>
      <c r="Z94" s="29">
        <f>ALL!AD74</f>
        <v>0</v>
      </c>
      <c r="AA94" s="29">
        <f>ALL!AE74</f>
        <v>0</v>
      </c>
      <c r="AB94" s="29">
        <f>ALL!AF74</f>
        <v>0</v>
      </c>
      <c r="AC94" s="29">
        <f>ALL!AG74</f>
        <v>0</v>
      </c>
      <c r="AD94" s="29">
        <f>ALL!AH74</f>
        <v>0</v>
      </c>
      <c r="AE94" s="29">
        <f>ALL!AI74</f>
        <v>0</v>
      </c>
      <c r="AF94" s="29">
        <f>ALL!AJ74</f>
        <v>0</v>
      </c>
      <c r="AG94" s="29">
        <f>ALL!AK74</f>
        <v>0</v>
      </c>
      <c r="AH94" s="29">
        <f>ALL!AL74</f>
        <v>0</v>
      </c>
      <c r="AI94" s="29">
        <f>ALL!AM74</f>
        <v>0</v>
      </c>
    </row>
    <row r="95" spans="1:194" ht="21.75" hidden="1" outlineLevel="1" thickBot="1" x14ac:dyDescent="0.4">
      <c r="A95" s="72">
        <f>ALL!E75</f>
        <v>0</v>
      </c>
      <c r="B95" s="29">
        <f>ALL!F75</f>
        <v>0</v>
      </c>
      <c r="C95" s="29">
        <f>ALL!G75</f>
        <v>0</v>
      </c>
      <c r="D95" s="29">
        <f>ALL!H75</f>
        <v>0</v>
      </c>
      <c r="E95" s="29">
        <f>ALL!I75</f>
        <v>0</v>
      </c>
      <c r="F95" s="29">
        <f>ALL!J75</f>
        <v>0</v>
      </c>
      <c r="G95" s="29">
        <f>ALL!K75</f>
        <v>0</v>
      </c>
      <c r="H95" s="29">
        <f>ALL!L75</f>
        <v>0</v>
      </c>
      <c r="I95" s="29">
        <f>ALL!M75</f>
        <v>0</v>
      </c>
      <c r="J95" s="29">
        <f>ALL!N75</f>
        <v>0</v>
      </c>
      <c r="K95" s="29">
        <f>ALL!O75</f>
        <v>0</v>
      </c>
      <c r="L95" s="29">
        <f>ALL!P75</f>
        <v>0</v>
      </c>
      <c r="M95" s="29">
        <f>ALL!Q75</f>
        <v>0</v>
      </c>
      <c r="N95" s="29">
        <f>ALL!R75</f>
        <v>0</v>
      </c>
      <c r="O95" s="29">
        <f>ALL!S75</f>
        <v>0</v>
      </c>
      <c r="P95" s="29">
        <f>ALL!T75</f>
        <v>0</v>
      </c>
      <c r="Q95" s="29">
        <f>ALL!U75</f>
        <v>0</v>
      </c>
      <c r="R95" s="29">
        <f>ALL!V75</f>
        <v>0</v>
      </c>
      <c r="S95" s="29">
        <f>ALL!W75</f>
        <v>0</v>
      </c>
      <c r="T95" s="29">
        <f>ALL!X75</f>
        <v>0</v>
      </c>
      <c r="U95" s="29">
        <f>ALL!Y75</f>
        <v>0</v>
      </c>
      <c r="V95" s="29">
        <f>ALL!Z75</f>
        <v>0</v>
      </c>
      <c r="W95" s="29">
        <f>ALL!AA75</f>
        <v>0</v>
      </c>
      <c r="X95" s="29">
        <f>ALL!AB75</f>
        <v>0</v>
      </c>
      <c r="Y95" s="29">
        <f>ALL!AC75</f>
        <v>0</v>
      </c>
      <c r="Z95" s="29">
        <f>ALL!AD75</f>
        <v>0</v>
      </c>
      <c r="AA95" s="29">
        <f>ALL!AE75</f>
        <v>0</v>
      </c>
      <c r="AB95" s="29">
        <f>ALL!AF75</f>
        <v>0</v>
      </c>
      <c r="AC95" s="29">
        <f>ALL!AG75</f>
        <v>0</v>
      </c>
      <c r="AD95" s="29">
        <f>ALL!AH75</f>
        <v>0</v>
      </c>
      <c r="AE95" s="29">
        <f>ALL!AI75</f>
        <v>0</v>
      </c>
      <c r="AF95" s="29">
        <f>ALL!AJ75</f>
        <v>0</v>
      </c>
      <c r="AG95" s="29">
        <f>ALL!AK75</f>
        <v>0</v>
      </c>
      <c r="AH95" s="29">
        <f>ALL!AL75</f>
        <v>0</v>
      </c>
      <c r="AI95" s="29">
        <f>ALL!AM75</f>
        <v>0</v>
      </c>
    </row>
    <row r="96" spans="1:194" ht="21.75" hidden="1" outlineLevel="1" thickBot="1" x14ac:dyDescent="0.4">
      <c r="A96" s="72">
        <f>ALL!E76</f>
        <v>1</v>
      </c>
      <c r="B96" s="29">
        <f>ALL!F76</f>
        <v>0</v>
      </c>
      <c r="C96" s="29">
        <f>ALL!G76</f>
        <v>0</v>
      </c>
      <c r="D96" s="29">
        <f>ALL!H76</f>
        <v>0</v>
      </c>
      <c r="E96" s="29">
        <f>ALL!I76</f>
        <v>0</v>
      </c>
      <c r="F96" s="29">
        <f>ALL!J76</f>
        <v>0</v>
      </c>
      <c r="G96" s="29">
        <f>ALL!K76</f>
        <v>0</v>
      </c>
      <c r="H96" s="29">
        <f>ALL!L76</f>
        <v>0</v>
      </c>
      <c r="I96" s="29">
        <f>ALL!M76</f>
        <v>0</v>
      </c>
      <c r="J96" s="29">
        <f>ALL!N76</f>
        <v>0</v>
      </c>
      <c r="K96" s="29">
        <f>ALL!O76</f>
        <v>0</v>
      </c>
      <c r="L96" s="29">
        <f>ALL!P76</f>
        <v>0</v>
      </c>
      <c r="M96" s="29">
        <f>ALL!Q76</f>
        <v>0</v>
      </c>
      <c r="N96" s="29">
        <f>ALL!R76</f>
        <v>0</v>
      </c>
      <c r="O96" s="29">
        <f>ALL!S76</f>
        <v>0</v>
      </c>
      <c r="P96" s="29">
        <f>ALL!T76</f>
        <v>0</v>
      </c>
      <c r="Q96" s="29">
        <f>ALL!U76</f>
        <v>0</v>
      </c>
      <c r="R96" s="29">
        <f>ALL!V76</f>
        <v>0</v>
      </c>
      <c r="S96" s="29">
        <f>ALL!W76</f>
        <v>0</v>
      </c>
      <c r="T96" s="29">
        <f>ALL!X76</f>
        <v>0</v>
      </c>
      <c r="U96" s="29">
        <f>ALL!Y76</f>
        <v>0</v>
      </c>
      <c r="V96" s="29">
        <f>ALL!Z76</f>
        <v>0</v>
      </c>
      <c r="W96" s="29">
        <f>ALL!AA76</f>
        <v>0</v>
      </c>
      <c r="X96" s="29">
        <f>ALL!AB76</f>
        <v>0</v>
      </c>
      <c r="Y96" s="29">
        <f>ALL!AC76</f>
        <v>0</v>
      </c>
      <c r="Z96" s="29">
        <f>ALL!AD76</f>
        <v>0</v>
      </c>
      <c r="AA96" s="29">
        <f>ALL!AE76</f>
        <v>0</v>
      </c>
      <c r="AB96" s="29">
        <f>ALL!AF76</f>
        <v>0</v>
      </c>
      <c r="AC96" s="29">
        <f>ALL!AG76</f>
        <v>0</v>
      </c>
      <c r="AD96" s="29">
        <f>ALL!AH76</f>
        <v>0</v>
      </c>
      <c r="AE96" s="29">
        <f>ALL!AI76</f>
        <v>0</v>
      </c>
      <c r="AF96" s="29">
        <f>ALL!AJ76</f>
        <v>0</v>
      </c>
      <c r="AG96" s="29">
        <f>ALL!AK76</f>
        <v>0</v>
      </c>
      <c r="AH96" s="29">
        <f>ALL!AL76</f>
        <v>0</v>
      </c>
      <c r="AI96" s="29">
        <f>ALL!AM76</f>
        <v>0</v>
      </c>
    </row>
    <row r="97" spans="1:35" ht="21.75" collapsed="1" thickTop="1" x14ac:dyDescent="0.35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0]!Лист3.Eval">
                <anchor moveWithCells="1" sizeWithCells="1">
                  <from>
                    <xdr:col>5</xdr:col>
                    <xdr:colOff>95250</xdr:colOff>
                    <xdr:row>0</xdr:row>
                    <xdr:rowOff>47625</xdr:rowOff>
                  </from>
                  <to>
                    <xdr:col>34</xdr:col>
                    <xdr:colOff>762000</xdr:colOff>
                    <xdr:row>0</xdr:row>
                    <xdr:rowOff>428625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14FF-35CA-4718-83C3-F5F9B7E0B30A}">
  <dimension ref="A1"/>
  <sheetViews>
    <sheetView tabSelected="1"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12</vt:i4>
      </vt:variant>
    </vt:vector>
  </HeadingPairs>
  <TitlesOfParts>
    <vt:vector size="18" baseType="lpstr">
      <vt:lpstr>Values</vt:lpstr>
      <vt:lpstr>ALL</vt:lpstr>
      <vt:lpstr>FLUID</vt:lpstr>
      <vt:lpstr>SOLID</vt:lpstr>
      <vt:lpstr>EVALUATION</vt:lpstr>
      <vt:lpstr>data</vt:lpstr>
      <vt:lpstr>ALL!H.Ar</vt:lpstr>
      <vt:lpstr>FLUID!H.Ar</vt:lpstr>
      <vt:lpstr>SOLID!H.Ar</vt:lpstr>
      <vt:lpstr>ALL!H.Ga</vt:lpstr>
      <vt:lpstr>FLUID!H.Ga</vt:lpstr>
      <vt:lpstr>SOLID!H.Ga</vt:lpstr>
      <vt:lpstr>ALL!H.Ge</vt:lpstr>
      <vt:lpstr>FLUID!H.Ge</vt:lpstr>
      <vt:lpstr>SOLID!H.Ge</vt:lpstr>
      <vt:lpstr>ALL!H.Se</vt:lpstr>
      <vt:lpstr>FLUID!H.Se</vt:lpstr>
      <vt:lpstr>SOLID!H.Se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2021-02-28T18:39:35Z</dcterms:created>
  <dcterms:modified xsi:type="dcterms:W3CDTF">2021-03-01T19:31:24Z</dcterms:modified>
</cp:coreProperties>
</file>