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style2.xml" ContentType="application/vnd.ms-office.chartstyle+xml"/>
  <Override PartName="/xl/charts/colors9.xml" ContentType="application/vnd.ms-office.chartcolorstyle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omments2.xml" ContentType="application/vnd.openxmlformats-officedocument.spreadsheetml.comments+xml"/>
  <Override PartName="/xl/charts/colors7.xml" ContentType="application/vnd.ms-office.chartcolorstyle+xml"/>
  <Override PartName="/xl/charts/style12.xml" ContentType="application/vnd.ms-office.chartstyle+xml"/>
  <Override PartName="/xl/charts/colors11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olors5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3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  <Default Extension="vml" ContentType="application/vnd.openxmlformats-officedocument.vmlDrawing"/>
  <Override PartName="/xl/comments1.xml" ContentType="application/vnd.openxmlformats-officedocument.spreadsheetml.comments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10.xml" ContentType="application/vnd.ms-office.chartcolorstyle+xml"/>
  <Override PartName="/xl/charts/style1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-120" yWindow="-120" windowWidth="29040" windowHeight="15990" activeTab="1"/>
  </bookViews>
  <sheets>
    <sheet name="Values" sheetId="2" r:id="rId1"/>
    <sheet name="ALL" sheetId="4" r:id="rId2"/>
    <sheet name="dall" sheetId="20" r:id="rId3"/>
    <sheet name="dall2" sheetId="21" r:id="rId4"/>
    <sheet name="FLUID" sheetId="11" r:id="rId5"/>
    <sheet name="dfluid1" sheetId="18" r:id="rId6"/>
    <sheet name="SOLID" sheetId="12" r:id="rId7"/>
    <sheet name="dsolid" sheetId="15" r:id="rId8"/>
    <sheet name="Gibbs-EVAL" sheetId="8" r:id="rId9"/>
    <sheet name="Mass-EVAL" sheetId="14" r:id="rId10"/>
    <sheet name="data" sheetId="7" r:id="rId11"/>
  </sheets>
  <functionGroups/>
  <definedNames>
    <definedName name="H.Ar" localSheetId="1">ALL!$F$34:$BR$34</definedName>
    <definedName name="H.Ar" localSheetId="4">FLUID!$F$34:$BR$34</definedName>
    <definedName name="H.Ar" localSheetId="6">SOLID!$F$34:$BR$34</definedName>
    <definedName name="H.Ga" localSheetId="1">ALL!$F$35:$BR$35</definedName>
    <definedName name="H.Ga" localSheetId="4">FLUID!$F$35:$BR$35</definedName>
    <definedName name="H.Ga" localSheetId="6">SOLID!$F$35:$BR$35</definedName>
    <definedName name="H.Ge" localSheetId="1">ALL!$F$36:$BR$36</definedName>
    <definedName name="H.Ge" localSheetId="4">FLUID!$F$36:$BR$36</definedName>
    <definedName name="H.Ge" localSheetId="6">SOLID!$F$36:$BR$36</definedName>
    <definedName name="H.Se" localSheetId="1">ALL!$F$37:$BR$37</definedName>
    <definedName name="H.Se" localSheetId="4">FLUID!$F$37:$BR$37</definedName>
    <definedName name="H.Se" localSheetId="6">SOLID!$F$37:$BR$37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/>
  <c r="BO13" i="8"/>
  <c r="BP13"/>
  <c r="BQ13"/>
  <c r="BR13"/>
  <c r="BS13"/>
  <c r="BT13"/>
  <c r="BO14"/>
  <c r="BP14"/>
  <c r="BQ14"/>
  <c r="BR14"/>
  <c r="BS14"/>
  <c r="BT14"/>
  <c r="A96" l="1"/>
  <c r="BO66"/>
  <c r="BP66"/>
  <c r="BQ66"/>
  <c r="BR66"/>
  <c r="BS66"/>
  <c r="BT66"/>
  <c r="BO67"/>
  <c r="BP67"/>
  <c r="BQ67"/>
  <c r="BR67"/>
  <c r="BS67"/>
  <c r="BT67"/>
  <c r="BO68"/>
  <c r="BP68"/>
  <c r="BQ68"/>
  <c r="BR68"/>
  <c r="BS68"/>
  <c r="BT68"/>
  <c r="BO69"/>
  <c r="BP69"/>
  <c r="BQ69"/>
  <c r="BR69"/>
  <c r="BS69"/>
  <c r="BT69"/>
  <c r="BO70"/>
  <c r="BP70"/>
  <c r="BQ70"/>
  <c r="BR70"/>
  <c r="BS70"/>
  <c r="BT70"/>
  <c r="BO71"/>
  <c r="BP71"/>
  <c r="BQ71"/>
  <c r="BR71"/>
  <c r="BS71"/>
  <c r="BT71"/>
  <c r="BO72"/>
  <c r="BP72"/>
  <c r="BQ72"/>
  <c r="BR72"/>
  <c r="BS72"/>
  <c r="BT72"/>
  <c r="BO73"/>
  <c r="BP73"/>
  <c r="BQ73"/>
  <c r="BR73"/>
  <c r="BS73"/>
  <c r="BT73"/>
  <c r="BO74"/>
  <c r="BP74"/>
  <c r="BQ74"/>
  <c r="BR74"/>
  <c r="BS74"/>
  <c r="BT74"/>
  <c r="BO75"/>
  <c r="BP75"/>
  <c r="BQ75"/>
  <c r="BR75"/>
  <c r="BS75"/>
  <c r="BT75"/>
  <c r="BO76"/>
  <c r="BP76"/>
  <c r="BQ76"/>
  <c r="BR76"/>
  <c r="BS76"/>
  <c r="BT76"/>
  <c r="BO77"/>
  <c r="BP77"/>
  <c r="BQ77"/>
  <c r="BR77"/>
  <c r="BS77"/>
  <c r="BT77"/>
  <c r="BO78"/>
  <c r="BP78"/>
  <c r="BQ78"/>
  <c r="BR78"/>
  <c r="BS78"/>
  <c r="BT78"/>
  <c r="BO79"/>
  <c r="BP79"/>
  <c r="BQ79"/>
  <c r="BR79"/>
  <c r="BS79"/>
  <c r="BT79"/>
  <c r="BO80"/>
  <c r="BP80"/>
  <c r="BQ80"/>
  <c r="BR80"/>
  <c r="BS80"/>
  <c r="BT80"/>
  <c r="BO81"/>
  <c r="BP81"/>
  <c r="BQ81"/>
  <c r="BR81"/>
  <c r="BS81"/>
  <c r="BT81"/>
  <c r="BO82"/>
  <c r="BP82"/>
  <c r="BQ82"/>
  <c r="BR82"/>
  <c r="BS82"/>
  <c r="BT82"/>
  <c r="BO83"/>
  <c r="BP83"/>
  <c r="BQ83"/>
  <c r="BR83"/>
  <c r="BS83"/>
  <c r="BT83"/>
  <c r="BO84"/>
  <c r="BP84"/>
  <c r="BQ84"/>
  <c r="BR84"/>
  <c r="BS84"/>
  <c r="BT84"/>
  <c r="BO85"/>
  <c r="BP85"/>
  <c r="BQ85"/>
  <c r="BR85"/>
  <c r="BS85"/>
  <c r="BT85"/>
  <c r="BO86"/>
  <c r="BP86"/>
  <c r="BQ86"/>
  <c r="BR86"/>
  <c r="BS86"/>
  <c r="BT86"/>
  <c r="BO87"/>
  <c r="BP87"/>
  <c r="BQ87"/>
  <c r="BR87"/>
  <c r="BS87"/>
  <c r="BT87"/>
  <c r="BO88"/>
  <c r="BP88"/>
  <c r="BQ88"/>
  <c r="BR88"/>
  <c r="BS88"/>
  <c r="BT88"/>
  <c r="BO89"/>
  <c r="BP89"/>
  <c r="BQ89"/>
  <c r="BR89"/>
  <c r="BS89"/>
  <c r="BT89"/>
  <c r="BO90"/>
  <c r="BP90"/>
  <c r="BQ90"/>
  <c r="BR90"/>
  <c r="BS90"/>
  <c r="BT90"/>
  <c r="BO91"/>
  <c r="BP91"/>
  <c r="BQ91"/>
  <c r="BR91"/>
  <c r="BS91"/>
  <c r="BT91"/>
  <c r="BO92"/>
  <c r="BP92"/>
  <c r="BQ92"/>
  <c r="BR92"/>
  <c r="BS92"/>
  <c r="BT92"/>
  <c r="BO93"/>
  <c r="BP93"/>
  <c r="BQ93"/>
  <c r="BR93"/>
  <c r="BS93"/>
  <c r="BT93"/>
  <c r="BO94"/>
  <c r="BP94"/>
  <c r="BQ94"/>
  <c r="BR94"/>
  <c r="BS94"/>
  <c r="BT94"/>
  <c r="BO95"/>
  <c r="BP95"/>
  <c r="BQ95"/>
  <c r="BR95"/>
  <c r="BS95"/>
  <c r="BT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96"/>
  <c r="A32"/>
  <c r="BO3"/>
  <c r="BP3"/>
  <c r="BQ3"/>
  <c r="BR3"/>
  <c r="BS3"/>
  <c r="BT3"/>
  <c r="BO4"/>
  <c r="BP4"/>
  <c r="BQ4"/>
  <c r="BR4"/>
  <c r="BS4"/>
  <c r="BT4"/>
  <c r="BO5"/>
  <c r="BP5"/>
  <c r="BQ5"/>
  <c r="BR5"/>
  <c r="BS5"/>
  <c r="BT5"/>
  <c r="BO6"/>
  <c r="BP6"/>
  <c r="BQ6"/>
  <c r="BR6"/>
  <c r="BS6"/>
  <c r="BT6"/>
  <c r="BO7"/>
  <c r="BP7"/>
  <c r="BQ7"/>
  <c r="BR7"/>
  <c r="BS7"/>
  <c r="BT7"/>
  <c r="BO8"/>
  <c r="BP8"/>
  <c r="BQ8"/>
  <c r="BR8"/>
  <c r="BS8"/>
  <c r="BT8"/>
  <c r="BO9"/>
  <c r="BP9"/>
  <c r="BQ9"/>
  <c r="BR9"/>
  <c r="BS9"/>
  <c r="BT9"/>
  <c r="BO10"/>
  <c r="BP10"/>
  <c r="BQ10"/>
  <c r="BR10"/>
  <c r="BS10"/>
  <c r="BT10"/>
  <c r="BO11"/>
  <c r="BP11"/>
  <c r="BQ11"/>
  <c r="BR11"/>
  <c r="BS11"/>
  <c r="BT11"/>
  <c r="BO12"/>
  <c r="BP12"/>
  <c r="BQ12"/>
  <c r="BR12"/>
  <c r="BS12"/>
  <c r="BT12"/>
  <c r="BO15"/>
  <c r="BP15"/>
  <c r="BQ15"/>
  <c r="BR15"/>
  <c r="BS15"/>
  <c r="BT15"/>
  <c r="BO16"/>
  <c r="BP16"/>
  <c r="BQ16"/>
  <c r="BR16"/>
  <c r="BS16"/>
  <c r="BT16"/>
  <c r="BO17"/>
  <c r="BP17"/>
  <c r="BQ17"/>
  <c r="BR17"/>
  <c r="BS17"/>
  <c r="BT17"/>
  <c r="BO18"/>
  <c r="BP18"/>
  <c r="BQ18"/>
  <c r="BR18"/>
  <c r="BS18"/>
  <c r="BT18"/>
  <c r="BO19"/>
  <c r="BP19"/>
  <c r="BQ19"/>
  <c r="BR19"/>
  <c r="BS19"/>
  <c r="BT19"/>
  <c r="BO20"/>
  <c r="BP20"/>
  <c r="BQ20"/>
  <c r="BR20"/>
  <c r="BS20"/>
  <c r="BT20"/>
  <c r="BO21"/>
  <c r="BP21"/>
  <c r="BQ21"/>
  <c r="BR21"/>
  <c r="BS21"/>
  <c r="BT21"/>
  <c r="BO22"/>
  <c r="BP22"/>
  <c r="BQ22"/>
  <c r="BR22"/>
  <c r="BS22"/>
  <c r="BT22"/>
  <c r="BO23"/>
  <c r="BP23"/>
  <c r="BQ23"/>
  <c r="BR23"/>
  <c r="BS23"/>
  <c r="BT23"/>
  <c r="BO24"/>
  <c r="BP24"/>
  <c r="BQ24"/>
  <c r="BR24"/>
  <c r="BS24"/>
  <c r="BT24"/>
  <c r="BO25"/>
  <c r="BP25"/>
  <c r="BQ25"/>
  <c r="BR25"/>
  <c r="BS25"/>
  <c r="BT25"/>
  <c r="BO26"/>
  <c r="BP26"/>
  <c r="BQ26"/>
  <c r="BR26"/>
  <c r="BS26"/>
  <c r="BT26"/>
  <c r="BO27"/>
  <c r="BP27"/>
  <c r="BQ27"/>
  <c r="BR27"/>
  <c r="BS27"/>
  <c r="BT27"/>
  <c r="BO28"/>
  <c r="BP28"/>
  <c r="BQ28"/>
  <c r="BR28"/>
  <c r="BS28"/>
  <c r="BT28"/>
  <c r="BO29"/>
  <c r="BP29"/>
  <c r="BQ29"/>
  <c r="BR29"/>
  <c r="BS29"/>
  <c r="BT29"/>
  <c r="BO30"/>
  <c r="BP30"/>
  <c r="BQ30"/>
  <c r="BR30"/>
  <c r="BS30"/>
  <c r="BT30"/>
  <c r="BO31"/>
  <c r="BP31"/>
  <c r="BQ31"/>
  <c r="BR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O2"/>
  <c r="BP2"/>
  <c r="BQ2"/>
  <c r="BR2"/>
  <c r="BS2"/>
  <c r="BT2"/>
  <c r="G33" i="12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11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4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A35" i="14" l="1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6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35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34"/>
  <c r="AO34" i="8"/>
  <c r="AP34"/>
  <c r="AW34"/>
  <c r="AX34"/>
  <c r="BE34"/>
  <c r="BF34"/>
  <c r="BM34"/>
  <c r="BN34"/>
  <c r="BO34"/>
  <c r="BP34"/>
  <c r="BQ34"/>
  <c r="BR34"/>
  <c r="BS34"/>
  <c r="BT34"/>
  <c r="BO36"/>
  <c r="BP36"/>
  <c r="BQ36"/>
  <c r="BR36"/>
  <c r="BS36"/>
  <c r="BT36"/>
  <c r="BO37"/>
  <c r="BP37"/>
  <c r="BQ37"/>
  <c r="BR37"/>
  <c r="BS37"/>
  <c r="BT37"/>
  <c r="BO38"/>
  <c r="BP38"/>
  <c r="BQ38"/>
  <c r="BR38"/>
  <c r="BS38"/>
  <c r="BT38"/>
  <c r="BO39"/>
  <c r="BP39"/>
  <c r="BQ39"/>
  <c r="BR39"/>
  <c r="BS39"/>
  <c r="BT39"/>
  <c r="BO40"/>
  <c r="BP40"/>
  <c r="BQ40"/>
  <c r="BR40"/>
  <c r="BS40"/>
  <c r="BT40"/>
  <c r="BO41"/>
  <c r="BP41"/>
  <c r="BQ41"/>
  <c r="BR41"/>
  <c r="BS41"/>
  <c r="BT41"/>
  <c r="BO42"/>
  <c r="BP42"/>
  <c r="BQ42"/>
  <c r="BR42"/>
  <c r="BS42"/>
  <c r="BT42"/>
  <c r="BO43"/>
  <c r="BP43"/>
  <c r="BQ43"/>
  <c r="BR43"/>
  <c r="BS43"/>
  <c r="BT43"/>
  <c r="BO44"/>
  <c r="BP44"/>
  <c r="BQ44"/>
  <c r="BR44"/>
  <c r="BS44"/>
  <c r="BT44"/>
  <c r="BO45"/>
  <c r="BP45"/>
  <c r="BQ45"/>
  <c r="BR45"/>
  <c r="BS45"/>
  <c r="BT45"/>
  <c r="BO46"/>
  <c r="BP46"/>
  <c r="BQ46"/>
  <c r="BR46"/>
  <c r="BS46"/>
  <c r="BT46"/>
  <c r="BO47"/>
  <c r="BP47"/>
  <c r="BQ47"/>
  <c r="BR47"/>
  <c r="BS47"/>
  <c r="BT47"/>
  <c r="BO48"/>
  <c r="BP48"/>
  <c r="BQ48"/>
  <c r="BR48"/>
  <c r="BS48"/>
  <c r="BT48"/>
  <c r="BO49"/>
  <c r="BP49"/>
  <c r="BQ49"/>
  <c r="BR49"/>
  <c r="BS49"/>
  <c r="BT49"/>
  <c r="BO50"/>
  <c r="BP50"/>
  <c r="BQ50"/>
  <c r="BR50"/>
  <c r="BS50"/>
  <c r="BT50"/>
  <c r="BO51"/>
  <c r="BP51"/>
  <c r="BQ51"/>
  <c r="BR51"/>
  <c r="BS51"/>
  <c r="BT51"/>
  <c r="BO52"/>
  <c r="BP52"/>
  <c r="BQ52"/>
  <c r="BR52"/>
  <c r="BS52"/>
  <c r="BT52"/>
  <c r="BO53"/>
  <c r="BP53"/>
  <c r="BQ53"/>
  <c r="BR53"/>
  <c r="BS53"/>
  <c r="BT53"/>
  <c r="BO54"/>
  <c r="BP54"/>
  <c r="BQ54"/>
  <c r="BR54"/>
  <c r="BS54"/>
  <c r="BT54"/>
  <c r="BO55"/>
  <c r="BP55"/>
  <c r="BQ55"/>
  <c r="BR55"/>
  <c r="BS55"/>
  <c r="BT55"/>
  <c r="BO56"/>
  <c r="BP56"/>
  <c r="BQ56"/>
  <c r="BR56"/>
  <c r="BS56"/>
  <c r="BT56"/>
  <c r="BO57"/>
  <c r="BP57"/>
  <c r="BQ57"/>
  <c r="BR57"/>
  <c r="BS57"/>
  <c r="BT57"/>
  <c r="BO58"/>
  <c r="BP58"/>
  <c r="BQ58"/>
  <c r="BR58"/>
  <c r="BS58"/>
  <c r="BT58"/>
  <c r="BO59"/>
  <c r="BP59"/>
  <c r="BQ59"/>
  <c r="BR59"/>
  <c r="BS59"/>
  <c r="BT59"/>
  <c r="BO60"/>
  <c r="BP60"/>
  <c r="BQ60"/>
  <c r="BR60"/>
  <c r="BS60"/>
  <c r="BT60"/>
  <c r="BO61"/>
  <c r="BP61"/>
  <c r="BQ61"/>
  <c r="BR61"/>
  <c r="BS61"/>
  <c r="BT61"/>
  <c r="BO62"/>
  <c r="BP62"/>
  <c r="BQ62"/>
  <c r="BR62"/>
  <c r="BS62"/>
  <c r="BT62"/>
  <c r="BO63"/>
  <c r="BP63"/>
  <c r="BQ63"/>
  <c r="BR63"/>
  <c r="BS63"/>
  <c r="BT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O35"/>
  <c r="BP35"/>
  <c r="BQ35"/>
  <c r="BR35"/>
  <c r="BS35"/>
  <c r="BT35"/>
  <c r="G40" i="11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4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12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T45"/>
  <c r="AU45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BB45"/>
  <c r="BC45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J45"/>
  <c r="BK45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R45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M113" i="4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A68" i="14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67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S3"/>
  <c r="BT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S4"/>
  <c r="BT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S5"/>
  <c r="BT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S6"/>
  <c r="BT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S7"/>
  <c r="BT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S8"/>
  <c r="BT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S9"/>
  <c r="BT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S10"/>
  <c r="BT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S11"/>
  <c r="BT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S12"/>
  <c r="BT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S13"/>
  <c r="BT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S14"/>
  <c r="BT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S15"/>
  <c r="BT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S16"/>
  <c r="BT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S17"/>
  <c r="BT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S18"/>
  <c r="BT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S19"/>
  <c r="BT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S20"/>
  <c r="BT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S21"/>
  <c r="BT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S22"/>
  <c r="BT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S23"/>
  <c r="BT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S24"/>
  <c r="BT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S25"/>
  <c r="BT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S26"/>
  <c r="BT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S27"/>
  <c r="BT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S28"/>
  <c r="BT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S29"/>
  <c r="BT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S30"/>
  <c r="BT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S32"/>
  <c r="BT3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S2"/>
  <c r="BT2"/>
  <c r="B2"/>
  <c r="D35" i="4" l="1"/>
  <c r="D36"/>
  <c r="D37"/>
  <c r="AQ37" l="1"/>
  <c r="M37"/>
  <c r="BA37"/>
  <c r="W37"/>
  <c r="BK37"/>
  <c r="K37"/>
  <c r="AI37"/>
  <c r="BO37"/>
  <c r="U37"/>
  <c r="G37"/>
  <c r="L37"/>
  <c r="T37"/>
  <c r="AB37"/>
  <c r="AJ37"/>
  <c r="AR37"/>
  <c r="AZ37"/>
  <c r="BH37"/>
  <c r="BP37"/>
  <c r="AS37"/>
  <c r="AM37"/>
  <c r="N37"/>
  <c r="V37"/>
  <c r="AD37"/>
  <c r="AL37"/>
  <c r="AT37"/>
  <c r="BB37"/>
  <c r="BJ37"/>
  <c r="BR37"/>
  <c r="AU37"/>
  <c r="BC37"/>
  <c r="H37"/>
  <c r="P37"/>
  <c r="X37"/>
  <c r="AF37"/>
  <c r="AN37"/>
  <c r="AV37"/>
  <c r="BD37"/>
  <c r="BL37"/>
  <c r="R37"/>
  <c r="AH37"/>
  <c r="AX37"/>
  <c r="BN37"/>
  <c r="S37"/>
  <c r="AY37"/>
  <c r="AC37"/>
  <c r="BI37"/>
  <c r="O37"/>
  <c r="I37"/>
  <c r="Q37"/>
  <c r="Y37"/>
  <c r="AG37"/>
  <c r="AO37"/>
  <c r="AW37"/>
  <c r="BE37"/>
  <c r="BM37"/>
  <c r="F37"/>
  <c r="J37"/>
  <c r="Z37"/>
  <c r="AP37"/>
  <c r="BF37"/>
  <c r="AA37"/>
  <c r="BG37"/>
  <c r="AK37"/>
  <c r="BQ37"/>
  <c r="AE37"/>
  <c r="AK36"/>
  <c r="BC36"/>
  <c r="AQ36"/>
  <c r="AS36"/>
  <c r="W36"/>
  <c r="L36"/>
  <c r="T36"/>
  <c r="AB36"/>
  <c r="AJ36"/>
  <c r="AR36"/>
  <c r="AZ36"/>
  <c r="BH36"/>
  <c r="BP36"/>
  <c r="U36"/>
  <c r="BQ36"/>
  <c r="O36"/>
  <c r="N36"/>
  <c r="V36"/>
  <c r="AD36"/>
  <c r="AL36"/>
  <c r="AT36"/>
  <c r="BB36"/>
  <c r="BJ36"/>
  <c r="BR36"/>
  <c r="AU36"/>
  <c r="AM36"/>
  <c r="BK36"/>
  <c r="H36"/>
  <c r="P36"/>
  <c r="X36"/>
  <c r="AF36"/>
  <c r="AN36"/>
  <c r="AV36"/>
  <c r="BD36"/>
  <c r="BL36"/>
  <c r="F36"/>
  <c r="R36"/>
  <c r="AH36"/>
  <c r="AX36"/>
  <c r="BN36"/>
  <c r="K36"/>
  <c r="AA36"/>
  <c r="AY36"/>
  <c r="BO36"/>
  <c r="AC36"/>
  <c r="BI36"/>
  <c r="G36"/>
  <c r="I36"/>
  <c r="Q36"/>
  <c r="Y36"/>
  <c r="AG36"/>
  <c r="AO36"/>
  <c r="AW36"/>
  <c r="BE36"/>
  <c r="BM36"/>
  <c r="J36"/>
  <c r="Z36"/>
  <c r="AP36"/>
  <c r="BF36"/>
  <c r="S36"/>
  <c r="AI36"/>
  <c r="BG36"/>
  <c r="M36"/>
  <c r="BA36"/>
  <c r="AE36"/>
  <c r="U35"/>
  <c r="BI35"/>
  <c r="AM35"/>
  <c r="BK35"/>
  <c r="AA35"/>
  <c r="BO35"/>
  <c r="AC35"/>
  <c r="BQ35"/>
  <c r="W35"/>
  <c r="F35"/>
  <c r="L35"/>
  <c r="T35"/>
  <c r="AB35"/>
  <c r="AJ35"/>
  <c r="AR35"/>
  <c r="AZ35"/>
  <c r="BH35"/>
  <c r="BP35"/>
  <c r="AK35"/>
  <c r="N35"/>
  <c r="V35"/>
  <c r="AD35"/>
  <c r="AL35"/>
  <c r="AT35"/>
  <c r="BB35"/>
  <c r="BJ35"/>
  <c r="BR35"/>
  <c r="AE35"/>
  <c r="BC35"/>
  <c r="AU35"/>
  <c r="H35"/>
  <c r="P35"/>
  <c r="X35"/>
  <c r="AF35"/>
  <c r="AN35"/>
  <c r="AV35"/>
  <c r="BD35"/>
  <c r="BL35"/>
  <c r="R35"/>
  <c r="AH35"/>
  <c r="AX35"/>
  <c r="BN35"/>
  <c r="K35"/>
  <c r="AI35"/>
  <c r="AY35"/>
  <c r="M35"/>
  <c r="AS35"/>
  <c r="G35"/>
  <c r="I35"/>
  <c r="Q35"/>
  <c r="Y35"/>
  <c r="AG35"/>
  <c r="AO35"/>
  <c r="AW35"/>
  <c r="BE35"/>
  <c r="BM35"/>
  <c r="J35"/>
  <c r="Z35"/>
  <c r="AP35"/>
  <c r="BF35"/>
  <c r="S35"/>
  <c r="AQ35"/>
  <c r="BG35"/>
  <c r="BA35"/>
  <c r="O35"/>
  <c r="B41" i="12"/>
  <c r="C41"/>
  <c r="D41"/>
  <c r="A41"/>
  <c r="B41" i="11"/>
  <c r="C41"/>
  <c r="D41"/>
  <c r="A41"/>
  <c r="A40" i="4"/>
  <c r="B41"/>
  <c r="C41"/>
  <c r="D41"/>
  <c r="A41"/>
  <c r="C114" i="12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109" s="1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34" i="8" s="1"/>
  <c r="E45" i="12"/>
  <c r="E79" s="1"/>
  <c r="F40"/>
  <c r="D37"/>
  <c r="D36"/>
  <c r="D35"/>
  <c r="D34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C114" i="11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2" i="8" s="1"/>
  <c r="E45" i="11"/>
  <c r="E79" s="1"/>
  <c r="F40"/>
  <c r="D37"/>
  <c r="D36"/>
  <c r="D35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G113" i="4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2" i="11"/>
  <c r="A22" i="7"/>
  <c r="G35" i="12" l="1"/>
  <c r="O35"/>
  <c r="W35"/>
  <c r="AE35"/>
  <c r="AM35"/>
  <c r="AU35"/>
  <c r="BC35"/>
  <c r="BK35"/>
  <c r="F35"/>
  <c r="V35"/>
  <c r="BR35"/>
  <c r="H35"/>
  <c r="P35"/>
  <c r="X35"/>
  <c r="AF35"/>
  <c r="AN35"/>
  <c r="AV35"/>
  <c r="BD35"/>
  <c r="BL35"/>
  <c r="BB35"/>
  <c r="I35"/>
  <c r="Q35"/>
  <c r="Y35"/>
  <c r="AG35"/>
  <c r="AO35"/>
  <c r="AW35"/>
  <c r="BE35"/>
  <c r="BM35"/>
  <c r="AL35"/>
  <c r="J35"/>
  <c r="R35"/>
  <c r="Z35"/>
  <c r="AH35"/>
  <c r="AP35"/>
  <c r="AX35"/>
  <c r="BF35"/>
  <c r="BN35"/>
  <c r="K35"/>
  <c r="S35"/>
  <c r="AA35"/>
  <c r="AI35"/>
  <c r="AQ35"/>
  <c r="AY35"/>
  <c r="BG35"/>
  <c r="BO35"/>
  <c r="AD35"/>
  <c r="L35"/>
  <c r="T35"/>
  <c r="AB35"/>
  <c r="AJ35"/>
  <c r="AR35"/>
  <c r="AZ35"/>
  <c r="BH35"/>
  <c r="BP35"/>
  <c r="N35"/>
  <c r="BJ35"/>
  <c r="M35"/>
  <c r="U35"/>
  <c r="AC35"/>
  <c r="AK35"/>
  <c r="AS35"/>
  <c r="BA35"/>
  <c r="BI35"/>
  <c r="BQ35"/>
  <c r="AT35"/>
  <c r="E82"/>
  <c r="A37" i="8"/>
  <c r="E90" i="12"/>
  <c r="A45" i="8"/>
  <c r="E98" i="12"/>
  <c r="A53" i="8"/>
  <c r="E106" i="12"/>
  <c r="A61" i="8"/>
  <c r="G36" i="12"/>
  <c r="O36"/>
  <c r="W36"/>
  <c r="AE36"/>
  <c r="AM36"/>
  <c r="AU36"/>
  <c r="BC36"/>
  <c r="BK36"/>
  <c r="H36"/>
  <c r="P36"/>
  <c r="X36"/>
  <c r="AF36"/>
  <c r="AN36"/>
  <c r="AV36"/>
  <c r="BD36"/>
  <c r="BL36"/>
  <c r="F36"/>
  <c r="AT36"/>
  <c r="I36"/>
  <c r="Q36"/>
  <c r="Y36"/>
  <c r="AG36"/>
  <c r="AO36"/>
  <c r="AW36"/>
  <c r="BE36"/>
  <c r="BM36"/>
  <c r="N36"/>
  <c r="BJ36"/>
  <c r="J36"/>
  <c r="R36"/>
  <c r="Z36"/>
  <c r="AH36"/>
  <c r="AP36"/>
  <c r="AX36"/>
  <c r="BF36"/>
  <c r="BN36"/>
  <c r="BB36"/>
  <c r="K36"/>
  <c r="S36"/>
  <c r="AA36"/>
  <c r="AI36"/>
  <c r="AQ36"/>
  <c r="AY36"/>
  <c r="BG36"/>
  <c r="BO36"/>
  <c r="AD36"/>
  <c r="L36"/>
  <c r="T36"/>
  <c r="AB36"/>
  <c r="AJ36"/>
  <c r="AR36"/>
  <c r="AZ36"/>
  <c r="BH36"/>
  <c r="BP36"/>
  <c r="AL36"/>
  <c r="M36"/>
  <c r="U36"/>
  <c r="AC36"/>
  <c r="AK36"/>
  <c r="AS36"/>
  <c r="BA36"/>
  <c r="BI36"/>
  <c r="BQ36"/>
  <c r="V36"/>
  <c r="BR36"/>
  <c r="E83"/>
  <c r="A38" i="8"/>
  <c r="E91" i="12"/>
  <c r="A46" i="8"/>
  <c r="E99" i="12"/>
  <c r="A54" i="8"/>
  <c r="E107" i="12"/>
  <c r="A62" i="8"/>
  <c r="G37" i="12"/>
  <c r="O37"/>
  <c r="W37"/>
  <c r="AE37"/>
  <c r="AM37"/>
  <c r="AU37"/>
  <c r="BC37"/>
  <c r="BK37"/>
  <c r="N37"/>
  <c r="BJ37"/>
  <c r="H37"/>
  <c r="P37"/>
  <c r="X37"/>
  <c r="AF37"/>
  <c r="AN37"/>
  <c r="AV37"/>
  <c r="BD37"/>
  <c r="BL37"/>
  <c r="AL37"/>
  <c r="I37"/>
  <c r="Q37"/>
  <c r="Y37"/>
  <c r="AG37"/>
  <c r="AO37"/>
  <c r="AW37"/>
  <c r="BE37"/>
  <c r="BM37"/>
  <c r="F37"/>
  <c r="AT37"/>
  <c r="J37"/>
  <c r="R37"/>
  <c r="Z37"/>
  <c r="AH37"/>
  <c r="AP37"/>
  <c r="AX37"/>
  <c r="BF37"/>
  <c r="BN37"/>
  <c r="K37"/>
  <c r="S37"/>
  <c r="AA37"/>
  <c r="AI37"/>
  <c r="AQ37"/>
  <c r="AY37"/>
  <c r="BG37"/>
  <c r="BO37"/>
  <c r="V37"/>
  <c r="BR37"/>
  <c r="L37"/>
  <c r="T37"/>
  <c r="AB37"/>
  <c r="AJ37"/>
  <c r="AR37"/>
  <c r="AZ37"/>
  <c r="BH37"/>
  <c r="BP37"/>
  <c r="AD37"/>
  <c r="M37"/>
  <c r="U37"/>
  <c r="AC37"/>
  <c r="AK37"/>
  <c r="AS37"/>
  <c r="BA37"/>
  <c r="BI37"/>
  <c r="BQ37"/>
  <c r="BB37"/>
  <c r="E84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/>
  <c r="W34"/>
  <c r="AE34"/>
  <c r="AM34"/>
  <c r="AU34"/>
  <c r="BC34"/>
  <c r="BK34"/>
  <c r="AL34"/>
  <c r="H34"/>
  <c r="P34"/>
  <c r="X34"/>
  <c r="AF34"/>
  <c r="AN34"/>
  <c r="AV34"/>
  <c r="BD34"/>
  <c r="BL34"/>
  <c r="V34"/>
  <c r="BR34"/>
  <c r="I34"/>
  <c r="Q34"/>
  <c r="Y34"/>
  <c r="AG34"/>
  <c r="AO34"/>
  <c r="AW34"/>
  <c r="BE34"/>
  <c r="BM34"/>
  <c r="BB34"/>
  <c r="J34"/>
  <c r="R34"/>
  <c r="Z34"/>
  <c r="AH34"/>
  <c r="AP34"/>
  <c r="AX34"/>
  <c r="BF34"/>
  <c r="BN34"/>
  <c r="F34"/>
  <c r="BJ34"/>
  <c r="K34"/>
  <c r="S34"/>
  <c r="AA34"/>
  <c r="AI34"/>
  <c r="AQ34"/>
  <c r="AY34"/>
  <c r="BG34"/>
  <c r="BO34"/>
  <c r="AD34"/>
  <c r="L34"/>
  <c r="T34"/>
  <c r="AB34"/>
  <c r="AJ34"/>
  <c r="AR34"/>
  <c r="AZ34"/>
  <c r="BH34"/>
  <c r="BP34"/>
  <c r="N34"/>
  <c r="M34"/>
  <c r="U34"/>
  <c r="AC34"/>
  <c r="AK34"/>
  <c r="AS34"/>
  <c r="BA34"/>
  <c r="BI34"/>
  <c r="BQ34"/>
  <c r="AT34"/>
  <c r="E81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/>
  <c r="Z35"/>
  <c r="AH35"/>
  <c r="AP35"/>
  <c r="AX35"/>
  <c r="BF35"/>
  <c r="BN35"/>
  <c r="Q35"/>
  <c r="AW35"/>
  <c r="K35"/>
  <c r="S35"/>
  <c r="AA35"/>
  <c r="AI35"/>
  <c r="AQ35"/>
  <c r="AY35"/>
  <c r="BG35"/>
  <c r="BO35"/>
  <c r="I35"/>
  <c r="BM35"/>
  <c r="L35"/>
  <c r="T35"/>
  <c r="AB35"/>
  <c r="AJ35"/>
  <c r="AR35"/>
  <c r="AZ35"/>
  <c r="BH35"/>
  <c r="BP35"/>
  <c r="Y35"/>
  <c r="M35"/>
  <c r="U35"/>
  <c r="AC35"/>
  <c r="AK35"/>
  <c r="AS35"/>
  <c r="BA35"/>
  <c r="BI35"/>
  <c r="BQ35"/>
  <c r="BE35"/>
  <c r="N35"/>
  <c r="V35"/>
  <c r="AD35"/>
  <c r="AL35"/>
  <c r="AT35"/>
  <c r="BB35"/>
  <c r="BJ35"/>
  <c r="BR35"/>
  <c r="AG35"/>
  <c r="G35"/>
  <c r="O35"/>
  <c r="W35"/>
  <c r="AE35"/>
  <c r="AM35"/>
  <c r="AU35"/>
  <c r="BC35"/>
  <c r="BK35"/>
  <c r="F35"/>
  <c r="AO35"/>
  <c r="H35"/>
  <c r="P35"/>
  <c r="X35"/>
  <c r="AF35"/>
  <c r="AN35"/>
  <c r="AV35"/>
  <c r="BD35"/>
  <c r="BL35"/>
  <c r="J36"/>
  <c r="R36"/>
  <c r="Z36"/>
  <c r="AH36"/>
  <c r="AP36"/>
  <c r="AX36"/>
  <c r="BF36"/>
  <c r="BN36"/>
  <c r="Q36"/>
  <c r="K36"/>
  <c r="S36"/>
  <c r="AA36"/>
  <c r="AI36"/>
  <c r="AQ36"/>
  <c r="AY36"/>
  <c r="BG36"/>
  <c r="BO36"/>
  <c r="BE36"/>
  <c r="L36"/>
  <c r="T36"/>
  <c r="AB36"/>
  <c r="AJ36"/>
  <c r="AR36"/>
  <c r="AZ36"/>
  <c r="BH36"/>
  <c r="BP36"/>
  <c r="Y36"/>
  <c r="M36"/>
  <c r="U36"/>
  <c r="AC36"/>
  <c r="AK36"/>
  <c r="AS36"/>
  <c r="BA36"/>
  <c r="BI36"/>
  <c r="BQ36"/>
  <c r="AW36"/>
  <c r="N36"/>
  <c r="V36"/>
  <c r="AD36"/>
  <c r="AL36"/>
  <c r="AT36"/>
  <c r="BB36"/>
  <c r="BJ36"/>
  <c r="BR36"/>
  <c r="I36"/>
  <c r="AG36"/>
  <c r="BM36"/>
  <c r="G36"/>
  <c r="O36"/>
  <c r="W36"/>
  <c r="AE36"/>
  <c r="AM36"/>
  <c r="AU36"/>
  <c r="BC36"/>
  <c r="BK36"/>
  <c r="AO36"/>
  <c r="H36"/>
  <c r="P36"/>
  <c r="X36"/>
  <c r="AF36"/>
  <c r="AN36"/>
  <c r="AV36"/>
  <c r="BD36"/>
  <c r="BL36"/>
  <c r="F36"/>
  <c r="J37"/>
  <c r="R37"/>
  <c r="Z37"/>
  <c r="AH37"/>
  <c r="AP37"/>
  <c r="AX37"/>
  <c r="BF37"/>
  <c r="BN37"/>
  <c r="I37"/>
  <c r="BE37"/>
  <c r="K37"/>
  <c r="S37"/>
  <c r="AA37"/>
  <c r="AI37"/>
  <c r="AQ37"/>
  <c r="AY37"/>
  <c r="BG37"/>
  <c r="BO37"/>
  <c r="AO37"/>
  <c r="L37"/>
  <c r="T37"/>
  <c r="AB37"/>
  <c r="AJ37"/>
  <c r="AR37"/>
  <c r="AZ37"/>
  <c r="BH37"/>
  <c r="BP37"/>
  <c r="Q37"/>
  <c r="BM37"/>
  <c r="M37"/>
  <c r="U37"/>
  <c r="AC37"/>
  <c r="AK37"/>
  <c r="AS37"/>
  <c r="BA37"/>
  <c r="BI37"/>
  <c r="BQ37"/>
  <c r="AW37"/>
  <c r="N37"/>
  <c r="V37"/>
  <c r="AD37"/>
  <c r="AL37"/>
  <c r="AT37"/>
  <c r="BB37"/>
  <c r="BJ37"/>
  <c r="BR37"/>
  <c r="AG37"/>
  <c r="G37"/>
  <c r="O37"/>
  <c r="W37"/>
  <c r="AE37"/>
  <c r="AM37"/>
  <c r="AU37"/>
  <c r="BC37"/>
  <c r="BK37"/>
  <c r="Y37"/>
  <c r="F37"/>
  <c r="H37"/>
  <c r="P37"/>
  <c r="X37"/>
  <c r="AF37"/>
  <c r="AN37"/>
  <c r="AV37"/>
  <c r="BD37"/>
  <c r="BL37"/>
  <c r="J34"/>
  <c r="R34"/>
  <c r="Z34"/>
  <c r="AH34"/>
  <c r="AP34"/>
  <c r="AX34"/>
  <c r="BF34"/>
  <c r="BN34"/>
  <c r="F34"/>
  <c r="AO34"/>
  <c r="K34"/>
  <c r="S34"/>
  <c r="AA34"/>
  <c r="AI34"/>
  <c r="AQ34"/>
  <c r="AY34"/>
  <c r="BG34"/>
  <c r="BO34"/>
  <c r="Q34"/>
  <c r="L34"/>
  <c r="T34"/>
  <c r="AB34"/>
  <c r="AJ34"/>
  <c r="AR34"/>
  <c r="AZ34"/>
  <c r="BH34"/>
  <c r="BP34"/>
  <c r="Y34"/>
  <c r="M34"/>
  <c r="U34"/>
  <c r="AC34"/>
  <c r="AK34"/>
  <c r="AS34"/>
  <c r="BA34"/>
  <c r="BI34"/>
  <c r="BQ34"/>
  <c r="BE34"/>
  <c r="N34"/>
  <c r="V34"/>
  <c r="AD34"/>
  <c r="AL34"/>
  <c r="AT34"/>
  <c r="BB34"/>
  <c r="BJ34"/>
  <c r="BR34"/>
  <c r="I34"/>
  <c r="AG34"/>
  <c r="BM34"/>
  <c r="G34"/>
  <c r="O34"/>
  <c r="W34"/>
  <c r="AE34"/>
  <c r="AM34"/>
  <c r="AU34"/>
  <c r="BC34"/>
  <c r="BK34"/>
  <c r="AW34"/>
  <c r="H34"/>
  <c r="P34"/>
  <c r="X34"/>
  <c r="AF34"/>
  <c r="AN34"/>
  <c r="AV34"/>
  <c r="BD34"/>
  <c r="BL34"/>
  <c r="AN41" i="4"/>
  <c r="AV41"/>
  <c r="BD41"/>
  <c r="BL41"/>
  <c r="AO41"/>
  <c r="AW41"/>
  <c r="BE41"/>
  <c r="BM41"/>
  <c r="AP41"/>
  <c r="AX41"/>
  <c r="BF41"/>
  <c r="BN41"/>
  <c r="AQ41"/>
  <c r="AY41"/>
  <c r="BG41"/>
  <c r="BO41"/>
  <c r="AR41"/>
  <c r="AZ41"/>
  <c r="BH41"/>
  <c r="BP41"/>
  <c r="AT41"/>
  <c r="BB41"/>
  <c r="BJ41"/>
  <c r="BR41"/>
  <c r="AM41"/>
  <c r="AU41"/>
  <c r="BC41"/>
  <c r="BK41"/>
  <c r="BI41"/>
  <c r="BQ41"/>
  <c r="AS41"/>
  <c r="BA41"/>
  <c r="M41"/>
  <c r="O41"/>
  <c r="U41"/>
  <c r="N41"/>
  <c r="T41"/>
  <c r="AI41"/>
  <c r="L41"/>
  <c r="AA41"/>
  <c r="S41"/>
  <c r="AH41"/>
  <c r="W41"/>
  <c r="K41"/>
  <c r="Z41"/>
  <c r="AG41"/>
  <c r="R41"/>
  <c r="Y41"/>
  <c r="AF41"/>
  <c r="AL41"/>
  <c r="J41"/>
  <c r="Q41"/>
  <c r="X41"/>
  <c r="AD41"/>
  <c r="AK41"/>
  <c r="AJ41"/>
  <c r="AE41"/>
  <c r="I41"/>
  <c r="P41"/>
  <c r="V41"/>
  <c r="AC41"/>
  <c r="AB41"/>
  <c r="G41"/>
  <c r="H41"/>
  <c r="E109" i="11"/>
  <c r="A32" i="14"/>
  <c r="A2" i="12"/>
  <c r="E41"/>
  <c r="C78" s="1"/>
  <c r="E41" i="11"/>
  <c r="C78" s="1"/>
  <c r="E34" i="12"/>
  <c r="B34" s="1"/>
  <c r="E36"/>
  <c r="B36" s="1"/>
  <c r="E37"/>
  <c r="B37" s="1"/>
  <c r="E35" i="11"/>
  <c r="B35" s="1"/>
  <c r="A80" i="12"/>
  <c r="A82"/>
  <c r="A84"/>
  <c r="A86"/>
  <c r="A88"/>
  <c r="A92"/>
  <c r="A96"/>
  <c r="A81"/>
  <c r="A83"/>
  <c r="A85"/>
  <c r="A87"/>
  <c r="A89"/>
  <c r="A90"/>
  <c r="A94"/>
  <c r="A98"/>
  <c r="A100"/>
  <c r="A102"/>
  <c r="A104"/>
  <c r="A106"/>
  <c r="A108"/>
  <c r="A91"/>
  <c r="A93"/>
  <c r="A95"/>
  <c r="A97"/>
  <c r="A99"/>
  <c r="A101"/>
  <c r="A103"/>
  <c r="A105"/>
  <c r="A107"/>
  <c r="E35"/>
  <c r="B35" s="1"/>
  <c r="C115"/>
  <c r="A82" i="11"/>
  <c r="A84"/>
  <c r="A106"/>
  <c r="F107"/>
  <c r="F90"/>
  <c r="F86"/>
  <c r="F82"/>
  <c r="F108"/>
  <c r="F106"/>
  <c r="F98"/>
  <c r="F100"/>
  <c r="F95"/>
  <c r="F91"/>
  <c r="F87"/>
  <c r="F83"/>
  <c r="F80"/>
  <c r="F85"/>
  <c r="F81"/>
  <c r="F84"/>
  <c r="F89"/>
  <c r="F88"/>
  <c r="F93"/>
  <c r="F92"/>
  <c r="A80"/>
  <c r="A89"/>
  <c r="A105"/>
  <c r="A87"/>
  <c r="A107"/>
  <c r="A85"/>
  <c r="E36"/>
  <c r="B36" s="1"/>
  <c r="A95"/>
  <c r="A99"/>
  <c r="A86"/>
  <c r="A88"/>
  <c r="A90"/>
  <c r="A92"/>
  <c r="A94"/>
  <c r="A96"/>
  <c r="A98"/>
  <c r="A100"/>
  <c r="A102"/>
  <c r="A104"/>
  <c r="A108"/>
  <c r="A91"/>
  <c r="A103"/>
  <c r="E34"/>
  <c r="B34" s="1"/>
  <c r="E37"/>
  <c r="B37" s="1"/>
  <c r="A81"/>
  <c r="A93"/>
  <c r="A101"/>
  <c r="A83"/>
  <c r="A97"/>
  <c r="C115"/>
  <c r="BE41" i="12" l="1"/>
  <c r="AP41"/>
  <c r="AQ41"/>
  <c r="O41"/>
  <c r="BR41"/>
  <c r="M41"/>
  <c r="AH41"/>
  <c r="BL41"/>
  <c r="AB41"/>
  <c r="AK41"/>
  <c r="AY41"/>
  <c r="AX41"/>
  <c r="BM41"/>
  <c r="AR41"/>
  <c r="U66"/>
  <c r="Q55" i="8" s="1"/>
  <c r="AB74" i="12"/>
  <c r="X63" i="8" s="1"/>
  <c r="AI64" i="12"/>
  <c r="AE53" i="8" s="1"/>
  <c r="I41" i="12"/>
  <c r="AE41"/>
  <c r="AH70"/>
  <c r="AD59" i="8" s="1"/>
  <c r="M64" i="12"/>
  <c r="I53" i="8" s="1"/>
  <c r="AC41" i="12"/>
  <c r="BE62"/>
  <c r="BA51" i="8" s="1"/>
  <c r="O70" i="12"/>
  <c r="K59" i="8" s="1"/>
  <c r="AT41" i="12"/>
  <c r="BI41"/>
  <c r="R41"/>
  <c r="AV41"/>
  <c r="BL72"/>
  <c r="BH61" i="8" s="1"/>
  <c r="BF41" i="12"/>
  <c r="W41"/>
  <c r="U41"/>
  <c r="AI41"/>
  <c r="G41"/>
  <c r="AW41"/>
  <c r="AP68"/>
  <c r="AL57" i="8" s="1"/>
  <c r="AW72" i="12"/>
  <c r="AS61" i="8" s="1"/>
  <c r="AJ41" i="12"/>
  <c r="H41"/>
  <c r="P41"/>
  <c r="AX68"/>
  <c r="AT57" i="8" s="1"/>
  <c r="H68" i="12"/>
  <c r="D57" i="8" s="1"/>
  <c r="AS41" i="12"/>
  <c r="AZ41"/>
  <c r="BO41"/>
  <c r="BN41"/>
  <c r="AM41"/>
  <c r="BP41"/>
  <c r="AD41"/>
  <c r="N41"/>
  <c r="AY64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/>
  <c r="BI55" i="8" s="1"/>
  <c r="BR64" i="12"/>
  <c r="BN53" i="8" s="1"/>
  <c r="P74" i="12"/>
  <c r="L63" i="8" s="1"/>
  <c r="W68" i="12"/>
  <c r="S57" i="8" s="1"/>
  <c r="V41" i="12"/>
  <c r="BQ41"/>
  <c r="Z41"/>
  <c r="AO41"/>
  <c r="BD41"/>
  <c r="AL41"/>
  <c r="BB41"/>
  <c r="Y66"/>
  <c r="U55" i="8" s="1"/>
  <c r="BJ41" i="12"/>
  <c r="T41"/>
  <c r="AA41"/>
  <c r="AN41"/>
  <c r="BK41"/>
  <c r="H66"/>
  <c r="D55" i="8" s="1"/>
  <c r="BQ74" i="12"/>
  <c r="BM63" i="8" s="1"/>
  <c r="AO66" i="12"/>
  <c r="AK55" i="8" s="1"/>
  <c r="BD70" i="12"/>
  <c r="AZ59" i="8" s="1"/>
  <c r="BK64" i="12"/>
  <c r="BG53" i="8" s="1"/>
  <c r="Y41" i="12"/>
  <c r="Q41"/>
  <c r="X41"/>
  <c r="BJ70"/>
  <c r="BF59" i="8" s="1"/>
  <c r="AX70" i="12"/>
  <c r="AT59" i="8" s="1"/>
  <c r="BA41" i="12"/>
  <c r="BH41"/>
  <c r="K41"/>
  <c r="J41"/>
  <c r="AF41"/>
  <c r="AU41"/>
  <c r="L41"/>
  <c r="S41"/>
  <c r="BC41"/>
  <c r="AG41"/>
  <c r="N68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/>
  <c r="BP41"/>
  <c r="K41"/>
  <c r="BB41"/>
  <c r="X41"/>
  <c r="AE41"/>
  <c r="Z41"/>
  <c r="BL41"/>
  <c r="AL41"/>
  <c r="I41"/>
  <c r="AO41"/>
  <c r="X63"/>
  <c r="T20" i="8" s="1"/>
  <c r="S67" i="11"/>
  <c r="O24" i="8" s="1"/>
  <c r="AN41" i="11"/>
  <c r="I59"/>
  <c r="E16" i="8" s="1"/>
  <c r="L41" i="11"/>
  <c r="Y41"/>
  <c r="AI41"/>
  <c r="H41"/>
  <c r="BH41"/>
  <c r="AS41"/>
  <c r="BG41"/>
  <c r="BB55"/>
  <c r="AX12" i="8" s="1"/>
  <c r="BL63" i="11"/>
  <c r="BH20" i="8" s="1"/>
  <c r="BG59" i="11"/>
  <c r="BC16" i="8" s="1"/>
  <c r="BE41" i="11"/>
  <c r="S41"/>
  <c r="O41"/>
  <c r="BO41"/>
  <c r="Q41"/>
  <c r="J41"/>
  <c r="W41"/>
  <c r="AZ41"/>
  <c r="R41"/>
  <c r="BR41"/>
  <c r="AW41"/>
  <c r="BD41"/>
  <c r="AD41"/>
  <c r="AK41"/>
  <c r="G41"/>
  <c r="BN41"/>
  <c r="W57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/>
  <c r="AS67"/>
  <c r="AO24" i="8" s="1"/>
  <c r="AZ57" i="11"/>
  <c r="AV14" i="8" s="1"/>
  <c r="J69" i="11"/>
  <c r="F26" i="8" s="1"/>
  <c r="AL65" i="11"/>
  <c r="AH22" i="8" s="1"/>
  <c r="AM41" i="11"/>
  <c r="AV41"/>
  <c r="AG41"/>
  <c r="AQ41"/>
  <c r="N41"/>
  <c r="P69"/>
  <c r="L26" i="8" s="1"/>
  <c r="AH41" i="11"/>
  <c r="AW61"/>
  <c r="AS18" i="8" s="1"/>
  <c r="G55" i="11"/>
  <c r="C12" i="8" s="1"/>
  <c r="AC63" i="11"/>
  <c r="Y20" i="8" s="1"/>
  <c r="BC63" i="11"/>
  <c r="AY20" i="8" s="1"/>
  <c r="AR41" i="11"/>
  <c r="AY41"/>
  <c r="AV69"/>
  <c r="AR26" i="8" s="1"/>
  <c r="M41" i="11"/>
  <c r="AU41"/>
  <c r="BQ41"/>
  <c r="AP41"/>
  <c r="AV63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/>
  <c r="BM41"/>
  <c r="T41"/>
  <c r="AA41"/>
  <c r="BC41"/>
  <c r="V41"/>
  <c r="AC41"/>
  <c r="AJ41"/>
  <c r="AX41"/>
  <c r="BK41"/>
  <c r="U41"/>
  <c r="AB41"/>
  <c r="BF41"/>
  <c r="BC65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I89"/>
  <c r="Q89"/>
  <c r="Y89"/>
  <c r="AG89"/>
  <c r="AO89"/>
  <c r="AW89"/>
  <c r="BE89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AQ89"/>
  <c r="AY89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BK80"/>
  <c r="BK81"/>
  <c r="BK82"/>
  <c r="BK83"/>
  <c r="BK84"/>
  <c r="BK85"/>
  <c r="AU86"/>
  <c r="O87"/>
  <c r="AU87"/>
  <c r="O88"/>
  <c r="AU88"/>
  <c r="O89"/>
  <c r="AU89"/>
  <c r="BN89"/>
  <c r="J90"/>
  <c r="R90"/>
  <c r="Z90"/>
  <c r="AH90"/>
  <c r="AP90"/>
  <c r="AX90"/>
  <c r="BF90"/>
  <c r="BN90"/>
  <c r="J91"/>
  <c r="R91"/>
  <c r="Z91"/>
  <c r="AH91"/>
  <c r="AP91"/>
  <c r="AX91"/>
  <c r="BF91"/>
  <c r="BN91"/>
  <c r="J92"/>
  <c r="R92"/>
  <c r="Z92"/>
  <c r="AH92"/>
  <c r="AP92"/>
  <c r="AX92"/>
  <c r="BF92"/>
  <c r="BN92"/>
  <c r="J93"/>
  <c r="R93"/>
  <c r="Z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G80"/>
  <c r="G81"/>
  <c r="G82"/>
  <c r="G83"/>
  <c r="G84"/>
  <c r="G85"/>
  <c r="G86"/>
  <c r="BB86"/>
  <c r="V87"/>
  <c r="BB87"/>
  <c r="V88"/>
  <c r="BB88"/>
  <c r="V89"/>
  <c r="BB89"/>
  <c r="BO89"/>
  <c r="K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O80"/>
  <c r="O81"/>
  <c r="O82"/>
  <c r="O83"/>
  <c r="O84"/>
  <c r="O85"/>
  <c r="O86"/>
  <c r="BC86"/>
  <c r="W87"/>
  <c r="BC87"/>
  <c r="W88"/>
  <c r="BC88"/>
  <c r="W89"/>
  <c r="BC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W80"/>
  <c r="W81"/>
  <c r="W82"/>
  <c r="W83"/>
  <c r="W84"/>
  <c r="W85"/>
  <c r="W86"/>
  <c r="BJ86"/>
  <c r="AD87"/>
  <c r="BJ87"/>
  <c r="AD88"/>
  <c r="BJ88"/>
  <c r="AD89"/>
  <c r="BG89"/>
  <c r="BQ89"/>
  <c r="M90"/>
  <c r="U90"/>
  <c r="AC90"/>
  <c r="AK90"/>
  <c r="AS90"/>
  <c r="BA90"/>
  <c r="BI90"/>
  <c r="BQ90"/>
  <c r="M91"/>
  <c r="U91"/>
  <c r="AC91"/>
  <c r="AK91"/>
  <c r="AS91"/>
  <c r="BA91"/>
  <c r="BI91"/>
  <c r="BQ91"/>
  <c r="M92"/>
  <c r="U92"/>
  <c r="AC92"/>
  <c r="AK92"/>
  <c r="AS92"/>
  <c r="BA92"/>
  <c r="BI92"/>
  <c r="BQ92"/>
  <c r="M93"/>
  <c r="U93"/>
  <c r="AC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AE80"/>
  <c r="AE81"/>
  <c r="AE82"/>
  <c r="AE83"/>
  <c r="AE84"/>
  <c r="AE85"/>
  <c r="AE86"/>
  <c r="BK86"/>
  <c r="AE87"/>
  <c r="BK87"/>
  <c r="AE88"/>
  <c r="BK88"/>
  <c r="AE89"/>
  <c r="BJ89"/>
  <c r="BR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AM80"/>
  <c r="AM81"/>
  <c r="AM82"/>
  <c r="AM83"/>
  <c r="AM84"/>
  <c r="AM85"/>
  <c r="AL86"/>
  <c r="BR86"/>
  <c r="AL87"/>
  <c r="BR87"/>
  <c r="AL88"/>
  <c r="BR88"/>
  <c r="AL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AU80"/>
  <c r="AU81"/>
  <c r="AU82"/>
  <c r="AU83"/>
  <c r="AU84"/>
  <c r="AU85"/>
  <c r="AM86"/>
  <c r="G87"/>
  <c r="AM87"/>
  <c r="G88"/>
  <c r="AM88"/>
  <c r="G89"/>
  <c r="AM89"/>
  <c r="BL89"/>
  <c r="H90"/>
  <c r="P90"/>
  <c r="X90"/>
  <c r="AF90"/>
  <c r="AN90"/>
  <c r="AV90"/>
  <c r="BD90"/>
  <c r="BL90"/>
  <c r="H91"/>
  <c r="P91"/>
  <c r="X91"/>
  <c r="AF91"/>
  <c r="AN91"/>
  <c r="AV91"/>
  <c r="BD91"/>
  <c r="BL91"/>
  <c r="H92"/>
  <c r="P92"/>
  <c r="X92"/>
  <c r="AF92"/>
  <c r="AN92"/>
  <c r="AV92"/>
  <c r="BD92"/>
  <c r="BL92"/>
  <c r="H93"/>
  <c r="P93"/>
  <c r="X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C82"/>
  <c r="AT88"/>
  <c r="AO90"/>
  <c r="AO91"/>
  <c r="AO92"/>
  <c r="AO93"/>
  <c r="AO94"/>
  <c r="AO95"/>
  <c r="N96"/>
  <c r="AD96"/>
  <c r="AT96"/>
  <c r="BJ96"/>
  <c r="N97"/>
  <c r="AD97"/>
  <c r="AT97"/>
  <c r="BH97"/>
  <c r="BR97"/>
  <c r="Q98"/>
  <c r="AB98"/>
  <c r="AL98"/>
  <c r="AW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H101"/>
  <c r="AP101"/>
  <c r="AX101"/>
  <c r="BF101"/>
  <c r="BC83"/>
  <c r="N89"/>
  <c r="AW90"/>
  <c r="AW91"/>
  <c r="AW92"/>
  <c r="AW93"/>
  <c r="AW94"/>
  <c r="AW95"/>
  <c r="Q96"/>
  <c r="AG96"/>
  <c r="AW96"/>
  <c r="BM96"/>
  <c r="Q97"/>
  <c r="AG97"/>
  <c r="AW97"/>
  <c r="BI97"/>
  <c r="H98"/>
  <c r="R98"/>
  <c r="AC98"/>
  <c r="AN98"/>
  <c r="AX98"/>
  <c r="BG98"/>
  <c r="BO98"/>
  <c r="K99"/>
  <c r="S99"/>
  <c r="AA99"/>
  <c r="AI99"/>
  <c r="AQ99"/>
  <c r="AY99"/>
  <c r="BG99"/>
  <c r="BO99"/>
  <c r="K100"/>
  <c r="S100"/>
  <c r="AA100"/>
  <c r="AI100"/>
  <c r="AQ100"/>
  <c r="AY100"/>
  <c r="BG100"/>
  <c r="BO100"/>
  <c r="K101"/>
  <c r="S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BC84"/>
  <c r="AT89"/>
  <c r="BE90"/>
  <c r="BE91"/>
  <c r="BE92"/>
  <c r="BE93"/>
  <c r="BE94"/>
  <c r="BE95"/>
  <c r="R96"/>
  <c r="AH96"/>
  <c r="AX96"/>
  <c r="BN96"/>
  <c r="R97"/>
  <c r="AH97"/>
  <c r="AX97"/>
  <c r="BJ97"/>
  <c r="I98"/>
  <c r="T98"/>
  <c r="AD98"/>
  <c r="AO98"/>
  <c r="AZ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C85"/>
  <c r="BM89"/>
  <c r="BM90"/>
  <c r="BM91"/>
  <c r="BM92"/>
  <c r="BM93"/>
  <c r="BM94"/>
  <c r="BM95"/>
  <c r="U96"/>
  <c r="AK96"/>
  <c r="BA96"/>
  <c r="BQ96"/>
  <c r="U97"/>
  <c r="AK97"/>
  <c r="BA97"/>
  <c r="BL97"/>
  <c r="J98"/>
  <c r="U98"/>
  <c r="AF98"/>
  <c r="AP98"/>
  <c r="BA98"/>
  <c r="BI98"/>
  <c r="BQ98"/>
  <c r="M99"/>
  <c r="U99"/>
  <c r="AC99"/>
  <c r="AK99"/>
  <c r="AS99"/>
  <c r="BA99"/>
  <c r="BI99"/>
  <c r="BQ99"/>
  <c r="M100"/>
  <c r="U100"/>
  <c r="AC100"/>
  <c r="AK100"/>
  <c r="AS100"/>
  <c r="BA100"/>
  <c r="BI100"/>
  <c r="BQ100"/>
  <c r="M101"/>
  <c r="U101"/>
  <c r="AC101"/>
  <c r="AK101"/>
  <c r="AS101"/>
  <c r="BA101"/>
  <c r="AT86"/>
  <c r="I90"/>
  <c r="I91"/>
  <c r="I92"/>
  <c r="I93"/>
  <c r="I94"/>
  <c r="I95"/>
  <c r="BQ95"/>
  <c r="V96"/>
  <c r="AL96"/>
  <c r="BB96"/>
  <c r="BR96"/>
  <c r="V97"/>
  <c r="AL97"/>
  <c r="BB97"/>
  <c r="BM97"/>
  <c r="L98"/>
  <c r="V98"/>
  <c r="AG98"/>
  <c r="AR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N87"/>
  <c r="Q90"/>
  <c r="Q91"/>
  <c r="Q92"/>
  <c r="Q93"/>
  <c r="Q94"/>
  <c r="Q95"/>
  <c r="I96"/>
  <c r="Y96"/>
  <c r="AO96"/>
  <c r="BE96"/>
  <c r="I97"/>
  <c r="Y97"/>
  <c r="AO97"/>
  <c r="BD97"/>
  <c r="BN97"/>
  <c r="M98"/>
  <c r="X98"/>
  <c r="AH98"/>
  <c r="AS98"/>
  <c r="BC98"/>
  <c r="BK98"/>
  <c r="G99"/>
  <c r="O99"/>
  <c r="W99"/>
  <c r="AE99"/>
  <c r="AM99"/>
  <c r="AU99"/>
  <c r="BC99"/>
  <c r="BK99"/>
  <c r="G100"/>
  <c r="O100"/>
  <c r="W100"/>
  <c r="AE100"/>
  <c r="AM100"/>
  <c r="AU100"/>
  <c r="BC100"/>
  <c r="BK100"/>
  <c r="G101"/>
  <c r="O101"/>
  <c r="W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BC80"/>
  <c r="AT87"/>
  <c r="Y90"/>
  <c r="Y91"/>
  <c r="Y92"/>
  <c r="Y93"/>
  <c r="Y94"/>
  <c r="Y95"/>
  <c r="J96"/>
  <c r="Z96"/>
  <c r="AP96"/>
  <c r="BF96"/>
  <c r="J97"/>
  <c r="Z97"/>
  <c r="AP97"/>
  <c r="BE97"/>
  <c r="BP97"/>
  <c r="N98"/>
  <c r="Y98"/>
  <c r="AJ98"/>
  <c r="AT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X101"/>
  <c r="AF101"/>
  <c r="AN101"/>
  <c r="AV101"/>
  <c r="BD10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AG91"/>
  <c r="BI96"/>
  <c r="AK98"/>
  <c r="AO99"/>
  <c r="AO100"/>
  <c r="AO101"/>
  <c r="J102"/>
  <c r="AG102"/>
  <c r="BA102"/>
  <c r="J103"/>
  <c r="AG103"/>
  <c r="AT103"/>
  <c r="BE103"/>
  <c r="BO103"/>
  <c r="N104"/>
  <c r="Y104"/>
  <c r="AI104"/>
  <c r="AT104"/>
  <c r="BE104"/>
  <c r="BO104"/>
  <c r="N105"/>
  <c r="Y105"/>
  <c r="AI105"/>
  <c r="AT105"/>
  <c r="BE105"/>
  <c r="BO105"/>
  <c r="N106"/>
  <c r="Y106"/>
  <c r="AI106"/>
  <c r="AT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AG92"/>
  <c r="M97"/>
  <c r="AV98"/>
  <c r="AW99"/>
  <c r="AW100"/>
  <c r="AW101"/>
  <c r="M102"/>
  <c r="AH102"/>
  <c r="BE102"/>
  <c r="M103"/>
  <c r="AH103"/>
  <c r="AU103"/>
  <c r="BF103"/>
  <c r="BQ103"/>
  <c r="O104"/>
  <c r="Z104"/>
  <c r="AK104"/>
  <c r="AU104"/>
  <c r="BF104"/>
  <c r="BQ104"/>
  <c r="O105"/>
  <c r="Z105"/>
  <c r="AK105"/>
  <c r="AU105"/>
  <c r="BF105"/>
  <c r="BQ105"/>
  <c r="O106"/>
  <c r="Z106"/>
  <c r="AK106"/>
  <c r="AU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G93"/>
  <c r="AC97"/>
  <c r="BE98"/>
  <c r="BE99"/>
  <c r="BE100"/>
  <c r="BE101"/>
  <c r="Q102"/>
  <c r="AK102"/>
  <c r="BF102"/>
  <c r="Q103"/>
  <c r="AK103"/>
  <c r="AW103"/>
  <c r="BG103"/>
  <c r="BR103"/>
  <c r="Q104"/>
  <c r="AA104"/>
  <c r="AL104"/>
  <c r="AW104"/>
  <c r="BG104"/>
  <c r="BR104"/>
  <c r="Q105"/>
  <c r="AA105"/>
  <c r="AL105"/>
  <c r="AW105"/>
  <c r="BG105"/>
  <c r="BR105"/>
  <c r="Q106"/>
  <c r="AA106"/>
  <c r="AL106"/>
  <c r="AW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AG94"/>
  <c r="AS97"/>
  <c r="BM98"/>
  <c r="BM99"/>
  <c r="BM100"/>
  <c r="BI101"/>
  <c r="R102"/>
  <c r="AO102"/>
  <c r="BI102"/>
  <c r="R103"/>
  <c r="AL103"/>
  <c r="AX103"/>
  <c r="BI103"/>
  <c r="G104"/>
  <c r="R104"/>
  <c r="AC104"/>
  <c r="AM104"/>
  <c r="AX104"/>
  <c r="BI104"/>
  <c r="G105"/>
  <c r="R105"/>
  <c r="AC105"/>
  <c r="AM105"/>
  <c r="AX105"/>
  <c r="BI105"/>
  <c r="G106"/>
  <c r="R106"/>
  <c r="AC106"/>
  <c r="AM106"/>
  <c r="AX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AG95"/>
  <c r="BF97"/>
  <c r="I99"/>
  <c r="I100"/>
  <c r="I101"/>
  <c r="BM101"/>
  <c r="U102"/>
  <c r="AP102"/>
  <c r="BM102"/>
  <c r="U103"/>
  <c r="AM103"/>
  <c r="AY103"/>
  <c r="BJ103"/>
  <c r="I104"/>
  <c r="S104"/>
  <c r="AD104"/>
  <c r="AO104"/>
  <c r="AY104"/>
  <c r="BJ104"/>
  <c r="I105"/>
  <c r="S105"/>
  <c r="AD105"/>
  <c r="AO105"/>
  <c r="AY105"/>
  <c r="BJ105"/>
  <c r="I106"/>
  <c r="S106"/>
  <c r="AD106"/>
  <c r="AO106"/>
  <c r="AY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N88"/>
  <c r="AC96"/>
  <c r="P98"/>
  <c r="Y99"/>
  <c r="Y100"/>
  <c r="Y101"/>
  <c r="BQ101"/>
  <c r="Z102"/>
  <c r="AW102"/>
  <c r="BQ102"/>
  <c r="Z103"/>
  <c r="AP103"/>
  <c r="BB103"/>
  <c r="BM103"/>
  <c r="K104"/>
  <c r="V104"/>
  <c r="AG104"/>
  <c r="AQ104"/>
  <c r="BB104"/>
  <c r="BM104"/>
  <c r="K105"/>
  <c r="V105"/>
  <c r="AG105"/>
  <c r="AQ105"/>
  <c r="BB105"/>
  <c r="BM105"/>
  <c r="K106"/>
  <c r="V106"/>
  <c r="AG106"/>
  <c r="AQ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AG90"/>
  <c r="AS96"/>
  <c r="Z98"/>
  <c r="AG99"/>
  <c r="AG100"/>
  <c r="AG101"/>
  <c r="I102"/>
  <c r="AC102"/>
  <c r="AX102"/>
  <c r="I103"/>
  <c r="AC103"/>
  <c r="AS103"/>
  <c r="BC103"/>
  <c r="BN103"/>
  <c r="M104"/>
  <c r="W104"/>
  <c r="AH104"/>
  <c r="AS104"/>
  <c r="BC104"/>
  <c r="BN104"/>
  <c r="M105"/>
  <c r="W105"/>
  <c r="AH105"/>
  <c r="AS105"/>
  <c r="BC105"/>
  <c r="BN105"/>
  <c r="M106"/>
  <c r="W106"/>
  <c r="AH106"/>
  <c r="AS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Q99"/>
  <c r="AO103"/>
  <c r="BK104"/>
  <c r="U106"/>
  <c r="AC107"/>
  <c r="AC108"/>
  <c r="Q100"/>
  <c r="BA103"/>
  <c r="J105"/>
  <c r="AE106"/>
  <c r="AK107"/>
  <c r="AK108"/>
  <c r="Q101"/>
  <c r="BK103"/>
  <c r="U105"/>
  <c r="AP106"/>
  <c r="AS107"/>
  <c r="AS108"/>
  <c r="BN101"/>
  <c r="J104"/>
  <c r="AE105"/>
  <c r="BA106"/>
  <c r="BA107"/>
  <c r="BA108"/>
  <c r="Y102"/>
  <c r="U104"/>
  <c r="AP105"/>
  <c r="BI106"/>
  <c r="BI107"/>
  <c r="BI108"/>
  <c r="M96"/>
  <c r="BN102"/>
  <c r="AP104"/>
  <c r="BK105"/>
  <c r="M107"/>
  <c r="M108"/>
  <c r="BQ97"/>
  <c r="Y103"/>
  <c r="BA104"/>
  <c r="J106"/>
  <c r="U107"/>
  <c r="U108"/>
  <c r="BA105"/>
  <c r="BQ106"/>
  <c r="BQ107"/>
  <c r="BQ108"/>
  <c r="AS102"/>
  <c r="AE104"/>
  <c r="BC81"/>
  <c r="G80" i="12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H80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N80"/>
  <c r="N81"/>
  <c r="N82"/>
  <c r="N83"/>
  <c r="N84"/>
  <c r="N85"/>
  <c r="N86"/>
  <c r="V80"/>
  <c r="V81"/>
  <c r="V82"/>
  <c r="V83"/>
  <c r="V84"/>
  <c r="V85"/>
  <c r="V86"/>
  <c r="V87"/>
  <c r="V88"/>
  <c r="K89"/>
  <c r="V89"/>
  <c r="AF89"/>
  <c r="AQ89"/>
  <c r="BB89"/>
  <c r="BL89"/>
  <c r="J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AD80"/>
  <c r="AD81"/>
  <c r="AD82"/>
  <c r="AD83"/>
  <c r="AD84"/>
  <c r="AD85"/>
  <c r="AD86"/>
  <c r="AT80"/>
  <c r="AT81"/>
  <c r="AT82"/>
  <c r="AT83"/>
  <c r="AT84"/>
  <c r="AT85"/>
  <c r="AT86"/>
  <c r="AT87"/>
  <c r="AT88"/>
  <c r="O89"/>
  <c r="Y89"/>
  <c r="AJ89"/>
  <c r="AU89"/>
  <c r="BE89"/>
  <c r="BP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B80"/>
  <c r="BB81"/>
  <c r="BB82"/>
  <c r="BB83"/>
  <c r="BB84"/>
  <c r="BB85"/>
  <c r="BB86"/>
  <c r="BB87"/>
  <c r="BB88"/>
  <c r="P89"/>
  <c r="AA89"/>
  <c r="AL89"/>
  <c r="AV89"/>
  <c r="BG89"/>
  <c r="BR89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AL80"/>
  <c r="BR82"/>
  <c r="BJ85"/>
  <c r="BJ87"/>
  <c r="L89"/>
  <c r="AD89"/>
  <c r="AT89"/>
  <c r="BK89"/>
  <c r="P90"/>
  <c r="AB90"/>
  <c r="AO90"/>
  <c r="BA90"/>
  <c r="BN90"/>
  <c r="P91"/>
  <c r="BJ80"/>
  <c r="AL83"/>
  <c r="BR85"/>
  <c r="BR87"/>
  <c r="N89"/>
  <c r="AE89"/>
  <c r="AW89"/>
  <c r="BM89"/>
  <c r="Q90"/>
  <c r="AC90"/>
  <c r="AP90"/>
  <c r="BD90"/>
  <c r="BP90"/>
  <c r="Q91"/>
  <c r="AC91"/>
  <c r="AP91"/>
  <c r="BD91"/>
  <c r="BP91"/>
  <c r="Q92"/>
  <c r="AC92"/>
  <c r="AP92"/>
  <c r="BD92"/>
  <c r="BP92"/>
  <c r="Q93"/>
  <c r="AC93"/>
  <c r="AP93"/>
  <c r="BD93"/>
  <c r="BP93"/>
  <c r="Q94"/>
  <c r="AC94"/>
  <c r="AP94"/>
  <c r="BD94"/>
  <c r="BN94"/>
  <c r="M95"/>
  <c r="X95"/>
  <c r="AH95"/>
  <c r="AS95"/>
  <c r="BD95"/>
  <c r="BN95"/>
  <c r="M96"/>
  <c r="X96"/>
  <c r="AH96"/>
  <c r="AS96"/>
  <c r="BD96"/>
  <c r="BN96"/>
  <c r="M97"/>
  <c r="X97"/>
  <c r="AH97"/>
  <c r="BR80"/>
  <c r="BJ83"/>
  <c r="AL86"/>
  <c r="N88"/>
  <c r="Q89"/>
  <c r="AG89"/>
  <c r="AY89"/>
  <c r="BO89"/>
  <c r="R90"/>
  <c r="AF90"/>
  <c r="AR90"/>
  <c r="BE90"/>
  <c r="BQ90"/>
  <c r="R91"/>
  <c r="AF91"/>
  <c r="AR91"/>
  <c r="BE91"/>
  <c r="BQ91"/>
  <c r="R92"/>
  <c r="AF92"/>
  <c r="AR92"/>
  <c r="BE92"/>
  <c r="BQ92"/>
  <c r="R93"/>
  <c r="AF93"/>
  <c r="AR93"/>
  <c r="BE93"/>
  <c r="BQ93"/>
  <c r="R94"/>
  <c r="AF94"/>
  <c r="AR94"/>
  <c r="BE94"/>
  <c r="BP94"/>
  <c r="N95"/>
  <c r="Y95"/>
  <c r="AJ95"/>
  <c r="AT95"/>
  <c r="BE95"/>
  <c r="BP95"/>
  <c r="N96"/>
  <c r="Y96"/>
  <c r="AJ96"/>
  <c r="AT96"/>
  <c r="BE96"/>
  <c r="BP96"/>
  <c r="N97"/>
  <c r="Y97"/>
  <c r="AJ97"/>
  <c r="AT97"/>
  <c r="BE97"/>
  <c r="BP97"/>
  <c r="N98"/>
  <c r="Y98"/>
  <c r="AJ98"/>
  <c r="AT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G101"/>
  <c r="AO101"/>
  <c r="AW101"/>
  <c r="BE101"/>
  <c r="BM101"/>
  <c r="I102"/>
  <c r="Q102"/>
  <c r="Y102"/>
  <c r="AG102"/>
  <c r="AO102"/>
  <c r="BJ81"/>
  <c r="AL84"/>
  <c r="BR86"/>
  <c r="AL88"/>
  <c r="T89"/>
  <c r="AM89"/>
  <c r="BC89"/>
  <c r="H90"/>
  <c r="U90"/>
  <c r="AH90"/>
  <c r="AV90"/>
  <c r="BH90"/>
  <c r="I91"/>
  <c r="U91"/>
  <c r="BR81"/>
  <c r="BJ84"/>
  <c r="N87"/>
  <c r="BJ88"/>
  <c r="W89"/>
  <c r="AN89"/>
  <c r="BD89"/>
  <c r="I90"/>
  <c r="X90"/>
  <c r="AJ90"/>
  <c r="AW90"/>
  <c r="BI90"/>
  <c r="J91"/>
  <c r="X91"/>
  <c r="AJ91"/>
  <c r="AW91"/>
  <c r="BI91"/>
  <c r="J92"/>
  <c r="X92"/>
  <c r="AJ92"/>
  <c r="AW92"/>
  <c r="BI92"/>
  <c r="J93"/>
  <c r="X93"/>
  <c r="AJ93"/>
  <c r="AW93"/>
  <c r="BI93"/>
  <c r="J94"/>
  <c r="X94"/>
  <c r="AJ94"/>
  <c r="AW94"/>
  <c r="BI94"/>
  <c r="H95"/>
  <c r="R95"/>
  <c r="AC95"/>
  <c r="AN95"/>
  <c r="AX95"/>
  <c r="BI95"/>
  <c r="H96"/>
  <c r="R96"/>
  <c r="AC96"/>
  <c r="AN96"/>
  <c r="AX96"/>
  <c r="BI96"/>
  <c r="H97"/>
  <c r="R97"/>
  <c r="AC97"/>
  <c r="AN97"/>
  <c r="AX97"/>
  <c r="BI97"/>
  <c r="H98"/>
  <c r="R98"/>
  <c r="AC98"/>
  <c r="AN98"/>
  <c r="AX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D87"/>
  <c r="AI89"/>
  <c r="L90"/>
  <c r="AX90"/>
  <c r="T91"/>
  <c r="AO91"/>
  <c r="BL91"/>
  <c r="T92"/>
  <c r="AN92"/>
  <c r="BH92"/>
  <c r="P93"/>
  <c r="AK93"/>
  <c r="BF93"/>
  <c r="M94"/>
  <c r="AH94"/>
  <c r="BA94"/>
  <c r="I95"/>
  <c r="Z95"/>
  <c r="AP95"/>
  <c r="BH95"/>
  <c r="L96"/>
  <c r="AD96"/>
  <c r="AV96"/>
  <c r="BL96"/>
  <c r="Q97"/>
  <c r="AG97"/>
  <c r="AW97"/>
  <c r="BL97"/>
  <c r="M98"/>
  <c r="AL81"/>
  <c r="AL87"/>
  <c r="AO89"/>
  <c r="T90"/>
  <c r="AZ90"/>
  <c r="Y91"/>
  <c r="AS91"/>
  <c r="BM91"/>
  <c r="U92"/>
  <c r="AO92"/>
  <c r="BL92"/>
  <c r="T93"/>
  <c r="AN93"/>
  <c r="BH93"/>
  <c r="P94"/>
  <c r="AK94"/>
  <c r="BF94"/>
  <c r="J95"/>
  <c r="AB95"/>
  <c r="AR95"/>
  <c r="BJ95"/>
  <c r="P96"/>
  <c r="AF96"/>
  <c r="AW96"/>
  <c r="BM96"/>
  <c r="T97"/>
  <c r="AK97"/>
  <c r="AZ97"/>
  <c r="BM97"/>
  <c r="P98"/>
  <c r="AD98"/>
  <c r="AR98"/>
  <c r="BF98"/>
  <c r="BQ98"/>
  <c r="O99"/>
  <c r="Z99"/>
  <c r="AK99"/>
  <c r="AU99"/>
  <c r="BF99"/>
  <c r="BQ99"/>
  <c r="O100"/>
  <c r="Z100"/>
  <c r="AK100"/>
  <c r="AU100"/>
  <c r="BF100"/>
  <c r="BQ100"/>
  <c r="O101"/>
  <c r="Z101"/>
  <c r="AK101"/>
  <c r="AU101"/>
  <c r="BF101"/>
  <c r="BQ101"/>
  <c r="O102"/>
  <c r="Z102"/>
  <c r="AK102"/>
  <c r="AT102"/>
  <c r="BB102"/>
  <c r="BJ102"/>
  <c r="BR102"/>
  <c r="N103"/>
  <c r="V103"/>
  <c r="AD103"/>
  <c r="AL103"/>
  <c r="AT103"/>
  <c r="BB103"/>
  <c r="BJ103"/>
  <c r="AL82"/>
  <c r="AD88"/>
  <c r="AR89"/>
  <c r="Y90"/>
  <c r="BF90"/>
  <c r="Z91"/>
  <c r="AV91"/>
  <c r="BN91"/>
  <c r="Y92"/>
  <c r="AS92"/>
  <c r="BM92"/>
  <c r="U93"/>
  <c r="AO93"/>
  <c r="BL93"/>
  <c r="T94"/>
  <c r="AN94"/>
  <c r="BH94"/>
  <c r="L95"/>
  <c r="AD95"/>
  <c r="AV95"/>
  <c r="BL95"/>
  <c r="Q96"/>
  <c r="AG96"/>
  <c r="AZ96"/>
  <c r="BQ96"/>
  <c r="U97"/>
  <c r="AL97"/>
  <c r="BA97"/>
  <c r="BN97"/>
  <c r="Q98"/>
  <c r="AF98"/>
  <c r="AS98"/>
  <c r="BG98"/>
  <c r="BR98"/>
  <c r="P99"/>
  <c r="AA99"/>
  <c r="AL99"/>
  <c r="AV99"/>
  <c r="BG99"/>
  <c r="BR99"/>
  <c r="P100"/>
  <c r="AA100"/>
  <c r="AL100"/>
  <c r="AV100"/>
  <c r="BG100"/>
  <c r="BR100"/>
  <c r="P101"/>
  <c r="AA101"/>
  <c r="AL101"/>
  <c r="AV101"/>
  <c r="BG101"/>
  <c r="BR101"/>
  <c r="P102"/>
  <c r="AA102"/>
  <c r="AL102"/>
  <c r="AU102"/>
  <c r="BC102"/>
  <c r="BK102"/>
  <c r="G103"/>
  <c r="O103"/>
  <c r="W103"/>
  <c r="AE103"/>
  <c r="AM103"/>
  <c r="AU103"/>
  <c r="BC103"/>
  <c r="BK103"/>
  <c r="BJ82"/>
  <c r="BR88"/>
  <c r="AZ89"/>
  <c r="Z90"/>
  <c r="BL90"/>
  <c r="AB91"/>
  <c r="AX91"/>
  <c r="H92"/>
  <c r="Z92"/>
  <c r="AV92"/>
  <c r="BN92"/>
  <c r="Y93"/>
  <c r="AS93"/>
  <c r="BM93"/>
  <c r="U94"/>
  <c r="AO94"/>
  <c r="BJ94"/>
  <c r="P95"/>
  <c r="AF95"/>
  <c r="AW95"/>
  <c r="BM95"/>
  <c r="T96"/>
  <c r="AK96"/>
  <c r="BA96"/>
  <c r="BR96"/>
  <c r="V97"/>
  <c r="AO97"/>
  <c r="BB97"/>
  <c r="BQ97"/>
  <c r="T98"/>
  <c r="AG98"/>
  <c r="AV98"/>
  <c r="BI98"/>
  <c r="G99"/>
  <c r="R99"/>
  <c r="AC99"/>
  <c r="AM99"/>
  <c r="AX99"/>
  <c r="BI99"/>
  <c r="G100"/>
  <c r="R100"/>
  <c r="AC100"/>
  <c r="AM100"/>
  <c r="AX100"/>
  <c r="BI100"/>
  <c r="G101"/>
  <c r="R101"/>
  <c r="AC101"/>
  <c r="AM101"/>
  <c r="AX101"/>
  <c r="BI101"/>
  <c r="G102"/>
  <c r="R102"/>
  <c r="AC102"/>
  <c r="AM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R84"/>
  <c r="S89"/>
  <c r="BJ89"/>
  <c r="AK90"/>
  <c r="H91"/>
  <c r="AH91"/>
  <c r="BA91"/>
  <c r="L92"/>
  <c r="AG92"/>
  <c r="AZ92"/>
  <c r="I93"/>
  <c r="AB93"/>
  <c r="AX93"/>
  <c r="H94"/>
  <c r="Z94"/>
  <c r="AV94"/>
  <c r="BM94"/>
  <c r="T95"/>
  <c r="AK95"/>
  <c r="BA95"/>
  <c r="BR95"/>
  <c r="V96"/>
  <c r="AO96"/>
  <c r="BF96"/>
  <c r="J97"/>
  <c r="AB97"/>
  <c r="AR97"/>
  <c r="BF97"/>
  <c r="I98"/>
  <c r="V98"/>
  <c r="AK98"/>
  <c r="AZ98"/>
  <c r="BK98"/>
  <c r="J99"/>
  <c r="U99"/>
  <c r="AE99"/>
  <c r="AP99"/>
  <c r="BA99"/>
  <c r="BK99"/>
  <c r="J100"/>
  <c r="U100"/>
  <c r="AE100"/>
  <c r="AP100"/>
  <c r="BA100"/>
  <c r="BK100"/>
  <c r="J101"/>
  <c r="U101"/>
  <c r="AE101"/>
  <c r="AP101"/>
  <c r="BA101"/>
  <c r="BK101"/>
  <c r="J102"/>
  <c r="U102"/>
  <c r="AE102"/>
  <c r="AP102"/>
  <c r="AX102"/>
  <c r="BF102"/>
  <c r="BN102"/>
  <c r="J103"/>
  <c r="R103"/>
  <c r="Z103"/>
  <c r="AH103"/>
  <c r="AP103"/>
  <c r="AX103"/>
  <c r="BF103"/>
  <c r="BN103"/>
  <c r="AL85"/>
  <c r="X89"/>
  <c r="G90"/>
  <c r="AN90"/>
  <c r="L91"/>
  <c r="AK91"/>
  <c r="BF91"/>
  <c r="M92"/>
  <c r="AH92"/>
  <c r="BA92"/>
  <c r="L93"/>
  <c r="AG93"/>
  <c r="AZ93"/>
  <c r="I94"/>
  <c r="AB94"/>
  <c r="AX94"/>
  <c r="BQ94"/>
  <c r="U95"/>
  <c r="AL95"/>
  <c r="BB95"/>
  <c r="I96"/>
  <c r="Z96"/>
  <c r="AP96"/>
  <c r="BH96"/>
  <c r="L97"/>
  <c r="AD97"/>
  <c r="AS97"/>
  <c r="BH97"/>
  <c r="J98"/>
  <c r="X98"/>
  <c r="AL98"/>
  <c r="BA98"/>
  <c r="BL98"/>
  <c r="K99"/>
  <c r="V99"/>
  <c r="AF99"/>
  <c r="AQ99"/>
  <c r="BB99"/>
  <c r="BL99"/>
  <c r="K100"/>
  <c r="V100"/>
  <c r="AF100"/>
  <c r="AQ100"/>
  <c r="BB100"/>
  <c r="BL100"/>
  <c r="K101"/>
  <c r="V101"/>
  <c r="AF101"/>
  <c r="AQ101"/>
  <c r="BB101"/>
  <c r="BL101"/>
  <c r="K102"/>
  <c r="V102"/>
  <c r="AF102"/>
  <c r="AQ102"/>
  <c r="AY102"/>
  <c r="BG102"/>
  <c r="BO102"/>
  <c r="K103"/>
  <c r="S103"/>
  <c r="AA103"/>
  <c r="AI103"/>
  <c r="AQ103"/>
  <c r="AY103"/>
  <c r="BG103"/>
  <c r="BO103"/>
  <c r="BJ86"/>
  <c r="AB89"/>
  <c r="K90"/>
  <c r="AS90"/>
  <c r="M91"/>
  <c r="AN91"/>
  <c r="BH91"/>
  <c r="P92"/>
  <c r="AK92"/>
  <c r="BF92"/>
  <c r="M93"/>
  <c r="AH93"/>
  <c r="BA93"/>
  <c r="L94"/>
  <c r="AG94"/>
  <c r="AZ94"/>
  <c r="BR94"/>
  <c r="V95"/>
  <c r="AO95"/>
  <c r="BF95"/>
  <c r="J96"/>
  <c r="AB96"/>
  <c r="AR96"/>
  <c r="BJ96"/>
  <c r="P97"/>
  <c r="AF97"/>
  <c r="AV97"/>
  <c r="BJ97"/>
  <c r="L98"/>
  <c r="Z98"/>
  <c r="AO98"/>
  <c r="BB98"/>
  <c r="BN98"/>
  <c r="M99"/>
  <c r="W99"/>
  <c r="AH99"/>
  <c r="AS99"/>
  <c r="BC99"/>
  <c r="BN99"/>
  <c r="M100"/>
  <c r="W100"/>
  <c r="AH100"/>
  <c r="AS100"/>
  <c r="BC100"/>
  <c r="BN100"/>
  <c r="M101"/>
  <c r="W101"/>
  <c r="AH101"/>
  <c r="AS101"/>
  <c r="BC101"/>
  <c r="BN101"/>
  <c r="M102"/>
  <c r="W102"/>
  <c r="AH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I92"/>
  <c r="AS94"/>
  <c r="BB96"/>
  <c r="AH98"/>
  <c r="S99"/>
  <c r="BJ99"/>
  <c r="AN100"/>
  <c r="S101"/>
  <c r="BJ101"/>
  <c r="AN102"/>
  <c r="I103"/>
  <c r="AO103"/>
  <c r="BR103"/>
  <c r="Q104"/>
  <c r="AA104"/>
  <c r="AL104"/>
  <c r="AW104"/>
  <c r="BG104"/>
  <c r="BR104"/>
  <c r="Q105"/>
  <c r="AA105"/>
  <c r="AL105"/>
  <c r="AW105"/>
  <c r="BG105"/>
  <c r="BR105"/>
  <c r="Q106"/>
  <c r="AA106"/>
  <c r="AK106"/>
  <c r="AT106"/>
  <c r="BC106"/>
  <c r="BM106"/>
  <c r="J107"/>
  <c r="S107"/>
  <c r="AB107"/>
  <c r="AK107"/>
  <c r="AT107"/>
  <c r="BC107"/>
  <c r="BM107"/>
  <c r="J108"/>
  <c r="S108"/>
  <c r="AB108"/>
  <c r="AK108"/>
  <c r="AT108"/>
  <c r="BC108"/>
  <c r="BM108"/>
  <c r="BR83"/>
  <c r="AB92"/>
  <c r="BL94"/>
  <c r="I97"/>
  <c r="AP98"/>
  <c r="X99"/>
  <c r="BO99"/>
  <c r="AT100"/>
  <c r="X101"/>
  <c r="BO101"/>
  <c r="AS102"/>
  <c r="M103"/>
  <c r="AS103"/>
  <c r="G104"/>
  <c r="R104"/>
  <c r="AC104"/>
  <c r="AM104"/>
  <c r="AX104"/>
  <c r="BI104"/>
  <c r="G105"/>
  <c r="R105"/>
  <c r="AC105"/>
  <c r="AM105"/>
  <c r="AX105"/>
  <c r="BI105"/>
  <c r="G106"/>
  <c r="R106"/>
  <c r="AC106"/>
  <c r="AL106"/>
  <c r="AU106"/>
  <c r="BE106"/>
  <c r="BN106"/>
  <c r="K107"/>
  <c r="T107"/>
  <c r="AC107"/>
  <c r="AL107"/>
  <c r="AU107"/>
  <c r="BE107"/>
  <c r="BN107"/>
  <c r="K108"/>
  <c r="T108"/>
  <c r="AC108"/>
  <c r="AL108"/>
  <c r="AU108"/>
  <c r="BE108"/>
  <c r="BN108"/>
  <c r="I89"/>
  <c r="AX92"/>
  <c r="Q95"/>
  <c r="Z97"/>
  <c r="AW98"/>
  <c r="AD99"/>
  <c r="H100"/>
  <c r="AY100"/>
  <c r="AD101"/>
  <c r="H102"/>
  <c r="AW102"/>
  <c r="Q103"/>
  <c r="AW103"/>
  <c r="I104"/>
  <c r="S104"/>
  <c r="AD104"/>
  <c r="AO104"/>
  <c r="AY104"/>
  <c r="BJ104"/>
  <c r="I105"/>
  <c r="S105"/>
  <c r="AD105"/>
  <c r="AO105"/>
  <c r="AY105"/>
  <c r="BJ105"/>
  <c r="I106"/>
  <c r="S106"/>
  <c r="AD106"/>
  <c r="AM106"/>
  <c r="AW106"/>
  <c r="BF106"/>
  <c r="BO106"/>
  <c r="L107"/>
  <c r="U107"/>
  <c r="AD107"/>
  <c r="AM107"/>
  <c r="AW107"/>
  <c r="BF107"/>
  <c r="BO107"/>
  <c r="L108"/>
  <c r="U108"/>
  <c r="AD108"/>
  <c r="AM108"/>
  <c r="AW108"/>
  <c r="BF108"/>
  <c r="BO108"/>
  <c r="BH89"/>
  <c r="H93"/>
  <c r="AG95"/>
  <c r="AP97"/>
  <c r="BD98"/>
  <c r="AI99"/>
  <c r="N100"/>
  <c r="BD100"/>
  <c r="AI101"/>
  <c r="N102"/>
  <c r="BA102"/>
  <c r="U103"/>
  <c r="BA103"/>
  <c r="J104"/>
  <c r="U104"/>
  <c r="AE104"/>
  <c r="AP104"/>
  <c r="BA104"/>
  <c r="BK104"/>
  <c r="J105"/>
  <c r="U105"/>
  <c r="AE105"/>
  <c r="AP105"/>
  <c r="BA105"/>
  <c r="BK105"/>
  <c r="J106"/>
  <c r="U106"/>
  <c r="AE106"/>
  <c r="AO106"/>
  <c r="AX106"/>
  <c r="BG106"/>
  <c r="BP106"/>
  <c r="M107"/>
  <c r="V107"/>
  <c r="AE107"/>
  <c r="AO107"/>
  <c r="AX107"/>
  <c r="BG107"/>
  <c r="BP107"/>
  <c r="M108"/>
  <c r="V108"/>
  <c r="AE108"/>
  <c r="AO108"/>
  <c r="AX108"/>
  <c r="BG108"/>
  <c r="BP108"/>
  <c r="AG90"/>
  <c r="Z93"/>
  <c r="AZ95"/>
  <c r="BD97"/>
  <c r="BJ98"/>
  <c r="AN99"/>
  <c r="S100"/>
  <c r="BJ100"/>
  <c r="AN101"/>
  <c r="S102"/>
  <c r="BE102"/>
  <c r="Y103"/>
  <c r="BE103"/>
  <c r="K104"/>
  <c r="V104"/>
  <c r="AG104"/>
  <c r="AQ104"/>
  <c r="BB104"/>
  <c r="BM104"/>
  <c r="K105"/>
  <c r="V105"/>
  <c r="AG105"/>
  <c r="AQ105"/>
  <c r="BB105"/>
  <c r="BM105"/>
  <c r="K106"/>
  <c r="V106"/>
  <c r="AG106"/>
  <c r="AP106"/>
  <c r="AY106"/>
  <c r="BH106"/>
  <c r="BQ106"/>
  <c r="N107"/>
  <c r="W107"/>
  <c r="AG107"/>
  <c r="AP107"/>
  <c r="AY107"/>
  <c r="BH107"/>
  <c r="BQ107"/>
  <c r="N108"/>
  <c r="W108"/>
  <c r="AG108"/>
  <c r="AP108"/>
  <c r="AY108"/>
  <c r="BH108"/>
  <c r="BQ108"/>
  <c r="BM90"/>
  <c r="AV93"/>
  <c r="BQ95"/>
  <c r="BR97"/>
  <c r="BO98"/>
  <c r="AT99"/>
  <c r="X100"/>
  <c r="BO100"/>
  <c r="AT101"/>
  <c r="X102"/>
  <c r="BI102"/>
  <c r="AC103"/>
  <c r="BI103"/>
  <c r="M104"/>
  <c r="W104"/>
  <c r="AH104"/>
  <c r="AS104"/>
  <c r="BC104"/>
  <c r="BN104"/>
  <c r="M105"/>
  <c r="W105"/>
  <c r="AH105"/>
  <c r="AS105"/>
  <c r="BC105"/>
  <c r="BN105"/>
  <c r="M106"/>
  <c r="W106"/>
  <c r="AH106"/>
  <c r="AQ106"/>
  <c r="AZ106"/>
  <c r="BI106"/>
  <c r="BR106"/>
  <c r="O107"/>
  <c r="Y107"/>
  <c r="AH107"/>
  <c r="AQ107"/>
  <c r="AZ107"/>
  <c r="BI107"/>
  <c r="BR107"/>
  <c r="O108"/>
  <c r="Y108"/>
  <c r="AH108"/>
  <c r="AQ108"/>
  <c r="AZ108"/>
  <c r="BI108"/>
  <c r="BR108"/>
  <c r="AG91"/>
  <c r="BN93"/>
  <c r="U96"/>
  <c r="U98"/>
  <c r="H99"/>
  <c r="AY99"/>
  <c r="AD100"/>
  <c r="H101"/>
  <c r="AY101"/>
  <c r="AD102"/>
  <c r="BM102"/>
  <c r="AG103"/>
  <c r="BM103"/>
  <c r="N104"/>
  <c r="Y104"/>
  <c r="AI104"/>
  <c r="AT104"/>
  <c r="BE104"/>
  <c r="BO104"/>
  <c r="N105"/>
  <c r="Y105"/>
  <c r="AI105"/>
  <c r="AT105"/>
  <c r="BE105"/>
  <c r="BO105"/>
  <c r="N106"/>
  <c r="Y106"/>
  <c r="AI106"/>
  <c r="AR106"/>
  <c r="BA106"/>
  <c r="BJ106"/>
  <c r="G107"/>
  <c r="Q107"/>
  <c r="Z107"/>
  <c r="AI107"/>
  <c r="AR107"/>
  <c r="BA107"/>
  <c r="BJ107"/>
  <c r="G108"/>
  <c r="Q108"/>
  <c r="Z108"/>
  <c r="AI108"/>
  <c r="AR108"/>
  <c r="BA108"/>
  <c r="BJ108"/>
  <c r="AZ91"/>
  <c r="Y94"/>
  <c r="AL96"/>
  <c r="AB98"/>
  <c r="N99"/>
  <c r="BD99"/>
  <c r="AI100"/>
  <c r="N101"/>
  <c r="BD101"/>
  <c r="AI102"/>
  <c r="BQ102"/>
  <c r="AK103"/>
  <c r="BQ103"/>
  <c r="O104"/>
  <c r="Z104"/>
  <c r="AK104"/>
  <c r="AU104"/>
  <c r="BF104"/>
  <c r="BQ104"/>
  <c r="O105"/>
  <c r="Z105"/>
  <c r="AK105"/>
  <c r="AU105"/>
  <c r="BF105"/>
  <c r="BQ105"/>
  <c r="O106"/>
  <c r="Z106"/>
  <c r="AJ106"/>
  <c r="AS106"/>
  <c r="BB106"/>
  <c r="BK106"/>
  <c r="I107"/>
  <c r="R107"/>
  <c r="AA107"/>
  <c r="AJ107"/>
  <c r="AS107"/>
  <c r="BB107"/>
  <c r="BK107"/>
  <c r="I108"/>
  <c r="R108"/>
  <c r="AA108"/>
  <c r="AJ108"/>
  <c r="AS108"/>
  <c r="BB108"/>
  <c r="BK108"/>
  <c r="F84"/>
  <c r="F103" i="11"/>
  <c r="F94"/>
  <c r="F99"/>
  <c r="F102"/>
  <c r="F96"/>
  <c r="F105"/>
  <c r="F101"/>
  <c r="F104"/>
  <c r="F97"/>
  <c r="F106" i="12"/>
  <c r="F96"/>
  <c r="F87"/>
  <c r="F102"/>
  <c r="F95"/>
  <c r="F98"/>
  <c r="F90"/>
  <c r="F89"/>
  <c r="F86"/>
  <c r="F105"/>
  <c r="F103"/>
  <c r="F104"/>
  <c r="F88"/>
  <c r="F83"/>
  <c r="F92"/>
  <c r="F97"/>
  <c r="F93"/>
  <c r="F85"/>
  <c r="F82"/>
  <c r="F101"/>
  <c r="F99"/>
  <c r="F80"/>
  <c r="F81"/>
  <c r="F107"/>
  <c r="F94"/>
  <c r="F91"/>
  <c r="F100"/>
  <c r="F108"/>
  <c r="F62"/>
  <c r="B51" i="8" s="1"/>
  <c r="F41" i="11"/>
  <c r="F56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l="1"/>
  <c r="AC34"/>
  <c r="W34"/>
  <c r="AI34"/>
  <c r="AS34"/>
  <c r="L34"/>
  <c r="T34"/>
  <c r="AB34"/>
  <c r="AJ34"/>
  <c r="AR34"/>
  <c r="AZ34"/>
  <c r="BH34"/>
  <c r="BP34"/>
  <c r="U34"/>
  <c r="BI34"/>
  <c r="AE34"/>
  <c r="N34"/>
  <c r="V34"/>
  <c r="AD34"/>
  <c r="AL34"/>
  <c r="AT34"/>
  <c r="BB34"/>
  <c r="BJ34"/>
  <c r="BR34"/>
  <c r="O34"/>
  <c r="AU34"/>
  <c r="BC34"/>
  <c r="G34"/>
  <c r="AM34"/>
  <c r="BK34"/>
  <c r="H34"/>
  <c r="P34"/>
  <c r="X34"/>
  <c r="AF34"/>
  <c r="AN34"/>
  <c r="AV34"/>
  <c r="BD34"/>
  <c r="BL34"/>
  <c r="Z34"/>
  <c r="AH34"/>
  <c r="AX34"/>
  <c r="BN34"/>
  <c r="S34"/>
  <c r="AQ34"/>
  <c r="BG34"/>
  <c r="BA34"/>
  <c r="I34"/>
  <c r="Q34"/>
  <c r="Y34"/>
  <c r="AG34"/>
  <c r="AO34"/>
  <c r="AW34"/>
  <c r="BE34"/>
  <c r="BM34"/>
  <c r="R34"/>
  <c r="AP34"/>
  <c r="BF34"/>
  <c r="F34"/>
  <c r="K34"/>
  <c r="AA34"/>
  <c r="AY34"/>
  <c r="BO34"/>
  <c r="M34"/>
  <c r="AK34"/>
  <c r="BQ34"/>
  <c r="AE114" i="11"/>
  <c r="AL115"/>
  <c r="U114"/>
  <c r="I115"/>
  <c r="L115"/>
  <c r="AH115"/>
  <c r="AB115"/>
  <c r="T115"/>
  <c r="AB114"/>
  <c r="W115"/>
  <c r="J115"/>
  <c r="T114"/>
  <c r="AI115"/>
  <c r="AA114"/>
  <c r="O114"/>
  <c r="AC115"/>
  <c r="P114"/>
  <c r="G114"/>
  <c r="AD115"/>
  <c r="AH114"/>
  <c r="Z114"/>
  <c r="U115"/>
  <c r="Q114"/>
  <c r="AE115"/>
  <c r="AL114"/>
  <c r="AF115"/>
  <c r="W114"/>
  <c r="N114"/>
  <c r="H115"/>
  <c r="X115"/>
  <c r="X114"/>
  <c r="AK114"/>
  <c r="M115"/>
  <c r="M114"/>
  <c r="V115"/>
  <c r="Y114"/>
  <c r="AD114"/>
  <c r="AC114"/>
  <c r="O115"/>
  <c r="AJ115"/>
  <c r="S115"/>
  <c r="K115"/>
  <c r="J114"/>
  <c r="AI114"/>
  <c r="G115"/>
  <c r="R114"/>
  <c r="AJ114"/>
  <c r="AG114"/>
  <c r="I114"/>
  <c r="AK115"/>
  <c r="Q115"/>
  <c r="H114"/>
  <c r="P115"/>
  <c r="V114"/>
  <c r="S114"/>
  <c r="AG115"/>
  <c r="AA115"/>
  <c r="AF114"/>
  <c r="L114"/>
  <c r="K114"/>
  <c r="R115"/>
  <c r="N115"/>
  <c r="Y115"/>
  <c r="Z115"/>
  <c r="M115" i="12"/>
  <c r="M116"/>
  <c r="G114"/>
  <c r="AC115"/>
  <c r="AC116"/>
  <c r="AC114"/>
  <c r="AE114"/>
  <c r="AK114"/>
  <c r="P115"/>
  <c r="P116"/>
  <c r="K115"/>
  <c r="K116"/>
  <c r="U114"/>
  <c r="G115"/>
  <c r="G116"/>
  <c r="I114"/>
  <c r="O114"/>
  <c r="AI114"/>
  <c r="H114"/>
  <c r="AJ115"/>
  <c r="AJ116"/>
  <c r="AF115"/>
  <c r="AF116"/>
  <c r="Z115"/>
  <c r="Z116"/>
  <c r="AL115"/>
  <c r="AL116"/>
  <c r="U115"/>
  <c r="U116"/>
  <c r="T116"/>
  <c r="T115"/>
  <c r="J114"/>
  <c r="Y114"/>
  <c r="AJ114"/>
  <c r="AD114"/>
  <c r="R114"/>
  <c r="AF114"/>
  <c r="AL114"/>
  <c r="S115"/>
  <c r="S116"/>
  <c r="N114"/>
  <c r="Q114"/>
  <c r="Q115"/>
  <c r="Q116"/>
  <c r="V114"/>
  <c r="AD115"/>
  <c r="AD116"/>
  <c r="K114"/>
  <c r="L114"/>
  <c r="AG114"/>
  <c r="N115"/>
  <c r="N116"/>
  <c r="AB116"/>
  <c r="AB115"/>
  <c r="V115"/>
  <c r="V116"/>
  <c r="Y115"/>
  <c r="Y116"/>
  <c r="R115"/>
  <c r="R116"/>
  <c r="Z114"/>
  <c r="AH115"/>
  <c r="AH116"/>
  <c r="M114"/>
  <c r="AI115"/>
  <c r="AI116"/>
  <c r="AG115"/>
  <c r="AG116"/>
  <c r="AA115"/>
  <c r="AA116"/>
  <c r="O115"/>
  <c r="O116"/>
  <c r="I115"/>
  <c r="I116"/>
  <c r="T114"/>
  <c r="W115"/>
  <c r="W116"/>
  <c r="AB114"/>
  <c r="AE115"/>
  <c r="AE117" s="1"/>
  <c r="AE116"/>
  <c r="P114"/>
  <c r="AA114"/>
  <c r="H115"/>
  <c r="H116"/>
  <c r="L115"/>
  <c r="L116"/>
  <c r="W114"/>
  <c r="AK115"/>
  <c r="AK116"/>
  <c r="J115"/>
  <c r="J116"/>
  <c r="S114"/>
  <c r="AH114"/>
  <c r="X115"/>
  <c r="X116"/>
  <c r="X114"/>
  <c r="F116"/>
  <c r="F115"/>
  <c r="F114"/>
  <c r="F115" i="11"/>
  <c r="F114"/>
  <c r="I117" i="12" l="1"/>
  <c r="J117"/>
  <c r="V117"/>
  <c r="AI117"/>
  <c r="Y117"/>
  <c r="G117"/>
  <c r="AD117"/>
  <c r="P117"/>
  <c r="L117"/>
  <c r="N117"/>
  <c r="Z116" i="11"/>
  <c r="AG116"/>
  <c r="AJ116"/>
  <c r="AE116"/>
  <c r="AC116"/>
  <c r="T116"/>
  <c r="I116"/>
  <c r="O117" i="12"/>
  <c r="Y116" i="11"/>
  <c r="Q116"/>
  <c r="O116"/>
  <c r="V116"/>
  <c r="AD116"/>
  <c r="J116"/>
  <c r="AB116"/>
  <c r="N116"/>
  <c r="AK116"/>
  <c r="K116"/>
  <c r="X116"/>
  <c r="AF116"/>
  <c r="U116"/>
  <c r="W116"/>
  <c r="AH116"/>
  <c r="AL116"/>
  <c r="AK117" i="12"/>
  <c r="H117"/>
  <c r="R116" i="11"/>
  <c r="AA116"/>
  <c r="P116"/>
  <c r="G116"/>
  <c r="S116"/>
  <c r="M116"/>
  <c r="H116"/>
  <c r="AI116"/>
  <c r="L116"/>
  <c r="W117" i="12"/>
  <c r="U117"/>
  <c r="AA117"/>
  <c r="R117"/>
  <c r="AL117"/>
  <c r="AJ117"/>
  <c r="AG117"/>
  <c r="AC117"/>
  <c r="AF117"/>
  <c r="X117"/>
  <c r="AB117"/>
  <c r="S117"/>
  <c r="T117"/>
  <c r="K117"/>
  <c r="F117"/>
  <c r="Q117"/>
  <c r="M117"/>
  <c r="AH117"/>
  <c r="Z117"/>
  <c r="F116" i="11"/>
  <c r="E37" i="4"/>
  <c r="B37" s="1"/>
  <c r="E34"/>
  <c r="B34" s="1"/>
  <c r="E35"/>
  <c r="B35" s="1"/>
  <c r="E36"/>
  <c r="B36" s="1"/>
  <c r="E122" i="11" l="1" a="1"/>
  <c r="E122" s="1"/>
  <c r="E122" i="12" a="1"/>
  <c r="E122" s="1"/>
  <c r="A17" i="4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O125" i="11" l="1"/>
  <c r="AT133"/>
  <c r="BI127"/>
  <c r="BE124"/>
  <c r="AP134"/>
  <c r="U124"/>
  <c r="AR133"/>
  <c r="AP128"/>
  <c r="AL129"/>
  <c r="AB134"/>
  <c r="BP124"/>
  <c r="AZ131"/>
  <c r="AO135"/>
  <c r="Q133"/>
  <c r="AR123"/>
  <c r="I125"/>
  <c r="AN123"/>
  <c r="N126"/>
  <c r="BN127"/>
  <c r="AL135"/>
  <c r="M122"/>
  <c r="AL126"/>
  <c r="P122"/>
  <c r="E125"/>
  <c r="AS123"/>
  <c r="V129"/>
  <c r="BQ127"/>
  <c r="K123"/>
  <c r="AJ127"/>
  <c r="N123"/>
  <c r="X130"/>
  <c r="AT123"/>
  <c r="AY130"/>
  <c r="Y129"/>
  <c r="I124"/>
  <c r="AH128"/>
  <c r="L124"/>
  <c r="AN127"/>
  <c r="AV129"/>
  <c r="AG125"/>
  <c r="X132"/>
  <c r="G132"/>
  <c r="AR129"/>
  <c r="W126"/>
  <c r="AH127"/>
  <c r="N133"/>
  <c r="AC134"/>
  <c r="AQ130"/>
  <c r="X131"/>
  <c r="V123"/>
  <c r="AL130"/>
  <c r="Y133"/>
  <c r="BR129"/>
  <c r="O122"/>
  <c r="BE127"/>
  <c r="AH132"/>
  <c r="BO127"/>
  <c r="BR127"/>
  <c r="S122"/>
  <c r="X125"/>
  <c r="BH130"/>
  <c r="AD127"/>
  <c r="BI134"/>
  <c r="BQ126"/>
  <c r="AB131"/>
  <c r="F127"/>
  <c r="AI131"/>
  <c r="AL128"/>
  <c r="AO132"/>
  <c r="BA124"/>
  <c r="AL122"/>
  <c r="BQ123"/>
  <c r="I126"/>
  <c r="AR122"/>
  <c r="I127"/>
  <c r="I131"/>
  <c r="AF131"/>
  <c r="AJ123"/>
  <c r="BO124"/>
  <c r="AX122"/>
  <c r="AV132"/>
  <c r="U133"/>
  <c r="BO132"/>
  <c r="E123"/>
  <c r="AH124"/>
  <c r="BM125"/>
  <c r="AP126"/>
  <c r="AQ134"/>
  <c r="BL129"/>
  <c r="AH129"/>
  <c r="BG133"/>
  <c r="T130"/>
  <c r="BB125"/>
  <c r="AD128"/>
  <c r="N132"/>
  <c r="AW134"/>
  <c r="BL135"/>
  <c r="S128"/>
  <c r="K134"/>
  <c r="S130"/>
  <c r="AT130"/>
  <c r="R135"/>
  <c r="BE125"/>
  <c r="AX135"/>
  <c r="BP132"/>
  <c r="AZ124"/>
  <c r="O129"/>
  <c r="AU122"/>
  <c r="BQ122"/>
  <c r="AB127"/>
  <c r="F123"/>
  <c r="BD128"/>
  <c r="BD133"/>
  <c r="S125"/>
  <c r="AG126"/>
  <c r="BK125"/>
  <c r="V130"/>
  <c r="BN125"/>
  <c r="Q134"/>
  <c r="AQ123"/>
  <c r="AZ125"/>
  <c r="BN126"/>
  <c r="BI126"/>
  <c r="T131"/>
  <c r="BL126"/>
  <c r="AA130"/>
  <c r="AO124"/>
  <c r="AX126"/>
  <c r="BL127"/>
  <c r="BG127"/>
  <c r="R132"/>
  <c r="BJ127"/>
  <c r="AX134"/>
  <c r="AP129"/>
  <c r="AJ128"/>
  <c r="AX131"/>
  <c r="T129"/>
  <c r="V132"/>
  <c r="BR133"/>
  <c r="AY129"/>
  <c r="H132"/>
  <c r="J130"/>
  <c r="T132"/>
  <c r="BB123"/>
  <c r="BP125"/>
  <c r="BR125"/>
  <c r="BG123"/>
  <c r="N127"/>
  <c r="AL134"/>
  <c r="W125"/>
  <c r="Y131"/>
  <c r="BH132"/>
  <c r="BF124"/>
  <c r="AE128"/>
  <c r="AI129"/>
  <c r="E127"/>
  <c r="O127"/>
  <c r="AB123"/>
  <c r="BG124"/>
  <c r="AP122"/>
  <c r="AW131"/>
  <c r="BN124"/>
  <c r="U125"/>
  <c r="R133"/>
  <c r="V126"/>
  <c r="BA127"/>
  <c r="G124"/>
  <c r="AZ126"/>
  <c r="AE122"/>
  <c r="BL134"/>
  <c r="AQ133"/>
  <c r="T127"/>
  <c r="BL122"/>
  <c r="AI128"/>
  <c r="BA129"/>
  <c r="AC123"/>
  <c r="AA133"/>
  <c r="AO134"/>
  <c r="R128"/>
  <c r="BJ123"/>
  <c r="AX133"/>
  <c r="AM125"/>
  <c r="BD125"/>
  <c r="F131"/>
  <c r="BR128"/>
  <c r="BK134"/>
  <c r="BC124"/>
  <c r="AG129"/>
  <c r="BG131"/>
  <c r="F126"/>
  <c r="BJ125"/>
  <c r="AM127"/>
  <c r="BP129"/>
  <c r="AR127"/>
  <c r="M126"/>
  <c r="K127"/>
  <c r="AR134"/>
  <c r="AY127"/>
  <c r="Q124"/>
  <c r="T124"/>
  <c r="AD129"/>
  <c r="BM128"/>
  <c r="AS129"/>
  <c r="AA134"/>
  <c r="L131"/>
  <c r="BD126"/>
  <c r="P130"/>
  <c r="AI123"/>
  <c r="AV123"/>
  <c r="BF134"/>
  <c r="AJ122"/>
  <c r="BA123"/>
  <c r="K125"/>
  <c r="I135"/>
  <c r="AC126"/>
  <c r="AT131"/>
  <c r="Y135"/>
  <c r="AJ126"/>
  <c r="AY124"/>
  <c r="BQ128"/>
  <c r="AL131"/>
  <c r="AA127"/>
  <c r="AV135"/>
  <c r="AN124"/>
  <c r="AZ122"/>
  <c r="AW125"/>
  <c r="AR125"/>
  <c r="AP135"/>
  <c r="AV127"/>
  <c r="BR135"/>
  <c r="BQ124"/>
  <c r="BM133"/>
  <c r="BJ130"/>
  <c r="BN129"/>
  <c r="AY122"/>
  <c r="AI133"/>
  <c r="AK127"/>
  <c r="AJ134"/>
  <c r="L135"/>
  <c r="G122"/>
  <c r="AN135"/>
  <c r="W130"/>
  <c r="BC126"/>
  <c r="AE125"/>
  <c r="S129"/>
  <c r="BD122"/>
  <c r="H124"/>
  <c r="AY128"/>
  <c r="BH123"/>
  <c r="AK135"/>
  <c r="AA135"/>
  <c r="R122"/>
  <c r="AX125"/>
  <c r="S133"/>
  <c r="AC122"/>
  <c r="BB126"/>
  <c r="N122"/>
  <c r="U135"/>
  <c r="AM128"/>
  <c r="AV126"/>
  <c r="AN128"/>
  <c r="AA123"/>
  <c r="AZ127"/>
  <c r="BP127"/>
  <c r="BJ131"/>
  <c r="AT129"/>
  <c r="AT127"/>
  <c r="AZ133"/>
  <c r="Y124"/>
  <c r="AO123"/>
  <c r="R129"/>
  <c r="S134"/>
  <c r="AD133"/>
  <c r="AN126"/>
  <c r="E132"/>
  <c r="AQ132"/>
  <c r="BF130"/>
  <c r="M131"/>
  <c r="G127"/>
  <c r="BF131"/>
  <c r="AQ127"/>
  <c r="S123"/>
  <c r="BI133"/>
  <c r="P126"/>
  <c r="AJ131"/>
  <c r="I128"/>
  <c r="AV131"/>
  <c r="Z124"/>
  <c r="AH126"/>
  <c r="BL125"/>
  <c r="P134"/>
  <c r="BO126"/>
  <c r="U123"/>
  <c r="Z131"/>
  <c r="BI128"/>
  <c r="AC130"/>
  <c r="S127"/>
  <c r="AR131"/>
  <c r="AE126"/>
  <c r="AG122"/>
  <c r="AS135"/>
  <c r="I123"/>
  <c r="S135"/>
  <c r="BB122"/>
  <c r="S124"/>
  <c r="AR128"/>
  <c r="BN122"/>
  <c r="T125"/>
  <c r="J123"/>
  <c r="AW133"/>
  <c r="AZ123"/>
  <c r="Q125"/>
  <c r="E124"/>
  <c r="BB128"/>
  <c r="BG122"/>
  <c r="AZ132"/>
  <c r="BC134"/>
  <c r="AX124"/>
  <c r="J132"/>
  <c r="AU129"/>
  <c r="U126"/>
  <c r="BM134"/>
  <c r="X124"/>
  <c r="BD132"/>
  <c r="E129"/>
  <c r="AN133"/>
  <c r="BF126"/>
  <c r="X128"/>
  <c r="AP133"/>
  <c r="S131"/>
  <c r="AD123"/>
  <c r="Y134"/>
  <c r="AM135"/>
  <c r="AJ125"/>
  <c r="Q128"/>
  <c r="AC127"/>
  <c r="BR134"/>
  <c r="G131"/>
  <c r="R125"/>
  <c r="AU134"/>
  <c r="L126"/>
  <c r="BI135"/>
  <c r="AV125"/>
  <c r="M127"/>
  <c r="AT135"/>
  <c r="AX130"/>
  <c r="BI132"/>
  <c r="K133"/>
  <c r="U122"/>
  <c r="AT126"/>
  <c r="X122"/>
  <c r="K132"/>
  <c r="AA126"/>
  <c r="AB133"/>
  <c r="AQ126"/>
  <c r="BC123"/>
  <c r="BK133"/>
  <c r="AF135"/>
  <c r="AW122"/>
  <c r="BE132"/>
  <c r="Z134"/>
  <c r="L122"/>
  <c r="BJ126"/>
  <c r="AN122"/>
  <c r="K126"/>
  <c r="AO127"/>
  <c r="BD130"/>
  <c r="AC128"/>
  <c r="BM130"/>
  <c r="BC132"/>
  <c r="AF134"/>
  <c r="AH122"/>
  <c r="R127"/>
  <c r="AY123"/>
  <c r="J128"/>
  <c r="F125"/>
  <c r="AC124"/>
  <c r="AK134"/>
  <c r="Q130"/>
  <c r="AB132"/>
  <c r="AU127"/>
  <c r="AR135"/>
  <c r="BQ131"/>
  <c r="T128"/>
  <c r="AB126"/>
  <c r="Y122"/>
  <c r="AG132"/>
  <c r="BP133"/>
  <c r="AQ129"/>
  <c r="AQ125"/>
  <c r="AY135"/>
  <c r="BL128"/>
  <c r="AG131"/>
  <c r="F122"/>
  <c r="AK123"/>
  <c r="M124"/>
  <c r="BE131"/>
  <c r="AE124"/>
  <c r="AM123"/>
  <c r="AU133"/>
  <c r="P135"/>
  <c r="BF127"/>
  <c r="BI124"/>
  <c r="BQ134"/>
  <c r="O135"/>
  <c r="BI122"/>
  <c r="BB124"/>
  <c r="J131"/>
  <c r="AL125"/>
  <c r="AS132"/>
  <c r="F128"/>
  <c r="I129"/>
  <c r="AF132"/>
  <c r="BO133"/>
  <c r="Y128"/>
  <c r="W132"/>
  <c r="BH134"/>
  <c r="U130"/>
  <c r="W134"/>
  <c r="G126"/>
  <c r="BP131"/>
  <c r="BK135"/>
  <c r="AN125"/>
  <c r="M132"/>
  <c r="N135"/>
  <c r="BK130"/>
  <c r="G129"/>
  <c r="M123"/>
  <c r="G123"/>
  <c r="R124"/>
  <c r="Q129"/>
  <c r="V128"/>
  <c r="K135"/>
  <c r="AT122"/>
  <c r="K124"/>
  <c r="BM126"/>
  <c r="P125"/>
  <c r="AV130"/>
  <c r="BI125"/>
  <c r="R123"/>
  <c r="V124"/>
  <c r="Y127"/>
  <c r="BM135"/>
  <c r="P123"/>
  <c r="Z132"/>
  <c r="BG134"/>
  <c r="N125"/>
  <c r="AA124"/>
  <c r="BK127"/>
  <c r="AU128"/>
  <c r="BO128"/>
  <c r="W131"/>
  <c r="BJ128"/>
  <c r="AG133"/>
  <c r="V133"/>
  <c r="BE134"/>
  <c r="R130"/>
  <c r="BC130"/>
  <c r="J124"/>
  <c r="AO125"/>
  <c r="AG127"/>
  <c r="BJ124"/>
  <c r="BA131"/>
  <c r="BI130"/>
  <c r="BA132"/>
  <c r="N128"/>
  <c r="BO129"/>
  <c r="AN132"/>
  <c r="BD134"/>
  <c r="U131"/>
  <c r="BF122"/>
  <c r="AF130"/>
  <c r="AI134"/>
  <c r="O130"/>
  <c r="J126"/>
  <c r="AX127"/>
  <c r="BJ129"/>
  <c r="BN131"/>
  <c r="BD129"/>
  <c r="AH125"/>
  <c r="U132"/>
  <c r="AE132"/>
  <c r="H134"/>
  <c r="F124"/>
  <c r="AZ135"/>
  <c r="AW135"/>
  <c r="BG128"/>
  <c r="AB125"/>
  <c r="BE133"/>
  <c r="P133"/>
  <c r="T123"/>
  <c r="AA122"/>
  <c r="K130"/>
  <c r="G128"/>
  <c r="L133"/>
  <c r="AS125"/>
  <c r="BE122"/>
  <c r="BM132"/>
  <c r="AH134"/>
  <c r="AX128"/>
  <c r="BN128"/>
  <c r="BH135"/>
  <c r="AB130"/>
  <c r="Z128"/>
  <c r="BF133"/>
  <c r="Q126"/>
  <c r="BM124"/>
  <c r="Z130"/>
  <c r="AO128"/>
  <c r="Z127"/>
  <c r="G125"/>
  <c r="AF129"/>
  <c r="J125"/>
  <c r="BE130"/>
  <c r="AP125"/>
  <c r="I130"/>
  <c r="AR130"/>
  <c r="E126"/>
  <c r="AD130"/>
  <c r="H126"/>
  <c r="G135"/>
  <c r="AT124"/>
  <c r="AC131"/>
  <c r="J135"/>
  <c r="BP126"/>
  <c r="F132"/>
  <c r="AC129"/>
  <c r="AT125"/>
  <c r="BN130"/>
  <c r="AJ135"/>
  <c r="Z135"/>
  <c r="BM127"/>
  <c r="X126"/>
  <c r="AB122"/>
  <c r="AB128"/>
  <c r="BK129"/>
  <c r="BO131"/>
  <c r="AI126"/>
  <c r="AU123"/>
  <c r="BC133"/>
  <c r="X135"/>
  <c r="O128"/>
  <c r="AI127"/>
  <c r="BH131"/>
  <c r="AL127"/>
  <c r="BK128"/>
  <c r="AI122"/>
  <c r="L130"/>
  <c r="AM131"/>
  <c r="T133"/>
  <c r="BA125"/>
  <c r="BM122"/>
  <c r="G133"/>
  <c r="Q127"/>
  <c r="AW128"/>
  <c r="AP130"/>
  <c r="H128"/>
  <c r="BP134"/>
  <c r="BG130"/>
  <c r="AW123"/>
  <c r="BH128"/>
  <c r="AO130"/>
  <c r="AL132"/>
  <c r="U127"/>
  <c r="K122"/>
  <c r="U134"/>
  <c r="BL132"/>
  <c r="AG134"/>
  <c r="BD131"/>
  <c r="F134"/>
  <c r="AX123"/>
  <c r="BG129"/>
  <c r="BO122"/>
  <c r="AM134"/>
  <c r="AS126"/>
  <c r="BR130"/>
  <c r="BM131"/>
  <c r="W127"/>
  <c r="N134"/>
  <c r="AS133"/>
  <c r="V135"/>
  <c r="X123"/>
  <c r="BF132"/>
  <c r="BO134"/>
  <c r="O126"/>
  <c r="AQ131"/>
  <c r="AZ129"/>
  <c r="AJ132"/>
  <c r="BB127"/>
  <c r="AG124"/>
  <c r="BD135"/>
  <c r="BC122"/>
  <c r="I133"/>
  <c r="M134"/>
  <c r="AD125"/>
  <c r="AF125"/>
  <c r="BK126"/>
  <c r="AH130"/>
  <c r="O133"/>
  <c r="BK131"/>
  <c r="AD131"/>
  <c r="AO133"/>
  <c r="AD126"/>
  <c r="H122"/>
  <c r="O124"/>
  <c r="AX132"/>
  <c r="BQ135"/>
  <c r="AI125"/>
  <c r="AQ135"/>
  <c r="AQ128"/>
  <c r="V131"/>
  <c r="BE126"/>
  <c r="Q132"/>
  <c r="BC129"/>
  <c r="AY125"/>
  <c r="BG135"/>
  <c r="U129"/>
  <c r="M125"/>
  <c r="BG126"/>
  <c r="M128"/>
  <c r="AO129"/>
  <c r="AM132"/>
  <c r="T122"/>
  <c r="N124"/>
  <c r="BN123"/>
  <c r="BE135"/>
  <c r="N129"/>
  <c r="BH127"/>
  <c r="AL123"/>
  <c r="BB131"/>
  <c r="BI129"/>
  <c r="I132"/>
  <c r="J122"/>
  <c r="M135"/>
  <c r="BA133"/>
  <c r="AD135"/>
  <c r="AF123"/>
  <c r="X133"/>
  <c r="AW124"/>
  <c r="H129"/>
  <c r="M129"/>
  <c r="AA125"/>
  <c r="AI135"/>
  <c r="AK131"/>
  <c r="Z133"/>
  <c r="AS128"/>
  <c r="S132"/>
  <c r="E133"/>
  <c r="O123"/>
  <c r="M133"/>
  <c r="W123"/>
  <c r="AE133"/>
  <c r="BN134"/>
  <c r="BO130"/>
  <c r="AO126"/>
  <c r="BL130"/>
  <c r="AM130"/>
  <c r="AR132"/>
  <c r="AS122"/>
  <c r="BR126"/>
  <c r="AV122"/>
  <c r="AC132"/>
  <c r="BD127"/>
  <c r="BL124"/>
  <c r="L134"/>
  <c r="AU135"/>
  <c r="H131"/>
  <c r="K128"/>
  <c r="AH135"/>
  <c r="L128"/>
  <c r="BC125"/>
  <c r="V125"/>
  <c r="BC127"/>
  <c r="AZ134"/>
  <c r="W122"/>
  <c r="U128"/>
  <c r="AB129"/>
  <c r="AN129"/>
  <c r="BB132"/>
  <c r="BE128"/>
  <c r="BK122"/>
  <c r="I122"/>
  <c r="E131"/>
  <c r="AK126"/>
  <c r="Y123"/>
  <c r="AM124"/>
  <c r="AD122"/>
  <c r="BI123"/>
  <c r="BO125"/>
  <c r="Q135"/>
  <c r="BP123"/>
  <c r="W124"/>
  <c r="AK125"/>
  <c r="BD124"/>
  <c r="AW129"/>
  <c r="BC131"/>
  <c r="X127"/>
  <c r="AD134"/>
  <c r="Y130"/>
  <c r="R126"/>
  <c r="F129"/>
  <c r="H130"/>
  <c r="AP123"/>
  <c r="BA126"/>
  <c r="AT128"/>
  <c r="AI132"/>
  <c r="F133"/>
  <c r="T126"/>
  <c r="BL131"/>
  <c r="BP135"/>
  <c r="AV124"/>
  <c r="E130"/>
  <c r="Y125"/>
  <c r="AL124"/>
  <c r="BB133"/>
  <c r="AN130"/>
  <c r="AK132"/>
  <c r="BH129"/>
  <c r="H133"/>
  <c r="T134"/>
  <c r="BC135"/>
  <c r="P131"/>
  <c r="AE131"/>
  <c r="H125"/>
  <c r="AM126"/>
  <c r="BE129"/>
  <c r="BH125"/>
  <c r="BA135"/>
  <c r="O132"/>
  <c r="AY133"/>
  <c r="L129"/>
  <c r="AE134"/>
  <c r="AL133"/>
  <c r="BP130"/>
  <c r="G134"/>
  <c r="BD123"/>
  <c r="BB134"/>
  <c r="AG135"/>
  <c r="AH131"/>
  <c r="H127"/>
  <c r="AF133"/>
  <c r="Q131"/>
  <c r="BQ132"/>
  <c r="BR122"/>
  <c r="AI124"/>
  <c r="E128"/>
  <c r="BJ132"/>
  <c r="AC125"/>
  <c r="AK124"/>
  <c r="AS134"/>
  <c r="AH123"/>
  <c r="BQ129"/>
  <c r="BG125"/>
  <c r="BO135"/>
  <c r="AV134"/>
  <c r="AR124"/>
  <c r="BR131"/>
  <c r="BP122"/>
  <c r="AP124"/>
  <c r="AF127"/>
  <c r="G130"/>
  <c r="AC135"/>
  <c r="Q122"/>
  <c r="BN133"/>
  <c r="P129"/>
  <c r="BH124"/>
  <c r="AE129"/>
  <c r="E135"/>
  <c r="AB124"/>
  <c r="W135"/>
  <c r="J134"/>
  <c r="N130"/>
  <c r="BF125"/>
  <c r="I134"/>
  <c r="AK122"/>
  <c r="Z125"/>
  <c r="BH133"/>
  <c r="H135"/>
  <c r="AZ128"/>
  <c r="AE130"/>
  <c r="AD132"/>
  <c r="BK124"/>
  <c r="AA128"/>
  <c r="BQ130"/>
  <c r="BE123"/>
  <c r="BP128"/>
  <c r="AZ130"/>
  <c r="BA122"/>
  <c r="L127"/>
  <c r="S126"/>
  <c r="AE123"/>
  <c r="AM133"/>
  <c r="W128"/>
  <c r="K131"/>
  <c r="AW126"/>
  <c r="AO131"/>
  <c r="AW130"/>
  <c r="V127"/>
  <c r="AT132"/>
  <c r="Z129"/>
  <c r="R131"/>
  <c r="BR132"/>
  <c r="BH126"/>
  <c r="AS124"/>
  <c r="BA134"/>
  <c r="AF124"/>
  <c r="M130"/>
  <c r="AG128"/>
  <c r="AM122"/>
  <c r="J129"/>
  <c r="AK130"/>
  <c r="AG123"/>
  <c r="AO122"/>
  <c r="AW132"/>
  <c r="R134"/>
  <c r="AY126"/>
  <c r="BK123"/>
  <c r="E134"/>
  <c r="W133"/>
  <c r="V122"/>
  <c r="AN131"/>
  <c r="AA129"/>
  <c r="BN135"/>
  <c r="L132"/>
  <c r="AU124"/>
  <c r="BF129"/>
  <c r="BI131"/>
  <c r="AJ133"/>
  <c r="BB130"/>
  <c r="AF126"/>
  <c r="Z123"/>
  <c r="AC133"/>
  <c r="F135"/>
  <c r="BR124"/>
  <c r="AA132"/>
  <c r="J127"/>
  <c r="AJ130"/>
  <c r="Z126"/>
  <c r="BM129"/>
  <c r="AR126"/>
  <c r="AG130"/>
  <c r="BA130"/>
  <c r="BO123"/>
  <c r="BR123"/>
  <c r="BJ134"/>
  <c r="AE127"/>
  <c r="X129"/>
  <c r="Y132"/>
  <c r="AV133"/>
  <c r="AU126"/>
  <c r="AJ129"/>
  <c r="P132"/>
  <c r="W129"/>
  <c r="V134"/>
  <c r="BF135"/>
  <c r="BN132"/>
  <c r="AS127"/>
  <c r="Q123"/>
  <c r="BH122"/>
  <c r="BJ122"/>
  <c r="AB135"/>
  <c r="AW127"/>
  <c r="AX129"/>
  <c r="AK128"/>
  <c r="AP131"/>
  <c r="BK132"/>
  <c r="AN134"/>
  <c r="AT134"/>
  <c r="AU131"/>
  <c r="AH133"/>
  <c r="BA128"/>
  <c r="AY132"/>
  <c r="L123"/>
  <c r="AQ124"/>
  <c r="BJ135"/>
  <c r="BL123"/>
  <c r="T135"/>
  <c r="AK129"/>
  <c r="AS131"/>
  <c r="P127"/>
  <c r="BL133"/>
  <c r="AA131"/>
  <c r="AI130"/>
  <c r="BB129"/>
  <c r="K129"/>
  <c r="O134"/>
  <c r="AK133"/>
  <c r="P128"/>
  <c r="L125"/>
  <c r="BG132"/>
  <c r="AP127"/>
  <c r="AU130"/>
  <c r="BF128"/>
  <c r="AJ124"/>
  <c r="BB135"/>
  <c r="O131"/>
  <c r="J133"/>
  <c r="H123"/>
  <c r="AY131"/>
  <c r="AY134"/>
  <c r="P124"/>
  <c r="AD124"/>
  <c r="BC128"/>
  <c r="AU125"/>
  <c r="F130"/>
  <c r="AS130"/>
  <c r="Y126"/>
  <c r="AM129"/>
  <c r="AU132"/>
  <c r="X134"/>
  <c r="Z122"/>
  <c r="BF123"/>
  <c r="BQ133"/>
  <c r="AF122"/>
  <c r="BQ125"/>
  <c r="AF128"/>
  <c r="BJ133"/>
  <c r="AE135"/>
  <c r="AQ122"/>
  <c r="AP132"/>
  <c r="AV128"/>
  <c r="N131"/>
  <c r="BM123"/>
  <c r="BE129" i="12"/>
  <c r="AQ123"/>
  <c r="O130"/>
  <c r="BL122"/>
  <c r="X125"/>
  <c r="BD130"/>
  <c r="BJ129"/>
  <c r="K135"/>
  <c r="AN125"/>
  <c r="E123"/>
  <c r="BC130"/>
  <c r="X123"/>
  <c r="AS131"/>
  <c r="AR127"/>
  <c r="I125"/>
  <c r="AN122"/>
  <c r="BL131"/>
  <c r="BJ122"/>
  <c r="AT130"/>
  <c r="K128"/>
  <c r="AP125"/>
  <c r="BC125"/>
  <c r="BL125"/>
  <c r="AC123"/>
  <c r="M131"/>
  <c r="L125"/>
  <c r="BI122"/>
  <c r="BN128"/>
  <c r="AE126"/>
  <c r="BJ123"/>
  <c r="AQ126"/>
  <c r="R124"/>
  <c r="BP131"/>
  <c r="AG129"/>
  <c r="AF130"/>
  <c r="AO135"/>
  <c r="V126"/>
  <c r="BA123"/>
  <c r="J125"/>
  <c r="AF125"/>
  <c r="V123"/>
  <c r="AP122"/>
  <c r="AW131"/>
  <c r="U134"/>
  <c r="N135"/>
  <c r="AM123"/>
  <c r="BE131"/>
  <c r="BO123"/>
  <c r="X134"/>
  <c r="AU123"/>
  <c r="J127"/>
  <c r="U130"/>
  <c r="AP123"/>
  <c r="BE126"/>
  <c r="AJ135"/>
  <c r="K125"/>
  <c r="AZ135"/>
  <c r="AP124"/>
  <c r="K124"/>
  <c r="AE122"/>
  <c r="AI128"/>
  <c r="AU130"/>
  <c r="AG132"/>
  <c r="BN133"/>
  <c r="U122"/>
  <c r="AL126"/>
  <c r="BQ123"/>
  <c r="BA131"/>
  <c r="P127"/>
  <c r="AK122"/>
  <c r="AP128"/>
  <c r="G126"/>
  <c r="AL123"/>
  <c r="AK125"/>
  <c r="BH123"/>
  <c r="AR131"/>
  <c r="I129"/>
  <c r="AR128"/>
  <c r="BA133"/>
  <c r="BJ126"/>
  <c r="AA124"/>
  <c r="K132"/>
  <c r="BR128"/>
  <c r="N122"/>
  <c r="BL129"/>
  <c r="AC127"/>
  <c r="BH124"/>
  <c r="AI130"/>
  <c r="P125"/>
  <c r="AU122"/>
  <c r="AE130"/>
  <c r="R122"/>
  <c r="X132"/>
  <c r="T127"/>
  <c r="AY124"/>
  <c r="AV126"/>
  <c r="AD126"/>
  <c r="AL127"/>
  <c r="AN123"/>
  <c r="AQ131"/>
  <c r="T126"/>
  <c r="BH122"/>
  <c r="AR125"/>
  <c r="AA129"/>
  <c r="AO126"/>
  <c r="I126"/>
  <c r="BB124"/>
  <c r="AU129"/>
  <c r="R129"/>
  <c r="AA125"/>
  <c r="AG128"/>
  <c r="AZ122"/>
  <c r="AZ128"/>
  <c r="H124"/>
  <c r="AL131"/>
  <c r="AV129"/>
  <c r="BP127"/>
  <c r="AN126"/>
  <c r="W133"/>
  <c r="BI134"/>
  <c r="X122"/>
  <c r="AJ127"/>
  <c r="BO124"/>
  <c r="AF122"/>
  <c r="H131"/>
  <c r="AI123"/>
  <c r="AN129"/>
  <c r="E127"/>
  <c r="AJ124"/>
  <c r="AC129"/>
  <c r="BF124"/>
  <c r="W122"/>
  <c r="G130"/>
  <c r="Q122"/>
  <c r="AH127"/>
  <c r="BH127"/>
  <c r="Y125"/>
  <c r="BD122"/>
  <c r="AQ122"/>
  <c r="L123"/>
  <c r="BJ130"/>
  <c r="AA128"/>
  <c r="BF125"/>
  <c r="AC128"/>
  <c r="N126"/>
  <c r="AS123"/>
  <c r="AC131"/>
  <c r="J126"/>
  <c r="M122"/>
  <c r="R128"/>
  <c r="AW125"/>
  <c r="R126"/>
  <c r="X129"/>
  <c r="BN130"/>
  <c r="AH126"/>
  <c r="E133"/>
  <c r="BL133"/>
  <c r="AB133"/>
  <c r="AP126"/>
  <c r="I135"/>
  <c r="H133"/>
  <c r="BH133"/>
  <c r="AT128"/>
  <c r="S134"/>
  <c r="BJ124"/>
  <c r="Y134"/>
  <c r="L130"/>
  <c r="BK129"/>
  <c r="AD124"/>
  <c r="AC132"/>
  <c r="AT126"/>
  <c r="AR124"/>
  <c r="AG125"/>
  <c r="P122"/>
  <c r="AQ135"/>
  <c r="AC122"/>
  <c r="AH128"/>
  <c r="BM125"/>
  <c r="AD123"/>
  <c r="AU124"/>
  <c r="BB122"/>
  <c r="AL130"/>
  <c r="BQ127"/>
  <c r="AH125"/>
  <c r="AI125"/>
  <c r="BD125"/>
  <c r="U123"/>
  <c r="E131"/>
  <c r="V124"/>
  <c r="BA122"/>
  <c r="BF128"/>
  <c r="W126"/>
  <c r="BB123"/>
  <c r="AI126"/>
  <c r="J124"/>
  <c r="BH131"/>
  <c r="Y129"/>
  <c r="AP129"/>
  <c r="AY134"/>
  <c r="L127"/>
  <c r="AQ124"/>
  <c r="H122"/>
  <c r="BP129"/>
  <c r="K123"/>
  <c r="P129"/>
  <c r="AU126"/>
  <c r="J130"/>
  <c r="V130"/>
  <c r="AM124"/>
  <c r="Z130"/>
  <c r="BM135"/>
  <c r="BJ134"/>
  <c r="AH134"/>
  <c r="AJ129"/>
  <c r="T122"/>
  <c r="AT125"/>
  <c r="BQ128"/>
  <c r="AR129"/>
  <c r="Z131"/>
  <c r="AA122"/>
  <c r="AE125"/>
  <c r="BC131"/>
  <c r="AQ133"/>
  <c r="N132"/>
  <c r="AO134"/>
  <c r="BI131"/>
  <c r="AK129"/>
  <c r="AY129"/>
  <c r="T123"/>
  <c r="BC122"/>
  <c r="AM129"/>
  <c r="AW122"/>
  <c r="N125"/>
  <c r="AA123"/>
  <c r="AF129"/>
  <c r="BK126"/>
  <c r="AB124"/>
  <c r="AM128"/>
  <c r="AZ123"/>
  <c r="AJ131"/>
  <c r="BO128"/>
  <c r="AJ128"/>
  <c r="AS133"/>
  <c r="BB126"/>
  <c r="S124"/>
  <c r="BQ131"/>
  <c r="N128"/>
  <c r="F122"/>
  <c r="BD129"/>
  <c r="U127"/>
  <c r="AZ124"/>
  <c r="AA130"/>
  <c r="H125"/>
  <c r="AM122"/>
  <c r="W130"/>
  <c r="O123"/>
  <c r="E130"/>
  <c r="J128"/>
  <c r="AO125"/>
  <c r="F123"/>
  <c r="AO123"/>
  <c r="AD122"/>
  <c r="N130"/>
  <c r="AS127"/>
  <c r="AG131"/>
  <c r="BK122"/>
  <c r="AU132"/>
  <c r="X131"/>
  <c r="AV132"/>
  <c r="BK127"/>
  <c r="V129"/>
  <c r="I123"/>
  <c r="BQ130"/>
  <c r="Q128"/>
  <c r="AT132"/>
  <c r="S122"/>
  <c r="AO132"/>
  <c r="K130"/>
  <c r="T132"/>
  <c r="AZ132"/>
  <c r="AX131"/>
  <c r="AS129"/>
  <c r="Q134"/>
  <c r="G122"/>
  <c r="F128"/>
  <c r="BN124"/>
  <c r="AY122"/>
  <c r="AS130"/>
  <c r="BC128"/>
  <c r="BG130"/>
  <c r="AF134"/>
  <c r="AT122"/>
  <c r="AD130"/>
  <c r="BI127"/>
  <c r="Z125"/>
  <c r="L122"/>
  <c r="AX124"/>
  <c r="O122"/>
  <c r="BM129"/>
  <c r="I122"/>
  <c r="K127"/>
  <c r="AZ127"/>
  <c r="Q125"/>
  <c r="AV122"/>
  <c r="F132"/>
  <c r="BR122"/>
  <c r="BB130"/>
  <c r="S128"/>
  <c r="AX125"/>
  <c r="H128"/>
  <c r="F126"/>
  <c r="AK123"/>
  <c r="U131"/>
  <c r="T125"/>
  <c r="BQ122"/>
  <c r="H129"/>
  <c r="AM126"/>
  <c r="BR123"/>
  <c r="AG127"/>
  <c r="AB123"/>
  <c r="L131"/>
  <c r="AQ128"/>
  <c r="BP130"/>
  <c r="BI123"/>
  <c r="BL126"/>
  <c r="BM123"/>
  <c r="AT133"/>
  <c r="AM134"/>
  <c r="H126"/>
  <c r="G124"/>
  <c r="AX135"/>
  <c r="AW133"/>
  <c r="P126"/>
  <c r="K126"/>
  <c r="P133"/>
  <c r="AA134"/>
  <c r="BL127"/>
  <c r="AM131"/>
  <c r="AX132"/>
  <c r="BI133"/>
  <c r="AU135"/>
  <c r="BI124"/>
  <c r="M127"/>
  <c r="G123"/>
  <c r="BR130"/>
  <c r="AL122"/>
  <c r="BL130"/>
  <c r="BQ129"/>
  <c r="AR123"/>
  <c r="AB131"/>
  <c r="BG128"/>
  <c r="AT127"/>
  <c r="BC132"/>
  <c r="AV125"/>
  <c r="M123"/>
  <c r="BK130"/>
  <c r="N124"/>
  <c r="AS122"/>
  <c r="AX128"/>
  <c r="O126"/>
  <c r="AT123"/>
  <c r="AS125"/>
  <c r="BP123"/>
  <c r="AZ131"/>
  <c r="Q129"/>
  <c r="AH129"/>
  <c r="AQ134"/>
  <c r="BR126"/>
  <c r="AI124"/>
  <c r="S132"/>
  <c r="L129"/>
  <c r="V122"/>
  <c r="F130"/>
  <c r="AK127"/>
  <c r="BP124"/>
  <c r="Y131"/>
  <c r="Z124"/>
  <c r="J132"/>
  <c r="AK131"/>
  <c r="S123"/>
  <c r="BC126"/>
  <c r="BJ127"/>
  <c r="BE127"/>
  <c r="AO124"/>
  <c r="AK135"/>
  <c r="BN129"/>
  <c r="BO126"/>
  <c r="BL124"/>
  <c r="W127"/>
  <c r="J129"/>
  <c r="I127"/>
  <c r="BE133"/>
  <c r="BP134"/>
  <c r="AC125"/>
  <c r="T134"/>
  <c r="Y133"/>
  <c r="AJ134"/>
  <c r="O135"/>
  <c r="AO129"/>
  <c r="AN130"/>
  <c r="AW135"/>
  <c r="AB127"/>
  <c r="BG124"/>
  <c r="T124"/>
  <c r="AE128"/>
  <c r="BH128"/>
  <c r="AL124"/>
  <c r="V132"/>
  <c r="BA129"/>
  <c r="BQ133"/>
  <c r="AR134"/>
  <c r="S135"/>
  <c r="BH135"/>
  <c r="AC124"/>
  <c r="BI132"/>
  <c r="G135"/>
  <c r="BJ131"/>
  <c r="AN127"/>
  <c r="E125"/>
  <c r="P124"/>
  <c r="BG125"/>
  <c r="AI127"/>
  <c r="N129"/>
  <c r="BE130"/>
  <c r="AB132"/>
  <c r="AU127"/>
  <c r="N127"/>
  <c r="BF122"/>
  <c r="AP130"/>
  <c r="G128"/>
  <c r="U132"/>
  <c r="BL132"/>
  <c r="AM133"/>
  <c r="N134"/>
  <c r="BC134"/>
  <c r="AD135"/>
  <c r="AF135"/>
  <c r="P130"/>
  <c r="BH125"/>
  <c r="Y123"/>
  <c r="I131"/>
  <c r="Y135"/>
  <c r="BN135"/>
  <c r="AS124"/>
  <c r="U126"/>
  <c r="BN127"/>
  <c r="AV128"/>
  <c r="AR133"/>
  <c r="BM122"/>
  <c r="BJ128"/>
  <c r="AA126"/>
  <c r="AY127"/>
  <c r="AD129"/>
  <c r="G131"/>
  <c r="AH132"/>
  <c r="I133"/>
  <c r="AX133"/>
  <c r="BK135"/>
  <c r="R135"/>
  <c r="BG135"/>
  <c r="Y124"/>
  <c r="BR125"/>
  <c r="W135"/>
  <c r="E128"/>
  <c r="G133"/>
  <c r="AV133"/>
  <c r="W134"/>
  <c r="BL134"/>
  <c r="AJ133"/>
  <c r="AX129"/>
  <c r="AB125"/>
  <c r="BG122"/>
  <c r="AQ130"/>
  <c r="BG134"/>
  <c r="AH135"/>
  <c r="AJ122"/>
  <c r="BQ124"/>
  <c r="AS126"/>
  <c r="BP122"/>
  <c r="AR130"/>
  <c r="P132"/>
  <c r="AY133"/>
  <c r="S133"/>
  <c r="AM130"/>
  <c r="Z122"/>
  <c r="AF132"/>
  <c r="Z128"/>
  <c r="BE125"/>
  <c r="R125"/>
  <c r="W132"/>
  <c r="BF129"/>
  <c r="AJ125"/>
  <c r="BO122"/>
  <c r="AY130"/>
  <c r="BO134"/>
  <c r="AP135"/>
  <c r="AH123"/>
  <c r="W125"/>
  <c r="BP126"/>
  <c r="BD124"/>
  <c r="BK131"/>
  <c r="AO122"/>
  <c r="AL128"/>
  <c r="BQ125"/>
  <c r="BA126"/>
  <c r="AF128"/>
  <c r="I130"/>
  <c r="AY131"/>
  <c r="AY132"/>
  <c r="Z133"/>
  <c r="AG134"/>
  <c r="L128"/>
  <c r="BD123"/>
  <c r="AN131"/>
  <c r="E129"/>
  <c r="U133"/>
  <c r="BJ133"/>
  <c r="AK134"/>
  <c r="L135"/>
  <c r="BA135"/>
  <c r="E126"/>
  <c r="BG131"/>
  <c r="N131"/>
  <c r="BF126"/>
  <c r="W124"/>
  <c r="G132"/>
  <c r="BK123"/>
  <c r="AM125"/>
  <c r="R127"/>
  <c r="BI128"/>
  <c r="AK130"/>
  <c r="BF134"/>
  <c r="AF126"/>
  <c r="J122"/>
  <c r="BH129"/>
  <c r="Y127"/>
  <c r="Y130"/>
  <c r="BO131"/>
  <c r="BE132"/>
  <c r="AF133"/>
  <c r="G134"/>
  <c r="AV134"/>
  <c r="AL132"/>
  <c r="Z123"/>
  <c r="V125"/>
  <c r="BM126"/>
  <c r="AO128"/>
  <c r="S131"/>
  <c r="AP134"/>
  <c r="E134"/>
  <c r="AT134"/>
  <c r="U135"/>
  <c r="BJ135"/>
  <c r="AW126"/>
  <c r="AV130"/>
  <c r="Z126"/>
  <c r="BE123"/>
  <c r="AO131"/>
  <c r="BE135"/>
  <c r="U124"/>
  <c r="BK125"/>
  <c r="AP127"/>
  <c r="S129"/>
  <c r="BJ132"/>
  <c r="AN135"/>
  <c r="BQ126"/>
  <c r="BI130"/>
  <c r="AQ129"/>
  <c r="BH134"/>
  <c r="AI135"/>
  <c r="AR122"/>
  <c r="F125"/>
  <c r="BG133"/>
  <c r="M124"/>
  <c r="L132"/>
  <c r="BD127"/>
  <c r="U125"/>
  <c r="BE124"/>
  <c r="AJ126"/>
  <c r="M128"/>
  <c r="BC129"/>
  <c r="AH131"/>
  <c r="AR132"/>
  <c r="T130"/>
  <c r="AD127"/>
  <c r="H123"/>
  <c r="BF130"/>
  <c r="W128"/>
  <c r="AM132"/>
  <c r="N133"/>
  <c r="BC133"/>
  <c r="AD134"/>
  <c r="E135"/>
  <c r="AT135"/>
  <c r="I124"/>
  <c r="Q126"/>
  <c r="BG127"/>
  <c r="AL129"/>
  <c r="O131"/>
  <c r="BD135"/>
  <c r="AB134"/>
  <c r="BQ134"/>
  <c r="AR135"/>
  <c r="AX123"/>
  <c r="R131"/>
  <c r="I134"/>
  <c r="AT131"/>
  <c r="X127"/>
  <c r="BC124"/>
  <c r="J123"/>
  <c r="O125"/>
  <c r="BH126"/>
  <c r="AK128"/>
  <c r="M130"/>
  <c r="BF131"/>
  <c r="G125"/>
  <c r="X128"/>
  <c r="AW134"/>
  <c r="AY125"/>
  <c r="AF124"/>
  <c r="BA127"/>
  <c r="AD131"/>
  <c r="AN124"/>
  <c r="BB131"/>
  <c r="AF127"/>
  <c r="BK124"/>
  <c r="BG123"/>
  <c r="AL125"/>
  <c r="O127"/>
  <c r="BE128"/>
  <c r="AJ130"/>
  <c r="M132"/>
  <c r="AB126"/>
  <c r="F127"/>
  <c r="AX122"/>
  <c r="AH130"/>
  <c r="BM127"/>
  <c r="BN131"/>
  <c r="BD132"/>
  <c r="AE133"/>
  <c r="F134"/>
  <c r="AU134"/>
  <c r="V135"/>
  <c r="BN134"/>
  <c r="H130"/>
  <c r="AZ125"/>
  <c r="Q123"/>
  <c r="BO130"/>
  <c r="Q135"/>
  <c r="BF135"/>
  <c r="X124"/>
  <c r="BO125"/>
  <c r="AQ127"/>
  <c r="AA127"/>
  <c r="L133"/>
  <c r="BE122"/>
  <c r="BB128"/>
  <c r="S126"/>
  <c r="AE127"/>
  <c r="G129"/>
  <c r="AZ130"/>
  <c r="Z132"/>
  <c r="BO132"/>
  <c r="AP133"/>
  <c r="AE135"/>
  <c r="AB128"/>
  <c r="F124"/>
  <c r="BD131"/>
  <c r="U129"/>
  <c r="AK133"/>
  <c r="L134"/>
  <c r="BA134"/>
  <c r="AB135"/>
  <c r="BQ135"/>
  <c r="AS128"/>
  <c r="K133"/>
  <c r="BD128"/>
  <c r="AG130"/>
  <c r="I132"/>
  <c r="BH132"/>
  <c r="AK132"/>
  <c r="Z135"/>
  <c r="BO135"/>
  <c r="AV124"/>
  <c r="Y126"/>
  <c r="BC135"/>
  <c r="W129"/>
  <c r="Y122"/>
  <c r="V128"/>
  <c r="BA125"/>
  <c r="L126"/>
  <c r="BC127"/>
  <c r="AE129"/>
  <c r="J131"/>
  <c r="AI132"/>
  <c r="J133"/>
  <c r="AI133"/>
  <c r="R134"/>
  <c r="AV135"/>
  <c r="P135"/>
  <c r="AX134"/>
  <c r="N123"/>
  <c r="AW123"/>
  <c r="AJ123"/>
  <c r="T131"/>
  <c r="AY128"/>
  <c r="P123"/>
  <c r="AD133"/>
  <c r="AG122"/>
  <c r="AD128"/>
  <c r="BI125"/>
  <c r="AG126"/>
  <c r="I128"/>
  <c r="BB129"/>
  <c r="AE131"/>
  <c r="AQ132"/>
  <c r="R133"/>
  <c r="BO133"/>
  <c r="BR127"/>
  <c r="AV123"/>
  <c r="AF131"/>
  <c r="BK128"/>
  <c r="M133"/>
  <c r="BB133"/>
  <c r="AC134"/>
  <c r="BR134"/>
  <c r="AS135"/>
  <c r="BA124"/>
  <c r="AO130"/>
  <c r="F131"/>
  <c r="AX126"/>
  <c r="O124"/>
  <c r="BM131"/>
  <c r="R123"/>
  <c r="S125"/>
  <c r="BI126"/>
  <c r="AN128"/>
  <c r="Q130"/>
  <c r="Z134"/>
  <c r="X126"/>
  <c r="BC123"/>
  <c r="AZ129"/>
  <c r="Q127"/>
  <c r="BR129"/>
  <c r="AU131"/>
  <c r="AW132"/>
  <c r="X133"/>
  <c r="BM133"/>
  <c r="AN134"/>
  <c r="AP131"/>
  <c r="Z129"/>
  <c r="BR124"/>
  <c r="AI122"/>
  <c r="S130"/>
  <c r="AI134"/>
  <c r="J135"/>
  <c r="AY135"/>
  <c r="E124"/>
  <c r="AU125"/>
  <c r="BE134"/>
  <c r="AZ126"/>
  <c r="AA131"/>
  <c r="AP132"/>
  <c r="Q133"/>
  <c r="BF133"/>
  <c r="BF123"/>
  <c r="BN123"/>
  <c r="AQ125"/>
  <c r="S127"/>
  <c r="BL128"/>
  <c r="AD132"/>
  <c r="H135"/>
  <c r="W123"/>
  <c r="T129"/>
  <c r="AY126"/>
  <c r="AW128"/>
  <c r="AB130"/>
  <c r="E132"/>
  <c r="BF132"/>
  <c r="AG133"/>
  <c r="H134"/>
  <c r="AC126"/>
  <c r="Q132"/>
  <c r="AZ133"/>
  <c r="T133"/>
  <c r="BB132"/>
  <c r="L124"/>
  <c r="AO127"/>
  <c r="AH124"/>
  <c r="R132"/>
  <c r="AW129"/>
  <c r="H127"/>
  <c r="BN125"/>
  <c r="AE123"/>
  <c r="AB129"/>
  <c r="BG126"/>
  <c r="F129"/>
  <c r="AW130"/>
  <c r="Y132"/>
  <c r="BN132"/>
  <c r="AO133"/>
  <c r="P134"/>
  <c r="AX127"/>
  <c r="BP128"/>
  <c r="AT124"/>
  <c r="K122"/>
  <c r="BI129"/>
  <c r="K134"/>
  <c r="AZ134"/>
  <c r="AA135"/>
  <c r="BP135"/>
  <c r="AW124"/>
  <c r="AA133"/>
  <c r="AM135"/>
  <c r="BR131"/>
  <c r="AV127"/>
  <c r="M125"/>
  <c r="AK124"/>
  <c r="M126"/>
  <c r="BF127"/>
  <c r="AI129"/>
  <c r="K131"/>
  <c r="AJ132"/>
  <c r="BM128"/>
  <c r="V127"/>
  <c r="BN122"/>
  <c r="AX130"/>
  <c r="O128"/>
  <c r="AE132"/>
  <c r="F133"/>
  <c r="AU133"/>
  <c r="V134"/>
  <c r="BK134"/>
  <c r="AL135"/>
  <c r="BL135"/>
  <c r="X130"/>
  <c r="BP125"/>
  <c r="AG123"/>
  <c r="Q131"/>
  <c r="AG135"/>
  <c r="AB122"/>
  <c r="BM124"/>
  <c r="AR126"/>
  <c r="U128"/>
  <c r="BO129"/>
  <c r="J134"/>
  <c r="BM132"/>
  <c r="AN133"/>
  <c r="O134"/>
  <c r="BD134"/>
  <c r="BR132"/>
  <c r="AK126"/>
  <c r="P128"/>
  <c r="BG129"/>
  <c r="AI131"/>
  <c r="AY123"/>
  <c r="BD126"/>
  <c r="AH122"/>
  <c r="R130"/>
  <c r="AW127"/>
  <c r="W131"/>
  <c r="AN132"/>
  <c r="O133"/>
  <c r="BD133"/>
  <c r="AE134"/>
  <c r="F135"/>
  <c r="BP133"/>
  <c r="G127"/>
  <c r="BM130"/>
  <c r="AT129"/>
  <c r="Y128"/>
  <c r="BA128"/>
  <c r="AC130"/>
  <c r="H132"/>
  <c r="BG132"/>
  <c r="AH133"/>
  <c r="BM134"/>
  <c r="T128"/>
  <c r="BL123"/>
  <c r="AV131"/>
  <c r="M129"/>
  <c r="AC133"/>
  <c r="BR133"/>
  <c r="AS134"/>
  <c r="T135"/>
  <c r="BI135"/>
  <c r="Z127"/>
  <c r="AS132"/>
  <c r="V131"/>
  <c r="BN126"/>
  <c r="AE124"/>
  <c r="O132"/>
  <c r="Q124"/>
  <c r="BJ125"/>
  <c r="AM127"/>
  <c r="O129"/>
  <c r="BH130"/>
  <c r="X135"/>
  <c r="V133"/>
  <c r="BK133"/>
  <c r="AL134"/>
  <c r="M135"/>
  <c r="BB135"/>
  <c r="AD125"/>
  <c r="K129"/>
  <c r="BA130"/>
  <c r="AA132"/>
  <c r="BP132"/>
  <c r="BQ132"/>
  <c r="BB127"/>
  <c r="AF123"/>
  <c r="P131"/>
  <c r="AU128"/>
  <c r="BK132"/>
  <c r="AL133"/>
  <c r="M134"/>
  <c r="BB134"/>
  <c r="AC135"/>
  <c r="BR135"/>
  <c r="BO127"/>
  <c r="BA132"/>
  <c r="BB125"/>
  <c r="AG124"/>
  <c r="A2" i="4"/>
  <c r="C114"/>
  <c r="F113"/>
  <c r="F79"/>
  <c r="E75"/>
  <c r="E7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/>
  <c r="D33"/>
  <c r="D75" s="1"/>
  <c r="D109" s="1"/>
  <c r="C33"/>
  <c r="C75" s="1"/>
  <c r="C109" s="1"/>
  <c r="B33"/>
  <c r="B75" s="1"/>
  <c r="B109" s="1"/>
  <c r="A33"/>
  <c r="A75" s="1"/>
  <c r="A109" s="1"/>
  <c r="D74"/>
  <c r="D108" s="1"/>
  <c r="C74"/>
  <c r="C108" s="1"/>
  <c r="B74"/>
  <c r="B108" s="1"/>
  <c r="A74"/>
  <c r="D73"/>
  <c r="D107" s="1"/>
  <c r="C73"/>
  <c r="C107" s="1"/>
  <c r="B73"/>
  <c r="B107" s="1"/>
  <c r="A73"/>
  <c r="D72"/>
  <c r="D106" s="1"/>
  <c r="C72"/>
  <c r="C106" s="1"/>
  <c r="B72"/>
  <c r="B106" s="1"/>
  <c r="A72"/>
  <c r="D71"/>
  <c r="D105" s="1"/>
  <c r="C71"/>
  <c r="C105" s="1"/>
  <c r="B71"/>
  <c r="B105" s="1"/>
  <c r="A71"/>
  <c r="D70"/>
  <c r="D104" s="1"/>
  <c r="C70"/>
  <c r="C104" s="1"/>
  <c r="B70"/>
  <c r="B104" s="1"/>
  <c r="A70"/>
  <c r="D69"/>
  <c r="D103" s="1"/>
  <c r="C69"/>
  <c r="C103" s="1"/>
  <c r="B69"/>
  <c r="B103" s="1"/>
  <c r="A69"/>
  <c r="D68"/>
  <c r="D102" s="1"/>
  <c r="C68"/>
  <c r="C102" s="1"/>
  <c r="B68"/>
  <c r="B102" s="1"/>
  <c r="A68"/>
  <c r="D67"/>
  <c r="D101" s="1"/>
  <c r="C67"/>
  <c r="C101" s="1"/>
  <c r="B67"/>
  <c r="B101" s="1"/>
  <c r="A67"/>
  <c r="D66"/>
  <c r="D100" s="1"/>
  <c r="C66"/>
  <c r="C100" s="1"/>
  <c r="B66"/>
  <c r="B100" s="1"/>
  <c r="A66"/>
  <c r="D65"/>
  <c r="D99" s="1"/>
  <c r="C65"/>
  <c r="C99" s="1"/>
  <c r="B65"/>
  <c r="B99" s="1"/>
  <c r="A65"/>
  <c r="D64"/>
  <c r="D98" s="1"/>
  <c r="C64"/>
  <c r="C98" s="1"/>
  <c r="B64"/>
  <c r="B98" s="1"/>
  <c r="A64"/>
  <c r="D63"/>
  <c r="D97" s="1"/>
  <c r="C63"/>
  <c r="C97" s="1"/>
  <c r="B63"/>
  <c r="B97" s="1"/>
  <c r="A63"/>
  <c r="D62"/>
  <c r="D96" s="1"/>
  <c r="C62"/>
  <c r="C96" s="1"/>
  <c r="B62"/>
  <c r="B96" s="1"/>
  <c r="A62"/>
  <c r="D61"/>
  <c r="D95" s="1"/>
  <c r="C61"/>
  <c r="C95" s="1"/>
  <c r="B61"/>
  <c r="B95" s="1"/>
  <c r="A61"/>
  <c r="D60"/>
  <c r="D94" s="1"/>
  <c r="C60"/>
  <c r="C94" s="1"/>
  <c r="B60"/>
  <c r="B94" s="1"/>
  <c r="A60"/>
  <c r="D59"/>
  <c r="D93" s="1"/>
  <c r="C59"/>
  <c r="C93" s="1"/>
  <c r="B59"/>
  <c r="B93" s="1"/>
  <c r="A59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AV47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/>
  <c r="E93"/>
  <c r="E101"/>
  <c r="E109"/>
  <c r="E92"/>
  <c r="E79"/>
  <c r="E86"/>
  <c r="E94"/>
  <c r="E102"/>
  <c r="E87"/>
  <c r="E95"/>
  <c r="E103"/>
  <c r="E80"/>
  <c r="E88"/>
  <c r="E96"/>
  <c r="E104"/>
  <c r="E84"/>
  <c r="E81"/>
  <c r="E89"/>
  <c r="E97"/>
  <c r="E105"/>
  <c r="E100"/>
  <c r="E82"/>
  <c r="E90"/>
  <c r="E98"/>
  <c r="E106"/>
  <c r="E83"/>
  <c r="E91"/>
  <c r="E99"/>
  <c r="E107"/>
  <c r="A83"/>
  <c r="F49"/>
  <c r="B70" i="8" s="1"/>
  <c r="A87" i="4"/>
  <c r="F53"/>
  <c r="B74" i="8" s="1"/>
  <c r="A80" i="4"/>
  <c r="F46"/>
  <c r="B67" i="8" s="1"/>
  <c r="A84" i="4"/>
  <c r="F50"/>
  <c r="B71" i="8" s="1"/>
  <c r="A88" i="4"/>
  <c r="F54"/>
  <c r="B75" i="8" s="1"/>
  <c r="A90" i="4"/>
  <c r="F56"/>
  <c r="B77" i="8" s="1"/>
  <c r="A94" i="4"/>
  <c r="F60"/>
  <c r="B81" i="8" s="1"/>
  <c r="A82" i="4"/>
  <c r="F48"/>
  <c r="B69" i="8" s="1"/>
  <c r="A86" i="4"/>
  <c r="F52"/>
  <c r="B73" i="8" s="1"/>
  <c r="A92" i="4"/>
  <c r="F58"/>
  <c r="B79" i="8" s="1"/>
  <c r="A91" i="4"/>
  <c r="F57"/>
  <c r="B78" i="8" s="1"/>
  <c r="F47" i="4"/>
  <c r="B68" i="8" s="1"/>
  <c r="A96" i="4"/>
  <c r="F62"/>
  <c r="B83" i="8" s="1"/>
  <c r="A98" i="4"/>
  <c r="F64"/>
  <c r="B85" i="8" s="1"/>
  <c r="A100" i="4"/>
  <c r="F66"/>
  <c r="B87" i="8" s="1"/>
  <c r="A102" i="4"/>
  <c r="F68"/>
  <c r="B89" i="8" s="1"/>
  <c r="A104" i="4"/>
  <c r="F70"/>
  <c r="B91" i="8" s="1"/>
  <c r="A106" i="4"/>
  <c r="F72"/>
  <c r="B93" i="8" s="1"/>
  <c r="A108" i="4"/>
  <c r="F74"/>
  <c r="B95" i="8" s="1"/>
  <c r="F59" i="4"/>
  <c r="B80" i="8" s="1"/>
  <c r="F51" i="4"/>
  <c r="B72" i="8" s="1"/>
  <c r="A81" i="4"/>
  <c r="A85"/>
  <c r="A89"/>
  <c r="A93"/>
  <c r="A95"/>
  <c r="F61"/>
  <c r="B82" i="8" s="1"/>
  <c r="A97" i="4"/>
  <c r="F63"/>
  <c r="B84" i="8" s="1"/>
  <c r="A99" i="4"/>
  <c r="F65"/>
  <c r="B86" i="8" s="1"/>
  <c r="A101" i="4"/>
  <c r="F67"/>
  <c r="B88" i="8" s="1"/>
  <c r="A103" i="4"/>
  <c r="F69"/>
  <c r="B90" i="8" s="1"/>
  <c r="A105" i="4"/>
  <c r="F71"/>
  <c r="B92" i="8" s="1"/>
  <c r="A107" i="4"/>
  <c r="F73"/>
  <c r="B94" i="8" s="1"/>
  <c r="F55" i="4"/>
  <c r="B76" i="8" s="1"/>
  <c r="C115" i="4"/>
  <c r="F41" l="1"/>
  <c r="E41"/>
  <c r="C78" s="1"/>
  <c r="H80" l="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G80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BI80"/>
  <c r="BI81"/>
  <c r="BI82"/>
  <c r="BI83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BQ80"/>
  <c r="BQ81"/>
  <c r="BQ82"/>
  <c r="BQ83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U90"/>
  <c r="AC90"/>
  <c r="AK90"/>
  <c r="AS90"/>
  <c r="BA90"/>
  <c r="BI90"/>
  <c r="BQ90"/>
  <c r="M91"/>
  <c r="U91"/>
  <c r="M80"/>
  <c r="M81"/>
  <c r="M82"/>
  <c r="M83"/>
  <c r="M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AL86"/>
  <c r="AT86"/>
  <c r="BB86"/>
  <c r="BJ86"/>
  <c r="BR86"/>
  <c r="N87"/>
  <c r="V87"/>
  <c r="AD87"/>
  <c r="AL87"/>
  <c r="AT87"/>
  <c r="BB87"/>
  <c r="BJ87"/>
  <c r="BR87"/>
  <c r="N88"/>
  <c r="V88"/>
  <c r="AD88"/>
  <c r="AL88"/>
  <c r="AT88"/>
  <c r="BB88"/>
  <c r="BJ88"/>
  <c r="BR88"/>
  <c r="N89"/>
  <c r="V89"/>
  <c r="AD89"/>
  <c r="AL89"/>
  <c r="AT89"/>
  <c r="BB89"/>
  <c r="BJ89"/>
  <c r="BR89"/>
  <c r="N90"/>
  <c r="V90"/>
  <c r="AD90"/>
  <c r="AL90"/>
  <c r="AT90"/>
  <c r="BB90"/>
  <c r="BJ90"/>
  <c r="BR90"/>
  <c r="N91"/>
  <c r="V91"/>
  <c r="AD91"/>
  <c r="U80"/>
  <c r="U81"/>
  <c r="U82"/>
  <c r="U83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O89"/>
  <c r="W89"/>
  <c r="AE89"/>
  <c r="AM89"/>
  <c r="AU89"/>
  <c r="BC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C80"/>
  <c r="AC81"/>
  <c r="AC82"/>
  <c r="AC83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BL89"/>
  <c r="H90"/>
  <c r="P90"/>
  <c r="X90"/>
  <c r="AF90"/>
  <c r="AN90"/>
  <c r="AV90"/>
  <c r="BD90"/>
  <c r="BL90"/>
  <c r="H91"/>
  <c r="P91"/>
  <c r="X91"/>
  <c r="AS80"/>
  <c r="AS81"/>
  <c r="AS82"/>
  <c r="AS83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J90"/>
  <c r="R90"/>
  <c r="Z90"/>
  <c r="AH90"/>
  <c r="AP90"/>
  <c r="AX90"/>
  <c r="BF90"/>
  <c r="BN90"/>
  <c r="J91"/>
  <c r="R91"/>
  <c r="Z91"/>
  <c r="BA80"/>
  <c r="BA81"/>
  <c r="BA82"/>
  <c r="BA83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Q84"/>
  <c r="Q85"/>
  <c r="Q86"/>
  <c r="Q87"/>
  <c r="Q88"/>
  <c r="Q89"/>
  <c r="BG89"/>
  <c r="AA90"/>
  <c r="BG90"/>
  <c r="AA91"/>
  <c r="AN91"/>
  <c r="AX91"/>
  <c r="BI91"/>
  <c r="H92"/>
  <c r="R92"/>
  <c r="AC92"/>
  <c r="AN92"/>
  <c r="AX92"/>
  <c r="BI92"/>
  <c r="H93"/>
  <c r="R93"/>
  <c r="AC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N96"/>
  <c r="V96"/>
  <c r="AD96"/>
  <c r="AL96"/>
  <c r="AT96"/>
  <c r="BB96"/>
  <c r="BJ96"/>
  <c r="BR96"/>
  <c r="N97"/>
  <c r="V97"/>
  <c r="AD97"/>
  <c r="AL97"/>
  <c r="AT97"/>
  <c r="BB97"/>
  <c r="BJ97"/>
  <c r="BR97"/>
  <c r="N98"/>
  <c r="V98"/>
  <c r="AD98"/>
  <c r="AL98"/>
  <c r="AT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Y84"/>
  <c r="Y85"/>
  <c r="Y86"/>
  <c r="Y87"/>
  <c r="Y88"/>
  <c r="Y89"/>
  <c r="BM89"/>
  <c r="AG90"/>
  <c r="BM90"/>
  <c r="AC91"/>
  <c r="AO91"/>
  <c r="AY91"/>
  <c r="BJ91"/>
  <c r="I92"/>
  <c r="S92"/>
  <c r="AD92"/>
  <c r="AO92"/>
  <c r="AY92"/>
  <c r="BJ92"/>
  <c r="I93"/>
  <c r="S93"/>
  <c r="AD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BK98"/>
  <c r="G99"/>
  <c r="O99"/>
  <c r="W99"/>
  <c r="AE99"/>
  <c r="AM99"/>
  <c r="AU99"/>
  <c r="BC99"/>
  <c r="BK99"/>
  <c r="G100"/>
  <c r="O100"/>
  <c r="W100"/>
  <c r="AE100"/>
  <c r="AM100"/>
  <c r="AU100"/>
  <c r="AG84"/>
  <c r="AG85"/>
  <c r="AG86"/>
  <c r="AG87"/>
  <c r="AG88"/>
  <c r="AG89"/>
  <c r="BO89"/>
  <c r="AI90"/>
  <c r="BO90"/>
  <c r="AF91"/>
  <c r="AP91"/>
  <c r="BA91"/>
  <c r="BL91"/>
  <c r="J92"/>
  <c r="U92"/>
  <c r="AF92"/>
  <c r="AP92"/>
  <c r="BA92"/>
  <c r="BL92"/>
  <c r="J93"/>
  <c r="U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D97"/>
  <c r="BL97"/>
  <c r="H98"/>
  <c r="P98"/>
  <c r="X98"/>
  <c r="AF98"/>
  <c r="AN98"/>
  <c r="AV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AO84"/>
  <c r="AO85"/>
  <c r="AO86"/>
  <c r="AO87"/>
  <c r="AO88"/>
  <c r="AO89"/>
  <c r="I90"/>
  <c r="AO90"/>
  <c r="I91"/>
  <c r="AG91"/>
  <c r="AQ91"/>
  <c r="BB91"/>
  <c r="BM91"/>
  <c r="K92"/>
  <c r="V92"/>
  <c r="AG92"/>
  <c r="AQ92"/>
  <c r="BB92"/>
  <c r="BM92"/>
  <c r="K93"/>
  <c r="V93"/>
  <c r="AG93"/>
  <c r="AO93"/>
  <c r="AW93"/>
  <c r="BE93"/>
  <c r="BM93"/>
  <c r="I94"/>
  <c r="Q94"/>
  <c r="Y94"/>
  <c r="AG94"/>
  <c r="AO94"/>
  <c r="AW94"/>
  <c r="BE94"/>
  <c r="BM94"/>
  <c r="I95"/>
  <c r="Q95"/>
  <c r="Y95"/>
  <c r="AG95"/>
  <c r="AO95"/>
  <c r="AW95"/>
  <c r="BE95"/>
  <c r="BM95"/>
  <c r="I96"/>
  <c r="Q96"/>
  <c r="Y96"/>
  <c r="AG96"/>
  <c r="AO96"/>
  <c r="AW96"/>
  <c r="BE96"/>
  <c r="BM96"/>
  <c r="I97"/>
  <c r="Q97"/>
  <c r="Y97"/>
  <c r="AG97"/>
  <c r="AO97"/>
  <c r="AW97"/>
  <c r="BE97"/>
  <c r="BM97"/>
  <c r="I98"/>
  <c r="Q98"/>
  <c r="Y98"/>
  <c r="AG98"/>
  <c r="AO98"/>
  <c r="AW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K80"/>
  <c r="AW84"/>
  <c r="AW85"/>
  <c r="AW86"/>
  <c r="AW87"/>
  <c r="AW88"/>
  <c r="AQ89"/>
  <c r="K90"/>
  <c r="AQ90"/>
  <c r="K91"/>
  <c r="AH91"/>
  <c r="AS91"/>
  <c r="BD91"/>
  <c r="BD114" s="1"/>
  <c r="BN91"/>
  <c r="M92"/>
  <c r="X92"/>
  <c r="AH92"/>
  <c r="AS92"/>
  <c r="BD92"/>
  <c r="BN92"/>
  <c r="M93"/>
  <c r="X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J96"/>
  <c r="R96"/>
  <c r="Z96"/>
  <c r="AH96"/>
  <c r="AP96"/>
  <c r="AX96"/>
  <c r="BF96"/>
  <c r="BN96"/>
  <c r="J97"/>
  <c r="R97"/>
  <c r="Z97"/>
  <c r="AH97"/>
  <c r="AP97"/>
  <c r="AX97"/>
  <c r="BF97"/>
  <c r="BN97"/>
  <c r="J98"/>
  <c r="R98"/>
  <c r="Z98"/>
  <c r="AH98"/>
  <c r="AP98"/>
  <c r="AX98"/>
  <c r="BF98"/>
  <c r="BN98"/>
  <c r="J99"/>
  <c r="R99"/>
  <c r="Z99"/>
  <c r="AH99"/>
  <c r="AP99"/>
  <c r="AX99"/>
  <c r="BF99"/>
  <c r="BN99"/>
  <c r="J100"/>
  <c r="R100"/>
  <c r="Z100"/>
  <c r="AH100"/>
  <c r="AH115" s="1"/>
  <c r="AP100"/>
  <c r="AX100"/>
  <c r="BF100"/>
  <c r="BN100"/>
  <c r="J101"/>
  <c r="R101"/>
  <c r="Z101"/>
  <c r="AK82"/>
  <c r="AK116" s="1"/>
  <c r="BM84"/>
  <c r="BM85"/>
  <c r="BM86"/>
  <c r="BM87"/>
  <c r="BM88"/>
  <c r="AY89"/>
  <c r="S90"/>
  <c r="AY90"/>
  <c r="S91"/>
  <c r="AK91"/>
  <c r="AV91"/>
  <c r="BF91"/>
  <c r="BQ91"/>
  <c r="P92"/>
  <c r="Z92"/>
  <c r="AK92"/>
  <c r="AV92"/>
  <c r="BF92"/>
  <c r="BQ92"/>
  <c r="P93"/>
  <c r="Z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BH97"/>
  <c r="BP97"/>
  <c r="L98"/>
  <c r="T98"/>
  <c r="AK83"/>
  <c r="I85"/>
  <c r="I86"/>
  <c r="I87"/>
  <c r="I88"/>
  <c r="I89"/>
  <c r="BE89"/>
  <c r="Y90"/>
  <c r="BE90"/>
  <c r="Y91"/>
  <c r="AL91"/>
  <c r="AL114" s="1"/>
  <c r="AW91"/>
  <c r="BG91"/>
  <c r="BR91"/>
  <c r="Q92"/>
  <c r="AA92"/>
  <c r="AL92"/>
  <c r="AW92"/>
  <c r="BG92"/>
  <c r="BR92"/>
  <c r="Q93"/>
  <c r="AA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BQ95"/>
  <c r="M96"/>
  <c r="U96"/>
  <c r="AC96"/>
  <c r="AK96"/>
  <c r="AS96"/>
  <c r="BA96"/>
  <c r="BI96"/>
  <c r="BQ96"/>
  <c r="M97"/>
  <c r="U97"/>
  <c r="AC97"/>
  <c r="AK97"/>
  <c r="AS97"/>
  <c r="BA97"/>
  <c r="BI97"/>
  <c r="BQ97"/>
  <c r="M98"/>
  <c r="U98"/>
  <c r="BE85"/>
  <c r="AI91"/>
  <c r="BE92"/>
  <c r="BO93"/>
  <c r="BO94"/>
  <c r="BO95"/>
  <c r="BO96"/>
  <c r="BO97"/>
  <c r="AK98"/>
  <c r="BH98"/>
  <c r="S99"/>
  <c r="AK99"/>
  <c r="BH99"/>
  <c r="S100"/>
  <c r="AK100"/>
  <c r="AK115" s="1"/>
  <c r="BG100"/>
  <c r="K101"/>
  <c r="X101"/>
  <c r="AH101"/>
  <c r="AP101"/>
  <c r="AX101"/>
  <c r="AX115" s="1"/>
  <c r="BF101"/>
  <c r="BN101"/>
  <c r="J102"/>
  <c r="R102"/>
  <c r="Z102"/>
  <c r="AH102"/>
  <c r="AP102"/>
  <c r="AX102"/>
  <c r="BF102"/>
  <c r="BN102"/>
  <c r="J103"/>
  <c r="R103"/>
  <c r="Z103"/>
  <c r="AH103"/>
  <c r="AP103"/>
  <c r="AX103"/>
  <c r="BF103"/>
  <c r="BN103"/>
  <c r="J104"/>
  <c r="R104"/>
  <c r="Z104"/>
  <c r="AH104"/>
  <c r="AP104"/>
  <c r="AX104"/>
  <c r="BF104"/>
  <c r="BN104"/>
  <c r="J105"/>
  <c r="R105"/>
  <c r="Z105"/>
  <c r="AH105"/>
  <c r="AP105"/>
  <c r="AX105"/>
  <c r="BF105"/>
  <c r="BN105"/>
  <c r="J106"/>
  <c r="R106"/>
  <c r="Z106"/>
  <c r="AH106"/>
  <c r="AP106"/>
  <c r="AX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BE86"/>
  <c r="AT91"/>
  <c r="BO92"/>
  <c r="K94"/>
  <c r="K95"/>
  <c r="K96"/>
  <c r="K97"/>
  <c r="K98"/>
  <c r="AQ98"/>
  <c r="BI98"/>
  <c r="T99"/>
  <c r="AQ99"/>
  <c r="BI99"/>
  <c r="T100"/>
  <c r="AQ100"/>
  <c r="AQ115" s="1"/>
  <c r="BH100"/>
  <c r="L101"/>
  <c r="AA101"/>
  <c r="AI101"/>
  <c r="AQ101"/>
  <c r="AY101"/>
  <c r="BG101"/>
  <c r="BG115" s="1"/>
  <c r="BO101"/>
  <c r="K102"/>
  <c r="S102"/>
  <c r="AA102"/>
  <c r="AI102"/>
  <c r="AQ102"/>
  <c r="AY102"/>
  <c r="BG102"/>
  <c r="BO102"/>
  <c r="K103"/>
  <c r="S103"/>
  <c r="AA103"/>
  <c r="AI103"/>
  <c r="AQ103"/>
  <c r="AY103"/>
  <c r="BG103"/>
  <c r="BO103"/>
  <c r="K104"/>
  <c r="S104"/>
  <c r="AA104"/>
  <c r="AI104"/>
  <c r="AQ104"/>
  <c r="AY104"/>
  <c r="BG104"/>
  <c r="BO104"/>
  <c r="K105"/>
  <c r="S105"/>
  <c r="AA105"/>
  <c r="AI105"/>
  <c r="AQ105"/>
  <c r="AY105"/>
  <c r="BG105"/>
  <c r="BO105"/>
  <c r="K106"/>
  <c r="S106"/>
  <c r="AA106"/>
  <c r="AI106"/>
  <c r="AQ106"/>
  <c r="AY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BE87"/>
  <c r="BE91"/>
  <c r="N93"/>
  <c r="S94"/>
  <c r="S95"/>
  <c r="S96"/>
  <c r="S97"/>
  <c r="S98"/>
  <c r="AR98"/>
  <c r="BO98"/>
  <c r="U99"/>
  <c r="AR99"/>
  <c r="BO99"/>
  <c r="U100"/>
  <c r="AR100"/>
  <c r="AR115" s="1"/>
  <c r="BI100"/>
  <c r="BI115" s="1"/>
  <c r="M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BE88"/>
  <c r="BO91"/>
  <c r="Y93"/>
  <c r="AA94"/>
  <c r="AA95"/>
  <c r="AA96"/>
  <c r="AA97"/>
  <c r="AA98"/>
  <c r="AS98"/>
  <c r="BP98"/>
  <c r="AA99"/>
  <c r="AS99"/>
  <c r="BP99"/>
  <c r="AA100"/>
  <c r="AS100"/>
  <c r="BK100"/>
  <c r="BK115" s="1"/>
  <c r="O101"/>
  <c r="AC101"/>
  <c r="AK101"/>
  <c r="AS101"/>
  <c r="BA101"/>
  <c r="BI101"/>
  <c r="BQ101"/>
  <c r="M102"/>
  <c r="U102"/>
  <c r="AC102"/>
  <c r="AK102"/>
  <c r="AS102"/>
  <c r="BA102"/>
  <c r="BI102"/>
  <c r="BQ102"/>
  <c r="M103"/>
  <c r="U103"/>
  <c r="AC103"/>
  <c r="AK103"/>
  <c r="AS103"/>
  <c r="BA103"/>
  <c r="BI103"/>
  <c r="BQ103"/>
  <c r="M104"/>
  <c r="U104"/>
  <c r="AC104"/>
  <c r="AK104"/>
  <c r="AS104"/>
  <c r="BA104"/>
  <c r="BI104"/>
  <c r="BQ104"/>
  <c r="M105"/>
  <c r="U105"/>
  <c r="AC105"/>
  <c r="AK105"/>
  <c r="AS105"/>
  <c r="BA105"/>
  <c r="BI105"/>
  <c r="BQ105"/>
  <c r="M106"/>
  <c r="U106"/>
  <c r="AC106"/>
  <c r="AK106"/>
  <c r="AS106"/>
  <c r="BA106"/>
  <c r="BI106"/>
  <c r="BQ106"/>
  <c r="M107"/>
  <c r="U107"/>
  <c r="AC107"/>
  <c r="AK107"/>
  <c r="AS107"/>
  <c r="BA107"/>
  <c r="BI107"/>
  <c r="BQ107"/>
  <c r="M108"/>
  <c r="U108"/>
  <c r="AC108"/>
  <c r="AK108"/>
  <c r="AS108"/>
  <c r="BA108"/>
  <c r="BI108"/>
  <c r="BQ108"/>
  <c r="AW89"/>
  <c r="N92"/>
  <c r="AI93"/>
  <c r="AI94"/>
  <c r="AI95"/>
  <c r="AI96"/>
  <c r="AI97"/>
  <c r="AB98"/>
  <c r="AY98"/>
  <c r="BQ98"/>
  <c r="AB99"/>
  <c r="AY99"/>
  <c r="BQ99"/>
  <c r="AB100"/>
  <c r="AY100"/>
  <c r="BO100"/>
  <c r="S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AL103"/>
  <c r="AT103"/>
  <c r="BB103"/>
  <c r="BJ103"/>
  <c r="BR103"/>
  <c r="N104"/>
  <c r="V104"/>
  <c r="AD104"/>
  <c r="AL104"/>
  <c r="AT104"/>
  <c r="BB104"/>
  <c r="BJ104"/>
  <c r="BR104"/>
  <c r="N105"/>
  <c r="V105"/>
  <c r="AD105"/>
  <c r="AL105"/>
  <c r="AT105"/>
  <c r="BB105"/>
  <c r="BJ105"/>
  <c r="BR105"/>
  <c r="N106"/>
  <c r="V106"/>
  <c r="AD106"/>
  <c r="AL106"/>
  <c r="AT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Q90"/>
  <c r="Y92"/>
  <c r="AQ93"/>
  <c r="AQ94"/>
  <c r="AQ95"/>
  <c r="AQ96"/>
  <c r="AQ97"/>
  <c r="AC98"/>
  <c r="AZ98"/>
  <c r="K99"/>
  <c r="AC99"/>
  <c r="AZ99"/>
  <c r="K100"/>
  <c r="AC100"/>
  <c r="AZ100"/>
  <c r="BP100"/>
  <c r="T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AM103"/>
  <c r="AU103"/>
  <c r="BC103"/>
  <c r="BK103"/>
  <c r="G104"/>
  <c r="O104"/>
  <c r="W104"/>
  <c r="AE104"/>
  <c r="AM104"/>
  <c r="AU104"/>
  <c r="BC104"/>
  <c r="BK104"/>
  <c r="G105"/>
  <c r="O105"/>
  <c r="W105"/>
  <c r="AE105"/>
  <c r="AM105"/>
  <c r="AU105"/>
  <c r="BC105"/>
  <c r="BK105"/>
  <c r="G106"/>
  <c r="O106"/>
  <c r="W106"/>
  <c r="AE106"/>
  <c r="AM106"/>
  <c r="AU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AK81"/>
  <c r="AW90"/>
  <c r="AI92"/>
  <c r="AY93"/>
  <c r="AY94"/>
  <c r="AY95"/>
  <c r="AY96"/>
  <c r="AY97"/>
  <c r="AI98"/>
  <c r="BA98"/>
  <c r="L99"/>
  <c r="AI99"/>
  <c r="BA99"/>
  <c r="L100"/>
  <c r="L115" s="1"/>
  <c r="AI100"/>
  <c r="BA100"/>
  <c r="BQ100"/>
  <c r="U101"/>
  <c r="AF101"/>
  <c r="AN101"/>
  <c r="AV101"/>
  <c r="BD101"/>
  <c r="BD115" s="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E84"/>
  <c r="Q91"/>
  <c r="AT92"/>
  <c r="BG93"/>
  <c r="BG94"/>
  <c r="BG95"/>
  <c r="BG96"/>
  <c r="BG97"/>
  <c r="AJ98"/>
  <c r="BG98"/>
  <c r="M99"/>
  <c r="AJ99"/>
  <c r="BG99"/>
  <c r="M100"/>
  <c r="AJ100"/>
  <c r="AJ115" s="1"/>
  <c r="BC100"/>
  <c r="G101"/>
  <c r="W101"/>
  <c r="AG101"/>
  <c r="AO101"/>
  <c r="AO115" s="1"/>
  <c r="AW101"/>
  <c r="AW115" s="1"/>
  <c r="BE101"/>
  <c r="BE115" s="1"/>
  <c r="BM101"/>
  <c r="I102"/>
  <c r="Q102"/>
  <c r="Y102"/>
  <c r="AG102"/>
  <c r="AO102"/>
  <c r="AW102"/>
  <c r="BE102"/>
  <c r="BM102"/>
  <c r="I103"/>
  <c r="Q103"/>
  <c r="Y103"/>
  <c r="AG103"/>
  <c r="AO103"/>
  <c r="AW103"/>
  <c r="BE103"/>
  <c r="BM103"/>
  <c r="I104"/>
  <c r="Q104"/>
  <c r="Y104"/>
  <c r="AG104"/>
  <c r="AO104"/>
  <c r="AW104"/>
  <c r="BE104"/>
  <c r="BM104"/>
  <c r="I105"/>
  <c r="Q105"/>
  <c r="Y105"/>
  <c r="AG105"/>
  <c r="AO105"/>
  <c r="AW105"/>
  <c r="BE105"/>
  <c r="BM105"/>
  <c r="I106"/>
  <c r="Q106"/>
  <c r="Y106"/>
  <c r="AG106"/>
  <c r="AO106"/>
  <c r="AW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T116"/>
  <c r="BB116"/>
  <c r="BJ116"/>
  <c r="BR116"/>
  <c r="BB114"/>
  <c r="BJ114"/>
  <c r="AT115"/>
  <c r="AM116"/>
  <c r="AU116"/>
  <c r="BC116"/>
  <c r="BC114"/>
  <c r="BK114"/>
  <c r="AN116"/>
  <c r="BD116"/>
  <c r="BL114"/>
  <c r="AV115"/>
  <c r="AW116"/>
  <c r="BE116"/>
  <c r="BM116"/>
  <c r="BF116"/>
  <c r="BN116"/>
  <c r="AX114"/>
  <c r="BN114"/>
  <c r="AP115"/>
  <c r="AY116"/>
  <c r="BG116"/>
  <c r="BO116"/>
  <c r="AR116"/>
  <c r="AZ116"/>
  <c r="BH116"/>
  <c r="BP116"/>
  <c r="BH114"/>
  <c r="BP114"/>
  <c r="BI116"/>
  <c r="AS116"/>
  <c r="AS115"/>
  <c r="BQ116"/>
  <c r="BF115"/>
  <c r="BN115"/>
  <c r="AS114"/>
  <c r="AY115"/>
  <c r="BO115"/>
  <c r="AZ115"/>
  <c r="BH115"/>
  <c r="BA115"/>
  <c r="BQ115"/>
  <c r="BB115"/>
  <c r="BJ115"/>
  <c r="BC115"/>
  <c r="BL115"/>
  <c r="BA116"/>
  <c r="W116"/>
  <c r="AE116"/>
  <c r="G114"/>
  <c r="H116"/>
  <c r="P116"/>
  <c r="X116"/>
  <c r="AF116"/>
  <c r="H115"/>
  <c r="P115"/>
  <c r="X115"/>
  <c r="I116"/>
  <c r="Q116"/>
  <c r="Y116"/>
  <c r="AG116"/>
  <c r="J116"/>
  <c r="R116"/>
  <c r="Z116"/>
  <c r="Z114"/>
  <c r="K116"/>
  <c r="S116"/>
  <c r="AA114"/>
  <c r="K115"/>
  <c r="AA115"/>
  <c r="L116"/>
  <c r="L114"/>
  <c r="T114"/>
  <c r="AB114"/>
  <c r="AB115"/>
  <c r="AD115"/>
  <c r="U116"/>
  <c r="G115"/>
  <c r="U115"/>
  <c r="AG115"/>
  <c r="I115"/>
  <c r="AC116"/>
  <c r="AC114"/>
  <c r="J115"/>
  <c r="W115"/>
  <c r="AI115"/>
  <c r="AL116"/>
  <c r="Y115"/>
  <c r="O115"/>
  <c r="AL115"/>
  <c r="F106"/>
  <c r="F92"/>
  <c r="F102"/>
  <c r="F108"/>
  <c r="F88"/>
  <c r="F98"/>
  <c r="F104"/>
  <c r="F91"/>
  <c r="F84"/>
  <c r="F93"/>
  <c r="F107"/>
  <c r="F100"/>
  <c r="F80"/>
  <c r="F89"/>
  <c r="F103"/>
  <c r="F96"/>
  <c r="F95"/>
  <c r="F99"/>
  <c r="F101"/>
  <c r="F85"/>
  <c r="F94"/>
  <c r="F90"/>
  <c r="F97"/>
  <c r="F87"/>
  <c r="F83"/>
  <c r="F86"/>
  <c r="F82"/>
  <c r="F105"/>
  <c r="F81"/>
  <c r="V115" l="1"/>
  <c r="S114"/>
  <c r="S117" s="1"/>
  <c r="Z115"/>
  <c r="Z118" s="1"/>
  <c r="AM115"/>
  <c r="AM118" s="1"/>
  <c r="N115"/>
  <c r="BP115"/>
  <c r="BP118" s="1"/>
  <c r="T115"/>
  <c r="U114"/>
  <c r="U119" s="1"/>
  <c r="P114"/>
  <c r="P119" s="1"/>
  <c r="H114"/>
  <c r="H119" s="1"/>
  <c r="W114"/>
  <c r="W119" s="1"/>
  <c r="AN115"/>
  <c r="AN118" s="1"/>
  <c r="S115"/>
  <c r="S118" s="1"/>
  <c r="AC115"/>
  <c r="AC119" s="1"/>
  <c r="M115"/>
  <c r="BE114"/>
  <c r="BE119" s="1"/>
  <c r="AM114"/>
  <c r="N114"/>
  <c r="AR114"/>
  <c r="AR119" s="1"/>
  <c r="G116"/>
  <c r="G118" s="1"/>
  <c r="V116"/>
  <c r="AB116"/>
  <c r="AB118" s="1"/>
  <c r="AI116"/>
  <c r="AI118" s="1"/>
  <c r="AP116"/>
  <c r="AP118" s="1"/>
  <c r="J114"/>
  <c r="J117" s="1"/>
  <c r="AT114"/>
  <c r="AT119" s="1"/>
  <c r="AH114"/>
  <c r="AQ114"/>
  <c r="AD116"/>
  <c r="AD118" s="1"/>
  <c r="R114"/>
  <c r="R117" s="1"/>
  <c r="AE114"/>
  <c r="AE117" s="1"/>
  <c r="AK114"/>
  <c r="AK119" s="1"/>
  <c r="AS119"/>
  <c r="M116"/>
  <c r="Q115"/>
  <c r="Q118" s="1"/>
  <c r="AV114"/>
  <c r="AI114"/>
  <c r="AU115"/>
  <c r="AU118" s="1"/>
  <c r="AU114"/>
  <c r="K114"/>
  <c r="K119" s="1"/>
  <c r="BF114"/>
  <c r="BF119" s="1"/>
  <c r="V114"/>
  <c r="BQ114"/>
  <c r="BQ119" s="1"/>
  <c r="AZ114"/>
  <c r="AZ119" s="1"/>
  <c r="O116"/>
  <c r="O118" s="1"/>
  <c r="AJ116"/>
  <c r="AJ118" s="1"/>
  <c r="AQ116"/>
  <c r="AQ118" s="1"/>
  <c r="AX116"/>
  <c r="AX117" s="1"/>
  <c r="BL116"/>
  <c r="BL118" s="1"/>
  <c r="BM114"/>
  <c r="BM117" s="1"/>
  <c r="AF115"/>
  <c r="AF118" s="1"/>
  <c r="BR115"/>
  <c r="BR118" s="1"/>
  <c r="BK116"/>
  <c r="BK117" s="1"/>
  <c r="T116"/>
  <c r="BJ118"/>
  <c r="BH119"/>
  <c r="BC119"/>
  <c r="BJ119"/>
  <c r="BB119"/>
  <c r="BD119"/>
  <c r="BN119"/>
  <c r="BO114"/>
  <c r="BO119" s="1"/>
  <c r="R115"/>
  <c r="BM115"/>
  <c r="BM118" s="1"/>
  <c r="AP114"/>
  <c r="L119"/>
  <c r="M114"/>
  <c r="AO114"/>
  <c r="AF114"/>
  <c r="Q114"/>
  <c r="AA116"/>
  <c r="AA119" s="1"/>
  <c r="AH116"/>
  <c r="AO116"/>
  <c r="AO118" s="1"/>
  <c r="I114"/>
  <c r="I119" s="1"/>
  <c r="AD114"/>
  <c r="AN114"/>
  <c r="AN119" s="1"/>
  <c r="O114"/>
  <c r="AY114"/>
  <c r="AY119" s="1"/>
  <c r="Y114"/>
  <c r="Y119" s="1"/>
  <c r="BG114"/>
  <c r="BG119" s="1"/>
  <c r="AJ114"/>
  <c r="AW114"/>
  <c r="AW119" s="1"/>
  <c r="AE115"/>
  <c r="BI114"/>
  <c r="BI119" s="1"/>
  <c r="AV116"/>
  <c r="AL119"/>
  <c r="BR114"/>
  <c r="AG114"/>
  <c r="AG119" s="1"/>
  <c r="X114"/>
  <c r="X119" s="1"/>
  <c r="BA114"/>
  <c r="BA119" s="1"/>
  <c r="N116"/>
  <c r="G119"/>
  <c r="BA118"/>
  <c r="BQ118"/>
  <c r="AR118"/>
  <c r="AY118"/>
  <c r="BF118"/>
  <c r="BE118"/>
  <c r="AS118"/>
  <c r="AS117"/>
  <c r="AW118"/>
  <c r="BD118"/>
  <c r="BD117"/>
  <c r="BC118"/>
  <c r="BC117"/>
  <c r="BP117"/>
  <c r="BJ117"/>
  <c r="BI118"/>
  <c r="BH117"/>
  <c r="BH118"/>
  <c r="BO118"/>
  <c r="BB117"/>
  <c r="BB118"/>
  <c r="AZ118"/>
  <c r="BG118"/>
  <c r="BN118"/>
  <c r="BN117"/>
  <c r="AT118"/>
  <c r="J118"/>
  <c r="L118"/>
  <c r="L117"/>
  <c r="U118"/>
  <c r="AC117"/>
  <c r="X118"/>
  <c r="AK118"/>
  <c r="P118"/>
  <c r="K118"/>
  <c r="AG118"/>
  <c r="H118"/>
  <c r="Y118"/>
  <c r="W118"/>
  <c r="Z117"/>
  <c r="AL117"/>
  <c r="AL118"/>
  <c r="I118"/>
  <c r="F115"/>
  <c r="F116"/>
  <c r="F114"/>
  <c r="P117" l="1"/>
  <c r="G117"/>
  <c r="AC118"/>
  <c r="T118"/>
  <c r="Z119"/>
  <c r="V118"/>
  <c r="S119"/>
  <c r="H117"/>
  <c r="AM119"/>
  <c r="N117"/>
  <c r="AM117"/>
  <c r="U117"/>
  <c r="BP119"/>
  <c r="AB119"/>
  <c r="AB117"/>
  <c r="AT117"/>
  <c r="J119"/>
  <c r="AK117"/>
  <c r="BE117"/>
  <c r="AP119"/>
  <c r="V117"/>
  <c r="W117"/>
  <c r="AI117"/>
  <c r="M118"/>
  <c r="AR117"/>
  <c r="R119"/>
  <c r="O119"/>
  <c r="AE119"/>
  <c r="AH119"/>
  <c r="AD119"/>
  <c r="T117"/>
  <c r="T119"/>
  <c r="AJ119"/>
  <c r="AI119"/>
  <c r="BL119"/>
  <c r="Q119"/>
  <c r="M119"/>
  <c r="AF119"/>
  <c r="BR119"/>
  <c r="AX118"/>
  <c r="AX119"/>
  <c r="AQ119"/>
  <c r="AU119"/>
  <c r="BK119"/>
  <c r="BK118"/>
  <c r="K117"/>
  <c r="BQ117"/>
  <c r="V119"/>
  <c r="BL117"/>
  <c r="BF117"/>
  <c r="AU117"/>
  <c r="AQ117"/>
  <c r="AZ117"/>
  <c r="AV117"/>
  <c r="R118"/>
  <c r="BO117"/>
  <c r="AY117"/>
  <c r="AO119"/>
  <c r="BM119"/>
  <c r="AV119"/>
  <c r="AP117"/>
  <c r="AW117"/>
  <c r="BR117"/>
  <c r="BG117"/>
  <c r="BA117"/>
  <c r="AH117"/>
  <c r="AA118"/>
  <c r="AH118"/>
  <c r="AA117"/>
  <c r="N118"/>
  <c r="AG117"/>
  <c r="M117"/>
  <c r="Q117"/>
  <c r="Y117"/>
  <c r="AF117"/>
  <c r="N119"/>
  <c r="AE118"/>
  <c r="AD117"/>
  <c r="I117"/>
  <c r="O117"/>
  <c r="AJ117"/>
  <c r="BI117"/>
  <c r="AO117"/>
  <c r="AN117"/>
  <c r="AV118"/>
  <c r="X117"/>
  <c r="F119"/>
  <c r="F117"/>
  <c r="F118"/>
  <c r="E122" l="1" a="1"/>
  <c r="E122" s="1"/>
  <c r="AU123" l="1"/>
  <c r="S128"/>
  <c r="H122"/>
  <c r="AS124"/>
  <c r="AX125"/>
  <c r="O123"/>
  <c r="AG129"/>
  <c r="BP135"/>
  <c r="AI130"/>
  <c r="X122"/>
  <c r="BE125"/>
  <c r="AN122"/>
  <c r="BC130"/>
  <c r="P130"/>
  <c r="AK122"/>
  <c r="BQ131"/>
  <c r="BO131"/>
  <c r="AO127"/>
  <c r="AQ122"/>
  <c r="BM129"/>
  <c r="AW122"/>
  <c r="BC125"/>
  <c r="AB128"/>
  <c r="BG125"/>
  <c r="AP132"/>
  <c r="K128"/>
  <c r="E124"/>
  <c r="BO123"/>
  <c r="AE126"/>
  <c r="BJ123"/>
  <c r="AT131"/>
  <c r="BR126"/>
  <c r="O125"/>
  <c r="BN129"/>
  <c r="AJ135"/>
  <c r="AH122"/>
  <c r="AX128"/>
  <c r="BJ132"/>
  <c r="G133"/>
  <c r="BD124"/>
  <c r="E133"/>
  <c r="V129"/>
  <c r="H135"/>
  <c r="AF125"/>
  <c r="U133"/>
  <c r="I131"/>
  <c r="X129"/>
  <c r="W133"/>
  <c r="BD123"/>
  <c r="AL132"/>
  <c r="AV128"/>
  <c r="AO134"/>
  <c r="AG132"/>
  <c r="BB132"/>
  <c r="BN125"/>
  <c r="P126"/>
  <c r="F123"/>
  <c r="AW129"/>
  <c r="W125"/>
  <c r="K123"/>
  <c r="AA123"/>
  <c r="AI123"/>
  <c r="BO124"/>
  <c r="L132"/>
  <c r="AS122"/>
  <c r="AY123"/>
  <c r="AT123"/>
  <c r="AI126"/>
  <c r="BA126"/>
  <c r="Q129"/>
  <c r="AV126"/>
  <c r="M124"/>
  <c r="L122"/>
  <c r="AF122"/>
  <c r="T130"/>
  <c r="BK130"/>
  <c r="Z129"/>
  <c r="S122"/>
  <c r="L123"/>
  <c r="E131"/>
  <c r="Q126"/>
  <c r="BM124"/>
  <c r="AC127"/>
  <c r="BH124"/>
  <c r="Y122"/>
  <c r="BO132"/>
  <c r="K127"/>
  <c r="AO122"/>
  <c r="E123"/>
  <c r="AJ127"/>
  <c r="BP132"/>
  <c r="BD135"/>
  <c r="J122"/>
  <c r="BL128"/>
  <c r="BO134"/>
  <c r="AA132"/>
  <c r="BL124"/>
  <c r="W129"/>
  <c r="Q135"/>
  <c r="AZ123"/>
  <c r="AC132"/>
  <c r="AF132"/>
  <c r="X128"/>
  <c r="AH134"/>
  <c r="BC131"/>
  <c r="AP123"/>
  <c r="AM133"/>
  <c r="AX134"/>
  <c r="AU122"/>
  <c r="AO124"/>
  <c r="O130"/>
  <c r="AQ123"/>
  <c r="BR130"/>
  <c r="BF125"/>
  <c r="AD123"/>
  <c r="AP126"/>
  <c r="AF128"/>
  <c r="AJ131"/>
  <c r="AQ125"/>
  <c r="W127"/>
  <c r="BD130"/>
  <c r="N127"/>
  <c r="AM126"/>
  <c r="BK122"/>
  <c r="AS123"/>
  <c r="BI123"/>
  <c r="BG128"/>
  <c r="AY125"/>
  <c r="AK126"/>
  <c r="AS126"/>
  <c r="AL127"/>
  <c r="T127"/>
  <c r="AC123"/>
  <c r="M131"/>
  <c r="AR128"/>
  <c r="Y126"/>
  <c r="AN133"/>
  <c r="T128"/>
  <c r="AM125"/>
  <c r="AL123"/>
  <c r="V131"/>
  <c r="K126"/>
  <c r="BA122"/>
  <c r="AR124"/>
  <c r="AE128"/>
  <c r="BI126"/>
  <c r="Y129"/>
  <c r="BD126"/>
  <c r="S125"/>
  <c r="BL127"/>
  <c r="AS127"/>
  <c r="AO123"/>
  <c r="BA124"/>
  <c r="L135"/>
  <c r="BB126"/>
  <c r="AX131"/>
  <c r="BA129"/>
  <c r="J127"/>
  <c r="F124"/>
  <c r="AT130"/>
  <c r="AB122"/>
  <c r="AP127"/>
  <c r="AR126"/>
  <c r="AR135"/>
  <c r="BJ130"/>
  <c r="I126"/>
  <c r="J126"/>
  <c r="AK133"/>
  <c r="F130"/>
  <c r="AN135"/>
  <c r="AZ126"/>
  <c r="BA133"/>
  <c r="BF129"/>
  <c r="AE125"/>
  <c r="BK126"/>
  <c r="AP125"/>
  <c r="K125"/>
  <c r="X130"/>
  <c r="BK125"/>
  <c r="AY124"/>
  <c r="N132"/>
  <c r="BR135"/>
  <c r="AP122"/>
  <c r="AN132"/>
  <c r="AR133"/>
  <c r="Y124"/>
  <c r="M122"/>
  <c r="AW123"/>
  <c r="F131"/>
  <c r="AE130"/>
  <c r="BC126"/>
  <c r="AK127"/>
  <c r="BA127"/>
  <c r="BA131"/>
  <c r="BQ125"/>
  <c r="M123"/>
  <c r="U123"/>
  <c r="AH129"/>
  <c r="BD131"/>
  <c r="AA124"/>
  <c r="K132"/>
  <c r="AP129"/>
  <c r="AY122"/>
  <c r="AZ125"/>
  <c r="N131"/>
  <c r="O122"/>
  <c r="AJ124"/>
  <c r="T132"/>
  <c r="G128"/>
  <c r="AW124"/>
  <c r="AN126"/>
  <c r="W132"/>
  <c r="AM122"/>
  <c r="W130"/>
  <c r="BB127"/>
  <c r="I123"/>
  <c r="AA125"/>
  <c r="AO129"/>
  <c r="AC129"/>
  <c r="AE127"/>
  <c r="BB124"/>
  <c r="AU131"/>
  <c r="L134"/>
  <c r="T129"/>
  <c r="BM134"/>
  <c r="BK133"/>
  <c r="BF124"/>
  <c r="V133"/>
  <c r="O135"/>
  <c r="BI134"/>
  <c r="AQ132"/>
  <c r="AN125"/>
  <c r="AA126"/>
  <c r="AN134"/>
  <c r="AA131"/>
  <c r="BF123"/>
  <c r="AU132"/>
  <c r="BD134"/>
  <c r="AW132"/>
  <c r="H130"/>
  <c r="U126"/>
  <c r="AA130"/>
  <c r="BI131"/>
  <c r="W123"/>
  <c r="AX126"/>
  <c r="BQ126"/>
  <c r="AG124"/>
  <c r="AC122"/>
  <c r="AS125"/>
  <c r="BR123"/>
  <c r="AU130"/>
  <c r="AC131"/>
  <c r="AS131"/>
  <c r="AB124"/>
  <c r="BM127"/>
  <c r="K124"/>
  <c r="Q125"/>
  <c r="AD131"/>
  <c r="BI122"/>
  <c r="Y125"/>
  <c r="BD122"/>
  <c r="AN130"/>
  <c r="AU124"/>
  <c r="AI132"/>
  <c r="BE122"/>
  <c r="I125"/>
  <c r="AH125"/>
  <c r="BM122"/>
  <c r="BQ129"/>
  <c r="W122"/>
  <c r="AJ128"/>
  <c r="H133"/>
  <c r="AK123"/>
  <c r="U131"/>
  <c r="AZ128"/>
  <c r="E125"/>
  <c r="E129"/>
  <c r="P122"/>
  <c r="AD124"/>
  <c r="BC124"/>
  <c r="AG130"/>
  <c r="BG133"/>
  <c r="O133"/>
  <c r="Z132"/>
  <c r="AN124"/>
  <c r="BE128"/>
  <c r="BM128"/>
  <c r="Y132"/>
  <c r="P125"/>
  <c r="BR133"/>
  <c r="AM134"/>
  <c r="AB129"/>
  <c r="W128"/>
  <c r="R123"/>
  <c r="BP129"/>
  <c r="Y128"/>
  <c r="AQ134"/>
  <c r="BH123"/>
  <c r="AM131"/>
  <c r="BL126"/>
  <c r="E126"/>
  <c r="AU125"/>
  <c r="AT127"/>
  <c r="Z125"/>
  <c r="AV122"/>
  <c r="AA128"/>
  <c r="AK124"/>
  <c r="AP128"/>
  <c r="AN127"/>
  <c r="BD127"/>
  <c r="BI135"/>
  <c r="I124"/>
  <c r="BG124"/>
  <c r="F122"/>
  <c r="G125"/>
  <c r="AC126"/>
  <c r="BJ127"/>
  <c r="T124"/>
  <c r="BP124"/>
  <c r="R125"/>
  <c r="X126"/>
  <c r="BI129"/>
  <c r="G126"/>
  <c r="M127"/>
  <c r="G123"/>
  <c r="BG123"/>
  <c r="W126"/>
  <c r="BB123"/>
  <c r="AL131"/>
  <c r="AQ126"/>
  <c r="BQ123"/>
  <c r="K122"/>
  <c r="E127"/>
  <c r="AF126"/>
  <c r="BK123"/>
  <c r="BM131"/>
  <c r="S124"/>
  <c r="AF130"/>
  <c r="AF124"/>
  <c r="AI124"/>
  <c r="S132"/>
  <c r="AX129"/>
  <c r="BG130"/>
  <c r="AF123"/>
  <c r="J125"/>
  <c r="AW128"/>
  <c r="AY126"/>
  <c r="G134"/>
  <c r="R124"/>
  <c r="AD129"/>
  <c r="AM127"/>
  <c r="BP133"/>
  <c r="BQ130"/>
  <c r="V122"/>
  <c r="AH135"/>
  <c r="R134"/>
  <c r="Y123"/>
  <c r="G131"/>
  <c r="BN124"/>
  <c r="AT126"/>
  <c r="AI133"/>
  <c r="Z124"/>
  <c r="AT135"/>
  <c r="AX122"/>
  <c r="AY133"/>
  <c r="BN126"/>
  <c r="V123"/>
  <c r="BC123"/>
  <c r="AE122"/>
  <c r="I128"/>
  <c r="O124"/>
  <c r="AM124"/>
  <c r="BE126"/>
  <c r="BL134"/>
  <c r="BE127"/>
  <c r="K134"/>
  <c r="AV133"/>
  <c r="AS135"/>
  <c r="K131"/>
  <c r="AQ124"/>
  <c r="AY128"/>
  <c r="AO125"/>
  <c r="G122"/>
  <c r="AI128"/>
  <c r="BR131"/>
  <c r="L128"/>
  <c r="BH128"/>
  <c r="J129"/>
  <c r="R129"/>
  <c r="AV125"/>
  <c r="BQ127"/>
  <c r="G130"/>
  <c r="BQ124"/>
  <c r="BE124"/>
  <c r="U127"/>
  <c r="AZ124"/>
  <c r="Q122"/>
  <c r="AM128"/>
  <c r="BI127"/>
  <c r="BE131"/>
  <c r="BO128"/>
  <c r="AD127"/>
  <c r="BI124"/>
  <c r="BR125"/>
  <c r="O126"/>
  <c r="I122"/>
  <c r="BQ122"/>
  <c r="AG125"/>
  <c r="BL122"/>
  <c r="AV130"/>
  <c r="BI128"/>
  <c r="U122"/>
  <c r="F127"/>
  <c r="AX124"/>
  <c r="AS129"/>
  <c r="BQ135"/>
  <c r="L130"/>
  <c r="BH127"/>
  <c r="AS130"/>
  <c r="BL135"/>
  <c r="AF133"/>
  <c r="AB127"/>
  <c r="BL125"/>
  <c r="AT122"/>
  <c r="U125"/>
  <c r="AH133"/>
  <c r="AD122"/>
  <c r="E130"/>
  <c r="AE135"/>
  <c r="BG135"/>
  <c r="L126"/>
  <c r="R135"/>
  <c r="AU135"/>
  <c r="F128"/>
  <c r="U124"/>
  <c r="J123"/>
  <c r="I127"/>
  <c r="BO130"/>
  <c r="M126"/>
  <c r="AQ128"/>
  <c r="H126"/>
  <c r="AM123"/>
  <c r="Y131"/>
  <c r="P131"/>
  <c r="V127"/>
  <c r="BA125"/>
  <c r="F125"/>
  <c r="N122"/>
  <c r="E135"/>
  <c r="BN133"/>
  <c r="BI132"/>
  <c r="AV131"/>
  <c r="M130"/>
  <c r="AI127"/>
  <c r="AB134"/>
  <c r="AO126"/>
  <c r="BC128"/>
  <c r="BE130"/>
  <c r="H129"/>
  <c r="Z127"/>
  <c r="AL124"/>
  <c r="BK135"/>
  <c r="BN134"/>
  <c r="BQ133"/>
  <c r="BD132"/>
  <c r="AL133"/>
  <c r="AH132"/>
  <c r="BF130"/>
  <c r="K129"/>
  <c r="AA127"/>
  <c r="BJ124"/>
  <c r="Z122"/>
  <c r="I135"/>
  <c r="X125"/>
  <c r="BL131"/>
  <c r="AZ127"/>
  <c r="N125"/>
  <c r="AR122"/>
  <c r="P135"/>
  <c r="S134"/>
  <c r="BB133"/>
  <c r="AB123"/>
  <c r="W124"/>
  <c r="G132"/>
  <c r="AT134"/>
  <c r="AO133"/>
  <c r="AJ132"/>
  <c r="BI130"/>
  <c r="AA129"/>
  <c r="BF127"/>
  <c r="J132"/>
  <c r="AR125"/>
  <c r="F133"/>
  <c r="Y127"/>
  <c r="AH128"/>
  <c r="AB126"/>
  <c r="AJ123"/>
  <c r="AL135"/>
  <c r="AG134"/>
  <c r="AJ133"/>
  <c r="AM132"/>
  <c r="AQ135"/>
  <c r="AZ131"/>
  <c r="R130"/>
  <c r="AK128"/>
  <c r="AD126"/>
  <c r="AN123"/>
  <c r="AM135"/>
  <c r="AP134"/>
  <c r="AS133"/>
  <c r="BA130"/>
  <c r="Z123"/>
  <c r="N124"/>
  <c r="BB135"/>
  <c r="AW134"/>
  <c r="AZ133"/>
  <c r="BC132"/>
  <c r="BP123"/>
  <c r="BM132"/>
  <c r="AW126"/>
  <c r="F134"/>
  <c r="AG122"/>
  <c r="AT129"/>
  <c r="BC122"/>
  <c r="AM130"/>
  <c r="BR127"/>
  <c r="AI125"/>
  <c r="AD130"/>
  <c r="AI129"/>
  <c r="I129"/>
  <c r="AW127"/>
  <c r="G129"/>
  <c r="X127"/>
  <c r="AH124"/>
  <c r="BJ135"/>
  <c r="BE134"/>
  <c r="BH133"/>
  <c r="BK132"/>
  <c r="V125"/>
  <c r="AE133"/>
  <c r="BO122"/>
  <c r="AY130"/>
  <c r="X133"/>
  <c r="P132"/>
  <c r="AH130"/>
  <c r="BA128"/>
  <c r="L127"/>
  <c r="AP124"/>
  <c r="BM135"/>
  <c r="AN131"/>
  <c r="BO135"/>
  <c r="AD134"/>
  <c r="Y133"/>
  <c r="Q132"/>
  <c r="AJ130"/>
  <c r="BN128"/>
  <c r="AF127"/>
  <c r="AO130"/>
  <c r="BR122"/>
  <c r="AB130"/>
  <c r="BH130"/>
  <c r="L129"/>
  <c r="AQ127"/>
  <c r="T125"/>
  <c r="AV123"/>
  <c r="BE132"/>
  <c r="AQ129"/>
  <c r="S126"/>
  <c r="Z126"/>
  <c r="AH123"/>
  <c r="AK135"/>
  <c r="AF134"/>
  <c r="AA133"/>
  <c r="AD132"/>
  <c r="BM130"/>
  <c r="AP130"/>
  <c r="H123"/>
  <c r="G127"/>
  <c r="U129"/>
  <c r="AP131"/>
  <c r="BH129"/>
  <c r="M128"/>
  <c r="BD125"/>
  <c r="T123"/>
  <c r="AF135"/>
  <c r="AI134"/>
  <c r="AZ134"/>
  <c r="O131"/>
  <c r="BN132"/>
  <c r="AQ131"/>
  <c r="BJ129"/>
  <c r="N128"/>
  <c r="N126"/>
  <c r="AR123"/>
  <c r="AO135"/>
  <c r="S129"/>
  <c r="BF128"/>
  <c r="AL128"/>
  <c r="AH126"/>
  <c r="BL123"/>
  <c r="AV135"/>
  <c r="AY134"/>
  <c r="AX135"/>
  <c r="AI135"/>
  <c r="AC124"/>
  <c r="AL134"/>
  <c r="BA123"/>
  <c r="AK131"/>
  <c r="BP128"/>
  <c r="O127"/>
  <c r="BR134"/>
  <c r="G124"/>
  <c r="AG126"/>
  <c r="AU128"/>
  <c r="AR130"/>
  <c r="BJ128"/>
  <c r="H127"/>
  <c r="P124"/>
  <c r="BC135"/>
  <c r="BF134"/>
  <c r="BI133"/>
  <c r="X132"/>
  <c r="L131"/>
  <c r="BM123"/>
  <c r="AW131"/>
  <c r="V134"/>
  <c r="Q133"/>
  <c r="E132"/>
  <c r="V130"/>
  <c r="BB128"/>
  <c r="P127"/>
  <c r="BC129"/>
  <c r="AY135"/>
  <c r="AK134"/>
  <c r="AB135"/>
  <c r="W134"/>
  <c r="R133"/>
  <c r="F132"/>
  <c r="AK130"/>
  <c r="BQ128"/>
  <c r="J135"/>
  <c r="BN130"/>
  <c r="AG133"/>
  <c r="AB132"/>
  <c r="AW130"/>
  <c r="N129"/>
  <c r="AR127"/>
  <c r="Z131"/>
  <c r="X124"/>
  <c r="AC130"/>
  <c r="Q127"/>
  <c r="V128"/>
  <c r="F126"/>
  <c r="P123"/>
  <c r="AD135"/>
  <c r="Y134"/>
  <c r="AB133"/>
  <c r="AE132"/>
  <c r="K135"/>
  <c r="BP130"/>
  <c r="AI122"/>
  <c r="S130"/>
  <c r="BF132"/>
  <c r="AE131"/>
  <c r="AV129"/>
  <c r="BO127"/>
  <c r="BH125"/>
  <c r="X123"/>
  <c r="AG135"/>
  <c r="AG128"/>
  <c r="AV124"/>
  <c r="BL133"/>
  <c r="BG132"/>
  <c r="AF131"/>
  <c r="AY129"/>
  <c r="P128"/>
  <c r="R126"/>
  <c r="AH127"/>
  <c r="U134"/>
  <c r="BP125"/>
  <c r="I130"/>
  <c r="Z128"/>
  <c r="AJ126"/>
  <c r="BN123"/>
  <c r="AW135"/>
  <c r="BR129"/>
  <c r="BN131"/>
  <c r="BG134"/>
  <c r="AZ122"/>
  <c r="AT124"/>
  <c r="BK124"/>
  <c r="BB122"/>
  <c r="T135"/>
  <c r="O134"/>
  <c r="J133"/>
  <c r="BG131"/>
  <c r="Y130"/>
  <c r="BD128"/>
  <c r="AR134"/>
  <c r="N130"/>
  <c r="BQ134"/>
  <c r="BF122"/>
  <c r="U135"/>
  <c r="P134"/>
  <c r="K133"/>
  <c r="H132"/>
  <c r="AL130"/>
  <c r="F129"/>
  <c r="Z135"/>
  <c r="AE134"/>
  <c r="Z133"/>
  <c r="R132"/>
  <c r="AX130"/>
  <c r="O129"/>
  <c r="AP135"/>
  <c r="AY131"/>
  <c r="BO125"/>
  <c r="O128"/>
  <c r="BG129"/>
  <c r="J128"/>
  <c r="BB125"/>
  <c r="BJ122"/>
  <c r="W135"/>
  <c r="Z134"/>
  <c r="AC133"/>
  <c r="P129"/>
  <c r="AA135"/>
  <c r="AG123"/>
  <c r="Q131"/>
  <c r="BD133"/>
  <c r="AY132"/>
  <c r="S131"/>
  <c r="AL129"/>
  <c r="BP127"/>
  <c r="BJ125"/>
  <c r="T126"/>
  <c r="BC133"/>
  <c r="AJ134"/>
  <c r="BJ134"/>
  <c r="BE133"/>
  <c r="AZ132"/>
  <c r="T131"/>
  <c r="AZ129"/>
  <c r="Q128"/>
  <c r="N133"/>
  <c r="BG127"/>
  <c r="R127"/>
  <c r="AR131"/>
  <c r="BK129"/>
  <c r="AC128"/>
  <c r="AL126"/>
  <c r="R128"/>
  <c r="BA134"/>
  <c r="AR129"/>
  <c r="BO126"/>
  <c r="BB131"/>
  <c r="Q123"/>
  <c r="S123"/>
  <c r="AW125"/>
  <c r="N123"/>
  <c r="BL130"/>
  <c r="AK125"/>
  <c r="AK129"/>
  <c r="BM125"/>
  <c r="BG122"/>
  <c r="AQ130"/>
  <c r="P133"/>
  <c r="BP131"/>
  <c r="U130"/>
  <c r="AN128"/>
  <c r="BF126"/>
  <c r="V124"/>
  <c r="BE135"/>
  <c r="BB130"/>
  <c r="E134"/>
  <c r="BI125"/>
  <c r="AB125"/>
  <c r="AJ122"/>
  <c r="M135"/>
  <c r="H134"/>
  <c r="BQ132"/>
  <c r="BH131"/>
  <c r="Z130"/>
  <c r="U128"/>
  <c r="BH134"/>
  <c r="BK127"/>
  <c r="AD125"/>
  <c r="AL122"/>
  <c r="N135"/>
  <c r="I134"/>
  <c r="L133"/>
  <c r="I132"/>
  <c r="M134"/>
  <c r="AE129"/>
  <c r="AC135"/>
  <c r="X134"/>
  <c r="S133"/>
  <c r="U132"/>
  <c r="AZ130"/>
  <c r="BD129"/>
  <c r="BF135"/>
  <c r="BM126"/>
  <c r="M129"/>
  <c r="AB131"/>
  <c r="AU129"/>
  <c r="BN127"/>
  <c r="AJ125"/>
  <c r="BN122"/>
  <c r="X135"/>
  <c r="AA134"/>
  <c r="T134"/>
  <c r="H128"/>
  <c r="AE124"/>
  <c r="O132"/>
  <c r="BB134"/>
  <c r="AW133"/>
  <c r="AR132"/>
  <c r="H131"/>
  <c r="AM129"/>
  <c r="E128"/>
  <c r="AV132"/>
  <c r="BJ126"/>
  <c r="BP134"/>
  <c r="BH135"/>
  <c r="BC134"/>
  <c r="AX133"/>
  <c r="AS132"/>
  <c r="W131"/>
  <c r="BB129"/>
  <c r="BR124"/>
  <c r="AD133"/>
  <c r="BM133"/>
  <c r="BH132"/>
  <c r="AH131"/>
  <c r="BL129"/>
  <c r="AD128"/>
  <c r="AT133"/>
  <c r="AS128"/>
  <c r="S127"/>
  <c r="BK128"/>
  <c r="AE123"/>
  <c r="M125"/>
  <c r="Q124"/>
  <c r="AU126"/>
  <c r="L124"/>
  <c r="BJ131"/>
  <c r="AG127"/>
  <c r="AG131"/>
  <c r="BE129"/>
  <c r="BE123"/>
  <c r="AO131"/>
  <c r="N134"/>
  <c r="I133"/>
  <c r="BF131"/>
  <c r="J130"/>
  <c r="AO128"/>
  <c r="BH126"/>
  <c r="BR128"/>
  <c r="S135"/>
  <c r="AO132"/>
  <c r="BG126"/>
  <c r="AX127"/>
  <c r="H125"/>
  <c r="R122"/>
  <c r="F135"/>
  <c r="BO133"/>
  <c r="BR132"/>
  <c r="BK131"/>
  <c r="AU133"/>
  <c r="AT128"/>
  <c r="AF129"/>
  <c r="AY127"/>
  <c r="L125"/>
  <c r="T122"/>
  <c r="G135"/>
  <c r="J134"/>
  <c r="M133"/>
  <c r="AU127"/>
  <c r="AC134"/>
  <c r="BH122"/>
  <c r="V135"/>
  <c r="Q134"/>
  <c r="T133"/>
  <c r="V132"/>
  <c r="AS134"/>
  <c r="Q130"/>
  <c r="AA122"/>
  <c r="K130"/>
  <c r="AX132"/>
  <c r="R131"/>
  <c r="AJ129"/>
  <c r="BC127"/>
  <c r="AL125"/>
  <c r="BP122"/>
  <c r="Y135"/>
  <c r="AV127"/>
  <c r="BN135"/>
  <c r="AC125"/>
  <c r="H124"/>
  <c r="AZ135"/>
  <c r="AU134"/>
  <c r="AP133"/>
  <c r="AK132"/>
  <c r="J131"/>
  <c r="AN129"/>
  <c r="AX123"/>
  <c r="BL132"/>
  <c r="BP126"/>
  <c r="J124"/>
  <c r="BA135"/>
  <c r="AV134"/>
  <c r="AQ133"/>
  <c r="AT132"/>
  <c r="X131"/>
  <c r="M132"/>
  <c r="AT125"/>
  <c r="BK134"/>
  <c r="BF133"/>
  <c r="BA132"/>
  <c r="AI131"/>
  <c r="BO129"/>
  <c r="V126"/>
  <c r="BJ133"/>
</calcChain>
</file>

<file path=xl/comments1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<sst xmlns="http://schemas.openxmlformats.org/spreadsheetml/2006/main" count="1497" uniqueCount="875">
  <si>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</si>
  <si>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</si>
  <si>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</si>
  <si>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</si>
  <si>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</si>
  <si>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</si>
  <si>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</si>
  <si>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</si>
  <si>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</si>
  <si>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</si>
  <si>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</si>
  <si>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</si>
  <si>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</si>
  <si>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</si>
  <si>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</si>
  <si>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</si>
  <si>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</si>
  <si>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</si>
  <si>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</si>
  <si>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</si>
  <si>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</si>
  <si>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</si>
  <si>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</si>
  <si>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</si>
  <si>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</si>
  <si>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</si>
  <si>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</si>
  <si>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</si>
  <si>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</si>
  <si>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</si>
  <si>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</si>
  <si>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</si>
  <si>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</si>
  <si>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</si>
  <si>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</si>
  <si>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</si>
  <si>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</si>
  <si>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</si>
  <si>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</si>
  <si>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</si>
  <si>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</si>
  <si>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</si>
  <si>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</si>
  <si>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</si>
  <si>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</si>
  <si>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</si>
  <si>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</si>
  <si>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</si>
  <si>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</si>
  <si>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*Se[M]</t>
  </si>
  <si>
    <t>*Ge</t>
  </si>
  <si>
    <t>*GaSe</t>
  </si>
  <si>
    <t>GeSe</t>
  </si>
  <si>
    <t>p(Ar)</t>
  </si>
  <si>
    <t>p(Ge)</t>
  </si>
  <si>
    <t>Vapor</t>
  </si>
  <si>
    <t>Solution #1</t>
  </si>
  <si>
    <t>(1)Ga[l]</t>
  </si>
  <si>
    <t>(1)GeSe[l]</t>
  </si>
  <si>
    <t>*Ga2Se3</t>
  </si>
  <si>
    <t>*GeSe2</t>
  </si>
  <si>
    <t>Ga2Se</t>
  </si>
  <si>
    <t>(DGeSe</t>
  </si>
  <si>
    <t>(2)Ga[l]</t>
  </si>
  <si>
    <t>(l)Ge</t>
  </si>
  <si>
    <t>(l)Ga</t>
  </si>
  <si>
    <t>(2)Ge[l]</t>
  </si>
  <si>
    <t>Solution #2</t>
  </si>
  <si>
    <t>(l)Ge[l]</t>
  </si>
  <si>
    <t>(l)Se[l]</t>
  </si>
  <si>
    <t>(l)Ga[l]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</si>
  <si>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</si>
  <si>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</si>
  <si>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</si>
  <si>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</si>
  <si>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</si>
  <si>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p(Ga)</t>
  </si>
  <si>
    <t>p(Se)</t>
  </si>
  <si>
    <t>Se4</t>
  </si>
  <si>
    <t>Se5</t>
  </si>
  <si>
    <t>Se3</t>
  </si>
  <si>
    <t>Se2</t>
  </si>
  <si>
    <t>*Ga[l]</t>
  </si>
  <si>
    <t>(l)GaSe</t>
  </si>
  <si>
    <t>(l)Se[M]</t>
  </si>
  <si>
    <t>H(Ar)</t>
  </si>
  <si>
    <t>(l)Ga2Se3</t>
  </si>
  <si>
    <t>Temperature,K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</si>
  <si>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</si>
  <si>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(l)Ga2Se</t>
  </si>
  <si>
    <t>(l)GeSe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</si>
  <si>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</si>
  <si>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</si>
  <si>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end</t>
  </si>
  <si>
    <t>ics</t>
  </si>
  <si>
    <t>on</t>
  </si>
  <si>
    <t>tions</t>
  </si>
  <si>
    <t>tabase</t>
  </si>
  <si>
    <t>HEMICAL</t>
  </si>
  <si>
    <t>pyright</t>
  </si>
  <si>
    <t>by</t>
  </si>
  <si>
    <t>reen</t>
  </si>
  <si>
    <t>Arrow</t>
  </si>
  <si>
    <t>(l)Se[A]</t>
  </si>
  <si>
    <t>(l)SeLMJ</t>
  </si>
  <si>
    <t>(l)Se</t>
  </si>
  <si>
    <t>B(Ga)</t>
  </si>
  <si>
    <t>273.1</t>
  </si>
  <si>
    <t>0.0000e+00</t>
  </si>
  <si>
    <t>2.0000e-01</t>
  </si>
  <si>
    <t>3.6569e-02</t>
  </si>
  <si>
    <t>9.4934e-08</t>
  </si>
  <si>
    <t>7.9999e-02</t>
  </si>
  <si>
    <t>2.6636e-06</t>
  </si>
  <si>
    <t>2.5237e-28</t>
  </si>
  <si>
    <t>3.5501e-28</t>
  </si>
  <si>
    <t>6.2079e-10</t>
  </si>
  <si>
    <t>2.2801e-03</t>
  </si>
  <si>
    <t>2.7015e-09</t>
  </si>
  <si>
    <t>-1.883e+01</t>
  </si>
  <si>
    <t>-6.650e+01</t>
  </si>
  <si>
    <t>289.7</t>
  </si>
  <si>
    <t>3.8877e-02</t>
  </si>
  <si>
    <t>2.1347e-07</t>
  </si>
  <si>
    <t>7.9997e-02</t>
  </si>
  <si>
    <t>5.1158e-06</t>
  </si>
  <si>
    <t>1.0445e-26</t>
  </si>
  <si>
    <t>1.3790e-26</t>
  </si>
  <si>
    <t>1.9047e-09</t>
  </si>
  <si>
    <t>7.4754e-03</t>
  </si>
  <si>
    <t>7.3141e-09</t>
  </si>
  <si>
    <t>-6.284e+01</t>
  </si>
  <si>
    <t>—</t>
  </si>
  <si>
    <t>306.2</t>
  </si>
  <si>
    <t>4.3948e-02</t>
  </si>
  <si>
    <t>5.6138e-07</t>
  </si>
  <si>
    <t>7.9995e-02</t>
  </si>
  <si>
    <t>1.0088e-05</t>
  </si>
  <si>
    <t>4.0198e-25</t>
  </si>
  <si>
    <t>4.7494e-25</t>
  </si>
  <si>
    <t>4.4076e-09</t>
  </si>
  <si>
    <t>1.8885e-02</t>
  </si>
  <si>
    <t>1.5125e-08</t>
  </si>
  <si>
    <t>-1.885e+01</t>
  </si>
  <si>
    <t>-5.932e+01</t>
  </si>
  <si>
    <t>suit----</t>
  </si>
  <si>
    <t>■</t>
  </si>
  <si>
    <t>Sion 1.10</t>
  </si>
  <si>
    <t>p 1990</t>
  </si>
  <si>
    <r>
      <t>fi</t>
    </r>
    <r>
      <rPr>
        <sz val="7.5"/>
        <rFont val="Arial"/>
        <family val="2"/>
        <charset val="204"/>
      </rPr>
      <t>caney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</si>
  <si>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</si>
  <si>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Se3</t>
    </r>
  </si>
  <si>
    <t>322.7</t>
  </si>
  <si>
    <t>5.1581e-02</t>
  </si>
  <si>
    <t>1.7612e-06</t>
  </si>
  <si>
    <t>7.9990e-02</t>
  </si>
  <si>
    <t>2.0944e-05</t>
  </si>
  <si>
    <t>1.6360e-23</t>
  </si>
  <si>
    <t>1.6119e-23</t>
  </si>
  <si>
    <t>7.5795e-09</t>
  </si>
  <si>
    <t>3.6062e-02</t>
  </si>
  <si>
    <t>2.3498e-08</t>
  </si>
  <si>
    <t>-1.890e+01</t>
  </si>
  <si>
    <t>-5.585e+01</t>
  </si>
  <si>
    <t>339.2</t>
  </si>
  <si>
    <t>5.9432e-02</t>
  </si>
  <si>
    <t>6.0946e-06</t>
  </si>
  <si>
    <t>7.9977e-02</t>
  </si>
  <si>
    <t>4.5154e-05</t>
  </si>
  <si>
    <t>6.9618e-22</t>
  </si>
  <si>
    <t>5.3585e-22</t>
  </si>
  <si>
    <t>1.0033e-08</t>
  </si>
  <si>
    <t>5.3731e-02</t>
  </si>
  <si>
    <t>2.8364e-08</t>
  </si>
  <si>
    <t>-1.895e+01</t>
  </si>
  <si>
    <t>-5.239e+01</t>
  </si>
  <si>
    <t>355.7</t>
  </si>
  <si>
    <t>5.2141e-02</t>
  </si>
  <si>
    <t>2.8634e-05</t>
  </si>
  <si>
    <t>7.9938e-02</t>
  </si>
  <si>
    <t>1.2333e-04</t>
  </si>
  <si>
    <t>8.0115e-20</t>
  </si>
  <si>
    <t>3.4603e-20</t>
  </si>
  <si>
    <t>6.1317e-09</t>
  </si>
  <si>
    <t>3.7364e-02</t>
  </si>
  <si>
    <t>1.5937e-08</t>
  </si>
  <si>
    <t>-1.893e+01</t>
  </si>
  <si>
    <t>-4.821e+01</t>
  </si>
  <si>
    <t>372.3</t>
  </si>
  <si>
    <t>5.9136e-02</t>
  </si>
  <si>
    <t>8.2256e-05</t>
  </si>
  <si>
    <t>7.9882e-02</t>
  </si>
  <si>
    <t>2.3583e-04</t>
  </si>
  <si>
    <t>1.7939e-18</t>
  </si>
  <si>
    <t>6.4922e-19</t>
  </si>
  <si>
    <t>7.6009e-09</t>
  </si>
  <si>
    <t>5.3154e-02</t>
  </si>
  <si>
    <t>1.8294e-08</t>
  </si>
  <si>
    <t>-1.898e+01</t>
  </si>
  <si>
    <t>-4.534e+01</t>
  </si>
  <si>
    <t>388.8</t>
  </si>
  <si>
    <t>6.4475e-02</t>
  </si>
  <si>
    <t>2.3928e-04</t>
  </si>
  <si>
    <t>7.9773e-02</t>
  </si>
  <si>
    <t>4.5495e-04</t>
  </si>
  <si>
    <t>3.9469e-17</t>
  </si>
  <si>
    <t>1.1547e-17</t>
  </si>
  <si>
    <t>8.0819e-09</t>
  </si>
  <si>
    <t>6.5306e-02</t>
  </si>
  <si>
    <t>1.8125e-08</t>
  </si>
  <si>
    <t>-1.903e+01</t>
  </si>
  <si>
    <t>-4.252e+01</t>
  </si>
  <si>
    <t>405.3</t>
  </si>
  <si>
    <t>6.7806e-02</t>
  </si>
  <si>
    <t>6.7706e-04</t>
  </si>
  <si>
    <t>7.9566e-02</t>
  </si>
  <si>
    <t>8.6780e-04</t>
  </si>
  <si>
    <t>7.9358e-16</t>
  </si>
  <si>
    <t>1.8525e-16</t>
  </si>
  <si>
    <t>7.7963e-09</t>
  </si>
  <si>
    <t>7.3190e-02</t>
  </si>
  <si>
    <t>1.6384e-08</t>
  </si>
  <si>
    <t>-1.907e+01</t>
  </si>
  <si>
    <t>-3.980e+01</t>
  </si>
  <si>
    <t>471.4</t>
  </si>
  <si>
    <t>7.0681e-02</t>
  </si>
  <si>
    <t>2.4379e-02</t>
  </si>
  <si>
    <t>7.5529e-02</t>
  </si>
  <si>
    <t>8.9430e-03</t>
  </si>
  <si>
    <t>2.3657e-ll</t>
  </si>
  <si>
    <t>2.8493e-12</t>
  </si>
  <si>
    <t>6.1506e-09</t>
  </si>
  <si>
    <t>1.0884e-01</t>
  </si>
  <si>
    <t>1.0422e-08</t>
  </si>
  <si>
    <t>-1.912e+01</t>
  </si>
  <si>
    <t>-3.053e+01</t>
  </si>
  <si>
    <t>487.9</t>
  </si>
  <si>
    <t>6.4888e-02</t>
  </si>
  <si>
    <t>4.6804e-02</t>
  </si>
  <si>
    <t>7.2472e-02</t>
  </si>
  <si>
    <t>1.5056e-02</t>
  </si>
  <si>
    <t>1.9106e-10</t>
  </si>
  <si>
    <t>2.1959e-ll</t>
  </si>
  <si>
    <t>6.4461e-09</t>
  </si>
  <si>
    <t>1.3433e-01</t>
  </si>
  <si>
    <t>1.0445e-08</t>
  </si>
  <si>
    <t>-1.909e+01</t>
  </si>
  <si>
    <t>-2.868e+01</t>
  </si>
  <si>
    <t>504.4</t>
  </si>
  <si>
    <t>5.2729e-02</t>
  </si>
  <si>
    <t>7.5902e-02</t>
  </si>
  <si>
    <t>6.7801e-02</t>
  </si>
  <si>
    <t>2.4399e-02</t>
  </si>
  <si>
    <t>1.3010e-09</t>
  </si>
  <si>
    <t>1.4775e-10</t>
  </si>
  <si>
    <t>6.8434e-09</t>
  </si>
  <si>
    <t>1.6810e-01</t>
  </si>
  <si>
    <t>1.1044e-08</t>
  </si>
  <si>
    <t>-1.905e+01</t>
  </si>
  <si>
    <t>-2.697e+01</t>
  </si>
  <si>
    <t>520.9</t>
  </si>
  <si>
    <t>3.7258e-02</t>
  </si>
  <si>
    <t>1.0441e-01</t>
  </si>
  <si>
    <t>6.1139e-02</t>
  </si>
  <si>
    <t>3.7722e-02</t>
  </si>
  <si>
    <t>7.7563e-09</t>
  </si>
  <si>
    <t>8.8357e-10</t>
  </si>
  <si>
    <t>7.0160e-09</t>
  </si>
  <si>
    <t>2.0327e-01</t>
  </si>
  <si>
    <t>1.1419e-08</t>
  </si>
  <si>
    <t>-1.902e+01</t>
  </si>
  <si>
    <t>-2.535e+01</t>
  </si>
  <si>
    <t>537.5</t>
  </si>
  <si>
    <t>2.3520e-02</t>
  </si>
  <si>
    <t>1.2643e-01</t>
  </si>
  <si>
    <t>5.2348e-02</t>
  </si>
  <si>
    <t>5.5305e-02</t>
  </si>
  <si>
    <t>4.0867e-08</t>
  </si>
  <si>
    <t>4.7347e-09</t>
  </si>
  <si>
    <t>6.8475e-09</t>
  </si>
  <si>
    <t>2.3408e-01</t>
  </si>
  <si>
    <t>1.1245e-08</t>
  </si>
  <si>
    <t>-2.382e+01</t>
  </si>
  <si>
    <t>554</t>
  </si>
  <si>
    <t>1.3864e-02</t>
  </si>
  <si>
    <t>1.4078e-01</t>
  </si>
  <si>
    <t>4.1789e-02</t>
  </si>
  <si>
    <t>7.6422e-02</t>
  </si>
  <si>
    <t>1.8744e-07</t>
  </si>
  <si>
    <t>2.2670e-08</t>
  </si>
  <si>
    <t>6.4203e-09</t>
  </si>
  <si>
    <t>2.5899e-01</t>
  </si>
  <si>
    <t>1.0641e-08</t>
  </si>
  <si>
    <t>-2.237e+01</t>
  </si>
  <si>
    <t>570.5</t>
  </si>
  <si>
    <t>7.9249e-03</t>
  </si>
  <si>
    <t>1.4923e-01</t>
  </si>
  <si>
    <t>3.0568e-02</t>
  </si>
  <si>
    <t>9.8862e-02</t>
  </si>
  <si>
    <t>7.3328e-07</t>
  </si>
  <si>
    <t>9.6344e-08</t>
  </si>
  <si>
    <t>5.8545e-09</t>
  </si>
  <si>
    <t>2.7866e-01</t>
  </si>
  <si>
    <t>9.7966e-09</t>
  </si>
  <si>
    <t>-2.103e+01</t>
  </si>
  <si>
    <t>587</t>
  </si>
  <si>
    <t>4.5018e-03</t>
  </si>
  <si>
    <t>1.5397e-01</t>
  </si>
  <si>
    <t>2.0332e-02</t>
  </si>
  <si>
    <t>1.1933e-01</t>
  </si>
  <si>
    <t>2.4248e-06</t>
  </si>
  <si>
    <t>3.6244e-07</t>
  </si>
  <si>
    <t>5.2297e-09</t>
  </si>
  <si>
    <t>2.9364e-01</t>
  </si>
  <si>
    <t>8.8365e-09</t>
  </si>
  <si>
    <t>-1.908e+01</t>
  </si>
  <si>
    <t>-1.980e+01</t>
  </si>
  <si>
    <t>603.5</t>
  </si>
  <si>
    <t>2.5755e-03</t>
  </si>
  <si>
    <t>1.5658e-01</t>
  </si>
  <si>
    <t>1.2423e-02</t>
  </si>
  <si>
    <t>1.3514e-01</t>
  </si>
  <si>
    <t>6.8557e-06</t>
  </si>
  <si>
    <t>1.2160e-06</t>
  </si>
  <si>
    <t>4.5941e-09</t>
  </si>
  <si>
    <t>3.0416e-01</t>
  </si>
  <si>
    <t>7.8395e-09</t>
  </si>
  <si>
    <t>-1.911e+01</t>
  </si>
  <si>
    <t>-1.866e+01</t>
  </si>
  <si>
    <t>620.1</t>
  </si>
  <si>
    <t>1.4936e-03</t>
  </si>
  <si>
    <t>1.5803e-01</t>
  </si>
  <si>
    <t>7.1527e-03</t>
  </si>
  <si>
    <t>1.4566e-01</t>
  </si>
  <si>
    <t>1.7052e-05</t>
  </si>
  <si>
    <t>3.7001e-06</t>
  </si>
  <si>
    <t>3.9842e-09</t>
  </si>
  <si>
    <t>3.1089e-01</t>
  </si>
  <si>
    <t>6.8669e-09</t>
  </si>
  <si>
    <t>-1.915e+01</t>
  </si>
  <si>
    <t>-1.761e+01</t>
  </si>
  <si>
    <t>636.6</t>
  </si>
  <si>
    <t>8.8036e-04</t>
  </si>
  <si>
    <t>1.5884e-01</t>
  </si>
  <si>
    <t>3.9927e-03</t>
  </si>
  <si>
    <t>1.5193e-01</t>
  </si>
  <si>
    <t>3.8544e-05</t>
  </si>
  <si>
    <t>1.0415e-05</t>
  </si>
  <si>
    <t>3.4260e-09</t>
  </si>
  <si>
    <t>3.1490e-01</t>
  </si>
  <si>
    <t>5.9644e-09</t>
  </si>
  <si>
    <t>-1.918e+01</t>
  </si>
  <si>
    <t>-1.663e+01</t>
  </si>
  <si>
    <t>653.1</t>
  </si>
  <si>
    <t>5.2785e-04</t>
  </si>
  <si>
    <t>1.5931e-01</t>
  </si>
  <si>
    <t>2.2084e-03</t>
  </si>
  <si>
    <t>1.5539e-01</t>
  </si>
  <si>
    <t>8.1237e-05</t>
  </si>
  <si>
    <t>2.7556e-05</t>
  </si>
  <si>
    <t>2.9318e-09</t>
  </si>
  <si>
    <t>3.1721e-01</t>
  </si>
  <si>
    <t>5.1556e-09</t>
  </si>
  <si>
    <t>-1.921e+01</t>
  </si>
  <si>
    <t>-1.571e+01</t>
  </si>
  <si>
    <t>669.6</t>
  </si>
  <si>
    <t>3.2192e-04</t>
  </si>
  <si>
    <t>1.5958e-01</t>
  </si>
  <si>
    <t>1.2260e-03</t>
  </si>
  <si>
    <t>1.5715e-01</t>
  </si>
  <si>
    <t>1.6236e-04</t>
  </si>
  <si>
    <t>6.9301e-05</t>
  </si>
  <si>
    <t>2.5032e-09</t>
  </si>
  <si>
    <t>3.1858e-01</t>
  </si>
  <si>
    <t>4.4465e-09</t>
  </si>
  <si>
    <t>-1.925e+01</t>
  </si>
  <si>
    <t>-1.483e+01</t>
  </si>
  <si>
    <t>686.1</t>
  </si>
  <si>
    <t>1.9961e-04</t>
  </si>
  <si>
    <t>1.5974e-01</t>
  </si>
  <si>
    <t>6.8728e-04</t>
  </si>
  <si>
    <t>1.5784e-01</t>
  </si>
  <si>
    <t>3.1067e-04</t>
  </si>
  <si>
    <t>1.6679e-04</t>
  </si>
  <si>
    <t>2.1360e-09</t>
  </si>
  <si>
    <t>3.1953e-01</t>
  </si>
  <si>
    <t>3.8325e-09</t>
  </si>
  <si>
    <t>-1.928e+01</t>
  </si>
  <si>
    <t>-1.400e+01</t>
  </si>
  <si>
    <t>702.7</t>
  </si>
  <si>
    <t>1.2577e-04</t>
  </si>
  <si>
    <t>1.5983e-01</t>
  </si>
  <si>
    <t>3.8958e-04</t>
  </si>
  <si>
    <t>1.5769e-01</t>
  </si>
  <si>
    <t>5.7160e-04</t>
  </si>
  <si>
    <t>3.8568e-04</t>
  </si>
  <si>
    <t>1.8236e-09</t>
  </si>
  <si>
    <t>3.2040e-01</t>
  </si>
  <si>
    <t>3.3050e-09</t>
  </si>
  <si>
    <t>-1.932e+01</t>
  </si>
  <si>
    <t>-1.321e+01</t>
  </si>
  <si>
    <t>719.2</t>
  </si>
  <si>
    <t>8.0490e-05</t>
  </si>
  <si>
    <t>1.5989e-01</t>
  </si>
  <si>
    <t>2.2283e-04</t>
  </si>
  <si>
    <t>1.5667e-01</t>
  </si>
  <si>
    <t>1.0117e-03</t>
  </si>
  <si>
    <t>8.5812e-04</t>
  </si>
  <si>
    <t>1.5595e-09</t>
  </si>
  <si>
    <t>3.2154e-01</t>
  </si>
  <si>
    <t>2.8546e-09</t>
  </si>
  <si>
    <t>-1.935e+01</t>
  </si>
  <si>
    <t>-1.245e+01</t>
  </si>
  <si>
    <t>735.7</t>
  </si>
  <si>
    <t>5.2316e-05</t>
  </si>
  <si>
    <t>1.5993e-01</t>
  </si>
  <si>
    <t>1.2792e-04</t>
  </si>
  <si>
    <t>1.5448e-01</t>
  </si>
  <si>
    <t>1.7163e-03</t>
  </si>
  <si>
    <t>1.8359e-03</t>
  </si>
  <si>
    <t>1.3375e-09</t>
  </si>
  <si>
    <t>3.2336e-01</t>
  </si>
  <si>
    <t>2.4726e-09</t>
  </si>
  <si>
    <t>-1.938e+01</t>
  </si>
  <si>
    <t>-1.174e+01</t>
  </si>
  <si>
    <t>752.2</t>
  </si>
  <si>
    <t>3.4537e-05</t>
  </si>
  <si>
    <t>1.5995e-01</t>
  </si>
  <si>
    <t>7.3053e-05</t>
  </si>
  <si>
    <t>1.5055e-01</t>
  </si>
  <si>
    <t>2.7685e-03</t>
  </si>
  <si>
    <t>3.7656e-03</t>
  </si>
  <si>
    <t>1.1524e-09</t>
  </si>
  <si>
    <t>3.2642e-01</t>
  </si>
  <si>
    <t>2.1515e-09</t>
  </si>
  <si>
    <t>3.7545e-35</t>
  </si>
  <si>
    <t>4.3569e-35</t>
  </si>
  <si>
    <t>-1.942e+01</t>
  </si>
  <si>
    <t>-1.106e+01</t>
  </si>
  <si>
    <t>768.7</t>
  </si>
  <si>
    <t>2.3164e-05</t>
  </si>
  <si>
    <t>1.5997e-01</t>
  </si>
  <si>
    <t>4.0960e-05</t>
  </si>
  <si>
    <t>1.4417e-01</t>
  </si>
  <si>
    <t>4.1931e-03</t>
  </si>
  <si>
    <t>7.3658e-03</t>
  </si>
  <si>
    <t>9.9975e-10</t>
  </si>
  <si>
    <t>3.3149e-01</t>
  </si>
  <si>
    <t>1.8849e-09</t>
  </si>
  <si>
    <t>2.5573e-30</t>
  </si>
  <si>
    <t>1.6863e-30</t>
  </si>
  <si>
    <t>-1.945e+01</t>
  </si>
  <si>
    <t>-1.044e+01</t>
  </si>
  <si>
    <t>785.2</t>
  </si>
  <si>
    <t>1.5787e-05</t>
  </si>
  <si>
    <t>1.5998e-01</t>
  </si>
  <si>
    <t>2.2161e-05</t>
  </si>
  <si>
    <t>1.3458e-01</t>
  </si>
  <si>
    <t>5.8642e-03</t>
  </si>
  <si>
    <t>1.3643e-02</t>
  </si>
  <si>
    <t>8.7534e-10</t>
  </si>
  <si>
    <t>3.3946e-01</t>
  </si>
  <si>
    <t>1.6665e-09</t>
  </si>
  <si>
    <t>3.4955e-25</t>
  </si>
  <si>
    <t>1.3771e-25</t>
  </si>
  <si>
    <t>-1.948e+01</t>
  </si>
  <si>
    <t>-9.873e+00</t>
  </si>
  <si>
    <t>801.8</t>
  </si>
  <si>
    <t>1.0926e-05</t>
  </si>
  <si>
    <t>1.5999e-01</t>
  </si>
  <si>
    <t>1.1333e-05</t>
  </si>
  <si>
    <t>1.2137e-01</t>
  </si>
  <si>
    <t>7.4327e-03</t>
  </si>
  <si>
    <t>2.3745e-02</t>
  </si>
  <si>
    <t>7.7482e-10</t>
  </si>
  <si>
    <t>3.5115e-01</t>
  </si>
  <si>
    <t>1.4894e-09</t>
  </si>
  <si>
    <t>7.1146e-21</t>
  </si>
  <si>
    <t>1.7749e-21</t>
  </si>
  <si>
    <t>-1.951e+01</t>
  </si>
  <si>
    <t>-9.375e+00</t>
  </si>
  <si>
    <t>818.3</t>
  </si>
  <si>
    <t>7.6661e-06</t>
  </si>
  <si>
    <t>5.3548e-06</t>
  </si>
  <si>
    <t>1.0469e-01</t>
  </si>
  <si>
    <t>8.3807e-03</t>
  </si>
  <si>
    <t>3.8542e-02</t>
  </si>
  <si>
    <t>6.9334e-10</t>
  </si>
  <si>
    <t>3.6691e-01</t>
  </si>
  <si>
    <t>1.3456e-09</t>
  </si>
  <si>
    <t>1.3332e-16</t>
  </si>
  <si>
    <t>2.2495e-17</t>
  </si>
  <si>
    <t>-1.955e+01</t>
  </si>
  <si>
    <t>-8.954e+00</t>
  </si>
  <si>
    <t>834.8</t>
  </si>
  <si>
    <t>5.4388e-06</t>
  </si>
  <si>
    <t>2.2859e-06</t>
  </si>
  <si>
    <t>8.5503e-02</t>
  </si>
  <si>
    <t>8.2695e-03</t>
  </si>
  <si>
    <t>5.7953e-02</t>
  </si>
  <si>
    <t>6.2554e-10</t>
  </si>
  <si>
    <t>3.8621e-01</t>
  </si>
  <si>
    <t>1.2256e-09</t>
  </si>
  <si>
    <t>1.0502e-12</t>
  </si>
  <si>
    <t>1.2889e-13</t>
  </si>
  <si>
    <t>-1.958e+01</t>
  </si>
  <si>
    <t>-8.614e+00</t>
  </si>
  <si>
    <t>851.3</t>
  </si>
  <si>
    <t>3.8897e-06</t>
  </si>
  <si>
    <t>1.6000e-01</t>
  </si>
  <si>
    <t>8.6607e-07</t>
  </si>
  <si>
    <t>6.5554e-02</t>
  </si>
  <si>
    <t>7.0620e-03</t>
  </si>
  <si>
    <t>8.0320e-02</t>
  </si>
  <si>
    <t>5.6601e-10</t>
  </si>
  <si>
    <t>4.0738e-01</t>
  </si>
  <si>
    <t>1.1194e-09</t>
  </si>
  <si>
    <t>1.8363e-09</t>
  </si>
  <si>
    <t>1.7727e-10</t>
  </si>
  <si>
    <t>-1.961e+01</t>
  </si>
  <si>
    <t>-8.359e+00</t>
  </si>
  <si>
    <t>867.8</t>
  </si>
  <si>
    <t>2.7970e-06</t>
  </si>
  <si>
    <t>2.8961e-07</t>
  </si>
  <si>
    <t>4.7005e-02</t>
  </si>
  <si>
    <t>5.2203e-03</t>
  </si>
  <si>
    <t>1.0255e-01</t>
  </si>
  <si>
    <t>5.1025e-10</t>
  </si>
  <si>
    <t>4.2777e-01</t>
  </si>
  <si>
    <t>1.0187e-09</t>
  </si>
  <si>
    <t>4.2303e-08</t>
  </si>
  <si>
    <t>3.4751e-09</t>
  </si>
  <si>
    <t>-1.964e+01</t>
  </si>
  <si>
    <t>-8.185e+00</t>
  </si>
  <si>
    <t>884.4</t>
  </si>
  <si>
    <t>2.0192e-06</t>
  </si>
  <si>
    <t>8.6594e-08</t>
  </si>
  <si>
    <t>3.1690e-02</t>
  </si>
  <si>
    <t>3.3960e-03</t>
  </si>
  <si>
    <t>1.2152e-01</t>
  </si>
  <si>
    <t>4.5596e-10</t>
  </si>
  <si>
    <t>4.4491e-01</t>
  </si>
  <si>
    <t>9.1877e-10</t>
  </si>
  <si>
    <t>1.8261e-07</t>
  </si>
  <si>
    <t>1.3714e-08</t>
  </si>
  <si>
    <t>-1.967e+01</t>
  </si>
  <si>
    <t>-8.080e+00</t>
  </si>
  <si>
    <t>900.9</t>
  </si>
  <si>
    <t>1.4631e-06</t>
  </si>
  <si>
    <t>2.3841e-08</t>
  </si>
  <si>
    <t>2.0372e-02</t>
  </si>
  <si>
    <t>2.0041e-03</t>
  </si>
  <si>
    <t>1.3562e-01</t>
  </si>
  <si>
    <t>4.0326e-10</t>
  </si>
  <si>
    <t>4.5762e-01</t>
  </si>
  <si>
    <t>8.2011e-10</t>
  </si>
  <si>
    <t>5.8209e-07</t>
  </si>
  <si>
    <t>4.2305e-08</t>
  </si>
  <si>
    <t>-1.970e+01</t>
  </si>
  <si>
    <t>-8.027e+00</t>
  </si>
  <si>
    <t>917.4</t>
  </si>
  <si>
    <t>1.0645e-06</t>
  </si>
  <si>
    <t>6.2564e-09</t>
  </si>
  <si>
    <t>1.2706e-02</t>
  </si>
  <si>
    <t>1.1102e-03</t>
  </si>
  <si>
    <t>1.4507e-01</t>
  </si>
  <si>
    <t>3.5349e-10</t>
  </si>
  <si>
    <t>4.6618e-01</t>
  </si>
  <si>
    <t>7.2551e-10</t>
  </si>
  <si>
    <t>2.4250e-06</t>
  </si>
  <si>
    <t>1.7747e-07</t>
  </si>
  <si>
    <t>-1.973e+01</t>
  </si>
  <si>
    <t>-8.010e+00</t>
  </si>
  <si>
    <t>933.9</t>
  </si>
  <si>
    <t>7.7821e-07</t>
  </si>
  <si>
    <t>1.6111e-09</t>
  </si>
  <si>
    <t>7.8063e-03</t>
  </si>
  <si>
    <t>5.9378e-04</t>
  </si>
  <si>
    <t>1.5094e-01</t>
  </si>
  <si>
    <t>3.0794e-10</t>
  </si>
  <si>
    <t>4.7160e-01</t>
  </si>
  <si>
    <t>6.3780e-10</t>
  </si>
  <si>
    <t>6.4156e-05</t>
  </si>
  <si>
    <t>4.8478e-06</t>
  </si>
  <si>
    <t>-1.976e+01</t>
  </si>
  <si>
    <t>-8.016e+00</t>
  </si>
  <si>
    <t>950.4</t>
  </si>
  <si>
    <t>5.7276e-07</t>
  </si>
  <si>
    <t>1.5985e-01</t>
  </si>
  <si>
    <t>4.1073e-10</t>
  </si>
  <si>
    <t>4.7369e-03</t>
  </si>
  <si>
    <t>3.0772e-04</t>
  </si>
  <si>
    <t>1.5283e-01</t>
  </si>
  <si>
    <t>2.6725e-10</t>
  </si>
  <si>
    <t>4.7495e-01</t>
  </si>
  <si>
    <t>5.5857e-10</t>
  </si>
  <si>
    <t>1.8185e-03</t>
  </si>
  <si>
    <t>1.4532e-04</t>
  </si>
  <si>
    <t>-1.979e+01</t>
  </si>
  <si>
    <t>-8.044e+00</t>
  </si>
  <si>
    <t>967</t>
  </si>
  <si>
    <t>4.2501e-07</t>
  </si>
  <si>
    <t>1.5940e-01</t>
  </si>
  <si>
    <t>1.0358e-10</t>
  </si>
  <si>
    <t>2.8327e-03</t>
  </si>
  <si>
    <t>1.5367e-04</t>
  </si>
  <si>
    <t>1.4991e-01</t>
  </si>
  <si>
    <t>2.3146e-10</t>
  </si>
  <si>
    <t>4.7701e-01</t>
  </si>
  <si>
    <t>4.8815e-10</t>
  </si>
  <si>
    <t>6.9468e-03</t>
  </si>
  <si>
    <t>6.0335e-04</t>
  </si>
  <si>
    <t>-1.982e+01</t>
  </si>
  <si>
    <t>-8.096e+00</t>
  </si>
  <si>
    <t>983.5</t>
  </si>
  <si>
    <t>3.1691e-07</t>
  </si>
  <si>
    <t>1.5889e-01</t>
  </si>
  <si>
    <t>2.6717e-ll</t>
  </si>
  <si>
    <t>1.7067e-03</t>
  </si>
  <si>
    <t>7.7251e-05</t>
  </si>
  <si>
    <t>1.4642e-01</t>
  </si>
  <si>
    <t>2.0024e-10</t>
  </si>
  <si>
    <t>4.7822e-01</t>
  </si>
  <si>
    <t>4.2611e-10</t>
  </si>
  <si>
    <t>1.1716e-02</t>
  </si>
  <si>
    <t>1.1079e-03</t>
  </si>
  <si>
    <t>-1.985e+01</t>
  </si>
  <si>
    <t>-8.152e+00</t>
  </si>
  <si>
    <t>1000</t>
  </si>
  <si>
    <t>2.3742e-07</t>
  </si>
  <si>
    <t>1.5836e-01</t>
  </si>
  <si>
    <t>7.0828e-12</t>
  </si>
  <si>
    <t>1.0390e-03</t>
  </si>
  <si>
    <t>3.9316e-05</t>
  </si>
  <si>
    <t>1.4290e-01</t>
  </si>
  <si>
    <t>1.7316e-10</t>
  </si>
  <si>
    <t>4.7892e-01</t>
  </si>
  <si>
    <t>3.7180e-10</t>
  </si>
  <si>
    <t>1.5980e-02</t>
  </si>
  <si>
    <t>1.6428e-03</t>
  </si>
  <si>
    <t>-1.988e+01</t>
  </si>
  <si>
    <t>-8.208e+00</t>
  </si>
  <si>
    <t>(DGaSe</t>
  </si>
  <si>
    <t>Convergence</t>
  </si>
  <si>
    <t>-1.829e+01</t>
  </si>
  <si>
    <t>-2.320e+01</t>
  </si>
  <si>
    <t>2.4571e-01</t>
  </si>
  <si>
    <t>1.9657e-01</t>
  </si>
  <si>
    <t>8.5102e-09</t>
  </si>
  <si>
    <t>-1.749e+01</t>
  </si>
  <si>
    <t>-2.220e+01</t>
  </si>
  <si>
    <t>2.4860e-01</t>
  </si>
  <si>
    <t>1.9888e-01</t>
  </si>
  <si>
    <t>6.2617e-09</t>
  </si>
  <si>
    <t>-1.654e+01</t>
  </si>
  <si>
    <t>-2.150e+01</t>
  </si>
  <si>
    <t>2.5493e-01</t>
  </si>
  <si>
    <t>2.0396e-01</t>
  </si>
  <si>
    <t>9.1679e-09</t>
  </si>
  <si>
    <t>-1.544e+01</t>
  </si>
  <si>
    <t>-2.111e+01</t>
  </si>
  <si>
    <t>2.6447e-01</t>
  </si>
  <si>
    <t>2.1161e-01</t>
  </si>
  <si>
    <t>4.3485e-09</t>
  </si>
  <si>
    <t>-1.425e+01</t>
  </si>
  <si>
    <t>-2.097e+01</t>
  </si>
  <si>
    <t>2.7426e-01</t>
  </si>
  <si>
    <t>2.1949e-01</t>
  </si>
  <si>
    <t>5.2316e-09</t>
  </si>
  <si>
    <t>-1.269e+01</t>
  </si>
  <si>
    <t>-2.153e+01</t>
  </si>
  <si>
    <t>2.6510e-01</t>
  </si>
  <si>
    <t>2.1232e-01</t>
  </si>
  <si>
    <t>6.2377e-09</t>
  </si>
  <si>
    <t>-1.169e+01</t>
  </si>
  <si>
    <t>-2.145e+01</t>
  </si>
  <si>
    <t>2.7374e-01</t>
  </si>
  <si>
    <t>2.1954e-01</t>
  </si>
  <si>
    <t>5.6052e-45</t>
  </si>
  <si>
    <t>3.8000e-09</t>
  </si>
  <si>
    <t>-1.068e+01</t>
  </si>
  <si>
    <t>-2.152e+01</t>
  </si>
  <si>
    <t>2.8013e-01</t>
  </si>
  <si>
    <t>2.2541e-01</t>
  </si>
  <si>
    <t>5.3077e-40</t>
  </si>
  <si>
    <t>8.0735e-09</t>
  </si>
  <si>
    <t>-9.689e+00</t>
  </si>
  <si>
    <t>-2.167e+01</t>
  </si>
  <si>
    <t>2.8360e-01</t>
  </si>
  <si>
    <t>2.3003e-01</t>
  </si>
  <si>
    <t>7.8548e-38</t>
  </si>
  <si>
    <t>8.8190e-09</t>
  </si>
  <si>
    <t>-6.470e+00</t>
  </si>
  <si>
    <t>-2.250e+01</t>
  </si>
  <si>
    <t>2.6493e-01</t>
  </si>
  <si>
    <t>2.8838e-01</t>
  </si>
  <si>
    <t>9.8598e-36</t>
  </si>
  <si>
    <t>6.5673e-09</t>
  </si>
  <si>
    <t>-6.001e+00</t>
  </si>
  <si>
    <t>-2.269e+01</t>
  </si>
  <si>
    <t>2.4830e-01</t>
  </si>
  <si>
    <t>3.3355e-01</t>
  </si>
  <si>
    <t>1.0697e-37</t>
  </si>
  <si>
    <t>7.1912e-09</t>
  </si>
  <si>
    <t>-5.710e+00</t>
  </si>
  <si>
    <t>-2.286e+01</t>
  </si>
  <si>
    <t>2.3137e-01</t>
  </si>
  <si>
    <t>3.8893e-01</t>
  </si>
  <si>
    <t>1.7572e-42</t>
  </si>
  <si>
    <t>4.4392e-09</t>
  </si>
  <si>
    <t>-5.562e+00</t>
  </si>
  <si>
    <t>-2.305e+01</t>
  </si>
  <si>
    <t>2.1833e-01</t>
  </si>
  <si>
    <t>4.4381e-01</t>
  </si>
  <si>
    <t>6.0869e-09</t>
  </si>
  <si>
    <t>-5.513e+00</t>
  </si>
  <si>
    <t>-2.326e+01</t>
  </si>
  <si>
    <t>2.1005e-01</t>
  </si>
  <si>
    <t>4.9169e-01</t>
  </si>
  <si>
    <t>6.5334e-09</t>
  </si>
  <si>
    <t>-5.524e+00</t>
  </si>
  <si>
    <t>-2.348e+01</t>
  </si>
  <si>
    <t>2.0535e-01</t>
  </si>
  <si>
    <t>5.3185e-01</t>
  </si>
  <si>
    <t>5.4124e-09</t>
  </si>
  <si>
    <t>-5.567e+00</t>
  </si>
  <si>
    <t>-2.371e+01</t>
  </si>
  <si>
    <t>2.0284e-01</t>
  </si>
  <si>
    <t>5.6525e-01</t>
  </si>
  <si>
    <t>7.5961e-09</t>
  </si>
  <si>
    <t>-5.623e+00</t>
  </si>
  <si>
    <t>-2.394e+01</t>
  </si>
  <si>
    <t>2.0153e-01</t>
  </si>
  <si>
    <t>5.9177e-01</t>
  </si>
  <si>
    <t>9.6961e-09</t>
  </si>
  <si>
    <t>-5.679e+00</t>
  </si>
  <si>
    <t>-2.418e+01</t>
  </si>
  <si>
    <t>2.0085e-01</t>
  </si>
  <si>
    <t>6.1089e-01</t>
  </si>
  <si>
    <t>5.8049e-09</t>
  </si>
  <si>
    <t>-5.731e+00</t>
  </si>
  <si>
    <t>-2.441e+01</t>
  </si>
  <si>
    <t>2.0048e-01</t>
  </si>
  <si>
    <t>6.2324e-01</t>
  </si>
  <si>
    <t>6.6800e-09</t>
  </si>
  <si>
    <t>-5.778e+00</t>
  </si>
  <si>
    <t>-2.465e+01</t>
  </si>
  <si>
    <t>2.0028e-01</t>
  </si>
  <si>
    <t>6.3059e-01</t>
  </si>
  <si>
    <t>7.4598e-09</t>
  </si>
  <si>
    <t>-5.823e+00</t>
  </si>
  <si>
    <t>-2.488e+01</t>
  </si>
  <si>
    <t>2.0017e-01</t>
  </si>
  <si>
    <t>6.3475e-01</t>
  </si>
  <si>
    <t>8.2185e-09</t>
  </si>
  <si>
    <t>-5.865e+00</t>
  </si>
  <si>
    <t>-2.511e+01</t>
  </si>
  <si>
    <t>2.0010e-01</t>
  </si>
  <si>
    <t>6.3709e-01</t>
  </si>
  <si>
    <t>8.9777e-09</t>
  </si>
  <si>
    <t>-5.907e+00</t>
  </si>
  <si>
    <t>-2.533e+01</t>
  </si>
  <si>
    <t>2.0006e-01</t>
  </si>
  <si>
    <t>6.3847e-01</t>
  </si>
  <si>
    <t>6.3058e-44</t>
  </si>
  <si>
    <t>9.7705e-09</t>
  </si>
  <si>
    <t>-5.949e+00</t>
  </si>
  <si>
    <t>-2.556e+01</t>
  </si>
  <si>
    <t>2.0004e-01</t>
  </si>
  <si>
    <t>6.3940e-01</t>
  </si>
  <si>
    <t>2.4242e-43</t>
  </si>
  <si>
    <t>5.1698e-09</t>
  </si>
  <si>
    <t>-5.990e+00</t>
  </si>
  <si>
    <t>-2.578e+01</t>
  </si>
  <si>
    <t>2.0003e-01</t>
  </si>
  <si>
    <t>6.4028e-01</t>
  </si>
  <si>
    <t>1.0916e-40</t>
  </si>
  <si>
    <t>5.3548e-09</t>
  </si>
  <si>
    <t>-6.032e+00</t>
  </si>
  <si>
    <t>-2.600e+01</t>
  </si>
  <si>
    <t>2.0002e-01</t>
  </si>
  <si>
    <t>6.4150e-01</t>
  </si>
  <si>
    <t>1.9208e-37</t>
  </si>
  <si>
    <t>5.7061e-09</t>
  </si>
  <si>
    <t>-6.075e+00</t>
  </si>
  <si>
    <t>-2.621e+01</t>
  </si>
  <si>
    <t>2.0001e-01</t>
  </si>
  <si>
    <t>6.4356e-01</t>
  </si>
  <si>
    <t>1.6399e-33</t>
  </si>
  <si>
    <t>6.3575e-09</t>
  </si>
  <si>
    <t>-6.120e+00</t>
  </si>
  <si>
    <t>-2.642e+01</t>
  </si>
  <si>
    <t>6.4725e-01</t>
  </si>
  <si>
    <t>5.6266e-29</t>
  </si>
  <si>
    <t>7.5836e-09</t>
  </si>
  <si>
    <t>-6.169e+00</t>
  </si>
  <si>
    <t>-2.662e+01</t>
  </si>
  <si>
    <t>6.5357e-01</t>
  </si>
  <si>
    <t>4.1113e-24</t>
  </si>
  <si>
    <t>9.8619e-09</t>
  </si>
  <si>
    <t>-6.224e+00</t>
  </si>
  <si>
    <t>-2.682e+01</t>
  </si>
  <si>
    <t>6.6370e-01</t>
  </si>
  <si>
    <t>4.7916e-20</t>
  </si>
  <si>
    <t>7.4609e-09</t>
  </si>
  <si>
    <t>-6.285e+00</t>
  </si>
  <si>
    <t>-2.701e+01</t>
  </si>
  <si>
    <t>6.7852e-01</t>
  </si>
  <si>
    <t>5.5541e-16</t>
  </si>
  <si>
    <t>6.4603e-09</t>
  </si>
  <si>
    <t>-6.351e+00</t>
  </si>
  <si>
    <t>-2.720e+01</t>
  </si>
  <si>
    <t>6.9794e-01</t>
  </si>
  <si>
    <t>2.9412e-12</t>
  </si>
  <si>
    <t>6.1852e-09</t>
  </si>
  <si>
    <t>-6.421e+00</t>
  </si>
  <si>
    <t>-2.738e+01</t>
  </si>
  <si>
    <t>7.2031e-01</t>
  </si>
  <si>
    <t>3.7664e-09</t>
  </si>
  <si>
    <t>6.4105e-09</t>
  </si>
  <si>
    <t>-6.490e+00</t>
  </si>
  <si>
    <t>-2.757e+01</t>
  </si>
  <si>
    <t>7.4255e-01</t>
  </si>
  <si>
    <t>6.8937e-08</t>
  </si>
  <si>
    <t>7.0462e-09</t>
  </si>
  <si>
    <t>-6.553e+00</t>
  </si>
  <si>
    <t>-2.776e+01</t>
  </si>
  <si>
    <t>7.6151e-01</t>
  </si>
  <si>
    <t>2.5360e-07</t>
  </si>
  <si>
    <t>9.1854e-09</t>
  </si>
  <si>
    <t>-6.609e+00</t>
  </si>
  <si>
    <t>-2.796e+01</t>
  </si>
  <si>
    <t>7.7562e-01</t>
  </si>
  <si>
    <t>7.2682e-07</t>
  </si>
  <si>
    <t>8.6554e-09</t>
  </si>
  <si>
    <t>-6.658e+00</t>
  </si>
  <si>
    <t>-2.815e+01</t>
  </si>
  <si>
    <t>7.8507e-01</t>
  </si>
  <si>
    <t>2.8243e-06</t>
  </si>
  <si>
    <t>9.2974e-09</t>
  </si>
  <si>
    <t>-6.702e+00</t>
  </si>
  <si>
    <t>-2.835e+01</t>
  </si>
  <si>
    <t>7.9093e-01</t>
  </si>
  <si>
    <t>7.1352e-05</t>
  </si>
  <si>
    <t>3.8039e-08</t>
  </si>
  <si>
    <t>-6.742e+00</t>
  </si>
  <si>
    <t>-2.854e+01</t>
  </si>
  <si>
    <t>7.9267e-01</t>
  </si>
  <si>
    <t>1.9753e-03</t>
  </si>
  <si>
    <t>3.1934e-08</t>
  </si>
  <si>
    <t>-6.777e+00</t>
  </si>
  <si>
    <t>-2.873e+01</t>
  </si>
  <si>
    <t>7.8930e-01</t>
  </si>
  <si>
    <t>7.5613e-03</t>
  </si>
  <si>
    <t>9.5866e-09</t>
  </si>
  <si>
    <t>-6.811e+00</t>
  </si>
  <si>
    <t>-2.892e+01</t>
  </si>
  <si>
    <t>7.8531e-01</t>
  </si>
  <si>
    <t>1.2829e-02</t>
  </si>
  <si>
    <t>9.2020e-09</t>
  </si>
  <si>
    <t>-6.845e+00</t>
  </si>
  <si>
    <t>-2.911e+01</t>
  </si>
  <si>
    <t>7.8126e-01</t>
  </si>
  <si>
    <t>1.7623e-02</t>
  </si>
  <si>
    <t>9.6581e-09</t>
  </si>
  <si>
    <t>(l)GeSe2</t>
  </si>
  <si>
    <t>Se?</t>
  </si>
  <si>
    <t>(DGeSeEU</t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</si>
  <si>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</si>
  <si>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</si>
  <si>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t>Se6</t>
  </si>
  <si>
    <t>Se8</t>
  </si>
  <si>
    <t>(DGaEU</t>
  </si>
  <si>
    <t>(l)GeElJ</t>
  </si>
  <si>
    <t>B(Ge)</t>
  </si>
</sst>
</file>

<file path=xl/styles.xml><?xml version="1.0" encoding="utf-8"?>
<styleSheet xmlns="http://schemas.openxmlformats.org/spreadsheetml/2006/main">
  <numFmts count="2">
    <numFmt numFmtId="164" formatCode="0.0E+00"/>
    <numFmt numFmtId="165" formatCode="0.000"/>
  </numFmts>
  <fonts count="34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u/>
      <sz val="7.5"/>
      <name val="Arial"/>
      <family val="2"/>
      <charset val="204"/>
    </font>
    <font>
      <sz val="16"/>
      <color rgb="FF000000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9" fillId="3" borderId="1">
      <alignment horizontal="center" vertical="center"/>
    </xf>
    <xf numFmtId="164" fontId="10" fillId="0" borderId="0"/>
    <xf numFmtId="164" fontId="10" fillId="0" borderId="0"/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  <xf numFmtId="0" fontId="22" fillId="0" borderId="0" applyNumberFormat="0" applyFont="0" applyFill="0" applyBorder="0" applyAlignment="0" applyProtection="0">
      <alignment vertical="top"/>
    </xf>
  </cellStyleXfs>
  <cellXfs count="193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19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0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2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4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5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7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8" fillId="0" borderId="0" xfId="0" applyNumberFormat="1" applyFont="1"/>
    <xf numFmtId="164" fontId="28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9" fillId="0" borderId="0" xfId="0" applyFont="1"/>
    <xf numFmtId="0" fontId="0" fillId="0" borderId="0" xfId="0"/>
    <xf numFmtId="0" fontId="22" fillId="0" borderId="0" xfId="9" applyNumberFormat="1" applyFont="1" applyFill="1" applyBorder="1" applyAlignment="1" applyProtection="1">
      <alignment vertical="top"/>
    </xf>
    <xf numFmtId="0" fontId="30" fillId="0" borderId="31" xfId="9" applyNumberFormat="1" applyFont="1" applyFill="1" applyBorder="1" applyAlignment="1" applyProtection="1">
      <alignment horizontal="left" vertical="top"/>
    </xf>
    <xf numFmtId="0" fontId="30" fillId="0" borderId="31" xfId="9" applyNumberFormat="1" applyFont="1" applyFill="1" applyBorder="1" applyAlignment="1" applyProtection="1">
      <alignment horizontal="left"/>
    </xf>
    <xf numFmtId="0" fontId="30" fillId="0" borderId="24" xfId="9" applyNumberFormat="1" applyFont="1" applyFill="1" applyBorder="1" applyAlignment="1" applyProtection="1">
      <alignment horizontal="left"/>
    </xf>
    <xf numFmtId="0" fontId="30" fillId="0" borderId="31" xfId="9" applyNumberFormat="1" applyFont="1" applyFill="1" applyBorder="1" applyAlignment="1" applyProtection="1">
      <alignment horizontal="center"/>
    </xf>
    <xf numFmtId="0" fontId="30" fillId="0" borderId="31" xfId="9" applyNumberFormat="1" applyFont="1" applyFill="1" applyBorder="1" applyAlignment="1" applyProtection="1">
      <alignment horizontal="right"/>
    </xf>
    <xf numFmtId="11" fontId="30" fillId="0" borderId="24" xfId="9" applyNumberFormat="1" applyFont="1" applyFill="1" applyBorder="1" applyAlignment="1" applyProtection="1">
      <alignment horizontal="center"/>
    </xf>
    <xf numFmtId="11" fontId="30" fillId="0" borderId="24" xfId="9" applyNumberFormat="1" applyFont="1" applyFill="1" applyBorder="1" applyAlignment="1" applyProtection="1">
      <alignment horizontal="justify"/>
    </xf>
    <xf numFmtId="11" fontId="30" fillId="0" borderId="31" xfId="9" applyNumberFormat="1" applyFont="1" applyFill="1" applyBorder="1" applyAlignment="1" applyProtection="1">
      <alignment horizontal="center" vertical="top"/>
    </xf>
    <xf numFmtId="11" fontId="30" fillId="0" borderId="31" xfId="9" applyNumberFormat="1" applyFont="1" applyFill="1" applyBorder="1" applyAlignment="1" applyProtection="1">
      <alignment horizontal="justify" vertical="top"/>
    </xf>
    <xf numFmtId="11" fontId="30" fillId="0" borderId="31" xfId="9" applyNumberFormat="1" applyFont="1" applyFill="1" applyBorder="1" applyAlignment="1" applyProtection="1">
      <alignment horizontal="center"/>
    </xf>
    <xf numFmtId="11" fontId="30" fillId="0" borderId="31" xfId="9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30" fillId="0" borderId="26" xfId="10" applyNumberFormat="1" applyFont="1" applyFill="1" applyBorder="1" applyAlignment="1" applyProtection="1">
      <alignment horizontal="left" vertical="top"/>
    </xf>
    <xf numFmtId="0" fontId="30" fillId="0" borderId="31" xfId="10" applyNumberFormat="1" applyFont="1" applyFill="1" applyBorder="1" applyAlignment="1" applyProtection="1">
      <alignment horizontal="center" vertical="top"/>
    </xf>
    <xf numFmtId="0" fontId="30" fillId="0" borderId="31" xfId="10" applyNumberFormat="1" applyFont="1" applyFill="1" applyBorder="1" applyAlignment="1" applyProtection="1">
      <alignment horizontal="left" vertical="top" indent="3"/>
    </xf>
    <xf numFmtId="0" fontId="30" fillId="0" borderId="31" xfId="10" applyNumberFormat="1" applyFont="1" applyFill="1" applyBorder="1" applyAlignment="1" applyProtection="1">
      <alignment horizontal="right" vertical="top"/>
    </xf>
    <xf numFmtId="0" fontId="30" fillId="0" borderId="35" xfId="10" applyNumberFormat="1" applyFont="1" applyFill="1" applyBorder="1" applyAlignment="1" applyProtection="1">
      <alignment horizontal="left"/>
    </xf>
    <xf numFmtId="0" fontId="30" fillId="0" borderId="31" xfId="10" applyNumberFormat="1" applyFont="1" applyFill="1" applyBorder="1" applyAlignment="1" applyProtection="1">
      <alignment horizontal="justify" vertical="top"/>
    </xf>
    <xf numFmtId="0" fontId="30" fillId="0" borderId="26" xfId="10" applyNumberFormat="1" applyFont="1" applyFill="1" applyBorder="1" applyAlignment="1" applyProtection="1">
      <alignment horizontal="left"/>
    </xf>
    <xf numFmtId="0" fontId="30" fillId="0" borderId="31" xfId="10" applyNumberFormat="1" applyFont="1" applyFill="1" applyBorder="1" applyAlignment="1" applyProtection="1">
      <alignment horizontal="left" vertical="top" indent="4"/>
    </xf>
    <xf numFmtId="11" fontId="30" fillId="0" borderId="24" xfId="10" applyNumberFormat="1" applyFont="1" applyFill="1" applyBorder="1" applyAlignment="1" applyProtection="1">
      <alignment horizontal="center"/>
    </xf>
    <xf numFmtId="11" fontId="30" fillId="0" borderId="24" xfId="10" applyNumberFormat="1" applyFont="1" applyFill="1" applyBorder="1" applyAlignment="1" applyProtection="1">
      <alignment horizontal="justify"/>
    </xf>
    <xf numFmtId="11" fontId="30" fillId="0" borderId="31" xfId="10" applyNumberFormat="1" applyFont="1" applyFill="1" applyBorder="1" applyAlignment="1" applyProtection="1">
      <alignment horizontal="center" vertical="top"/>
    </xf>
    <xf numFmtId="11" fontId="30" fillId="0" borderId="31" xfId="10" applyNumberFormat="1" applyFont="1" applyFill="1" applyBorder="1" applyAlignment="1" applyProtection="1">
      <alignment horizontal="justify" vertical="top"/>
    </xf>
    <xf numFmtId="11" fontId="30" fillId="0" borderId="31" xfId="10" applyNumberFormat="1" applyFont="1" applyFill="1" applyBorder="1" applyAlignment="1" applyProtection="1">
      <alignment horizontal="center"/>
    </xf>
    <xf numFmtId="11" fontId="30" fillId="0" borderId="31" xfId="10" applyNumberFormat="1" applyFont="1" applyFill="1" applyBorder="1" applyAlignment="1" applyProtection="1">
      <alignment horizontal="justify"/>
    </xf>
    <xf numFmtId="0" fontId="30" fillId="0" borderId="31" xfId="11" applyNumberFormat="1" applyFont="1" applyFill="1" applyBorder="1" applyAlignment="1" applyProtection="1">
      <alignment horizontal="left" vertical="top"/>
    </xf>
    <xf numFmtId="0" fontId="30" fillId="0" borderId="31" xfId="11" applyNumberFormat="1" applyFont="1" applyFill="1" applyBorder="1" applyAlignment="1" applyProtection="1">
      <alignment horizontal="left" vertical="top" indent="3"/>
    </xf>
    <xf numFmtId="0" fontId="30" fillId="0" borderId="31" xfId="11" applyNumberFormat="1" applyFont="1" applyFill="1" applyBorder="1" applyAlignment="1" applyProtection="1">
      <alignment horizontal="right" vertical="top"/>
    </xf>
    <xf numFmtId="0" fontId="30" fillId="0" borderId="10" xfId="11" applyNumberFormat="1" applyFont="1" applyFill="1" applyBorder="1" applyAlignment="1" applyProtection="1">
      <alignment horizontal="left" vertical="top"/>
    </xf>
    <xf numFmtId="0" fontId="30" fillId="0" borderId="24" xfId="11" applyNumberFormat="1" applyFont="1" applyFill="1" applyBorder="1" applyAlignment="1" applyProtection="1">
      <alignment horizontal="left"/>
    </xf>
    <xf numFmtId="0" fontId="30" fillId="0" borderId="31" xfId="11" applyNumberFormat="1" applyFont="1" applyFill="1" applyBorder="1" applyAlignment="1" applyProtection="1">
      <alignment horizontal="left"/>
    </xf>
    <xf numFmtId="0" fontId="30" fillId="0" borderId="31" xfId="11" applyNumberFormat="1" applyFont="1" applyFill="1" applyBorder="1" applyAlignment="1" applyProtection="1">
      <alignment horizontal="left" vertical="top" indent="4"/>
    </xf>
    <xf numFmtId="0" fontId="30" fillId="0" borderId="31" xfId="12" applyNumberFormat="1" applyFont="1" applyFill="1" applyBorder="1" applyAlignment="1" applyProtection="1">
      <alignment horizontal="left" vertical="top"/>
    </xf>
    <xf numFmtId="0" fontId="30" fillId="0" borderId="31" xfId="12" applyNumberFormat="1" applyFont="1" applyFill="1" applyBorder="1" applyAlignment="1" applyProtection="1">
      <alignment horizontal="justify" vertical="top"/>
    </xf>
    <xf numFmtId="0" fontId="30" fillId="0" borderId="31" xfId="12" applyNumberFormat="1" applyFont="1" applyFill="1" applyBorder="1" applyAlignment="1" applyProtection="1">
      <alignment horizontal="right" vertical="top"/>
    </xf>
    <xf numFmtId="0" fontId="30" fillId="0" borderId="10" xfId="12" applyNumberFormat="1" applyFont="1" applyFill="1" applyBorder="1" applyAlignment="1" applyProtection="1">
      <alignment horizontal="left" vertical="top"/>
    </xf>
    <xf numFmtId="0" fontId="30" fillId="0" borderId="10" xfId="12" applyNumberFormat="1" applyFont="1" applyFill="1" applyBorder="1" applyAlignment="1" applyProtection="1">
      <alignment horizontal="justify" vertical="top"/>
    </xf>
    <xf numFmtId="0" fontId="22" fillId="0" borderId="31" xfId="12" applyNumberFormat="1" applyFont="1" applyFill="1" applyBorder="1" applyAlignment="1" applyProtection="1">
      <alignment horizontal="left" vertical="top"/>
    </xf>
    <xf numFmtId="0" fontId="30" fillId="0" borderId="24" xfId="12" applyNumberFormat="1" applyFont="1" applyFill="1" applyBorder="1" applyAlignment="1" applyProtection="1">
      <alignment horizontal="left"/>
    </xf>
    <xf numFmtId="0" fontId="30" fillId="0" borderId="24" xfId="12" applyNumberFormat="1" applyFont="1" applyFill="1" applyBorder="1" applyAlignment="1" applyProtection="1">
      <alignment horizontal="justify"/>
    </xf>
    <xf numFmtId="0" fontId="30" fillId="0" borderId="31" xfId="12" applyNumberFormat="1" applyFont="1" applyFill="1" applyBorder="1" applyAlignment="1" applyProtection="1">
      <alignment horizontal="left"/>
    </xf>
    <xf numFmtId="0" fontId="30" fillId="0" borderId="31" xfId="12" applyNumberFormat="1" applyFont="1" applyFill="1" applyBorder="1" applyAlignment="1" applyProtection="1">
      <alignment horizontal="justify"/>
    </xf>
    <xf numFmtId="0" fontId="30" fillId="0" borderId="10" xfId="12" applyNumberFormat="1" applyFont="1" applyFill="1" applyBorder="1" applyAlignment="1" applyProtection="1">
      <alignment horizontal="left"/>
    </xf>
    <xf numFmtId="0" fontId="32" fillId="0" borderId="1" xfId="12" applyNumberFormat="1" applyFont="1" applyFill="1" applyBorder="1" applyAlignment="1" applyProtection="1">
      <alignment horizontal="left" vertical="top"/>
    </xf>
    <xf numFmtId="0" fontId="30" fillId="0" borderId="24" xfId="12" applyNumberFormat="1" applyFont="1" applyFill="1" applyBorder="1" applyAlignment="1" applyProtection="1">
      <alignment horizontal="left" vertical="top"/>
    </xf>
    <xf numFmtId="0" fontId="30" fillId="0" borderId="31" xfId="12" applyNumberFormat="1" applyFont="1" applyFill="1" applyBorder="1" applyAlignment="1" applyProtection="1">
      <alignment horizontal="left" vertical="top" indent="1"/>
    </xf>
    <xf numFmtId="0" fontId="30" fillId="0" borderId="31" xfId="12" applyNumberFormat="1" applyFont="1" applyFill="1" applyBorder="1" applyAlignment="1" applyProtection="1">
      <alignment horizontal="left" vertical="top" indent="4"/>
    </xf>
    <xf numFmtId="11" fontId="30" fillId="0" borderId="24" xfId="11" applyNumberFormat="1" applyFont="1" applyFill="1" applyBorder="1" applyAlignment="1" applyProtection="1">
      <alignment horizontal="justify"/>
    </xf>
    <xf numFmtId="11" fontId="30" fillId="0" borderId="24" xfId="11" applyNumberFormat="1" applyFont="1" applyFill="1" applyBorder="1" applyAlignment="1" applyProtection="1">
      <alignment horizontal="left"/>
    </xf>
    <xf numFmtId="11" fontId="30" fillId="0" borderId="31" xfId="11" applyNumberFormat="1" applyFont="1" applyFill="1" applyBorder="1" applyAlignment="1" applyProtection="1">
      <alignment horizontal="justify" vertical="top"/>
    </xf>
    <xf numFmtId="11" fontId="30" fillId="0" borderId="31" xfId="11" applyNumberFormat="1" applyFont="1" applyFill="1" applyBorder="1" applyAlignment="1" applyProtection="1">
      <alignment horizontal="left" vertical="top"/>
    </xf>
    <xf numFmtId="11" fontId="30" fillId="0" borderId="31" xfId="11" applyNumberFormat="1" applyFont="1" applyFill="1" applyBorder="1" applyAlignment="1" applyProtection="1">
      <alignment horizontal="justify"/>
    </xf>
    <xf numFmtId="11" fontId="30" fillId="0" borderId="31" xfId="11" applyNumberFormat="1" applyFont="1" applyFill="1" applyBorder="1" applyAlignment="1" applyProtection="1">
      <alignment horizontal="left"/>
    </xf>
    <xf numFmtId="11" fontId="30" fillId="0" borderId="10" xfId="11" applyNumberFormat="1" applyFont="1" applyFill="1" applyBorder="1" applyAlignment="1" applyProtection="1">
      <alignment horizontal="justify" vertical="top"/>
    </xf>
    <xf numFmtId="11" fontId="30" fillId="0" borderId="10" xfId="11" applyNumberFormat="1" applyFont="1" applyFill="1" applyBorder="1" applyAlignment="1" applyProtection="1">
      <alignment horizontal="left" vertical="top"/>
    </xf>
    <xf numFmtId="11" fontId="30" fillId="0" borderId="31" xfId="12" applyNumberFormat="1" applyFont="1" applyFill="1" applyBorder="1" applyAlignment="1" applyProtection="1">
      <alignment horizontal="justify" vertical="top"/>
    </xf>
    <xf numFmtId="11" fontId="30" fillId="0" borderId="31" xfId="12" applyNumberFormat="1" applyFont="1" applyFill="1" applyBorder="1" applyAlignment="1" applyProtection="1">
      <alignment horizontal="left" vertical="top"/>
    </xf>
    <xf numFmtId="2" fontId="30" fillId="0" borderId="31" xfId="11" applyNumberFormat="1" applyFont="1" applyFill="1" applyBorder="1" applyAlignment="1" applyProtection="1">
      <alignment horizontal="right" vertical="top"/>
    </xf>
    <xf numFmtId="2" fontId="30" fillId="0" borderId="31" xfId="11" applyNumberFormat="1" applyFont="1" applyFill="1" applyBorder="1" applyAlignment="1" applyProtection="1">
      <alignment horizontal="left" vertical="top" indent="3"/>
    </xf>
    <xf numFmtId="0" fontId="30" fillId="0" borderId="34" xfId="9" applyNumberFormat="1" applyFont="1" applyFill="1" applyBorder="1" applyAlignment="1" applyProtection="1">
      <alignment horizontal="right" vertical="top" wrapText="1"/>
    </xf>
    <xf numFmtId="0" fontId="30" fillId="0" borderId="10" xfId="9" applyNumberFormat="1" applyFont="1" applyFill="1" applyBorder="1" applyAlignment="1" applyProtection="1">
      <alignment horizontal="right" vertical="top" wrapText="1"/>
    </xf>
    <xf numFmtId="0" fontId="30" fillId="0" borderId="31" xfId="9" applyNumberFormat="1" applyFont="1" applyFill="1" applyBorder="1" applyAlignment="1" applyProtection="1">
      <alignment horizontal="left" indent="4"/>
    </xf>
    <xf numFmtId="0" fontId="30" fillId="0" borderId="31" xfId="9" applyNumberFormat="1" applyFont="1" applyFill="1" applyBorder="1" applyAlignment="1" applyProtection="1"/>
    <xf numFmtId="0" fontId="30" fillId="0" borderId="31" xfId="9" applyNumberFormat="1" applyFont="1" applyFill="1" applyBorder="1" applyAlignment="1" applyProtection="1">
      <alignment vertical="top"/>
    </xf>
    <xf numFmtId="0" fontId="30" fillId="0" borderId="25" xfId="9" applyNumberFormat="1" applyFont="1" applyFill="1" applyBorder="1" applyAlignment="1" applyProtection="1">
      <alignment vertical="center" wrapText="1"/>
    </xf>
    <xf numFmtId="11" fontId="30" fillId="0" borderId="25" xfId="9" applyNumberFormat="1" applyFont="1" applyFill="1" applyBorder="1" applyAlignment="1" applyProtection="1">
      <alignment horizontal="justify"/>
    </xf>
    <xf numFmtId="11" fontId="30" fillId="0" borderId="35" xfId="9" applyNumberFormat="1" applyFont="1" applyFill="1" applyBorder="1" applyAlignment="1" applyProtection="1">
      <alignment horizontal="justify"/>
    </xf>
    <xf numFmtId="11" fontId="30" fillId="0" borderId="36" xfId="9" applyNumberFormat="1" applyFont="1" applyFill="1" applyBorder="1" applyAlignment="1" applyProtection="1">
      <alignment horizontal="justify"/>
    </xf>
    <xf numFmtId="11" fontId="30" fillId="0" borderId="26" xfId="9" applyNumberFormat="1" applyFont="1" applyFill="1" applyBorder="1" applyAlignment="1" applyProtection="1">
      <alignment horizontal="justify" vertical="top"/>
    </xf>
    <xf numFmtId="11" fontId="30" fillId="0" borderId="36" xfId="9" applyNumberFormat="1" applyFont="1" applyFill="1" applyBorder="1" applyAlignment="1" applyProtection="1"/>
    <xf numFmtId="11" fontId="30" fillId="0" borderId="26" xfId="9" applyNumberFormat="1" applyFont="1" applyFill="1" applyBorder="1" applyAlignment="1" applyProtection="1">
      <alignment horizontal="justify"/>
    </xf>
    <xf numFmtId="11" fontId="30" fillId="0" borderId="36" xfId="9" applyNumberFormat="1" applyFont="1" applyFill="1" applyBorder="1" applyAlignment="1" applyProtection="1">
      <alignment vertical="top"/>
    </xf>
    <xf numFmtId="11" fontId="30" fillId="0" borderId="36" xfId="9" applyNumberFormat="1" applyFont="1" applyFill="1" applyBorder="1" applyAlignment="1" applyProtection="1">
      <alignment horizontal="right"/>
    </xf>
    <xf numFmtId="11" fontId="30" fillId="0" borderId="36" xfId="9" applyNumberFormat="1" applyFont="1" applyFill="1" applyBorder="1" applyAlignment="1" applyProtection="1">
      <alignment horizontal="justify" vertical="top"/>
    </xf>
    <xf numFmtId="11" fontId="30" fillId="0" borderId="36" xfId="9" applyNumberFormat="1" applyFont="1" applyFill="1" applyBorder="1" applyAlignment="1" applyProtection="1">
      <alignment horizontal="right" vertical="top"/>
    </xf>
    <xf numFmtId="11" fontId="30" fillId="0" borderId="24" xfId="10" applyNumberFormat="1" applyFont="1" applyFill="1" applyBorder="1" applyAlignment="1" applyProtection="1">
      <alignment horizontal="left"/>
    </xf>
    <xf numFmtId="11" fontId="30" fillId="0" borderId="31" xfId="10" applyNumberFormat="1" applyFont="1" applyFill="1" applyBorder="1" applyAlignment="1" applyProtection="1">
      <alignment horizontal="left" vertical="top"/>
    </xf>
    <xf numFmtId="11" fontId="30" fillId="0" borderId="31" xfId="10" applyNumberFormat="1" applyFont="1" applyFill="1" applyBorder="1" applyAlignment="1" applyProtection="1">
      <alignment horizontal="left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1" fillId="2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</cellXfs>
  <cellStyles count="13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11"/>
    <cellStyle name="Обычный_dall2" xfId="12"/>
    <cellStyle name="Обычный_dfluid1" xfId="9"/>
    <cellStyle name="Обычный_dsolid" xfId="10"/>
    <cellStyle name="Форм" xfId="4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686.1</c:v>
                </c:pt>
                <c:pt idx="23">
                  <c:v>702.7</c:v>
                </c:pt>
                <c:pt idx="24">
                  <c:v>719.2</c:v>
                </c:pt>
                <c:pt idx="25">
                  <c:v>735.7</c:v>
                </c:pt>
                <c:pt idx="26">
                  <c:v>752.2</c:v>
                </c:pt>
                <c:pt idx="27">
                  <c:v>768.7</c:v>
                </c:pt>
                <c:pt idx="28">
                  <c:v>785.2</c:v>
                </c:pt>
                <c:pt idx="29">
                  <c:v>801.8</c:v>
                </c:pt>
                <c:pt idx="30">
                  <c:v>818.3</c:v>
                </c:pt>
                <c:pt idx="31">
                  <c:v>834.8</c:v>
                </c:pt>
                <c:pt idx="32">
                  <c:v>851.3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-350.57182138050007</c:v>
                </c:pt>
                <c:pt idx="1">
                  <c:v>-353.91185580450002</c:v>
                </c:pt>
                <c:pt idx="2">
                  <c:v>-357.3425099640001</c:v>
                </c:pt>
                <c:pt idx="3">
                  <c:v>-361.19746137300007</c:v>
                </c:pt>
                <c:pt idx="4">
                  <c:v>-365.36706672000008</c:v>
                </c:pt>
                <c:pt idx="5">
                  <c:v>-371.13261539850004</c:v>
                </c:pt>
                <c:pt idx="6">
                  <c:v>-375.730375923</c:v>
                </c:pt>
                <c:pt idx="7">
                  <c:v>-380.68011417600007</c:v>
                </c:pt>
                <c:pt idx="8">
                  <c:v>-385.84638445815</c:v>
                </c:pt>
                <c:pt idx="9">
                  <c:v>-409.58307884999999</c:v>
                </c:pt>
                <c:pt idx="10">
                  <c:v>-416.82428415705004</c:v>
                </c:pt>
                <c:pt idx="11">
                  <c:v>-424.667610588</c:v>
                </c:pt>
                <c:pt idx="12">
                  <c:v>-433.37082842910013</c:v>
                </c:pt>
                <c:pt idx="13">
                  <c:v>-442.94033319375006</c:v>
                </c:pt>
                <c:pt idx="14">
                  <c:v>-452.94931582200002</c:v>
                </c:pt>
                <c:pt idx="15">
                  <c:v>-463.56042622575001</c:v>
                </c:pt>
                <c:pt idx="16">
                  <c:v>-474.60530409450007</c:v>
                </c:pt>
                <c:pt idx="17">
                  <c:v>-486.11951885924998</c:v>
                </c:pt>
                <c:pt idx="18">
                  <c:v>-497.90283324795007</c:v>
                </c:pt>
                <c:pt idx="19">
                  <c:v>-510.02392503059997</c:v>
                </c:pt>
                <c:pt idx="20">
                  <c:v>-522.23861979135006</c:v>
                </c:pt>
                <c:pt idx="21">
                  <c:v>-534.6085479300001</c:v>
                </c:pt>
                <c:pt idx="22">
                  <c:v>-547.05195961965001</c:v>
                </c:pt>
                <c:pt idx="23">
                  <c:v>-559.94885993685</c:v>
                </c:pt>
                <c:pt idx="24">
                  <c:v>-572.74413295200009</c:v>
                </c:pt>
                <c:pt idx="25">
                  <c:v>-585.83518349580004</c:v>
                </c:pt>
                <c:pt idx="26">
                  <c:v>-598.93029317850016</c:v>
                </c:pt>
                <c:pt idx="27">
                  <c:v>-612.41974629300023</c:v>
                </c:pt>
                <c:pt idx="28">
                  <c:v>-626.10056095080006</c:v>
                </c:pt>
                <c:pt idx="29">
                  <c:v>-640.38367299990023</c:v>
                </c:pt>
                <c:pt idx="30">
                  <c:v>-654.99072378915002</c:v>
                </c:pt>
                <c:pt idx="31">
                  <c:v>-670.25231529899997</c:v>
                </c:pt>
                <c:pt idx="32">
                  <c:v>-686.01273274200003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/>
        <c:axId val="108430464"/>
        <c:axId val="108432000"/>
      </c:scatterChart>
      <c:valAx>
        <c:axId val="108430464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432000"/>
        <c:crosses val="autoZero"/>
        <c:crossBetween val="midCat"/>
      </c:valAx>
      <c:valAx>
        <c:axId val="108432000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430464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ser>
          <c:idx val="2"/>
          <c:order val="0"/>
          <c:tx>
            <c:strRef>
              <c:f>ALL!$E$6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4.5710000000000001E-2</c:v>
                </c:pt>
                <c:pt idx="1">
                  <c:v>4.8594999999999999E-2</c:v>
                </c:pt>
                <c:pt idx="2">
                  <c:v>5.4931000000000001E-2</c:v>
                </c:pt>
                <c:pt idx="3">
                  <c:v>6.4466999999999997E-2</c:v>
                </c:pt>
                <c:pt idx="4">
                  <c:v>7.4263999999999997E-2</c:v>
                </c:pt>
                <c:pt idx="5">
                  <c:v>6.5102999999999994E-2</c:v>
                </c:pt>
                <c:pt idx="6">
                  <c:v>7.3734999999999995E-2</c:v>
                </c:pt>
                <c:pt idx="7">
                  <c:v>8.0126000000000003E-2</c:v>
                </c:pt>
                <c:pt idx="8">
                  <c:v>8.3596000000000004E-2</c:v>
                </c:pt>
                <c:pt idx="9">
                  <c:v>6.4934000000000006E-2</c:v>
                </c:pt>
                <c:pt idx="10">
                  <c:v>4.8304E-2</c:v>
                </c:pt>
                <c:pt idx="11">
                  <c:v>3.1366999999999999E-2</c:v>
                </c:pt>
                <c:pt idx="12">
                  <c:v>1.8329000000000002E-2</c:v>
                </c:pt>
                <c:pt idx="13">
                  <c:v>1.0048E-2</c:v>
                </c:pt>
                <c:pt idx="14">
                  <c:v>5.3530000000000001E-3</c:v>
                </c:pt>
                <c:pt idx="15">
                  <c:v>2.8438999999999999E-3</c:v>
                </c:pt>
                <c:pt idx="16">
                  <c:v>1.5330999999999999E-3</c:v>
                </c:pt>
                <c:pt idx="17">
                  <c:v>8.4676E-4</c:v>
                </c:pt>
                <c:pt idx="18">
                  <c:v>4.8044E-4</c:v>
                </c:pt>
                <c:pt idx="19">
                  <c:v>2.7961000000000001E-4</c:v>
                </c:pt>
                <c:pt idx="20">
                  <c:v>1.6646E-4</c:v>
                </c:pt>
                <c:pt idx="21">
                  <c:v>1.0111E-4</c:v>
                </c:pt>
                <c:pt idx="22">
                  <c:v>6.2545999999999994E-5</c:v>
                </c:pt>
                <c:pt idx="23">
                  <c:v>3.9345999999999999E-5</c:v>
                </c:pt>
                <c:pt idx="24">
                  <c:v>2.5145000000000001E-5</c:v>
                </c:pt>
                <c:pt idx="25">
                  <c:v>1.6311999999999999E-5</c:v>
                </c:pt>
                <c:pt idx="26">
                  <c:v>1.0733E-5</c:v>
                </c:pt>
                <c:pt idx="27">
                  <c:v>7.1578999999999997E-6</c:v>
                </c:pt>
                <c:pt idx="28">
                  <c:v>4.8308999999999998E-6</c:v>
                </c:pt>
                <c:pt idx="29">
                  <c:v>3.2924E-6</c:v>
                </c:pt>
                <c:pt idx="30">
                  <c:v>2.2597000000000002E-6</c:v>
                </c:pt>
                <c:pt idx="31">
                  <c:v>1.5585E-6</c:v>
                </c:pt>
                <c:pt idx="32">
                  <c:v>1.08E-6</c:v>
                </c:pt>
                <c:pt idx="33">
                  <c:v>7.5333999999999999E-7</c:v>
                </c:pt>
                <c:pt idx="34">
                  <c:v>5.3031999999999995E-7</c:v>
                </c:pt>
                <c:pt idx="35">
                  <c:v>3.7726999999999999E-7</c:v>
                </c:pt>
                <c:pt idx="36">
                  <c:v>2.7118000000000002E-7</c:v>
                </c:pt>
                <c:pt idx="37">
                  <c:v>1.9677999999999999E-7</c:v>
                </c:pt>
                <c:pt idx="38">
                  <c:v>1.4450999999999999E-7</c:v>
                </c:pt>
                <c:pt idx="39">
                  <c:v>1.0768999999999999E-7</c:v>
                </c:pt>
                <c:pt idx="40">
                  <c:v>8.0709999999999999E-8</c:v>
                </c:pt>
                <c:pt idx="41">
                  <c:v>6.0780000000000006E-8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1.6356000000000001E-31</c:v>
                </c:pt>
                <c:pt idx="10">
                  <c:v>1.3066E-29</c:v>
                </c:pt>
                <c:pt idx="11">
                  <c:v>7.4228999999999999E-28</c:v>
                </c:pt>
                <c:pt idx="12">
                  <c:v>3.3162999999999999E-26</c:v>
                </c:pt>
                <c:pt idx="13">
                  <c:v>1.2088000000000001E-24</c:v>
                </c:pt>
                <c:pt idx="14">
                  <c:v>3.5494999999999998E-23</c:v>
                </c:pt>
                <c:pt idx="15">
                  <c:v>8.2109000000000004E-22</c:v>
                </c:pt>
                <c:pt idx="16">
                  <c:v>1.4854999999999999E-20</c:v>
                </c:pt>
                <c:pt idx="17">
                  <c:v>2.1350999999999999E-19</c:v>
                </c:pt>
                <c:pt idx="18">
                  <c:v>2.5169000000000001E-18</c:v>
                </c:pt>
                <c:pt idx="19">
                  <c:v>2.5189000000000001E-17</c:v>
                </c:pt>
                <c:pt idx="20">
                  <c:v>2.2009999999999999E-16</c:v>
                </c:pt>
                <c:pt idx="21">
                  <c:v>1.7123E-15</c:v>
                </c:pt>
                <c:pt idx="22">
                  <c:v>1.2011000000000001E-14</c:v>
                </c:pt>
                <c:pt idx="23">
                  <c:v>7.6572000000000002E-14</c:v>
                </c:pt>
                <c:pt idx="24">
                  <c:v>4.4520000000000001E-13</c:v>
                </c:pt>
                <c:pt idx="25">
                  <c:v>2.3589999999999999E-12</c:v>
                </c:pt>
                <c:pt idx="26">
                  <c:v>1.1329000000000001E-11</c:v>
                </c:pt>
                <c:pt idx="27">
                  <c:v>4.8773999999999999E-11</c:v>
                </c:pt>
                <c:pt idx="28">
                  <c:v>1.8535000000000001E-10</c:v>
                </c:pt>
                <c:pt idx="29">
                  <c:v>6.1075999999999997E-10</c:v>
                </c:pt>
                <c:pt idx="30">
                  <c:v>1.715E-9</c:v>
                </c:pt>
                <c:pt idx="31">
                  <c:v>4.0473999999999999E-9</c:v>
                </c:pt>
                <c:pt idx="32">
                  <c:v>7.9780000000000004E-9</c:v>
                </c:pt>
                <c:pt idx="33">
                  <c:v>1.3219000000000001E-8</c:v>
                </c:pt>
                <c:pt idx="34">
                  <c:v>1.8824E-8</c:v>
                </c:pt>
                <c:pt idx="35">
                  <c:v>2.3826999999999999E-8</c:v>
                </c:pt>
                <c:pt idx="36">
                  <c:v>2.7762000000000001E-8</c:v>
                </c:pt>
                <c:pt idx="37">
                  <c:v>3.0613999999999999E-8</c:v>
                </c:pt>
                <c:pt idx="38">
                  <c:v>3.2128000000000002E-8</c:v>
                </c:pt>
                <c:pt idx="39">
                  <c:v>3.1984999999999998E-8</c:v>
                </c:pt>
                <c:pt idx="40">
                  <c:v>3.1412999999999998E-8</c:v>
                </c:pt>
                <c:pt idx="41">
                  <c:v>3.0617000000000002E-8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/>
        <c:axId val="108562304"/>
        <c:axId val="10856384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2.2279000000000001E-31</c:v>
                      </c:pt>
                      <c:pt idx="2">
                        <c:v>5.9576000000000001E-22</c:v>
                      </c:pt>
                      <c:pt idx="3">
                        <c:v>1.661E-16</c:v>
                      </c:pt>
                      <c:pt idx="4">
                        <c:v>1.2333E-12</c:v>
                      </c:pt>
                      <c:pt idx="5">
                        <c:v>8.2939999999999995E-15</c:v>
                      </c:pt>
                      <c:pt idx="6">
                        <c:v>2.0750999999999999E-12</c:v>
                      </c:pt>
                      <c:pt idx="7">
                        <c:v>1.5574E-10</c:v>
                      </c:pt>
                      <c:pt idx="8">
                        <c:v>7.6925999999999999E-10</c:v>
                      </c:pt>
                      <c:pt idx="9">
                        <c:v>2.6576E-9</c:v>
                      </c:pt>
                      <c:pt idx="10">
                        <c:v>3.7354000000000001E-9</c:v>
                      </c:pt>
                      <c:pt idx="11">
                        <c:v>3.0594E-9</c:v>
                      </c:pt>
                      <c:pt idx="12">
                        <c:v>5.3460000000000004E-9</c:v>
                      </c:pt>
                      <c:pt idx="13">
                        <c:v>6.7850999999999997E-9</c:v>
                      </c:pt>
                      <c:pt idx="14">
                        <c:v>6.2145999999999996E-9</c:v>
                      </c:pt>
                      <c:pt idx="15">
                        <c:v>9.2189999999999997E-9</c:v>
                      </c:pt>
                      <c:pt idx="16">
                        <c:v>1.212E-8</c:v>
                      </c:pt>
                      <c:pt idx="17">
                        <c:v>7.3704000000000001E-9</c:v>
                      </c:pt>
                      <c:pt idx="18">
                        <c:v>8.554E-9</c:v>
                      </c:pt>
                      <c:pt idx="19">
                        <c:v>9.6001000000000004E-9</c:v>
                      </c:pt>
                      <c:pt idx="20">
                        <c:v>1.0611999999999999E-8</c:v>
                      </c:pt>
                      <c:pt idx="21">
                        <c:v>1.1625999999999999E-8</c:v>
                      </c:pt>
                      <c:pt idx="22">
                        <c:v>1.27E-8</c:v>
                      </c:pt>
                      <c:pt idx="23">
                        <c:v>6.7593E-9</c:v>
                      </c:pt>
                      <c:pt idx="24">
                        <c:v>7.0714999999999998E-9</c:v>
                      </c:pt>
                      <c:pt idx="25">
                        <c:v>7.6664000000000007E-9</c:v>
                      </c:pt>
                      <c:pt idx="26">
                        <c:v>8.7906000000000006E-9</c:v>
                      </c:pt>
                      <c:pt idx="27">
                        <c:v>1.0973E-8</c:v>
                      </c:pt>
                      <c:pt idx="28">
                        <c:v>1.5247999999999999E-8</c:v>
                      </c:pt>
                      <c:pt idx="29">
                        <c:v>1.2604E-8</c:v>
                      </c:pt>
                      <c:pt idx="30">
                        <c:v>1.2143999999999999E-8</c:v>
                      </c:pt>
                      <c:pt idx="31">
                        <c:v>1.3052E-8</c:v>
                      </c:pt>
                      <c:pt idx="32">
                        <c:v>1.5131999999999999E-8</c:v>
                      </c:pt>
                      <c:pt idx="33">
                        <c:v>6.3819000000000005E-10</c:v>
                      </c:pt>
                      <c:pt idx="34">
                        <c:v>6.9844E-13</c:v>
                      </c:pt>
                      <c:pt idx="35">
                        <c:v>7.5843000000000005E-18</c:v>
                      </c:pt>
                      <c:pt idx="36">
                        <c:v>6.3921999999999994E-26</c:v>
                      </c:pt>
                      <c:pt idx="37">
                        <c:v>3.0901999999999999E-33</c:v>
                      </c:pt>
                      <c:pt idx="38">
                        <c:v>7.5722999999999999E-33</c:v>
                      </c:pt>
                      <c:pt idx="39">
                        <c:v>8.9563000000000001E-23</c:v>
                      </c:pt>
                      <c:pt idx="40">
                        <c:v>2.8664999999999998E-19</c:v>
                      </c:pt>
                      <c:pt idx="41">
                        <c:v>1.7322000000000001E-19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1.9856000000000001E-33</c:v>
                      </c:pt>
                      <c:pt idx="29">
                        <c:v>1.5819999999999999E-27</c:v>
                      </c:pt>
                      <c:pt idx="30">
                        <c:v>4.0063000000000002E-22</c:v>
                      </c:pt>
                      <c:pt idx="31">
                        <c:v>2.0090999999999999E-17</c:v>
                      </c:pt>
                      <c:pt idx="32">
                        <c:v>1.2518E-13</c:v>
                      </c:pt>
                      <c:pt idx="33">
                        <c:v>4.9936E-12</c:v>
                      </c:pt>
                      <c:pt idx="34">
                        <c:v>2.2839E-11</c:v>
                      </c:pt>
                      <c:pt idx="35">
                        <c:v>3.3489999999999999E-11</c:v>
                      </c:pt>
                      <c:pt idx="36">
                        <c:v>2.1259000000000001E-11</c:v>
                      </c:pt>
                      <c:pt idx="37">
                        <c:v>7.5002999999999999E-11</c:v>
                      </c:pt>
                      <c:pt idx="38">
                        <c:v>2.3013999999999999E-9</c:v>
                      </c:pt>
                      <c:pt idx="39">
                        <c:v>2.7903999999999999E-7</c:v>
                      </c:pt>
                      <c:pt idx="40">
                        <c:v>1.6813999999999999E-6</c:v>
                      </c:pt>
                      <c:pt idx="41">
                        <c:v>1.7134E-6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7.7720999999999998E-2</c:v>
                      </c:pt>
                      <c:pt idx="1">
                        <c:v>7.2526999999999994E-2</c:v>
                      </c:pt>
                      <c:pt idx="2">
                        <c:v>6.1120000000000001E-2</c:v>
                      </c:pt>
                      <c:pt idx="3">
                        <c:v>4.3950000000000003E-2</c:v>
                      </c:pt>
                      <c:pt idx="4">
                        <c:v>2.6297999999999998E-2</c:v>
                      </c:pt>
                      <c:pt idx="5">
                        <c:v>4.2727000000000001E-2</c:v>
                      </c:pt>
                      <c:pt idx="6">
                        <c:v>2.7046000000000001E-2</c:v>
                      </c:pt>
                      <c:pt idx="7">
                        <c:v>1.516E-2</c:v>
                      </c:pt>
                      <c:pt idx="8">
                        <c:v>7.9208999999999998E-3</c:v>
                      </c:pt>
                      <c:pt idx="9">
                        <c:v>6.8483000000000001E-6</c:v>
                      </c:pt>
                      <c:pt idx="10">
                        <c:v>3.4166999999999998E-6</c:v>
                      </c:pt>
                      <c:pt idx="11">
                        <c:v>1.5585E-6</c:v>
                      </c:pt>
                      <c:pt idx="12">
                        <c:v>6.2542999999999996E-7</c:v>
                      </c:pt>
                      <c:pt idx="13">
                        <c:v>2.2490000000000001E-7</c:v>
                      </c:pt>
                      <c:pt idx="14">
                        <c:v>7.5855E-8</c:v>
                      </c:pt>
                      <c:pt idx="15">
                        <c:v>2.5027E-8</c:v>
                      </c:pt>
                      <c:pt idx="16">
                        <c:v>8.303E-9</c:v>
                      </c:pt>
                      <c:pt idx="17">
                        <c:v>2.8113E-9</c:v>
                      </c:pt>
                      <c:pt idx="18">
                        <c:v>9.7814999999999998E-10</c:v>
                      </c:pt>
                      <c:pt idx="19">
                        <c:v>3.5058999999999998E-10</c:v>
                      </c:pt>
                      <c:pt idx="20">
                        <c:v>1.2948E-10</c:v>
                      </c:pt>
                      <c:pt idx="21">
                        <c:v>4.9249000000000002E-11</c:v>
                      </c:pt>
                      <c:pt idx="22">
                        <c:v>1.9271000000000001E-11</c:v>
                      </c:pt>
                      <c:pt idx="23">
                        <c:v>7.7509999999999996E-12</c:v>
                      </c:pt>
                      <c:pt idx="24">
                        <c:v>3.2025000000000001E-12</c:v>
                      </c:pt>
                      <c:pt idx="25">
                        <c:v>1.3590999999999999E-12</c:v>
                      </c:pt>
                      <c:pt idx="26">
                        <c:v>5.9271000000000001E-13</c:v>
                      </c:pt>
                      <c:pt idx="27">
                        <c:v>2.6585000000000002E-13</c:v>
                      </c:pt>
                      <c:pt idx="28">
                        <c:v>1.2270999999999999E-13</c:v>
                      </c:pt>
                      <c:pt idx="29">
                        <c:v>5.8224000000000003E-14</c:v>
                      </c:pt>
                      <c:pt idx="30">
                        <c:v>2.8313000000000001E-14</c:v>
                      </c:pt>
                      <c:pt idx="31">
                        <c:v>1.4038E-14</c:v>
                      </c:pt>
                      <c:pt idx="32">
                        <c:v>7.0547E-15</c:v>
                      </c:pt>
                      <c:pt idx="33">
                        <c:v>3.5756E-15</c:v>
                      </c:pt>
                      <c:pt idx="34">
                        <c:v>1.8226000000000001E-15</c:v>
                      </c:pt>
                      <c:pt idx="35">
                        <c:v>9.3397000000000007E-16</c:v>
                      </c:pt>
                      <c:pt idx="36">
                        <c:v>4.8160999999999995E-16</c:v>
                      </c:pt>
                      <c:pt idx="37">
                        <c:v>2.5029999999999999E-16</c:v>
                      </c:pt>
                      <c:pt idx="38">
                        <c:v>1.3174E-16</c:v>
                      </c:pt>
                      <c:pt idx="39">
                        <c:v>7.0506999999999996E-17</c:v>
                      </c:pt>
                      <c:pt idx="40">
                        <c:v>3.8058999999999998E-17</c:v>
                      </c:pt>
                      <c:pt idx="41">
                        <c:v>2.0713999999999999E-17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3.6568999999999997E-2</c:v>
                      </c:pt>
                      <c:pt idx="1">
                        <c:v>3.8877000000000002E-2</c:v>
                      </c:pt>
                      <c:pt idx="2">
                        <c:v>4.3948000000000001E-2</c:v>
                      </c:pt>
                      <c:pt idx="3">
                        <c:v>5.1581000000000002E-2</c:v>
                      </c:pt>
                      <c:pt idx="4">
                        <c:v>5.9431999999999999E-2</c:v>
                      </c:pt>
                      <c:pt idx="5">
                        <c:v>5.2141E-2</c:v>
                      </c:pt>
                      <c:pt idx="6">
                        <c:v>5.9136000000000001E-2</c:v>
                      </c:pt>
                      <c:pt idx="7">
                        <c:v>6.4475000000000005E-2</c:v>
                      </c:pt>
                      <c:pt idx="8">
                        <c:v>6.7806000000000005E-2</c:v>
                      </c:pt>
                      <c:pt idx="9">
                        <c:v>7.0680999999999994E-2</c:v>
                      </c:pt>
                      <c:pt idx="10">
                        <c:v>6.4888000000000001E-2</c:v>
                      </c:pt>
                      <c:pt idx="11">
                        <c:v>5.2728999999999998E-2</c:v>
                      </c:pt>
                      <c:pt idx="12">
                        <c:v>3.7257999999999999E-2</c:v>
                      </c:pt>
                      <c:pt idx="13">
                        <c:v>2.3519999999999999E-2</c:v>
                      </c:pt>
                      <c:pt idx="14">
                        <c:v>1.3864E-2</c:v>
                      </c:pt>
                      <c:pt idx="15">
                        <c:v>7.9249000000000003E-3</c:v>
                      </c:pt>
                      <c:pt idx="16">
                        <c:v>4.5018000000000002E-3</c:v>
                      </c:pt>
                      <c:pt idx="17">
                        <c:v>2.5755000000000001E-3</c:v>
                      </c:pt>
                      <c:pt idx="18">
                        <c:v>1.4936000000000001E-3</c:v>
                      </c:pt>
                      <c:pt idx="19">
                        <c:v>8.8035999999999995E-4</c:v>
                      </c:pt>
                      <c:pt idx="20">
                        <c:v>5.2784999999999996E-4</c:v>
                      </c:pt>
                      <c:pt idx="21">
                        <c:v>3.2192000000000001E-4</c:v>
                      </c:pt>
                      <c:pt idx="22">
                        <c:v>1.9960999999999999E-4</c:v>
                      </c:pt>
                      <c:pt idx="23">
                        <c:v>1.2577000000000001E-4</c:v>
                      </c:pt>
                      <c:pt idx="24">
                        <c:v>8.0489999999999997E-5</c:v>
                      </c:pt>
                      <c:pt idx="25">
                        <c:v>5.2315999999999999E-5</c:v>
                      </c:pt>
                      <c:pt idx="26">
                        <c:v>3.4536999999999998E-5</c:v>
                      </c:pt>
                      <c:pt idx="27">
                        <c:v>2.3164E-5</c:v>
                      </c:pt>
                      <c:pt idx="28">
                        <c:v>1.5787E-5</c:v>
                      </c:pt>
                      <c:pt idx="29">
                        <c:v>1.0926E-5</c:v>
                      </c:pt>
                      <c:pt idx="30">
                        <c:v>7.6660999999999993E-6</c:v>
                      </c:pt>
                      <c:pt idx="31">
                        <c:v>5.4388000000000003E-6</c:v>
                      </c:pt>
                      <c:pt idx="32">
                        <c:v>3.8897000000000002E-6</c:v>
                      </c:pt>
                      <c:pt idx="33">
                        <c:v>2.7970000000000001E-6</c:v>
                      </c:pt>
                      <c:pt idx="34">
                        <c:v>2.0192000000000001E-6</c:v>
                      </c:pt>
                      <c:pt idx="35">
                        <c:v>1.4631E-6</c:v>
                      </c:pt>
                      <c:pt idx="36">
                        <c:v>1.0644999999999999E-6</c:v>
                      </c:pt>
                      <c:pt idx="37">
                        <c:v>7.7820999999999998E-7</c:v>
                      </c:pt>
                      <c:pt idx="38">
                        <c:v>5.7276E-7</c:v>
                      </c:pt>
                      <c:pt idx="39">
                        <c:v>4.2501000000000002E-7</c:v>
                      </c:pt>
                      <c:pt idx="40">
                        <c:v>3.1691E-7</c:v>
                      </c:pt>
                      <c:pt idx="41">
                        <c:v>2.3741999999999999E-7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9.4933999999999995E-8</c:v>
                      </c:pt>
                      <c:pt idx="1">
                        <c:v>2.1346999999999999E-7</c:v>
                      </c:pt>
                      <c:pt idx="2">
                        <c:v>5.6138000000000001E-7</c:v>
                      </c:pt>
                      <c:pt idx="3">
                        <c:v>1.7612E-6</c:v>
                      </c:pt>
                      <c:pt idx="4">
                        <c:v>6.0946000000000001E-6</c:v>
                      </c:pt>
                      <c:pt idx="5">
                        <c:v>2.8634000000000001E-5</c:v>
                      </c:pt>
                      <c:pt idx="6">
                        <c:v>8.2256000000000007E-5</c:v>
                      </c:pt>
                      <c:pt idx="7">
                        <c:v>2.3928E-4</c:v>
                      </c:pt>
                      <c:pt idx="8">
                        <c:v>6.7706000000000005E-4</c:v>
                      </c:pt>
                      <c:pt idx="9">
                        <c:v>2.4379000000000001E-2</c:v>
                      </c:pt>
                      <c:pt idx="10">
                        <c:v>4.6803999999999998E-2</c:v>
                      </c:pt>
                      <c:pt idx="11">
                        <c:v>7.5901999999999997E-2</c:v>
                      </c:pt>
                      <c:pt idx="12">
                        <c:v>0.10441</c:v>
                      </c:pt>
                      <c:pt idx="13">
                        <c:v>0.12642999999999999</c:v>
                      </c:pt>
                      <c:pt idx="14">
                        <c:v>0.14077999999999999</c:v>
                      </c:pt>
                      <c:pt idx="15">
                        <c:v>0.14923</c:v>
                      </c:pt>
                      <c:pt idx="16">
                        <c:v>0.15397</c:v>
                      </c:pt>
                      <c:pt idx="17">
                        <c:v>0.15658</c:v>
                      </c:pt>
                      <c:pt idx="18">
                        <c:v>0.15803</c:v>
                      </c:pt>
                      <c:pt idx="19">
                        <c:v>0.15884000000000001</c:v>
                      </c:pt>
                      <c:pt idx="20">
                        <c:v>0.15931000000000001</c:v>
                      </c:pt>
                      <c:pt idx="21">
                        <c:v>0.15958</c:v>
                      </c:pt>
                      <c:pt idx="22">
                        <c:v>0.15973999999999999</c:v>
                      </c:pt>
                      <c:pt idx="23">
                        <c:v>0.15983</c:v>
                      </c:pt>
                      <c:pt idx="24">
                        <c:v>0.15989</c:v>
                      </c:pt>
                      <c:pt idx="25">
                        <c:v>0.15992999999999999</c:v>
                      </c:pt>
                      <c:pt idx="26">
                        <c:v>0.15995000000000001</c:v>
                      </c:pt>
                      <c:pt idx="27">
                        <c:v>0.15997</c:v>
                      </c:pt>
                      <c:pt idx="28">
                        <c:v>0.15998000000000001</c:v>
                      </c:pt>
                      <c:pt idx="29">
                        <c:v>0.15998999999999999</c:v>
                      </c:pt>
                      <c:pt idx="30">
                        <c:v>0.15998999999999999</c:v>
                      </c:pt>
                      <c:pt idx="31">
                        <c:v>0.15998999999999999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0.15998999999999999</c:v>
                      </c:pt>
                      <c:pt idx="38">
                        <c:v>0.15984999999999999</c:v>
                      </c:pt>
                      <c:pt idx="39">
                        <c:v>0.15939999999999999</c:v>
                      </c:pt>
                      <c:pt idx="40">
                        <c:v>0.15889</c:v>
                      </c:pt>
                      <c:pt idx="41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7.9999000000000001E-2</c:v>
                      </c:pt>
                      <c:pt idx="1">
                        <c:v>7.9996999999999999E-2</c:v>
                      </c:pt>
                      <c:pt idx="2">
                        <c:v>7.9994999999999997E-2</c:v>
                      </c:pt>
                      <c:pt idx="3">
                        <c:v>7.9990000000000006E-2</c:v>
                      </c:pt>
                      <c:pt idx="4">
                        <c:v>7.9977000000000006E-2</c:v>
                      </c:pt>
                      <c:pt idx="5">
                        <c:v>7.9937999999999995E-2</c:v>
                      </c:pt>
                      <c:pt idx="6">
                        <c:v>7.9881999999999995E-2</c:v>
                      </c:pt>
                      <c:pt idx="7">
                        <c:v>7.9772999999999997E-2</c:v>
                      </c:pt>
                      <c:pt idx="8">
                        <c:v>7.9565999999999998E-2</c:v>
                      </c:pt>
                      <c:pt idx="9">
                        <c:v>7.5528999999999999E-2</c:v>
                      </c:pt>
                      <c:pt idx="10">
                        <c:v>7.2471999999999995E-2</c:v>
                      </c:pt>
                      <c:pt idx="11">
                        <c:v>6.7801E-2</c:v>
                      </c:pt>
                      <c:pt idx="12">
                        <c:v>6.1138999999999999E-2</c:v>
                      </c:pt>
                      <c:pt idx="13">
                        <c:v>5.2347999999999999E-2</c:v>
                      </c:pt>
                      <c:pt idx="14">
                        <c:v>4.1789E-2</c:v>
                      </c:pt>
                      <c:pt idx="15">
                        <c:v>3.0568000000000001E-2</c:v>
                      </c:pt>
                      <c:pt idx="16">
                        <c:v>2.0331999999999999E-2</c:v>
                      </c:pt>
                      <c:pt idx="17">
                        <c:v>1.2423E-2</c:v>
                      </c:pt>
                      <c:pt idx="18">
                        <c:v>7.1526999999999997E-3</c:v>
                      </c:pt>
                      <c:pt idx="19">
                        <c:v>3.9927000000000001E-3</c:v>
                      </c:pt>
                      <c:pt idx="20">
                        <c:v>2.2084000000000001E-3</c:v>
                      </c:pt>
                      <c:pt idx="21">
                        <c:v>1.2260000000000001E-3</c:v>
                      </c:pt>
                      <c:pt idx="22">
                        <c:v>6.8727999999999997E-4</c:v>
                      </c:pt>
                      <c:pt idx="23">
                        <c:v>3.8957999999999999E-4</c:v>
                      </c:pt>
                      <c:pt idx="24">
                        <c:v>2.2283000000000001E-4</c:v>
                      </c:pt>
                      <c:pt idx="25">
                        <c:v>1.2792000000000001E-4</c:v>
                      </c:pt>
                      <c:pt idx="26">
                        <c:v>7.3052999999999993E-5</c:v>
                      </c:pt>
                      <c:pt idx="27">
                        <c:v>4.0960000000000001E-5</c:v>
                      </c:pt>
                      <c:pt idx="28">
                        <c:v>2.2161E-5</c:v>
                      </c:pt>
                      <c:pt idx="29">
                        <c:v>1.1333E-5</c:v>
                      </c:pt>
                      <c:pt idx="30">
                        <c:v>5.3548E-6</c:v>
                      </c:pt>
                      <c:pt idx="31">
                        <c:v>2.2859E-6</c:v>
                      </c:pt>
                      <c:pt idx="32">
                        <c:v>8.6606999999999997E-7</c:v>
                      </c:pt>
                      <c:pt idx="33">
                        <c:v>2.8961000000000001E-7</c:v>
                      </c:pt>
                      <c:pt idx="34">
                        <c:v>8.6594000000000001E-8</c:v>
                      </c:pt>
                      <c:pt idx="35">
                        <c:v>2.3841000000000002E-8</c:v>
                      </c:pt>
                      <c:pt idx="36">
                        <c:v>6.2564E-9</c:v>
                      </c:pt>
                      <c:pt idx="37">
                        <c:v>1.6110999999999999E-9</c:v>
                      </c:pt>
                      <c:pt idx="38">
                        <c:v>4.1072999999999999E-10</c:v>
                      </c:pt>
                      <c:pt idx="39">
                        <c:v>1.0358000000000001E-10</c:v>
                      </c:pt>
                      <c:pt idx="40">
                        <c:v>2.6716999999999999E-11</c:v>
                      </c:pt>
                      <c:pt idx="41">
                        <c:v>7.0827999999999997E-12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2.6635999999999998E-6</c:v>
                      </c:pt>
                      <c:pt idx="1">
                        <c:v>5.1158000000000002E-6</c:v>
                      </c:pt>
                      <c:pt idx="2">
                        <c:v>1.0088000000000001E-5</c:v>
                      </c:pt>
                      <c:pt idx="3">
                        <c:v>2.0944000000000001E-5</c:v>
                      </c:pt>
                      <c:pt idx="4">
                        <c:v>4.5154000000000002E-5</c:v>
                      </c:pt>
                      <c:pt idx="5">
                        <c:v>1.2333E-4</c:v>
                      </c:pt>
                      <c:pt idx="6">
                        <c:v>2.3583E-4</c:v>
                      </c:pt>
                      <c:pt idx="7">
                        <c:v>4.5495000000000003E-4</c:v>
                      </c:pt>
                      <c:pt idx="8">
                        <c:v>8.6779999999999995E-4</c:v>
                      </c:pt>
                      <c:pt idx="9">
                        <c:v>8.9429999999999996E-3</c:v>
                      </c:pt>
                      <c:pt idx="10">
                        <c:v>1.5056E-2</c:v>
                      </c:pt>
                      <c:pt idx="11">
                        <c:v>2.4399000000000001E-2</c:v>
                      </c:pt>
                      <c:pt idx="12">
                        <c:v>3.7721999999999999E-2</c:v>
                      </c:pt>
                      <c:pt idx="13">
                        <c:v>5.5305E-2</c:v>
                      </c:pt>
                      <c:pt idx="14">
                        <c:v>7.6422000000000004E-2</c:v>
                      </c:pt>
                      <c:pt idx="15">
                        <c:v>9.8862000000000005E-2</c:v>
                      </c:pt>
                      <c:pt idx="16">
                        <c:v>0.11933000000000001</c:v>
                      </c:pt>
                      <c:pt idx="17">
                        <c:v>0.13514000000000001</c:v>
                      </c:pt>
                      <c:pt idx="18">
                        <c:v>0.14566000000000001</c:v>
                      </c:pt>
                      <c:pt idx="19">
                        <c:v>0.15193000000000001</c:v>
                      </c:pt>
                      <c:pt idx="20">
                        <c:v>0.15539</c:v>
                      </c:pt>
                      <c:pt idx="21">
                        <c:v>0.15715000000000001</c:v>
                      </c:pt>
                      <c:pt idx="22">
                        <c:v>0.15784000000000001</c:v>
                      </c:pt>
                      <c:pt idx="23">
                        <c:v>0.15769</c:v>
                      </c:pt>
                      <c:pt idx="24">
                        <c:v>0.15667</c:v>
                      </c:pt>
                      <c:pt idx="25">
                        <c:v>0.15448000000000001</c:v>
                      </c:pt>
                      <c:pt idx="26">
                        <c:v>0.15054999999999999</c:v>
                      </c:pt>
                      <c:pt idx="27">
                        <c:v>0.14416999999999999</c:v>
                      </c:pt>
                      <c:pt idx="28">
                        <c:v>0.13458000000000001</c:v>
                      </c:pt>
                      <c:pt idx="29">
                        <c:v>0.12137000000000001</c:v>
                      </c:pt>
                      <c:pt idx="30">
                        <c:v>0.10469000000000001</c:v>
                      </c:pt>
                      <c:pt idx="31">
                        <c:v>8.5502999999999996E-2</c:v>
                      </c:pt>
                      <c:pt idx="32">
                        <c:v>6.5554000000000001E-2</c:v>
                      </c:pt>
                      <c:pt idx="33">
                        <c:v>4.7004999999999998E-2</c:v>
                      </c:pt>
                      <c:pt idx="34">
                        <c:v>3.1690000000000003E-2</c:v>
                      </c:pt>
                      <c:pt idx="35">
                        <c:v>2.0372000000000001E-2</c:v>
                      </c:pt>
                      <c:pt idx="36">
                        <c:v>1.2706E-2</c:v>
                      </c:pt>
                      <c:pt idx="37">
                        <c:v>7.8063000000000004E-3</c:v>
                      </c:pt>
                      <c:pt idx="38">
                        <c:v>4.7368999999999996E-3</c:v>
                      </c:pt>
                      <c:pt idx="39">
                        <c:v>2.8327000000000001E-3</c:v>
                      </c:pt>
                      <c:pt idx="40">
                        <c:v>1.7067E-3</c:v>
                      </c:pt>
                      <c:pt idx="41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2.5236999999999998E-28</c:v>
                      </c:pt>
                      <c:pt idx="1">
                        <c:v>1.0445E-26</c:v>
                      </c:pt>
                      <c:pt idx="2">
                        <c:v>4.0198E-25</c:v>
                      </c:pt>
                      <c:pt idx="3">
                        <c:v>1.6359999999999999E-23</c:v>
                      </c:pt>
                      <c:pt idx="4">
                        <c:v>6.9618000000000001E-22</c:v>
                      </c:pt>
                      <c:pt idx="5">
                        <c:v>8.0114999999999995E-20</c:v>
                      </c:pt>
                      <c:pt idx="6">
                        <c:v>1.7939000000000001E-18</c:v>
                      </c:pt>
                      <c:pt idx="7">
                        <c:v>3.9468999999999999E-17</c:v>
                      </c:pt>
                      <c:pt idx="8">
                        <c:v>7.9357999999999997E-16</c:v>
                      </c:pt>
                      <c:pt idx="9">
                        <c:v>2.3656999999999999E-11</c:v>
                      </c:pt>
                      <c:pt idx="10">
                        <c:v>1.9106000000000001E-10</c:v>
                      </c:pt>
                      <c:pt idx="11">
                        <c:v>1.301E-9</c:v>
                      </c:pt>
                      <c:pt idx="12">
                        <c:v>7.7562999999999998E-9</c:v>
                      </c:pt>
                      <c:pt idx="13">
                        <c:v>4.0866999999999998E-8</c:v>
                      </c:pt>
                      <c:pt idx="14">
                        <c:v>1.8743999999999999E-7</c:v>
                      </c:pt>
                      <c:pt idx="15">
                        <c:v>7.3328000000000001E-7</c:v>
                      </c:pt>
                      <c:pt idx="16">
                        <c:v>2.4248000000000001E-6</c:v>
                      </c:pt>
                      <c:pt idx="17">
                        <c:v>6.8557000000000003E-6</c:v>
                      </c:pt>
                      <c:pt idx="18">
                        <c:v>1.7051999999999999E-5</c:v>
                      </c:pt>
                      <c:pt idx="19">
                        <c:v>3.8544000000000002E-5</c:v>
                      </c:pt>
                      <c:pt idx="20">
                        <c:v>8.1236999999999995E-5</c:v>
                      </c:pt>
                      <c:pt idx="21">
                        <c:v>1.6236000000000001E-4</c:v>
                      </c:pt>
                      <c:pt idx="22">
                        <c:v>3.1066999999999998E-4</c:v>
                      </c:pt>
                      <c:pt idx="23">
                        <c:v>5.7160000000000002E-4</c:v>
                      </c:pt>
                      <c:pt idx="24">
                        <c:v>1.0116999999999999E-3</c:v>
                      </c:pt>
                      <c:pt idx="25">
                        <c:v>1.7163E-3</c:v>
                      </c:pt>
                      <c:pt idx="26">
                        <c:v>2.7685000000000001E-3</c:v>
                      </c:pt>
                      <c:pt idx="27">
                        <c:v>4.1931E-3</c:v>
                      </c:pt>
                      <c:pt idx="28">
                        <c:v>5.8642E-3</c:v>
                      </c:pt>
                      <c:pt idx="29">
                        <c:v>7.4327000000000004E-3</c:v>
                      </c:pt>
                      <c:pt idx="30">
                        <c:v>8.3806999999999996E-3</c:v>
                      </c:pt>
                      <c:pt idx="31">
                        <c:v>8.2695000000000008E-3</c:v>
                      </c:pt>
                      <c:pt idx="32">
                        <c:v>7.0619999999999997E-3</c:v>
                      </c:pt>
                      <c:pt idx="33">
                        <c:v>5.2202999999999998E-3</c:v>
                      </c:pt>
                      <c:pt idx="34">
                        <c:v>3.3960000000000001E-3</c:v>
                      </c:pt>
                      <c:pt idx="35">
                        <c:v>2.0041E-3</c:v>
                      </c:pt>
                      <c:pt idx="36">
                        <c:v>1.1102E-3</c:v>
                      </c:pt>
                      <c:pt idx="37">
                        <c:v>5.9378000000000002E-4</c:v>
                      </c:pt>
                      <c:pt idx="38">
                        <c:v>3.0771999999999999E-4</c:v>
                      </c:pt>
                      <c:pt idx="39">
                        <c:v>1.5367000000000001E-4</c:v>
                      </c:pt>
                      <c:pt idx="40">
                        <c:v>7.7250999999999996E-5</c:v>
                      </c:pt>
                      <c:pt idx="41">
                        <c:v>3.9316000000000001E-5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3.5501000000000002E-28</c:v>
                      </c:pt>
                      <c:pt idx="1">
                        <c:v>1.3789999999999999E-26</c:v>
                      </c:pt>
                      <c:pt idx="2">
                        <c:v>4.7493999999999996E-25</c:v>
                      </c:pt>
                      <c:pt idx="3">
                        <c:v>1.6119E-23</c:v>
                      </c:pt>
                      <c:pt idx="4">
                        <c:v>5.3584999999999997E-22</c:v>
                      </c:pt>
                      <c:pt idx="5">
                        <c:v>3.4602999999999997E-20</c:v>
                      </c:pt>
                      <c:pt idx="6">
                        <c:v>6.4922000000000004E-19</c:v>
                      </c:pt>
                      <c:pt idx="7">
                        <c:v>1.1547E-17</c:v>
                      </c:pt>
                      <c:pt idx="8">
                        <c:v>1.8525E-16</c:v>
                      </c:pt>
                      <c:pt idx="9">
                        <c:v>2.8493E-12</c:v>
                      </c:pt>
                      <c:pt idx="10">
                        <c:v>2.1958999999999999E-11</c:v>
                      </c:pt>
                      <c:pt idx="11">
                        <c:v>1.4775000000000001E-10</c:v>
                      </c:pt>
                      <c:pt idx="12">
                        <c:v>8.8356999999999998E-10</c:v>
                      </c:pt>
                      <c:pt idx="13">
                        <c:v>4.7347000000000002E-9</c:v>
                      </c:pt>
                      <c:pt idx="14">
                        <c:v>2.2670000000000001E-8</c:v>
                      </c:pt>
                      <c:pt idx="15">
                        <c:v>9.6344000000000006E-8</c:v>
                      </c:pt>
                      <c:pt idx="16">
                        <c:v>3.6244000000000001E-7</c:v>
                      </c:pt>
                      <c:pt idx="17">
                        <c:v>1.2160000000000001E-6</c:v>
                      </c:pt>
                      <c:pt idx="18">
                        <c:v>3.7000999999999999E-6</c:v>
                      </c:pt>
                      <c:pt idx="19">
                        <c:v>1.0414999999999999E-5</c:v>
                      </c:pt>
                      <c:pt idx="20">
                        <c:v>2.7555999999999998E-5</c:v>
                      </c:pt>
                      <c:pt idx="21">
                        <c:v>6.9301000000000006E-5</c:v>
                      </c:pt>
                      <c:pt idx="22">
                        <c:v>1.6678999999999999E-4</c:v>
                      </c:pt>
                      <c:pt idx="23">
                        <c:v>3.8568000000000001E-4</c:v>
                      </c:pt>
                      <c:pt idx="24">
                        <c:v>8.5811999999999998E-4</c:v>
                      </c:pt>
                      <c:pt idx="25">
                        <c:v>1.8358999999999999E-3</c:v>
                      </c:pt>
                      <c:pt idx="26">
                        <c:v>3.7656E-3</c:v>
                      </c:pt>
                      <c:pt idx="27">
                        <c:v>7.3657999999999996E-3</c:v>
                      </c:pt>
                      <c:pt idx="28">
                        <c:v>1.3643000000000001E-2</c:v>
                      </c:pt>
                      <c:pt idx="29">
                        <c:v>2.3744999999999999E-2</c:v>
                      </c:pt>
                      <c:pt idx="30">
                        <c:v>3.8542E-2</c:v>
                      </c:pt>
                      <c:pt idx="31">
                        <c:v>5.7952999999999998E-2</c:v>
                      </c:pt>
                      <c:pt idx="32">
                        <c:v>8.0320000000000003E-2</c:v>
                      </c:pt>
                      <c:pt idx="33">
                        <c:v>0.10255</c:v>
                      </c:pt>
                      <c:pt idx="34">
                        <c:v>0.12152</c:v>
                      </c:pt>
                      <c:pt idx="35">
                        <c:v>0.13561999999999999</c:v>
                      </c:pt>
                      <c:pt idx="36">
                        <c:v>0.14507</c:v>
                      </c:pt>
                      <c:pt idx="37">
                        <c:v>0.15093999999999999</c:v>
                      </c:pt>
                      <c:pt idx="38">
                        <c:v>0.15282999999999999</c:v>
                      </c:pt>
                      <c:pt idx="39">
                        <c:v>0.14990999999999999</c:v>
                      </c:pt>
                      <c:pt idx="40">
                        <c:v>0.14641999999999999</c:v>
                      </c:pt>
                      <c:pt idx="41">
                        <c:v>0.1429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6.2078999999999998E-10</c:v>
                      </c:pt>
                      <c:pt idx="1">
                        <c:v>1.9046999999999998E-9</c:v>
                      </c:pt>
                      <c:pt idx="2">
                        <c:v>4.4076000000000004E-9</c:v>
                      </c:pt>
                      <c:pt idx="3">
                        <c:v>7.5795000000000001E-9</c:v>
                      </c:pt>
                      <c:pt idx="4">
                        <c:v>1.0033E-8</c:v>
                      </c:pt>
                      <c:pt idx="5">
                        <c:v>6.1317000000000002E-9</c:v>
                      </c:pt>
                      <c:pt idx="6">
                        <c:v>7.6008999999999993E-9</c:v>
                      </c:pt>
                      <c:pt idx="7">
                        <c:v>8.0819000000000004E-9</c:v>
                      </c:pt>
                      <c:pt idx="8">
                        <c:v>7.7963000000000005E-9</c:v>
                      </c:pt>
                      <c:pt idx="9">
                        <c:v>6.1505999999999998E-9</c:v>
                      </c:pt>
                      <c:pt idx="10">
                        <c:v>6.4460999999999999E-9</c:v>
                      </c:pt>
                      <c:pt idx="11">
                        <c:v>6.8433999999999998E-9</c:v>
                      </c:pt>
                      <c:pt idx="12">
                        <c:v>7.0159999999999998E-9</c:v>
                      </c:pt>
                      <c:pt idx="13">
                        <c:v>6.8474999999999998E-9</c:v>
                      </c:pt>
                      <c:pt idx="14">
                        <c:v>6.4203000000000003E-9</c:v>
                      </c:pt>
                      <c:pt idx="15">
                        <c:v>5.8545000000000004E-9</c:v>
                      </c:pt>
                      <c:pt idx="16">
                        <c:v>5.2296999999999998E-9</c:v>
                      </c:pt>
                      <c:pt idx="17">
                        <c:v>4.5941000000000001E-9</c:v>
                      </c:pt>
                      <c:pt idx="18">
                        <c:v>3.9842000000000004E-9</c:v>
                      </c:pt>
                      <c:pt idx="19">
                        <c:v>3.426E-9</c:v>
                      </c:pt>
                      <c:pt idx="20">
                        <c:v>2.9318000000000002E-9</c:v>
                      </c:pt>
                      <c:pt idx="21">
                        <c:v>2.5032000000000002E-9</c:v>
                      </c:pt>
                      <c:pt idx="22">
                        <c:v>2.1360000000000001E-9</c:v>
                      </c:pt>
                      <c:pt idx="23">
                        <c:v>1.8236E-9</c:v>
                      </c:pt>
                      <c:pt idx="24">
                        <c:v>1.5595E-9</c:v>
                      </c:pt>
                      <c:pt idx="25">
                        <c:v>1.3375E-9</c:v>
                      </c:pt>
                      <c:pt idx="26">
                        <c:v>1.1524000000000001E-9</c:v>
                      </c:pt>
                      <c:pt idx="27">
                        <c:v>9.9974999999999999E-10</c:v>
                      </c:pt>
                      <c:pt idx="28">
                        <c:v>8.7534E-10</c:v>
                      </c:pt>
                      <c:pt idx="29">
                        <c:v>7.7482000000000002E-10</c:v>
                      </c:pt>
                      <c:pt idx="30">
                        <c:v>6.9334000000000001E-10</c:v>
                      </c:pt>
                      <c:pt idx="31">
                        <c:v>6.2553999999999999E-10</c:v>
                      </c:pt>
                      <c:pt idx="32">
                        <c:v>5.6600999999999999E-10</c:v>
                      </c:pt>
                      <c:pt idx="33">
                        <c:v>5.1024999999999997E-10</c:v>
                      </c:pt>
                      <c:pt idx="34">
                        <c:v>4.5596E-10</c:v>
                      </c:pt>
                      <c:pt idx="35">
                        <c:v>4.0326000000000001E-10</c:v>
                      </c:pt>
                      <c:pt idx="36">
                        <c:v>3.5348999999999999E-10</c:v>
                      </c:pt>
                      <c:pt idx="37">
                        <c:v>3.0794000000000002E-10</c:v>
                      </c:pt>
                      <c:pt idx="38">
                        <c:v>2.6724999999999998E-10</c:v>
                      </c:pt>
                      <c:pt idx="39">
                        <c:v>2.3145999999999999E-10</c:v>
                      </c:pt>
                      <c:pt idx="40">
                        <c:v>2.0024E-10</c:v>
                      </c:pt>
                      <c:pt idx="41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2.2801000000000002E-3</c:v>
                      </c:pt>
                      <c:pt idx="1">
                        <c:v>7.4754000000000001E-3</c:v>
                      </c:pt>
                      <c:pt idx="2">
                        <c:v>1.8884999999999999E-2</c:v>
                      </c:pt>
                      <c:pt idx="3">
                        <c:v>3.6061999999999997E-2</c:v>
                      </c:pt>
                      <c:pt idx="4">
                        <c:v>5.3731000000000001E-2</c:v>
                      </c:pt>
                      <c:pt idx="5">
                        <c:v>3.7364000000000001E-2</c:v>
                      </c:pt>
                      <c:pt idx="6">
                        <c:v>5.3154E-2</c:v>
                      </c:pt>
                      <c:pt idx="7">
                        <c:v>6.5306000000000003E-2</c:v>
                      </c:pt>
                      <c:pt idx="8">
                        <c:v>7.3190000000000005E-2</c:v>
                      </c:pt>
                      <c:pt idx="9">
                        <c:v>0.10884000000000001</c:v>
                      </c:pt>
                      <c:pt idx="10">
                        <c:v>0.13433</c:v>
                      </c:pt>
                      <c:pt idx="11">
                        <c:v>0.1681</c:v>
                      </c:pt>
                      <c:pt idx="12">
                        <c:v>0.20327000000000001</c:v>
                      </c:pt>
                      <c:pt idx="13">
                        <c:v>0.23408000000000001</c:v>
                      </c:pt>
                      <c:pt idx="14">
                        <c:v>0.25899</c:v>
                      </c:pt>
                      <c:pt idx="15">
                        <c:v>0.27866000000000002</c:v>
                      </c:pt>
                      <c:pt idx="16">
                        <c:v>0.29364000000000001</c:v>
                      </c:pt>
                      <c:pt idx="17">
                        <c:v>0.30415999999999999</c:v>
                      </c:pt>
                      <c:pt idx="18">
                        <c:v>0.31089</c:v>
                      </c:pt>
                      <c:pt idx="19">
                        <c:v>0.31490000000000001</c:v>
                      </c:pt>
                      <c:pt idx="20">
                        <c:v>0.31720999999999999</c:v>
                      </c:pt>
                      <c:pt idx="21">
                        <c:v>0.31857999999999997</c:v>
                      </c:pt>
                      <c:pt idx="22">
                        <c:v>0.31952999999999998</c:v>
                      </c:pt>
                      <c:pt idx="23">
                        <c:v>0.32040000000000002</c:v>
                      </c:pt>
                      <c:pt idx="24">
                        <c:v>0.32153999999999999</c:v>
                      </c:pt>
                      <c:pt idx="25">
                        <c:v>0.32335999999999998</c:v>
                      </c:pt>
                      <c:pt idx="26">
                        <c:v>0.32641999999999999</c:v>
                      </c:pt>
                      <c:pt idx="27">
                        <c:v>0.33149000000000001</c:v>
                      </c:pt>
                      <c:pt idx="28">
                        <c:v>0.33945999999999998</c:v>
                      </c:pt>
                      <c:pt idx="29">
                        <c:v>0.35115000000000002</c:v>
                      </c:pt>
                      <c:pt idx="30">
                        <c:v>0.36691000000000001</c:v>
                      </c:pt>
                      <c:pt idx="31">
                        <c:v>0.38621</c:v>
                      </c:pt>
                      <c:pt idx="32">
                        <c:v>0.40738000000000002</c:v>
                      </c:pt>
                      <c:pt idx="33">
                        <c:v>0.42776999999999998</c:v>
                      </c:pt>
                      <c:pt idx="34">
                        <c:v>0.44491000000000003</c:v>
                      </c:pt>
                      <c:pt idx="35">
                        <c:v>0.45762000000000003</c:v>
                      </c:pt>
                      <c:pt idx="36">
                        <c:v>0.46617999999999998</c:v>
                      </c:pt>
                      <c:pt idx="37">
                        <c:v>0.47160000000000002</c:v>
                      </c:pt>
                      <c:pt idx="38">
                        <c:v>0.47494999999999998</c:v>
                      </c:pt>
                      <c:pt idx="39">
                        <c:v>0.47700999999999999</c:v>
                      </c:pt>
                      <c:pt idx="40">
                        <c:v>0.47821999999999998</c:v>
                      </c:pt>
                      <c:pt idx="41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2.7014999999999998E-9</c:v>
                      </c:pt>
                      <c:pt idx="1">
                        <c:v>7.3140999999999998E-9</c:v>
                      </c:pt>
                      <c:pt idx="2">
                        <c:v>1.5125000000000001E-8</c:v>
                      </c:pt>
                      <c:pt idx="3">
                        <c:v>2.3498E-8</c:v>
                      </c:pt>
                      <c:pt idx="4">
                        <c:v>2.8363999999999998E-8</c:v>
                      </c:pt>
                      <c:pt idx="5">
                        <c:v>1.5936999999999999E-8</c:v>
                      </c:pt>
                      <c:pt idx="6">
                        <c:v>1.8294000000000002E-8</c:v>
                      </c:pt>
                      <c:pt idx="7">
                        <c:v>1.8124999999999999E-8</c:v>
                      </c:pt>
                      <c:pt idx="8">
                        <c:v>1.6384E-8</c:v>
                      </c:pt>
                      <c:pt idx="9">
                        <c:v>1.0422000000000001E-8</c:v>
                      </c:pt>
                      <c:pt idx="10">
                        <c:v>1.0445E-8</c:v>
                      </c:pt>
                      <c:pt idx="11">
                        <c:v>1.1043999999999999E-8</c:v>
                      </c:pt>
                      <c:pt idx="12">
                        <c:v>1.1419E-8</c:v>
                      </c:pt>
                      <c:pt idx="13">
                        <c:v>1.1245000000000001E-8</c:v>
                      </c:pt>
                      <c:pt idx="14">
                        <c:v>1.0641000000000001E-8</c:v>
                      </c:pt>
                      <c:pt idx="15">
                        <c:v>9.7965999999999999E-9</c:v>
                      </c:pt>
                      <c:pt idx="16">
                        <c:v>8.8364999999999994E-9</c:v>
                      </c:pt>
                      <c:pt idx="17">
                        <c:v>7.8395000000000005E-9</c:v>
                      </c:pt>
                      <c:pt idx="18">
                        <c:v>6.8668999999999999E-9</c:v>
                      </c:pt>
                      <c:pt idx="19">
                        <c:v>5.9643999999999998E-9</c:v>
                      </c:pt>
                      <c:pt idx="20">
                        <c:v>5.1555999999999999E-9</c:v>
                      </c:pt>
                      <c:pt idx="21">
                        <c:v>4.4465000000000003E-9</c:v>
                      </c:pt>
                      <c:pt idx="22">
                        <c:v>3.8324999999999997E-9</c:v>
                      </c:pt>
                      <c:pt idx="23">
                        <c:v>3.3050000000000001E-9</c:v>
                      </c:pt>
                      <c:pt idx="24">
                        <c:v>2.8546E-9</c:v>
                      </c:pt>
                      <c:pt idx="25">
                        <c:v>2.4725999999999999E-9</c:v>
                      </c:pt>
                      <c:pt idx="26">
                        <c:v>2.1514999999999999E-9</c:v>
                      </c:pt>
                      <c:pt idx="27">
                        <c:v>1.8849E-9</c:v>
                      </c:pt>
                      <c:pt idx="28">
                        <c:v>1.6665E-9</c:v>
                      </c:pt>
                      <c:pt idx="29">
                        <c:v>1.4894E-9</c:v>
                      </c:pt>
                      <c:pt idx="30">
                        <c:v>1.3456E-9</c:v>
                      </c:pt>
                      <c:pt idx="31">
                        <c:v>1.2256E-9</c:v>
                      </c:pt>
                      <c:pt idx="32">
                        <c:v>1.1194000000000001E-9</c:v>
                      </c:pt>
                      <c:pt idx="33">
                        <c:v>1.0187E-9</c:v>
                      </c:pt>
                      <c:pt idx="34">
                        <c:v>9.1877000000000002E-10</c:v>
                      </c:pt>
                      <c:pt idx="35">
                        <c:v>8.2010999999999997E-10</c:v>
                      </c:pt>
                      <c:pt idx="36">
                        <c:v>7.2551000000000001E-10</c:v>
                      </c:pt>
                      <c:pt idx="37">
                        <c:v>6.3780000000000001E-10</c:v>
                      </c:pt>
                      <c:pt idx="38">
                        <c:v>5.5856999999999996E-10</c:v>
                      </c:pt>
                      <c:pt idx="39">
                        <c:v>4.8815000000000002E-10</c:v>
                      </c:pt>
                      <c:pt idx="40">
                        <c:v>4.2610999999999999E-10</c:v>
                      </c:pt>
                      <c:pt idx="41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3.7545E-35</c:v>
                      </c:pt>
                      <c:pt idx="27">
                        <c:v>2.5572999999999999E-30</c:v>
                      </c:pt>
                      <c:pt idx="28">
                        <c:v>3.4955000000000002E-25</c:v>
                      </c:pt>
                      <c:pt idx="29">
                        <c:v>7.1145999999999996E-21</c:v>
                      </c:pt>
                      <c:pt idx="30">
                        <c:v>1.3331999999999999E-16</c:v>
                      </c:pt>
                      <c:pt idx="31">
                        <c:v>1.0501999999999999E-12</c:v>
                      </c:pt>
                      <c:pt idx="32">
                        <c:v>1.8363E-9</c:v>
                      </c:pt>
                      <c:pt idx="33">
                        <c:v>4.2302999999999998E-8</c:v>
                      </c:pt>
                      <c:pt idx="34">
                        <c:v>1.8260999999999999E-7</c:v>
                      </c:pt>
                      <c:pt idx="35">
                        <c:v>5.8209000000000005E-7</c:v>
                      </c:pt>
                      <c:pt idx="36">
                        <c:v>2.4250000000000001E-6</c:v>
                      </c:pt>
                      <c:pt idx="37">
                        <c:v>6.4156E-5</c:v>
                      </c:pt>
                      <c:pt idx="38">
                        <c:v>1.8185E-3</c:v>
                      </c:pt>
                      <c:pt idx="39">
                        <c:v>6.9468000000000004E-3</c:v>
                      </c:pt>
                      <c:pt idx="40">
                        <c:v>1.1716000000000001E-2</c:v>
                      </c:pt>
                      <c:pt idx="41">
                        <c:v>1.5980000000000001E-2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4.3569E-35</c:v>
                      </c:pt>
                      <c:pt idx="27">
                        <c:v>1.6862999999999999E-30</c:v>
                      </c:pt>
                      <c:pt idx="28">
                        <c:v>1.3771E-25</c:v>
                      </c:pt>
                      <c:pt idx="29">
                        <c:v>1.7748999999999999E-21</c:v>
                      </c:pt>
                      <c:pt idx="30">
                        <c:v>2.2494999999999999E-17</c:v>
                      </c:pt>
                      <c:pt idx="31">
                        <c:v>1.2888999999999999E-13</c:v>
                      </c:pt>
                      <c:pt idx="32">
                        <c:v>1.7727E-10</c:v>
                      </c:pt>
                      <c:pt idx="33">
                        <c:v>3.4751000000000001E-9</c:v>
                      </c:pt>
                      <c:pt idx="34">
                        <c:v>1.3714E-8</c:v>
                      </c:pt>
                      <c:pt idx="35">
                        <c:v>4.2305000000000001E-8</c:v>
                      </c:pt>
                      <c:pt idx="36">
                        <c:v>1.7746999999999999E-7</c:v>
                      </c:pt>
                      <c:pt idx="37">
                        <c:v>4.8478000000000004E-6</c:v>
                      </c:pt>
                      <c:pt idx="38">
                        <c:v>1.4532E-4</c:v>
                      </c:pt>
                      <c:pt idx="39">
                        <c:v>6.0335E-4</c:v>
                      </c:pt>
                      <c:pt idx="40">
                        <c:v>1.1079E-3</c:v>
                      </c:pt>
                      <c:pt idx="41">
                        <c:v>1.6428E-3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-18.829999999999998</c:v>
                      </c:pt>
                      <c:pt idx="2">
                        <c:v>-18.850000000000001</c:v>
                      </c:pt>
                      <c:pt idx="3">
                        <c:v>-18.899999999999999</c:v>
                      </c:pt>
                      <c:pt idx="4">
                        <c:v>-18.95</c:v>
                      </c:pt>
                      <c:pt idx="5">
                        <c:v>-18.93</c:v>
                      </c:pt>
                      <c:pt idx="6">
                        <c:v>-18.98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-66.5</c:v>
                      </c:pt>
                      <c:pt idx="1">
                        <c:v>-62.84</c:v>
                      </c:pt>
                      <c:pt idx="2">
                        <c:v>-59.32</c:v>
                      </c:pt>
                      <c:pt idx="3">
                        <c:v>-55.85</c:v>
                      </c:pt>
                      <c:pt idx="4">
                        <c:v>-52.39</c:v>
                      </c:pt>
                      <c:pt idx="5">
                        <c:v>-48.21</c:v>
                      </c:pt>
                      <c:pt idx="6">
                        <c:v>-45.34</c:v>
                      </c:pt>
                      <c:pt idx="7">
                        <c:v>-42.52</c:v>
                      </c:pt>
                      <c:pt idx="8">
                        <c:v>-39.799999999999997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-18.29</c:v>
                      </c:pt>
                      <c:pt idx="1">
                        <c:v>-17.489999999999998</c:v>
                      </c:pt>
                      <c:pt idx="2">
                        <c:v>-16.54</c:v>
                      </c:pt>
                      <c:pt idx="3">
                        <c:v>-15.44</c:v>
                      </c:pt>
                      <c:pt idx="4">
                        <c:v>-14.25</c:v>
                      </c:pt>
                      <c:pt idx="5">
                        <c:v>-12.69</c:v>
                      </c:pt>
                      <c:pt idx="6">
                        <c:v>-11.69</c:v>
                      </c:pt>
                      <c:pt idx="7">
                        <c:v>-10.68</c:v>
                      </c:pt>
                      <c:pt idx="8">
                        <c:v>-9.6890000000000001</c:v>
                      </c:pt>
                      <c:pt idx="9">
                        <c:v>-6.47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</c:v>
                      </c:pt>
                      <c:pt idx="1">
                        <c:v>-22.2</c:v>
                      </c:pt>
                      <c:pt idx="2">
                        <c:v>-21.5</c:v>
                      </c:pt>
                      <c:pt idx="3">
                        <c:v>-21.11</c:v>
                      </c:pt>
                      <c:pt idx="4">
                        <c:v>-20.97</c:v>
                      </c:pt>
                      <c:pt idx="5">
                        <c:v>-21.53</c:v>
                      </c:pt>
                      <c:pt idx="6">
                        <c:v>-21.45</c:v>
                      </c:pt>
                      <c:pt idx="7">
                        <c:v>-21.52</c:v>
                      </c:pt>
                      <c:pt idx="8">
                        <c:v>-21.67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10856230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563840"/>
        <c:crosses val="autoZero"/>
        <c:crossBetween val="midCat"/>
        <c:majorUnit val="100"/>
      </c:valAx>
      <c:valAx>
        <c:axId val="108563840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56230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5671.410557</c:v>
                  </c:pt>
                  <c:pt idx="2">
                    <c:v>5491.398476</c:v>
                  </c:pt>
                  <c:pt idx="3">
                    <c:v>5301.079474</c:v>
                  </c:pt>
                  <c:pt idx="4">
                    <c:v>5104.562525</c:v>
                  </c:pt>
                  <c:pt idx="5">
                    <c:v>4901.900503</c:v>
                  </c:pt>
                  <c:pt idx="6">
                    <c:v>4679.034539</c:v>
                  </c:pt>
                  <c:pt idx="7">
                    <c:v>4475.490738</c:v>
                  </c:pt>
                  <c:pt idx="8">
                    <c:v>4262.93065</c:v>
                  </c:pt>
                  <c:pt idx="9">
                    <c:v>4036.275006</c:v>
                  </c:pt>
                  <c:pt idx="10">
                    <c:v>3156.508656</c:v>
                  </c:pt>
                  <c:pt idx="11">
                    <c:v>3035.448029</c:v>
                  </c:pt>
                  <c:pt idx="12">
                    <c:v>2996.72883</c:v>
                  </c:pt>
                  <c:pt idx="13">
                    <c:v>3036.974418</c:v>
                  </c:pt>
                  <c:pt idx="14">
                    <c:v>3138.786563</c:v>
                  </c:pt>
                  <c:pt idx="15">
                    <c:v>3281.082319</c:v>
                  </c:pt>
                  <c:pt idx="16">
                    <c:v>3449.575864</c:v>
                  </c:pt>
                  <c:pt idx="17">
                    <c:v>3631.65227</c:v>
                  </c:pt>
                  <c:pt idx="18">
                    <c:v>3820.352621</c:v>
                  </c:pt>
                  <c:pt idx="19">
                    <c:v>4010.01392</c:v>
                  </c:pt>
                  <c:pt idx="20">
                    <c:v>4201.664957</c:v>
                  </c:pt>
                  <c:pt idx="21">
                    <c:v>4394.680026</c:v>
                  </c:pt>
                  <c:pt idx="22">
                    <c:v>4589.837672</c:v>
                  </c:pt>
                  <c:pt idx="23">
                    <c:v>4787.589614</c:v>
                  </c:pt>
                  <c:pt idx="24">
                    <c:v>4992.587552</c:v>
                  </c:pt>
                  <c:pt idx="25">
                    <c:v>5198.587676</c:v>
                  </c:pt>
                  <c:pt idx="26">
                    <c:v>5410.016038</c:v>
                  </c:pt>
                  <c:pt idx="27">
                    <c:v>5624.970981</c:v>
                  </c:pt>
                  <c:pt idx="28">
                    <c:v>5846.452714</c:v>
                  </c:pt>
                  <c:pt idx="29">
                    <c:v>6074.596457</c:v>
                  </c:pt>
                  <c:pt idx="30">
                    <c:v>6314.828086</c:v>
                  </c:pt>
                  <c:pt idx="31">
                    <c:v>6563.693042</c:v>
                  </c:pt>
                  <c:pt idx="32">
                    <c:v>6823.682619</c:v>
                  </c:pt>
                  <c:pt idx="33">
                    <c:v>7091.389967</c:v>
                  </c:pt>
                </c:lvl>
                <c:lvl>
                  <c:pt idx="0">
                    <c:v>Раствор 3 + газовая без Ar: </c:v>
                  </c:pt>
                  <c:pt idx="1">
                    <c:v>5995.068398</c:v>
                  </c:pt>
                  <c:pt idx="2">
                    <c:v>5816.272424</c:v>
                  </c:pt>
                  <c:pt idx="3">
                    <c:v>5625.172588</c:v>
                  </c:pt>
                  <c:pt idx="4">
                    <c:v>5426.248158</c:v>
                  </c:pt>
                  <c:pt idx="5">
                    <c:v>5221.162399</c:v>
                  </c:pt>
                  <c:pt idx="6">
                    <c:v>5008.986718</c:v>
                  </c:pt>
                  <c:pt idx="7">
                    <c:v>4803.944904</c:v>
                  </c:pt>
                  <c:pt idx="8">
                    <c:v>4591.483983</c:v>
                  </c:pt>
                  <c:pt idx="9">
                    <c:v>4366.908155</c:v>
                  </c:pt>
                  <c:pt idx="10">
                    <c:v>3520.010432</c:v>
                  </c:pt>
                  <c:pt idx="11">
                    <c:v>3417.134818</c:v>
                  </c:pt>
                  <c:pt idx="12">
                    <c:v>3397.908227</c:v>
                  </c:pt>
                  <c:pt idx="13">
                    <c:v>3456.147479</c:v>
                  </c:pt>
                  <c:pt idx="14">
                    <c:v>3573.650414</c:v>
                  </c:pt>
                  <c:pt idx="15">
                    <c:v>3729.559235</c:v>
                  </c:pt>
                  <c:pt idx="16">
                    <c:v>3910.664346</c:v>
                  </c:pt>
                  <c:pt idx="17">
                    <c:v>4104.877864</c:v>
                  </c:pt>
                  <c:pt idx="18">
                    <c:v>4305.678751</c:v>
                  </c:pt>
                  <c:pt idx="19">
                    <c:v>4507.45206</c:v>
                  </c:pt>
                  <c:pt idx="20">
                    <c:v>4711.414421</c:v>
                  </c:pt>
                  <c:pt idx="21">
                    <c:v>4916.74499</c:v>
                  </c:pt>
                  <c:pt idx="22">
                    <c:v>5124.330039</c:v>
                  </c:pt>
                  <c:pt idx="23">
                    <c:v>5334.577932</c:v>
                  </c:pt>
                  <c:pt idx="24">
                    <c:v>5552.484898</c:v>
                  </c:pt>
                  <c:pt idx="25">
                    <c:v>5771.295645</c:v>
                  </c:pt>
                  <c:pt idx="26">
                    <c:v>5995.841517</c:v>
                  </c:pt>
                  <c:pt idx="27">
                    <c:v>6223.889051</c:v>
                  </c:pt>
                  <c:pt idx="28">
                    <c:v>6458.871523</c:v>
                  </c:pt>
                  <c:pt idx="29">
                    <c:v>6700.679541</c:v>
                  </c:pt>
                  <c:pt idx="30">
                    <c:v>6955.210545</c:v>
                  </c:pt>
                  <c:pt idx="31">
                    <c:v>7218.689798</c:v>
                  </c:pt>
                  <c:pt idx="32">
                    <c:v>7493.92738</c:v>
                  </c:pt>
                  <c:pt idx="33">
                    <c:v>7777.406721</c:v>
                  </c:pt>
                </c:lvl>
                <c:lvl>
                  <c:pt idx="0">
                    <c:v>Раствор 1 + газовая без Ar: </c:v>
                  </c:pt>
                  <c:pt idx="1">
                    <c:v>-350.5727248</c:v>
                  </c:pt>
                  <c:pt idx="2">
                    <c:v>-353.9099851</c:v>
                  </c:pt>
                  <c:pt idx="3">
                    <c:v>-357.3421723</c:v>
                  </c:pt>
                  <c:pt idx="4">
                    <c:v>-361.1986288</c:v>
                  </c:pt>
                  <c:pt idx="5">
                    <c:v>-365.3660107</c:v>
                  </c:pt>
                  <c:pt idx="6">
                    <c:v>-371.1316746</c:v>
                  </c:pt>
                  <c:pt idx="7">
                    <c:v>-375.7295837</c:v>
                  </c:pt>
                  <c:pt idx="8">
                    <c:v>-380.6814152</c:v>
                  </c:pt>
                  <c:pt idx="9">
                    <c:v>-385.8460371</c:v>
                  </c:pt>
                  <c:pt idx="10">
                    <c:v>-409.583252</c:v>
                  </c:pt>
                  <c:pt idx="11">
                    <c:v>-416.824685</c:v>
                  </c:pt>
                  <c:pt idx="12">
                    <c:v>-424.6689342</c:v>
                  </c:pt>
                  <c:pt idx="13">
                    <c:v>-433.3687832</c:v>
                  </c:pt>
                  <c:pt idx="14">
                    <c:v>-442.9391642</c:v>
                  </c:pt>
                  <c:pt idx="15">
                    <c:v>-452.9466437</c:v>
                  </c:pt>
                  <c:pt idx="16">
                    <c:v>-463.5568662</c:v>
                  </c:pt>
                  <c:pt idx="17">
                    <c:v>-474.6081204</c:v>
                  </c:pt>
                  <c:pt idx="18">
                    <c:v>-486.1190494</c:v>
                  </c:pt>
                  <c:pt idx="19">
                    <c:v>-497.9047722</c:v>
                  </c:pt>
                  <c:pt idx="20">
                    <c:v>-510.0309181</c:v>
                  </c:pt>
                  <c:pt idx="21">
                    <c:v>-522.2384192</c:v>
                  </c:pt>
                  <c:pt idx="22">
                    <c:v>-534.6013438</c:v>
                  </c:pt>
                  <c:pt idx="23">
                    <c:v>-547.0579757</c:v>
                  </c:pt>
                  <c:pt idx="24">
                    <c:v>-559.9426171</c:v>
                  </c:pt>
                  <c:pt idx="25">
                    <c:v>-572.7378253</c:v>
                  </c:pt>
                  <c:pt idx="26">
                    <c:v>-585.8454548</c:v>
                  </c:pt>
                  <c:pt idx="27">
                    <c:v>-598.9316148</c:v>
                  </c:pt>
                  <c:pt idx="28">
                    <c:v>-612.4281138</c:v>
                  </c:pt>
                  <c:pt idx="29">
                    <c:v>-626.0895473</c:v>
                  </c:pt>
                  <c:pt idx="30">
                    <c:v>-640.3869935</c:v>
                  </c:pt>
                  <c:pt idx="31">
                    <c:v>-654.9999584</c:v>
                  </c:pt>
                  <c:pt idx="32">
                    <c:v>-670.247037</c:v>
                  </c:pt>
                  <c:pt idx="33">
                    <c:v>-686.0183846</c:v>
                  </c:pt>
                </c:lvl>
                <c:lvl>
                  <c:pt idx="0">
                    <c:v>Газовая без Ar: </c:v>
                  </c:pt>
                  <c:pt idx="1">
                    <c:v>-26.91488393</c:v>
                  </c:pt>
                  <c:pt idx="2">
                    <c:v>-29.03603663</c:v>
                  </c:pt>
                  <c:pt idx="3">
                    <c:v>-33.24905872</c:v>
                  </c:pt>
                  <c:pt idx="4">
                    <c:v>-39.51299616</c:v>
                  </c:pt>
                  <c:pt idx="5">
                    <c:v>-46.10411477</c:v>
                  </c:pt>
                  <c:pt idx="6">
                    <c:v>-41.17949601</c:v>
                  </c:pt>
                  <c:pt idx="7">
                    <c:v>-47.27541826</c:v>
                  </c:pt>
                  <c:pt idx="8">
                    <c:v>-52.12808198</c:v>
                  </c:pt>
                  <c:pt idx="9">
                    <c:v>-55.21288761</c:v>
                  </c:pt>
                  <c:pt idx="10">
                    <c:v>-46.08147641</c:v>
                  </c:pt>
                  <c:pt idx="11">
                    <c:v>-35.13789609</c:v>
                  </c:pt>
                  <c:pt idx="12">
                    <c:v>-23.48953704</c:v>
                  </c:pt>
                  <c:pt idx="13">
                    <c:v>-14.19572246</c:v>
                  </c:pt>
                  <c:pt idx="14">
                    <c:v>-8.075313577</c:v>
                  </c:pt>
                  <c:pt idx="15">
                    <c:v>-4.469727631</c:v>
                  </c:pt>
                  <c:pt idx="16">
                    <c:v>-2.468383858</c:v>
                  </c:pt>
                  <c:pt idx="17">
                    <c:v>-1.382525796</c:v>
                  </c:pt>
                  <c:pt idx="18">
                    <c:v>-0.792919361</c:v>
                  </c:pt>
                  <c:pt idx="19">
                    <c:v>-0.466632197</c:v>
                  </c:pt>
                  <c:pt idx="20">
                    <c:v>-0.281454953</c:v>
                  </c:pt>
                  <c:pt idx="21">
                    <c:v>-0.173454888</c:v>
                  </c:pt>
                  <c:pt idx="22">
                    <c:v>-0.108977546</c:v>
                  </c:pt>
                  <c:pt idx="23">
                    <c:v>-0.06965823</c:v>
                  </c:pt>
                  <c:pt idx="24">
                    <c:v>-0.045271128</c:v>
                  </c:pt>
                  <c:pt idx="25">
                    <c:v>-0.029856212</c:v>
                  </c:pt>
                  <c:pt idx="26">
                    <c:v>-0.019975988</c:v>
                  </c:pt>
                  <c:pt idx="27">
                    <c:v>-0.013544784</c:v>
                  </c:pt>
                  <c:pt idx="28">
                    <c:v>-0.009304232</c:v>
                  </c:pt>
                  <c:pt idx="29">
                    <c:v>-0.006463626</c:v>
                  </c:pt>
                  <c:pt idx="30">
                    <c:v>-0.004534177</c:v>
                  </c:pt>
                  <c:pt idx="31">
                    <c:v>-0.003202602</c:v>
                  </c:pt>
                  <c:pt idx="32">
                    <c:v>-0.002276155</c:v>
                  </c:pt>
                  <c:pt idx="33">
                    <c:v>-0.001630488</c:v>
                  </c:pt>
                </c:lvl>
                <c:lvl>
                  <c:pt idx="0">
                    <c:v>Раствор 3 (жид): </c:v>
                  </c:pt>
                  <c:pt idx="1">
                    <c:v>6021.983282</c:v>
                  </c:pt>
                  <c:pt idx="2">
                    <c:v>5845.308461</c:v>
                  </c:pt>
                  <c:pt idx="3">
                    <c:v>5658.421646</c:v>
                  </c:pt>
                  <c:pt idx="4">
                    <c:v>5465.761154</c:v>
                  </c:pt>
                  <c:pt idx="5">
                    <c:v>5267.266514</c:v>
                  </c:pt>
                  <c:pt idx="6">
                    <c:v>5050.166214</c:v>
                  </c:pt>
                  <c:pt idx="7">
                    <c:v>4851.220322</c:v>
                  </c:pt>
                  <c:pt idx="8">
                    <c:v>4643.612065</c:v>
                  </c:pt>
                  <c:pt idx="9">
                    <c:v>4422.121043</c:v>
                  </c:pt>
                  <c:pt idx="10">
                    <c:v>3566.091908</c:v>
                  </c:pt>
                  <c:pt idx="11">
                    <c:v>3452.272714</c:v>
                  </c:pt>
                  <c:pt idx="12">
                    <c:v>3421.397764</c:v>
                  </c:pt>
                  <c:pt idx="13">
                    <c:v>3470.343201</c:v>
                  </c:pt>
                  <c:pt idx="14">
                    <c:v>3581.725727</c:v>
                  </c:pt>
                  <c:pt idx="15">
                    <c:v>3734.028963</c:v>
                  </c:pt>
                  <c:pt idx="16">
                    <c:v>3913.13273</c:v>
                  </c:pt>
                  <c:pt idx="17">
                    <c:v>4106.26039</c:v>
                  </c:pt>
                  <c:pt idx="18">
                    <c:v>4306.471671</c:v>
                  </c:pt>
                  <c:pt idx="19">
                    <c:v>4507.918692</c:v>
                  </c:pt>
                  <c:pt idx="20">
                    <c:v>4711.695875</c:v>
                  </c:pt>
                  <c:pt idx="21">
                    <c:v>4916.918445</c:v>
                  </c:pt>
                  <c:pt idx="22">
                    <c:v>5124.439016</c:v>
                  </c:pt>
                  <c:pt idx="23">
                    <c:v>5334.64759</c:v>
                  </c:pt>
                  <c:pt idx="24">
                    <c:v>5552.530169</c:v>
                  </c:pt>
                  <c:pt idx="25">
                    <c:v>5771.325502</c:v>
                  </c:pt>
                  <c:pt idx="26">
                    <c:v>5995.861493</c:v>
                  </c:pt>
                  <c:pt idx="27">
                    <c:v>6223.902595</c:v>
                  </c:pt>
                  <c:pt idx="28">
                    <c:v>6458.880828</c:v>
                  </c:pt>
                  <c:pt idx="29">
                    <c:v>6700.686005</c:v>
                  </c:pt>
                  <c:pt idx="30">
                    <c:v>6955.215079</c:v>
                  </c:pt>
                  <c:pt idx="31">
                    <c:v>7218.693001</c:v>
                  </c:pt>
                  <c:pt idx="32">
                    <c:v>7493.929656</c:v>
                  </c:pt>
                  <c:pt idx="33">
                    <c:v>7777.408351</c:v>
                  </c:pt>
                </c:lvl>
                <c:lvl>
                  <c:pt idx="0">
                    <c:v>Раствор 1(тв): </c:v>
                  </c:pt>
                  <c:pt idx="1">
                    <c:v>-323.6578409</c:v>
                  </c:pt>
                  <c:pt idx="2">
                    <c:v>-324.8739485</c:v>
                  </c:pt>
                  <c:pt idx="3">
                    <c:v>-324.0931136</c:v>
                  </c:pt>
                  <c:pt idx="4">
                    <c:v>-321.6856327</c:v>
                  </c:pt>
                  <c:pt idx="5">
                    <c:v>-319.2618959</c:v>
                  </c:pt>
                  <c:pt idx="6">
                    <c:v>-329.9521786</c:v>
                  </c:pt>
                  <c:pt idx="7">
                    <c:v>-328.4541655</c:v>
                  </c:pt>
                  <c:pt idx="8">
                    <c:v>-328.5533332</c:v>
                  </c:pt>
                  <c:pt idx="9">
                    <c:v>-330.6331495</c:v>
                  </c:pt>
                  <c:pt idx="10">
                    <c:v>-363.5017756</c:v>
                  </c:pt>
                  <c:pt idx="11">
                    <c:v>-381.6867889</c:v>
                  </c:pt>
                  <c:pt idx="12">
                    <c:v>-401.1793971</c:v>
                  </c:pt>
                  <c:pt idx="13">
                    <c:v>-419.1730608</c:v>
                  </c:pt>
                  <c:pt idx="14">
                    <c:v>-434.8638506</c:v>
                  </c:pt>
                  <c:pt idx="15">
                    <c:v>-448.4769161</c:v>
                  </c:pt>
                  <c:pt idx="16">
                    <c:v>-461.0884824</c:v>
                  </c:pt>
                  <c:pt idx="17">
                    <c:v>-473.2255946</c:v>
                  </c:pt>
                  <c:pt idx="18">
                    <c:v>-485.32613</c:v>
                  </c:pt>
                  <c:pt idx="19">
                    <c:v>-497.43814</c:v>
                  </c:pt>
                  <c:pt idx="20">
                    <c:v>-509.7494631</c:v>
                  </c:pt>
                  <c:pt idx="21">
                    <c:v>-522.0649643</c:v>
                  </c:pt>
                  <c:pt idx="22">
                    <c:v>-534.4923663</c:v>
                  </c:pt>
                  <c:pt idx="23">
                    <c:v>-546.9883175</c:v>
                  </c:pt>
                  <c:pt idx="24">
                    <c:v>-559.897346</c:v>
                  </c:pt>
                  <c:pt idx="25">
                    <c:v>-572.7079691</c:v>
                  </c:pt>
                  <c:pt idx="26">
                    <c:v>-585.8254788</c:v>
                  </c:pt>
                  <c:pt idx="27">
                    <c:v>-598.91807</c:v>
                  </c:pt>
                  <c:pt idx="28">
                    <c:v>-612.4188095</c:v>
                  </c:pt>
                  <c:pt idx="29">
                    <c:v>-626.0830837</c:v>
                  </c:pt>
                  <c:pt idx="30">
                    <c:v>-640.3824593</c:v>
                  </c:pt>
                  <c:pt idx="31">
                    <c:v>-654.9967558</c:v>
                  </c:pt>
                  <c:pt idx="32">
                    <c:v>-670.2447609</c:v>
                  </c:pt>
                  <c:pt idx="33">
                    <c:v>-686.0167541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/>
        <c:axId val="110425984"/>
        <c:axId val="110427520"/>
        <c:extLst xmlns:c16r2="http://schemas.microsoft.com/office/drawing/2015/06/chart"/>
      </c:scatterChart>
      <c:valAx>
        <c:axId val="11042598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27520"/>
        <c:crosses val="autoZero"/>
        <c:crossBetween val="midCat"/>
      </c:valAx>
      <c:valAx>
        <c:axId val="110427520"/>
        <c:scaling>
          <c:orientation val="minMax"/>
          <c:max val="1"/>
          <c:min val="-10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25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2.2279000000000001E-31</c:v>
                </c:pt>
                <c:pt idx="2">
                  <c:v>5.9576000000000001E-22</c:v>
                </c:pt>
                <c:pt idx="3">
                  <c:v>1.661E-16</c:v>
                </c:pt>
                <c:pt idx="4">
                  <c:v>1.2333E-12</c:v>
                </c:pt>
                <c:pt idx="5">
                  <c:v>8.2939999999999995E-15</c:v>
                </c:pt>
                <c:pt idx="6">
                  <c:v>2.0750999999999999E-12</c:v>
                </c:pt>
                <c:pt idx="7">
                  <c:v>1.5574E-10</c:v>
                </c:pt>
                <c:pt idx="8">
                  <c:v>7.6925999999999999E-10</c:v>
                </c:pt>
                <c:pt idx="9">
                  <c:v>2.6576E-9</c:v>
                </c:pt>
                <c:pt idx="10">
                  <c:v>3.7354000000000001E-9</c:v>
                </c:pt>
                <c:pt idx="11">
                  <c:v>3.0594E-9</c:v>
                </c:pt>
                <c:pt idx="12">
                  <c:v>5.3460000000000004E-9</c:v>
                </c:pt>
                <c:pt idx="13">
                  <c:v>6.7850999999999997E-9</c:v>
                </c:pt>
                <c:pt idx="14">
                  <c:v>6.2145999999999996E-9</c:v>
                </c:pt>
                <c:pt idx="15">
                  <c:v>9.2189999999999997E-9</c:v>
                </c:pt>
                <c:pt idx="16">
                  <c:v>1.212E-8</c:v>
                </c:pt>
                <c:pt idx="17">
                  <c:v>7.3704000000000001E-9</c:v>
                </c:pt>
                <c:pt idx="18">
                  <c:v>8.554E-9</c:v>
                </c:pt>
                <c:pt idx="19">
                  <c:v>9.6001000000000004E-9</c:v>
                </c:pt>
                <c:pt idx="20">
                  <c:v>1.0611999999999999E-8</c:v>
                </c:pt>
                <c:pt idx="21">
                  <c:v>1.1625999999999999E-8</c:v>
                </c:pt>
                <c:pt idx="22">
                  <c:v>1.27E-8</c:v>
                </c:pt>
                <c:pt idx="23">
                  <c:v>6.7593E-9</c:v>
                </c:pt>
                <c:pt idx="24">
                  <c:v>7.0714999999999998E-9</c:v>
                </c:pt>
                <c:pt idx="25">
                  <c:v>7.6664000000000007E-9</c:v>
                </c:pt>
                <c:pt idx="26">
                  <c:v>8.7906000000000006E-9</c:v>
                </c:pt>
                <c:pt idx="27">
                  <c:v>1.0973E-8</c:v>
                </c:pt>
                <c:pt idx="28">
                  <c:v>1.5247999999999999E-8</c:v>
                </c:pt>
                <c:pt idx="29">
                  <c:v>1.2604E-8</c:v>
                </c:pt>
                <c:pt idx="30">
                  <c:v>1.2143999999999999E-8</c:v>
                </c:pt>
                <c:pt idx="31">
                  <c:v>1.3052E-8</c:v>
                </c:pt>
                <c:pt idx="32">
                  <c:v>1.5131999999999999E-8</c:v>
                </c:pt>
                <c:pt idx="33">
                  <c:v>6.3819000000000005E-10</c:v>
                </c:pt>
                <c:pt idx="34">
                  <c:v>6.9844E-13</c:v>
                </c:pt>
                <c:pt idx="35">
                  <c:v>7.5843000000000005E-18</c:v>
                </c:pt>
                <c:pt idx="36">
                  <c:v>6.3921999999999994E-26</c:v>
                </c:pt>
                <c:pt idx="37">
                  <c:v>3.0901999999999999E-33</c:v>
                </c:pt>
                <c:pt idx="38">
                  <c:v>7.5722999999999999E-33</c:v>
                </c:pt>
                <c:pt idx="39">
                  <c:v>8.9563000000000001E-23</c:v>
                </c:pt>
                <c:pt idx="40">
                  <c:v>2.8664999999999998E-19</c:v>
                </c:pt>
                <c:pt idx="41">
                  <c:v>1.7322000000000001E-19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1.9856000000000001E-33</c:v>
                </c:pt>
                <c:pt idx="29">
                  <c:v>1.5819999999999999E-27</c:v>
                </c:pt>
                <c:pt idx="30">
                  <c:v>4.0063000000000002E-22</c:v>
                </c:pt>
                <c:pt idx="31">
                  <c:v>2.0090999999999999E-17</c:v>
                </c:pt>
                <c:pt idx="32">
                  <c:v>1.2518E-13</c:v>
                </c:pt>
                <c:pt idx="33">
                  <c:v>4.9936E-12</c:v>
                </c:pt>
                <c:pt idx="34">
                  <c:v>2.2839E-11</c:v>
                </c:pt>
                <c:pt idx="35">
                  <c:v>3.3489999999999999E-11</c:v>
                </c:pt>
                <c:pt idx="36">
                  <c:v>2.1259000000000001E-11</c:v>
                </c:pt>
                <c:pt idx="37">
                  <c:v>7.5002999999999999E-11</c:v>
                </c:pt>
                <c:pt idx="38">
                  <c:v>2.3013999999999999E-9</c:v>
                </c:pt>
                <c:pt idx="39">
                  <c:v>2.7903999999999999E-7</c:v>
                </c:pt>
                <c:pt idx="40">
                  <c:v>1.6813999999999999E-6</c:v>
                </c:pt>
                <c:pt idx="41">
                  <c:v>1.7134E-6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2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  <c:pt idx="0">
                  <c:v>7.7720999999999998E-2</c:v>
                </c:pt>
                <c:pt idx="1">
                  <c:v>7.2526999999999994E-2</c:v>
                </c:pt>
                <c:pt idx="2">
                  <c:v>6.1120000000000001E-2</c:v>
                </c:pt>
                <c:pt idx="3">
                  <c:v>4.3950000000000003E-2</c:v>
                </c:pt>
                <c:pt idx="4">
                  <c:v>2.6297999999999998E-2</c:v>
                </c:pt>
                <c:pt idx="5">
                  <c:v>4.2727000000000001E-2</c:v>
                </c:pt>
                <c:pt idx="6">
                  <c:v>2.7046000000000001E-2</c:v>
                </c:pt>
                <c:pt idx="7">
                  <c:v>1.516E-2</c:v>
                </c:pt>
                <c:pt idx="8">
                  <c:v>7.9208999999999998E-3</c:v>
                </c:pt>
                <c:pt idx="9">
                  <c:v>6.8483000000000001E-6</c:v>
                </c:pt>
                <c:pt idx="10">
                  <c:v>3.4166999999999998E-6</c:v>
                </c:pt>
                <c:pt idx="11">
                  <c:v>1.5585E-6</c:v>
                </c:pt>
                <c:pt idx="12">
                  <c:v>6.2542999999999996E-7</c:v>
                </c:pt>
                <c:pt idx="13">
                  <c:v>2.2490000000000001E-7</c:v>
                </c:pt>
                <c:pt idx="14">
                  <c:v>7.5855E-8</c:v>
                </c:pt>
                <c:pt idx="15">
                  <c:v>2.5027E-8</c:v>
                </c:pt>
                <c:pt idx="16">
                  <c:v>8.303E-9</c:v>
                </c:pt>
                <c:pt idx="17">
                  <c:v>2.8113E-9</c:v>
                </c:pt>
                <c:pt idx="18">
                  <c:v>9.7814999999999998E-10</c:v>
                </c:pt>
                <c:pt idx="19">
                  <c:v>3.5058999999999998E-10</c:v>
                </c:pt>
                <c:pt idx="20">
                  <c:v>1.2948E-10</c:v>
                </c:pt>
                <c:pt idx="21">
                  <c:v>4.9249000000000002E-11</c:v>
                </c:pt>
                <c:pt idx="22">
                  <c:v>1.9271000000000001E-11</c:v>
                </c:pt>
                <c:pt idx="23">
                  <c:v>7.7509999999999996E-12</c:v>
                </c:pt>
                <c:pt idx="24">
                  <c:v>3.2025000000000001E-12</c:v>
                </c:pt>
                <c:pt idx="25">
                  <c:v>1.3590999999999999E-12</c:v>
                </c:pt>
                <c:pt idx="26">
                  <c:v>5.9271000000000001E-13</c:v>
                </c:pt>
                <c:pt idx="27">
                  <c:v>2.6585000000000002E-13</c:v>
                </c:pt>
                <c:pt idx="28">
                  <c:v>1.2270999999999999E-13</c:v>
                </c:pt>
                <c:pt idx="29">
                  <c:v>5.8224000000000003E-14</c:v>
                </c:pt>
                <c:pt idx="30">
                  <c:v>2.8313000000000001E-14</c:v>
                </c:pt>
                <c:pt idx="31">
                  <c:v>1.4038E-14</c:v>
                </c:pt>
                <c:pt idx="32">
                  <c:v>7.0547E-15</c:v>
                </c:pt>
                <c:pt idx="33">
                  <c:v>3.5756E-15</c:v>
                </c:pt>
                <c:pt idx="34">
                  <c:v>1.8226000000000001E-15</c:v>
                </c:pt>
                <c:pt idx="35">
                  <c:v>9.3397000000000007E-16</c:v>
                </c:pt>
                <c:pt idx="36">
                  <c:v>4.8160999999999995E-16</c:v>
                </c:pt>
                <c:pt idx="37">
                  <c:v>2.5029999999999999E-16</c:v>
                </c:pt>
                <c:pt idx="38">
                  <c:v>1.3174E-16</c:v>
                </c:pt>
                <c:pt idx="39">
                  <c:v>7.0506999999999996E-17</c:v>
                </c:pt>
                <c:pt idx="40">
                  <c:v>3.8058999999999998E-17</c:v>
                </c:pt>
                <c:pt idx="41">
                  <c:v>2.0713999999999999E-17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3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  <c:pt idx="0">
                  <c:v>3.6568999999999997E-2</c:v>
                </c:pt>
                <c:pt idx="1">
                  <c:v>3.8877000000000002E-2</c:v>
                </c:pt>
                <c:pt idx="2">
                  <c:v>4.3948000000000001E-2</c:v>
                </c:pt>
                <c:pt idx="3">
                  <c:v>5.1581000000000002E-2</c:v>
                </c:pt>
                <c:pt idx="4">
                  <c:v>5.9431999999999999E-2</c:v>
                </c:pt>
                <c:pt idx="5">
                  <c:v>5.2141E-2</c:v>
                </c:pt>
                <c:pt idx="6">
                  <c:v>5.9136000000000001E-2</c:v>
                </c:pt>
                <c:pt idx="7">
                  <c:v>6.4475000000000005E-2</c:v>
                </c:pt>
                <c:pt idx="8">
                  <c:v>6.7806000000000005E-2</c:v>
                </c:pt>
                <c:pt idx="9">
                  <c:v>7.0680999999999994E-2</c:v>
                </c:pt>
                <c:pt idx="10">
                  <c:v>6.4888000000000001E-2</c:v>
                </c:pt>
                <c:pt idx="11">
                  <c:v>5.2728999999999998E-2</c:v>
                </c:pt>
                <c:pt idx="12">
                  <c:v>3.7257999999999999E-2</c:v>
                </c:pt>
                <c:pt idx="13">
                  <c:v>2.3519999999999999E-2</c:v>
                </c:pt>
                <c:pt idx="14">
                  <c:v>1.3864E-2</c:v>
                </c:pt>
                <c:pt idx="15">
                  <c:v>7.9249000000000003E-3</c:v>
                </c:pt>
                <c:pt idx="16">
                  <c:v>4.5018000000000002E-3</c:v>
                </c:pt>
                <c:pt idx="17">
                  <c:v>2.5755000000000001E-3</c:v>
                </c:pt>
                <c:pt idx="18">
                  <c:v>1.4936000000000001E-3</c:v>
                </c:pt>
                <c:pt idx="19">
                  <c:v>8.8035999999999995E-4</c:v>
                </c:pt>
                <c:pt idx="20">
                  <c:v>5.2784999999999996E-4</c:v>
                </c:pt>
                <c:pt idx="21">
                  <c:v>3.2192000000000001E-4</c:v>
                </c:pt>
                <c:pt idx="22">
                  <c:v>1.9960999999999999E-4</c:v>
                </c:pt>
                <c:pt idx="23">
                  <c:v>1.2577000000000001E-4</c:v>
                </c:pt>
                <c:pt idx="24">
                  <c:v>8.0489999999999997E-5</c:v>
                </c:pt>
                <c:pt idx="25">
                  <c:v>5.2315999999999999E-5</c:v>
                </c:pt>
                <c:pt idx="26">
                  <c:v>3.4536999999999998E-5</c:v>
                </c:pt>
                <c:pt idx="27">
                  <c:v>2.3164E-5</c:v>
                </c:pt>
                <c:pt idx="28">
                  <c:v>1.5787E-5</c:v>
                </c:pt>
                <c:pt idx="29">
                  <c:v>1.0926E-5</c:v>
                </c:pt>
                <c:pt idx="30">
                  <c:v>7.6660999999999993E-6</c:v>
                </c:pt>
                <c:pt idx="31">
                  <c:v>5.4388000000000003E-6</c:v>
                </c:pt>
                <c:pt idx="32">
                  <c:v>3.8897000000000002E-6</c:v>
                </c:pt>
                <c:pt idx="33">
                  <c:v>2.7970000000000001E-6</c:v>
                </c:pt>
                <c:pt idx="34">
                  <c:v>2.0192000000000001E-6</c:v>
                </c:pt>
                <c:pt idx="35">
                  <c:v>1.4631E-6</c:v>
                </c:pt>
                <c:pt idx="36">
                  <c:v>1.0644999999999999E-6</c:v>
                </c:pt>
                <c:pt idx="37">
                  <c:v>7.7820999999999998E-7</c:v>
                </c:pt>
                <c:pt idx="38">
                  <c:v>5.7276E-7</c:v>
                </c:pt>
                <c:pt idx="39">
                  <c:v>4.2501000000000002E-7</c:v>
                </c:pt>
                <c:pt idx="40">
                  <c:v>3.1691E-7</c:v>
                </c:pt>
                <c:pt idx="41">
                  <c:v>2.3741999999999999E-7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4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9.4933999999999995E-8</c:v>
                </c:pt>
                <c:pt idx="1">
                  <c:v>2.1346999999999999E-7</c:v>
                </c:pt>
                <c:pt idx="2">
                  <c:v>5.6138000000000001E-7</c:v>
                </c:pt>
                <c:pt idx="3">
                  <c:v>1.7612E-6</c:v>
                </c:pt>
                <c:pt idx="4">
                  <c:v>6.0946000000000001E-6</c:v>
                </c:pt>
                <c:pt idx="5">
                  <c:v>2.8634000000000001E-5</c:v>
                </c:pt>
                <c:pt idx="6">
                  <c:v>8.2256000000000007E-5</c:v>
                </c:pt>
                <c:pt idx="7">
                  <c:v>2.3928E-4</c:v>
                </c:pt>
                <c:pt idx="8">
                  <c:v>6.7706000000000005E-4</c:v>
                </c:pt>
                <c:pt idx="9">
                  <c:v>2.4379000000000001E-2</c:v>
                </c:pt>
                <c:pt idx="10">
                  <c:v>4.6803999999999998E-2</c:v>
                </c:pt>
                <c:pt idx="11">
                  <c:v>7.5901999999999997E-2</c:v>
                </c:pt>
                <c:pt idx="12">
                  <c:v>0.10441</c:v>
                </c:pt>
                <c:pt idx="13">
                  <c:v>0.12642999999999999</c:v>
                </c:pt>
                <c:pt idx="14">
                  <c:v>0.14077999999999999</c:v>
                </c:pt>
                <c:pt idx="15">
                  <c:v>0.14923</c:v>
                </c:pt>
                <c:pt idx="16">
                  <c:v>0.15397</c:v>
                </c:pt>
                <c:pt idx="17">
                  <c:v>0.15658</c:v>
                </c:pt>
                <c:pt idx="18">
                  <c:v>0.15803</c:v>
                </c:pt>
                <c:pt idx="19">
                  <c:v>0.15884000000000001</c:v>
                </c:pt>
                <c:pt idx="20">
                  <c:v>0.15931000000000001</c:v>
                </c:pt>
                <c:pt idx="21">
                  <c:v>0.15958</c:v>
                </c:pt>
                <c:pt idx="22">
                  <c:v>0.15973999999999999</c:v>
                </c:pt>
                <c:pt idx="23">
                  <c:v>0.15983</c:v>
                </c:pt>
                <c:pt idx="24">
                  <c:v>0.15989</c:v>
                </c:pt>
                <c:pt idx="25">
                  <c:v>0.15992999999999999</c:v>
                </c:pt>
                <c:pt idx="26">
                  <c:v>0.15995000000000001</c:v>
                </c:pt>
                <c:pt idx="27">
                  <c:v>0.15997</c:v>
                </c:pt>
                <c:pt idx="28">
                  <c:v>0.15998000000000001</c:v>
                </c:pt>
                <c:pt idx="29">
                  <c:v>0.15998999999999999</c:v>
                </c:pt>
                <c:pt idx="30">
                  <c:v>0.15998999999999999</c:v>
                </c:pt>
                <c:pt idx="31">
                  <c:v>0.15998999999999999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0.15998999999999999</c:v>
                </c:pt>
                <c:pt idx="38">
                  <c:v>0.15984999999999999</c:v>
                </c:pt>
                <c:pt idx="39">
                  <c:v>0.15939999999999999</c:v>
                </c:pt>
                <c:pt idx="40">
                  <c:v>0.15889</c:v>
                </c:pt>
                <c:pt idx="41">
                  <c:v>0.15836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5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7.9999000000000001E-2</c:v>
                </c:pt>
                <c:pt idx="1">
                  <c:v>7.9996999999999999E-2</c:v>
                </c:pt>
                <c:pt idx="2">
                  <c:v>7.9994999999999997E-2</c:v>
                </c:pt>
                <c:pt idx="3">
                  <c:v>7.9990000000000006E-2</c:v>
                </c:pt>
                <c:pt idx="4">
                  <c:v>7.9977000000000006E-2</c:v>
                </c:pt>
                <c:pt idx="5">
                  <c:v>7.9937999999999995E-2</c:v>
                </c:pt>
                <c:pt idx="6">
                  <c:v>7.9881999999999995E-2</c:v>
                </c:pt>
                <c:pt idx="7">
                  <c:v>7.9772999999999997E-2</c:v>
                </c:pt>
                <c:pt idx="8">
                  <c:v>7.9565999999999998E-2</c:v>
                </c:pt>
                <c:pt idx="9">
                  <c:v>7.5528999999999999E-2</c:v>
                </c:pt>
                <c:pt idx="10">
                  <c:v>7.2471999999999995E-2</c:v>
                </c:pt>
                <c:pt idx="11">
                  <c:v>6.7801E-2</c:v>
                </c:pt>
                <c:pt idx="12">
                  <c:v>6.1138999999999999E-2</c:v>
                </c:pt>
                <c:pt idx="13">
                  <c:v>5.2347999999999999E-2</c:v>
                </c:pt>
                <c:pt idx="14">
                  <c:v>4.1789E-2</c:v>
                </c:pt>
                <c:pt idx="15">
                  <c:v>3.0568000000000001E-2</c:v>
                </c:pt>
                <c:pt idx="16">
                  <c:v>2.0331999999999999E-2</c:v>
                </c:pt>
                <c:pt idx="17">
                  <c:v>1.2423E-2</c:v>
                </c:pt>
                <c:pt idx="18">
                  <c:v>7.1526999999999997E-3</c:v>
                </c:pt>
                <c:pt idx="19">
                  <c:v>3.9927000000000001E-3</c:v>
                </c:pt>
                <c:pt idx="20">
                  <c:v>2.2084000000000001E-3</c:v>
                </c:pt>
                <c:pt idx="21">
                  <c:v>1.2260000000000001E-3</c:v>
                </c:pt>
                <c:pt idx="22">
                  <c:v>6.8727999999999997E-4</c:v>
                </c:pt>
                <c:pt idx="23">
                  <c:v>3.8957999999999999E-4</c:v>
                </c:pt>
                <c:pt idx="24">
                  <c:v>2.2283000000000001E-4</c:v>
                </c:pt>
                <c:pt idx="25">
                  <c:v>1.2792000000000001E-4</c:v>
                </c:pt>
                <c:pt idx="26">
                  <c:v>7.3052999999999993E-5</c:v>
                </c:pt>
                <c:pt idx="27">
                  <c:v>4.0960000000000001E-5</c:v>
                </c:pt>
                <c:pt idx="28">
                  <c:v>2.2161E-5</c:v>
                </c:pt>
                <c:pt idx="29">
                  <c:v>1.1333E-5</c:v>
                </c:pt>
                <c:pt idx="30">
                  <c:v>5.3548E-6</c:v>
                </c:pt>
                <c:pt idx="31">
                  <c:v>2.2859E-6</c:v>
                </c:pt>
                <c:pt idx="32">
                  <c:v>8.6606999999999997E-7</c:v>
                </c:pt>
                <c:pt idx="33">
                  <c:v>2.8961000000000001E-7</c:v>
                </c:pt>
                <c:pt idx="34">
                  <c:v>8.6594000000000001E-8</c:v>
                </c:pt>
                <c:pt idx="35">
                  <c:v>2.3841000000000002E-8</c:v>
                </c:pt>
                <c:pt idx="36">
                  <c:v>6.2564E-9</c:v>
                </c:pt>
                <c:pt idx="37">
                  <c:v>1.6110999999999999E-9</c:v>
                </c:pt>
                <c:pt idx="38">
                  <c:v>4.1072999999999999E-10</c:v>
                </c:pt>
                <c:pt idx="39">
                  <c:v>1.0358000000000001E-10</c:v>
                </c:pt>
                <c:pt idx="40">
                  <c:v>2.6716999999999999E-11</c:v>
                </c:pt>
                <c:pt idx="41">
                  <c:v>7.0827999999999997E-12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6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2.6635999999999998E-6</c:v>
                </c:pt>
                <c:pt idx="1">
                  <c:v>5.1158000000000002E-6</c:v>
                </c:pt>
                <c:pt idx="2">
                  <c:v>1.0088000000000001E-5</c:v>
                </c:pt>
                <c:pt idx="3">
                  <c:v>2.0944000000000001E-5</c:v>
                </c:pt>
                <c:pt idx="4">
                  <c:v>4.5154000000000002E-5</c:v>
                </c:pt>
                <c:pt idx="5">
                  <c:v>1.2333E-4</c:v>
                </c:pt>
                <c:pt idx="6">
                  <c:v>2.3583E-4</c:v>
                </c:pt>
                <c:pt idx="7">
                  <c:v>4.5495000000000003E-4</c:v>
                </c:pt>
                <c:pt idx="8">
                  <c:v>8.6779999999999995E-4</c:v>
                </c:pt>
                <c:pt idx="9">
                  <c:v>8.9429999999999996E-3</c:v>
                </c:pt>
                <c:pt idx="10">
                  <c:v>1.5056E-2</c:v>
                </c:pt>
                <c:pt idx="11">
                  <c:v>2.4399000000000001E-2</c:v>
                </c:pt>
                <c:pt idx="12">
                  <c:v>3.7721999999999999E-2</c:v>
                </c:pt>
                <c:pt idx="13">
                  <c:v>5.5305E-2</c:v>
                </c:pt>
                <c:pt idx="14">
                  <c:v>7.6422000000000004E-2</c:v>
                </c:pt>
                <c:pt idx="15">
                  <c:v>9.8862000000000005E-2</c:v>
                </c:pt>
                <c:pt idx="16">
                  <c:v>0.11933000000000001</c:v>
                </c:pt>
                <c:pt idx="17">
                  <c:v>0.13514000000000001</c:v>
                </c:pt>
                <c:pt idx="18">
                  <c:v>0.14566000000000001</c:v>
                </c:pt>
                <c:pt idx="19">
                  <c:v>0.15193000000000001</c:v>
                </c:pt>
                <c:pt idx="20">
                  <c:v>0.15539</c:v>
                </c:pt>
                <c:pt idx="21">
                  <c:v>0.15715000000000001</c:v>
                </c:pt>
                <c:pt idx="22">
                  <c:v>0.15784000000000001</c:v>
                </c:pt>
                <c:pt idx="23">
                  <c:v>0.15769</c:v>
                </c:pt>
                <c:pt idx="24">
                  <c:v>0.15667</c:v>
                </c:pt>
                <c:pt idx="25">
                  <c:v>0.15448000000000001</c:v>
                </c:pt>
                <c:pt idx="26">
                  <c:v>0.15054999999999999</c:v>
                </c:pt>
                <c:pt idx="27">
                  <c:v>0.14416999999999999</c:v>
                </c:pt>
                <c:pt idx="28">
                  <c:v>0.13458000000000001</c:v>
                </c:pt>
                <c:pt idx="29">
                  <c:v>0.12137000000000001</c:v>
                </c:pt>
                <c:pt idx="30">
                  <c:v>0.10469000000000001</c:v>
                </c:pt>
                <c:pt idx="31">
                  <c:v>8.5502999999999996E-2</c:v>
                </c:pt>
                <c:pt idx="32">
                  <c:v>6.5554000000000001E-2</c:v>
                </c:pt>
                <c:pt idx="33">
                  <c:v>4.7004999999999998E-2</c:v>
                </c:pt>
                <c:pt idx="34">
                  <c:v>3.1690000000000003E-2</c:v>
                </c:pt>
                <c:pt idx="35">
                  <c:v>2.0372000000000001E-2</c:v>
                </c:pt>
                <c:pt idx="36">
                  <c:v>1.2706E-2</c:v>
                </c:pt>
                <c:pt idx="37">
                  <c:v>7.8063000000000004E-3</c:v>
                </c:pt>
                <c:pt idx="38">
                  <c:v>4.7368999999999996E-3</c:v>
                </c:pt>
                <c:pt idx="39">
                  <c:v>2.8327000000000001E-3</c:v>
                </c:pt>
                <c:pt idx="40">
                  <c:v>1.7067E-3</c:v>
                </c:pt>
                <c:pt idx="41">
                  <c:v>1.039E-3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7"/>
          <c:tx>
            <c:strRef>
              <c:f>ALL!$E$14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2.5236999999999998E-28</c:v>
                </c:pt>
                <c:pt idx="1">
                  <c:v>1.0445E-26</c:v>
                </c:pt>
                <c:pt idx="2">
                  <c:v>4.0198E-25</c:v>
                </c:pt>
                <c:pt idx="3">
                  <c:v>1.6359999999999999E-23</c:v>
                </c:pt>
                <c:pt idx="4">
                  <c:v>6.9618000000000001E-22</c:v>
                </c:pt>
                <c:pt idx="5">
                  <c:v>8.0114999999999995E-20</c:v>
                </c:pt>
                <c:pt idx="6">
                  <c:v>1.7939000000000001E-18</c:v>
                </c:pt>
                <c:pt idx="7">
                  <c:v>3.9468999999999999E-17</c:v>
                </c:pt>
                <c:pt idx="8">
                  <c:v>7.9357999999999997E-16</c:v>
                </c:pt>
                <c:pt idx="9">
                  <c:v>2.3656999999999999E-11</c:v>
                </c:pt>
                <c:pt idx="10">
                  <c:v>1.9106000000000001E-10</c:v>
                </c:pt>
                <c:pt idx="11">
                  <c:v>1.301E-9</c:v>
                </c:pt>
                <c:pt idx="12">
                  <c:v>7.7562999999999998E-9</c:v>
                </c:pt>
                <c:pt idx="13">
                  <c:v>4.0866999999999998E-8</c:v>
                </c:pt>
                <c:pt idx="14">
                  <c:v>1.8743999999999999E-7</c:v>
                </c:pt>
                <c:pt idx="15">
                  <c:v>7.3328000000000001E-7</c:v>
                </c:pt>
                <c:pt idx="16">
                  <c:v>2.4248000000000001E-6</c:v>
                </c:pt>
                <c:pt idx="17">
                  <c:v>6.8557000000000003E-6</c:v>
                </c:pt>
                <c:pt idx="18">
                  <c:v>1.7051999999999999E-5</c:v>
                </c:pt>
                <c:pt idx="19">
                  <c:v>3.8544000000000002E-5</c:v>
                </c:pt>
                <c:pt idx="20">
                  <c:v>8.1236999999999995E-5</c:v>
                </c:pt>
                <c:pt idx="21">
                  <c:v>1.6236000000000001E-4</c:v>
                </c:pt>
                <c:pt idx="22">
                  <c:v>3.1066999999999998E-4</c:v>
                </c:pt>
                <c:pt idx="23">
                  <c:v>5.7160000000000002E-4</c:v>
                </c:pt>
                <c:pt idx="24">
                  <c:v>1.0116999999999999E-3</c:v>
                </c:pt>
                <c:pt idx="25">
                  <c:v>1.7163E-3</c:v>
                </c:pt>
                <c:pt idx="26">
                  <c:v>2.7685000000000001E-3</c:v>
                </c:pt>
                <c:pt idx="27">
                  <c:v>4.1931E-3</c:v>
                </c:pt>
                <c:pt idx="28">
                  <c:v>5.8642E-3</c:v>
                </c:pt>
                <c:pt idx="29">
                  <c:v>7.4327000000000004E-3</c:v>
                </c:pt>
                <c:pt idx="30">
                  <c:v>8.3806999999999996E-3</c:v>
                </c:pt>
                <c:pt idx="31">
                  <c:v>8.2695000000000008E-3</c:v>
                </c:pt>
                <c:pt idx="32">
                  <c:v>7.0619999999999997E-3</c:v>
                </c:pt>
                <c:pt idx="33">
                  <c:v>5.2202999999999998E-3</c:v>
                </c:pt>
                <c:pt idx="34">
                  <c:v>3.3960000000000001E-3</c:v>
                </c:pt>
                <c:pt idx="35">
                  <c:v>2.0041E-3</c:v>
                </c:pt>
                <c:pt idx="36">
                  <c:v>1.1102E-3</c:v>
                </c:pt>
                <c:pt idx="37">
                  <c:v>5.9378000000000002E-4</c:v>
                </c:pt>
                <c:pt idx="38">
                  <c:v>3.0771999999999999E-4</c:v>
                </c:pt>
                <c:pt idx="39">
                  <c:v>1.5367000000000001E-4</c:v>
                </c:pt>
                <c:pt idx="40">
                  <c:v>7.7250999999999996E-5</c:v>
                </c:pt>
                <c:pt idx="41">
                  <c:v>3.9316000000000001E-5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8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3.5501000000000002E-28</c:v>
                </c:pt>
                <c:pt idx="1">
                  <c:v>1.3789999999999999E-26</c:v>
                </c:pt>
                <c:pt idx="2">
                  <c:v>4.7493999999999996E-25</c:v>
                </c:pt>
                <c:pt idx="3">
                  <c:v>1.6119E-23</c:v>
                </c:pt>
                <c:pt idx="4">
                  <c:v>5.3584999999999997E-22</c:v>
                </c:pt>
                <c:pt idx="5">
                  <c:v>3.4602999999999997E-20</c:v>
                </c:pt>
                <c:pt idx="6">
                  <c:v>6.4922000000000004E-19</c:v>
                </c:pt>
                <c:pt idx="7">
                  <c:v>1.1547E-17</c:v>
                </c:pt>
                <c:pt idx="8">
                  <c:v>1.8525E-16</c:v>
                </c:pt>
                <c:pt idx="9">
                  <c:v>2.8493E-12</c:v>
                </c:pt>
                <c:pt idx="10">
                  <c:v>2.1958999999999999E-11</c:v>
                </c:pt>
                <c:pt idx="11">
                  <c:v>1.4775000000000001E-10</c:v>
                </c:pt>
                <c:pt idx="12">
                  <c:v>8.8356999999999998E-10</c:v>
                </c:pt>
                <c:pt idx="13">
                  <c:v>4.7347000000000002E-9</c:v>
                </c:pt>
                <c:pt idx="14">
                  <c:v>2.2670000000000001E-8</c:v>
                </c:pt>
                <c:pt idx="15">
                  <c:v>9.6344000000000006E-8</c:v>
                </c:pt>
                <c:pt idx="16">
                  <c:v>3.6244000000000001E-7</c:v>
                </c:pt>
                <c:pt idx="17">
                  <c:v>1.2160000000000001E-6</c:v>
                </c:pt>
                <c:pt idx="18">
                  <c:v>3.7000999999999999E-6</c:v>
                </c:pt>
                <c:pt idx="19">
                  <c:v>1.0414999999999999E-5</c:v>
                </c:pt>
                <c:pt idx="20">
                  <c:v>2.7555999999999998E-5</c:v>
                </c:pt>
                <c:pt idx="21">
                  <c:v>6.9301000000000006E-5</c:v>
                </c:pt>
                <c:pt idx="22">
                  <c:v>1.6678999999999999E-4</c:v>
                </c:pt>
                <c:pt idx="23">
                  <c:v>3.8568000000000001E-4</c:v>
                </c:pt>
                <c:pt idx="24">
                  <c:v>8.5811999999999998E-4</c:v>
                </c:pt>
                <c:pt idx="25">
                  <c:v>1.8358999999999999E-3</c:v>
                </c:pt>
                <c:pt idx="26">
                  <c:v>3.7656E-3</c:v>
                </c:pt>
                <c:pt idx="27">
                  <c:v>7.3657999999999996E-3</c:v>
                </c:pt>
                <c:pt idx="28">
                  <c:v>1.3643000000000001E-2</c:v>
                </c:pt>
                <c:pt idx="29">
                  <c:v>2.3744999999999999E-2</c:v>
                </c:pt>
                <c:pt idx="30">
                  <c:v>3.8542E-2</c:v>
                </c:pt>
                <c:pt idx="31">
                  <c:v>5.7952999999999998E-2</c:v>
                </c:pt>
                <c:pt idx="32">
                  <c:v>8.0320000000000003E-2</c:v>
                </c:pt>
                <c:pt idx="33">
                  <c:v>0.10255</c:v>
                </c:pt>
                <c:pt idx="34">
                  <c:v>0.12152</c:v>
                </c:pt>
                <c:pt idx="35">
                  <c:v>0.13561999999999999</c:v>
                </c:pt>
                <c:pt idx="36">
                  <c:v>0.14507</c:v>
                </c:pt>
                <c:pt idx="37">
                  <c:v>0.15093999999999999</c:v>
                </c:pt>
                <c:pt idx="38">
                  <c:v>0.15282999999999999</c:v>
                </c:pt>
                <c:pt idx="39">
                  <c:v>0.14990999999999999</c:v>
                </c:pt>
                <c:pt idx="40">
                  <c:v>0.14641999999999999</c:v>
                </c:pt>
                <c:pt idx="41">
                  <c:v>0.1429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9"/>
          <c:tx>
            <c:strRef>
              <c:f>ALL!$E$16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6.2078999999999998E-10</c:v>
                </c:pt>
                <c:pt idx="1">
                  <c:v>1.9046999999999998E-9</c:v>
                </c:pt>
                <c:pt idx="2">
                  <c:v>4.4076000000000004E-9</c:v>
                </c:pt>
                <c:pt idx="3">
                  <c:v>7.5795000000000001E-9</c:v>
                </c:pt>
                <c:pt idx="4">
                  <c:v>1.0033E-8</c:v>
                </c:pt>
                <c:pt idx="5">
                  <c:v>6.1317000000000002E-9</c:v>
                </c:pt>
                <c:pt idx="6">
                  <c:v>7.6008999999999993E-9</c:v>
                </c:pt>
                <c:pt idx="7">
                  <c:v>8.0819000000000004E-9</c:v>
                </c:pt>
                <c:pt idx="8">
                  <c:v>7.7963000000000005E-9</c:v>
                </c:pt>
                <c:pt idx="9">
                  <c:v>6.1505999999999998E-9</c:v>
                </c:pt>
                <c:pt idx="10">
                  <c:v>6.4460999999999999E-9</c:v>
                </c:pt>
                <c:pt idx="11">
                  <c:v>6.8433999999999998E-9</c:v>
                </c:pt>
                <c:pt idx="12">
                  <c:v>7.0159999999999998E-9</c:v>
                </c:pt>
                <c:pt idx="13">
                  <c:v>6.8474999999999998E-9</c:v>
                </c:pt>
                <c:pt idx="14">
                  <c:v>6.4203000000000003E-9</c:v>
                </c:pt>
                <c:pt idx="15">
                  <c:v>5.8545000000000004E-9</c:v>
                </c:pt>
                <c:pt idx="16">
                  <c:v>5.2296999999999998E-9</c:v>
                </c:pt>
                <c:pt idx="17">
                  <c:v>4.5941000000000001E-9</c:v>
                </c:pt>
                <c:pt idx="18">
                  <c:v>3.9842000000000004E-9</c:v>
                </c:pt>
                <c:pt idx="19">
                  <c:v>3.426E-9</c:v>
                </c:pt>
                <c:pt idx="20">
                  <c:v>2.9318000000000002E-9</c:v>
                </c:pt>
                <c:pt idx="21">
                  <c:v>2.5032000000000002E-9</c:v>
                </c:pt>
                <c:pt idx="22">
                  <c:v>2.1360000000000001E-9</c:v>
                </c:pt>
                <c:pt idx="23">
                  <c:v>1.8236E-9</c:v>
                </c:pt>
                <c:pt idx="24">
                  <c:v>1.5595E-9</c:v>
                </c:pt>
                <c:pt idx="25">
                  <c:v>1.3375E-9</c:v>
                </c:pt>
                <c:pt idx="26">
                  <c:v>1.1524000000000001E-9</c:v>
                </c:pt>
                <c:pt idx="27">
                  <c:v>9.9974999999999999E-10</c:v>
                </c:pt>
                <c:pt idx="28">
                  <c:v>8.7534E-10</c:v>
                </c:pt>
                <c:pt idx="29">
                  <c:v>7.7482000000000002E-10</c:v>
                </c:pt>
                <c:pt idx="30">
                  <c:v>6.9334000000000001E-10</c:v>
                </c:pt>
                <c:pt idx="31">
                  <c:v>6.2553999999999999E-10</c:v>
                </c:pt>
                <c:pt idx="32">
                  <c:v>5.6600999999999999E-10</c:v>
                </c:pt>
                <c:pt idx="33">
                  <c:v>5.1024999999999997E-10</c:v>
                </c:pt>
                <c:pt idx="34">
                  <c:v>4.5596E-10</c:v>
                </c:pt>
                <c:pt idx="35">
                  <c:v>4.0326000000000001E-10</c:v>
                </c:pt>
                <c:pt idx="36">
                  <c:v>3.5348999999999999E-10</c:v>
                </c:pt>
                <c:pt idx="37">
                  <c:v>3.0794000000000002E-10</c:v>
                </c:pt>
                <c:pt idx="38">
                  <c:v>2.6724999999999998E-10</c:v>
                </c:pt>
                <c:pt idx="39">
                  <c:v>2.3145999999999999E-10</c:v>
                </c:pt>
                <c:pt idx="40">
                  <c:v>2.0024E-10</c:v>
                </c:pt>
                <c:pt idx="41">
                  <c:v>1.7316E-10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0"/>
          <c:tx>
            <c:strRef>
              <c:f>ALL!$E$17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2.2801000000000002E-3</c:v>
                </c:pt>
                <c:pt idx="1">
                  <c:v>7.4754000000000001E-3</c:v>
                </c:pt>
                <c:pt idx="2">
                  <c:v>1.8884999999999999E-2</c:v>
                </c:pt>
                <c:pt idx="3">
                  <c:v>3.6061999999999997E-2</c:v>
                </c:pt>
                <c:pt idx="4">
                  <c:v>5.3731000000000001E-2</c:v>
                </c:pt>
                <c:pt idx="5">
                  <c:v>3.7364000000000001E-2</c:v>
                </c:pt>
                <c:pt idx="6">
                  <c:v>5.3154E-2</c:v>
                </c:pt>
                <c:pt idx="7">
                  <c:v>6.5306000000000003E-2</c:v>
                </c:pt>
                <c:pt idx="8">
                  <c:v>7.3190000000000005E-2</c:v>
                </c:pt>
                <c:pt idx="9">
                  <c:v>0.10884000000000001</c:v>
                </c:pt>
                <c:pt idx="10">
                  <c:v>0.13433</c:v>
                </c:pt>
                <c:pt idx="11">
                  <c:v>0.1681</c:v>
                </c:pt>
                <c:pt idx="12">
                  <c:v>0.20327000000000001</c:v>
                </c:pt>
                <c:pt idx="13">
                  <c:v>0.23408000000000001</c:v>
                </c:pt>
                <c:pt idx="14">
                  <c:v>0.25899</c:v>
                </c:pt>
                <c:pt idx="15">
                  <c:v>0.27866000000000002</c:v>
                </c:pt>
                <c:pt idx="16">
                  <c:v>0.29364000000000001</c:v>
                </c:pt>
                <c:pt idx="17">
                  <c:v>0.30415999999999999</c:v>
                </c:pt>
                <c:pt idx="18">
                  <c:v>0.31089</c:v>
                </c:pt>
                <c:pt idx="19">
                  <c:v>0.31490000000000001</c:v>
                </c:pt>
                <c:pt idx="20">
                  <c:v>0.31720999999999999</c:v>
                </c:pt>
                <c:pt idx="21">
                  <c:v>0.31857999999999997</c:v>
                </c:pt>
                <c:pt idx="22">
                  <c:v>0.31952999999999998</c:v>
                </c:pt>
                <c:pt idx="23">
                  <c:v>0.32040000000000002</c:v>
                </c:pt>
                <c:pt idx="24">
                  <c:v>0.32153999999999999</c:v>
                </c:pt>
                <c:pt idx="25">
                  <c:v>0.32335999999999998</c:v>
                </c:pt>
                <c:pt idx="26">
                  <c:v>0.32641999999999999</c:v>
                </c:pt>
                <c:pt idx="27">
                  <c:v>0.33149000000000001</c:v>
                </c:pt>
                <c:pt idx="28">
                  <c:v>0.33945999999999998</c:v>
                </c:pt>
                <c:pt idx="29">
                  <c:v>0.35115000000000002</c:v>
                </c:pt>
                <c:pt idx="30">
                  <c:v>0.36691000000000001</c:v>
                </c:pt>
                <c:pt idx="31">
                  <c:v>0.38621</c:v>
                </c:pt>
                <c:pt idx="32">
                  <c:v>0.40738000000000002</c:v>
                </c:pt>
                <c:pt idx="33">
                  <c:v>0.42776999999999998</c:v>
                </c:pt>
                <c:pt idx="34">
                  <c:v>0.44491000000000003</c:v>
                </c:pt>
                <c:pt idx="35">
                  <c:v>0.45762000000000003</c:v>
                </c:pt>
                <c:pt idx="36">
                  <c:v>0.46617999999999998</c:v>
                </c:pt>
                <c:pt idx="37">
                  <c:v>0.47160000000000002</c:v>
                </c:pt>
                <c:pt idx="38">
                  <c:v>0.47494999999999998</c:v>
                </c:pt>
                <c:pt idx="39">
                  <c:v>0.47700999999999999</c:v>
                </c:pt>
                <c:pt idx="40">
                  <c:v>0.47821999999999998</c:v>
                </c:pt>
                <c:pt idx="41">
                  <c:v>0.47892000000000001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1"/>
          <c:tx>
            <c:strRef>
              <c:f>ALL!$E$18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2.7014999999999998E-9</c:v>
                </c:pt>
                <c:pt idx="1">
                  <c:v>7.3140999999999998E-9</c:v>
                </c:pt>
                <c:pt idx="2">
                  <c:v>1.5125000000000001E-8</c:v>
                </c:pt>
                <c:pt idx="3">
                  <c:v>2.3498E-8</c:v>
                </c:pt>
                <c:pt idx="4">
                  <c:v>2.8363999999999998E-8</c:v>
                </c:pt>
                <c:pt idx="5">
                  <c:v>1.5936999999999999E-8</c:v>
                </c:pt>
                <c:pt idx="6">
                  <c:v>1.8294000000000002E-8</c:v>
                </c:pt>
                <c:pt idx="7">
                  <c:v>1.8124999999999999E-8</c:v>
                </c:pt>
                <c:pt idx="8">
                  <c:v>1.6384E-8</c:v>
                </c:pt>
                <c:pt idx="9">
                  <c:v>1.0422000000000001E-8</c:v>
                </c:pt>
                <c:pt idx="10">
                  <c:v>1.0445E-8</c:v>
                </c:pt>
                <c:pt idx="11">
                  <c:v>1.1043999999999999E-8</c:v>
                </c:pt>
                <c:pt idx="12">
                  <c:v>1.1419E-8</c:v>
                </c:pt>
                <c:pt idx="13">
                  <c:v>1.1245000000000001E-8</c:v>
                </c:pt>
                <c:pt idx="14">
                  <c:v>1.0641000000000001E-8</c:v>
                </c:pt>
                <c:pt idx="15">
                  <c:v>9.7965999999999999E-9</c:v>
                </c:pt>
                <c:pt idx="16">
                  <c:v>8.8364999999999994E-9</c:v>
                </c:pt>
                <c:pt idx="17">
                  <c:v>7.8395000000000005E-9</c:v>
                </c:pt>
                <c:pt idx="18">
                  <c:v>6.8668999999999999E-9</c:v>
                </c:pt>
                <c:pt idx="19">
                  <c:v>5.9643999999999998E-9</c:v>
                </c:pt>
                <c:pt idx="20">
                  <c:v>5.1555999999999999E-9</c:v>
                </c:pt>
                <c:pt idx="21">
                  <c:v>4.4465000000000003E-9</c:v>
                </c:pt>
                <c:pt idx="22">
                  <c:v>3.8324999999999997E-9</c:v>
                </c:pt>
                <c:pt idx="23">
                  <c:v>3.3050000000000001E-9</c:v>
                </c:pt>
                <c:pt idx="24">
                  <c:v>2.8546E-9</c:v>
                </c:pt>
                <c:pt idx="25">
                  <c:v>2.4725999999999999E-9</c:v>
                </c:pt>
                <c:pt idx="26">
                  <c:v>2.1514999999999999E-9</c:v>
                </c:pt>
                <c:pt idx="27">
                  <c:v>1.8849E-9</c:v>
                </c:pt>
                <c:pt idx="28">
                  <c:v>1.6665E-9</c:v>
                </c:pt>
                <c:pt idx="29">
                  <c:v>1.4894E-9</c:v>
                </c:pt>
                <c:pt idx="30">
                  <c:v>1.3456E-9</c:v>
                </c:pt>
                <c:pt idx="31">
                  <c:v>1.2256E-9</c:v>
                </c:pt>
                <c:pt idx="32">
                  <c:v>1.1194000000000001E-9</c:v>
                </c:pt>
                <c:pt idx="33">
                  <c:v>1.0187E-9</c:v>
                </c:pt>
                <c:pt idx="34">
                  <c:v>9.1877000000000002E-10</c:v>
                </c:pt>
                <c:pt idx="35">
                  <c:v>8.2010999999999997E-10</c:v>
                </c:pt>
                <c:pt idx="36">
                  <c:v>7.2551000000000001E-10</c:v>
                </c:pt>
                <c:pt idx="37">
                  <c:v>6.3780000000000001E-10</c:v>
                </c:pt>
                <c:pt idx="38">
                  <c:v>5.5856999999999996E-10</c:v>
                </c:pt>
                <c:pt idx="39">
                  <c:v>4.8815000000000002E-10</c:v>
                </c:pt>
                <c:pt idx="40">
                  <c:v>4.2610999999999999E-10</c:v>
                </c:pt>
                <c:pt idx="41">
                  <c:v>3.718E-10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2"/>
          <c:tx>
            <c:strRef>
              <c:f>ALL!$E$19</c:f>
              <c:strCache>
                <c:ptCount val="1"/>
                <c:pt idx="0">
                  <c:v>(2)Ga[l]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3.7545E-35</c:v>
                </c:pt>
                <c:pt idx="27">
                  <c:v>2.5572999999999999E-30</c:v>
                </c:pt>
                <c:pt idx="28">
                  <c:v>3.4955000000000002E-25</c:v>
                </c:pt>
                <c:pt idx="29">
                  <c:v>7.1145999999999996E-21</c:v>
                </c:pt>
                <c:pt idx="30">
                  <c:v>1.3331999999999999E-16</c:v>
                </c:pt>
                <c:pt idx="31">
                  <c:v>1.0501999999999999E-12</c:v>
                </c:pt>
                <c:pt idx="32">
                  <c:v>1.8363E-9</c:v>
                </c:pt>
                <c:pt idx="33">
                  <c:v>4.2302999999999998E-8</c:v>
                </c:pt>
                <c:pt idx="34">
                  <c:v>1.8260999999999999E-7</c:v>
                </c:pt>
                <c:pt idx="35">
                  <c:v>5.8209000000000005E-7</c:v>
                </c:pt>
                <c:pt idx="36">
                  <c:v>2.4250000000000001E-6</c:v>
                </c:pt>
                <c:pt idx="37">
                  <c:v>6.4156E-5</c:v>
                </c:pt>
                <c:pt idx="38">
                  <c:v>1.8185E-3</c:v>
                </c:pt>
                <c:pt idx="39">
                  <c:v>6.9468000000000004E-3</c:v>
                </c:pt>
                <c:pt idx="40">
                  <c:v>1.1716000000000001E-2</c:v>
                </c:pt>
                <c:pt idx="41">
                  <c:v>1.5980000000000001E-2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3"/>
          <c:tx>
            <c:strRef>
              <c:f>ALL!$E$20</c:f>
              <c:strCache>
                <c:ptCount val="1"/>
                <c:pt idx="0">
                  <c:v>(2)Ge[l]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4.3569E-35</c:v>
                </c:pt>
                <c:pt idx="27">
                  <c:v>1.6862999999999999E-30</c:v>
                </c:pt>
                <c:pt idx="28">
                  <c:v>1.3771E-25</c:v>
                </c:pt>
                <c:pt idx="29">
                  <c:v>1.7748999999999999E-21</c:v>
                </c:pt>
                <c:pt idx="30">
                  <c:v>2.2494999999999999E-17</c:v>
                </c:pt>
                <c:pt idx="31">
                  <c:v>1.2888999999999999E-13</c:v>
                </c:pt>
                <c:pt idx="32">
                  <c:v>1.7727E-10</c:v>
                </c:pt>
                <c:pt idx="33">
                  <c:v>3.4751000000000001E-9</c:v>
                </c:pt>
                <c:pt idx="34">
                  <c:v>1.3714E-8</c:v>
                </c:pt>
                <c:pt idx="35">
                  <c:v>4.2305000000000001E-8</c:v>
                </c:pt>
                <c:pt idx="36">
                  <c:v>1.7746999999999999E-7</c:v>
                </c:pt>
                <c:pt idx="37">
                  <c:v>4.8478000000000004E-6</c:v>
                </c:pt>
                <c:pt idx="38">
                  <c:v>1.4532E-4</c:v>
                </c:pt>
                <c:pt idx="39">
                  <c:v>6.0335E-4</c:v>
                </c:pt>
                <c:pt idx="40">
                  <c:v>1.1079E-3</c:v>
                </c:pt>
                <c:pt idx="41">
                  <c:v>1.6428E-3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dLbls/>
        <c:axId val="110477696"/>
        <c:axId val="1104792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4.5710000000000001E-2</c:v>
                      </c:pt>
                      <c:pt idx="1">
                        <c:v>4.8594999999999999E-2</c:v>
                      </c:pt>
                      <c:pt idx="2">
                        <c:v>5.4931000000000001E-2</c:v>
                      </c:pt>
                      <c:pt idx="3">
                        <c:v>6.4466999999999997E-2</c:v>
                      </c:pt>
                      <c:pt idx="4">
                        <c:v>7.4263999999999997E-2</c:v>
                      </c:pt>
                      <c:pt idx="5">
                        <c:v>6.5102999999999994E-2</c:v>
                      </c:pt>
                      <c:pt idx="6">
                        <c:v>7.3734999999999995E-2</c:v>
                      </c:pt>
                      <c:pt idx="7">
                        <c:v>8.0126000000000003E-2</c:v>
                      </c:pt>
                      <c:pt idx="8">
                        <c:v>8.3596000000000004E-2</c:v>
                      </c:pt>
                      <c:pt idx="9">
                        <c:v>6.4934000000000006E-2</c:v>
                      </c:pt>
                      <c:pt idx="10">
                        <c:v>4.8304E-2</c:v>
                      </c:pt>
                      <c:pt idx="11">
                        <c:v>3.1366999999999999E-2</c:v>
                      </c:pt>
                      <c:pt idx="12">
                        <c:v>1.8329000000000002E-2</c:v>
                      </c:pt>
                      <c:pt idx="13">
                        <c:v>1.0048E-2</c:v>
                      </c:pt>
                      <c:pt idx="14">
                        <c:v>5.3530000000000001E-3</c:v>
                      </c:pt>
                      <c:pt idx="15">
                        <c:v>2.8438999999999999E-3</c:v>
                      </c:pt>
                      <c:pt idx="16">
                        <c:v>1.5330999999999999E-3</c:v>
                      </c:pt>
                      <c:pt idx="17">
                        <c:v>8.4676E-4</c:v>
                      </c:pt>
                      <c:pt idx="18">
                        <c:v>4.8044E-4</c:v>
                      </c:pt>
                      <c:pt idx="19">
                        <c:v>2.7961000000000001E-4</c:v>
                      </c:pt>
                      <c:pt idx="20">
                        <c:v>1.6646E-4</c:v>
                      </c:pt>
                      <c:pt idx="21">
                        <c:v>1.0111E-4</c:v>
                      </c:pt>
                      <c:pt idx="22">
                        <c:v>6.2545999999999994E-5</c:v>
                      </c:pt>
                      <c:pt idx="23">
                        <c:v>3.9345999999999999E-5</c:v>
                      </c:pt>
                      <c:pt idx="24">
                        <c:v>2.5145000000000001E-5</c:v>
                      </c:pt>
                      <c:pt idx="25">
                        <c:v>1.6311999999999999E-5</c:v>
                      </c:pt>
                      <c:pt idx="26">
                        <c:v>1.0733E-5</c:v>
                      </c:pt>
                      <c:pt idx="27">
                        <c:v>7.1578999999999997E-6</c:v>
                      </c:pt>
                      <c:pt idx="28">
                        <c:v>4.8308999999999998E-6</c:v>
                      </c:pt>
                      <c:pt idx="29">
                        <c:v>3.2924E-6</c:v>
                      </c:pt>
                      <c:pt idx="30">
                        <c:v>2.2597000000000002E-6</c:v>
                      </c:pt>
                      <c:pt idx="31">
                        <c:v>1.5585E-6</c:v>
                      </c:pt>
                      <c:pt idx="32">
                        <c:v>1.08E-6</c:v>
                      </c:pt>
                      <c:pt idx="33">
                        <c:v>7.5333999999999999E-7</c:v>
                      </c:pt>
                      <c:pt idx="34">
                        <c:v>5.3031999999999995E-7</c:v>
                      </c:pt>
                      <c:pt idx="35">
                        <c:v>3.7726999999999999E-7</c:v>
                      </c:pt>
                      <c:pt idx="36">
                        <c:v>2.7118000000000002E-7</c:v>
                      </c:pt>
                      <c:pt idx="37">
                        <c:v>1.9677999999999999E-7</c:v>
                      </c:pt>
                      <c:pt idx="38">
                        <c:v>1.4450999999999999E-7</c:v>
                      </c:pt>
                      <c:pt idx="39">
                        <c:v>1.0768999999999999E-7</c:v>
                      </c:pt>
                      <c:pt idx="40">
                        <c:v>8.0709999999999999E-8</c:v>
                      </c:pt>
                      <c:pt idx="41">
                        <c:v>6.0780000000000006E-8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1.6356000000000001E-31</c:v>
                      </c:pt>
                      <c:pt idx="10">
                        <c:v>1.3066E-29</c:v>
                      </c:pt>
                      <c:pt idx="11">
                        <c:v>7.4228999999999999E-28</c:v>
                      </c:pt>
                      <c:pt idx="12">
                        <c:v>3.3162999999999999E-26</c:v>
                      </c:pt>
                      <c:pt idx="13">
                        <c:v>1.2088000000000001E-24</c:v>
                      </c:pt>
                      <c:pt idx="14">
                        <c:v>3.5494999999999998E-23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3.2128000000000002E-8</c:v>
                      </c:pt>
                      <c:pt idx="39">
                        <c:v>3.1984999999999998E-8</c:v>
                      </c:pt>
                      <c:pt idx="40">
                        <c:v>3.1412999999999998E-8</c:v>
                      </c:pt>
                      <c:pt idx="41">
                        <c:v>3.0617000000000002E-8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-18.829999999999998</c:v>
                      </c:pt>
                      <c:pt idx="2">
                        <c:v>-18.850000000000001</c:v>
                      </c:pt>
                      <c:pt idx="3">
                        <c:v>-18.899999999999999</c:v>
                      </c:pt>
                      <c:pt idx="4">
                        <c:v>-18.95</c:v>
                      </c:pt>
                      <c:pt idx="5">
                        <c:v>-18.93</c:v>
                      </c:pt>
                      <c:pt idx="6">
                        <c:v>-18.98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-66.5</c:v>
                      </c:pt>
                      <c:pt idx="1">
                        <c:v>-62.84</c:v>
                      </c:pt>
                      <c:pt idx="2">
                        <c:v>-59.32</c:v>
                      </c:pt>
                      <c:pt idx="3">
                        <c:v>-55.85</c:v>
                      </c:pt>
                      <c:pt idx="4">
                        <c:v>-52.39</c:v>
                      </c:pt>
                      <c:pt idx="5">
                        <c:v>-48.21</c:v>
                      </c:pt>
                      <c:pt idx="6">
                        <c:v>-45.34</c:v>
                      </c:pt>
                      <c:pt idx="7">
                        <c:v>-42.52</c:v>
                      </c:pt>
                      <c:pt idx="8">
                        <c:v>-39.799999999999997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-18.29</c:v>
                      </c:pt>
                      <c:pt idx="1">
                        <c:v>-17.489999999999998</c:v>
                      </c:pt>
                      <c:pt idx="2">
                        <c:v>-16.54</c:v>
                      </c:pt>
                      <c:pt idx="3">
                        <c:v>-15.44</c:v>
                      </c:pt>
                      <c:pt idx="4">
                        <c:v>-14.25</c:v>
                      </c:pt>
                      <c:pt idx="5">
                        <c:v>-12.69</c:v>
                      </c:pt>
                      <c:pt idx="6">
                        <c:v>-11.69</c:v>
                      </c:pt>
                      <c:pt idx="7">
                        <c:v>-10.68</c:v>
                      </c:pt>
                      <c:pt idx="8">
                        <c:v>-9.6890000000000001</c:v>
                      </c:pt>
                      <c:pt idx="9">
                        <c:v>-6.47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-23.2</c:v>
                      </c:pt>
                      <c:pt idx="1">
                        <c:v>-22.2</c:v>
                      </c:pt>
                      <c:pt idx="2">
                        <c:v>-21.5</c:v>
                      </c:pt>
                      <c:pt idx="3">
                        <c:v>-21.11</c:v>
                      </c:pt>
                      <c:pt idx="4">
                        <c:v>-20.97</c:v>
                      </c:pt>
                      <c:pt idx="5">
                        <c:v>-21.53</c:v>
                      </c:pt>
                      <c:pt idx="6">
                        <c:v>-21.45</c:v>
                      </c:pt>
                      <c:pt idx="7">
                        <c:v>-21.52</c:v>
                      </c:pt>
                      <c:pt idx="8">
                        <c:v>-21.67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1104776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9232"/>
        <c:crosses val="autoZero"/>
        <c:crossBetween val="midCat"/>
        <c:majorUnit val="100"/>
      </c:valAx>
      <c:valAx>
        <c:axId val="110479232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47769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/>
        <c:axId val="254696064"/>
        <c:axId val="254710144"/>
      </c:scatterChart>
      <c:valAx>
        <c:axId val="254696064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10144"/>
        <c:crosses val="autoZero"/>
        <c:crossBetween val="midCat"/>
      </c:valAx>
      <c:valAx>
        <c:axId val="2547101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696064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1.5782E-25</c:v>
                </c:pt>
                <c:pt idx="1">
                  <c:v>2.3892E-19</c:v>
                </c:pt>
                <c:pt idx="2">
                  <c:v>2.7427999999999999E-15</c:v>
                </c:pt>
                <c:pt idx="3">
                  <c:v>1.9609999999999998E-12</c:v>
                </c:pt>
                <c:pt idx="4">
                  <c:v>2.5452000000000002E-10</c:v>
                </c:pt>
                <c:pt idx="5">
                  <c:v>7.1301999999999998E-10</c:v>
                </c:pt>
                <c:pt idx="6">
                  <c:v>1.8849E-9</c:v>
                </c:pt>
                <c:pt idx="7">
                  <c:v>4.7354E-9</c:v>
                </c:pt>
                <c:pt idx="8">
                  <c:v>1.1371999999999999E-8</c:v>
                </c:pt>
                <c:pt idx="9">
                  <c:v>2.5776E-7</c:v>
                </c:pt>
                <c:pt idx="10">
                  <c:v>3.2679999999999999E-6</c:v>
                </c:pt>
                <c:pt idx="11">
                  <c:v>2.4757999999999999E-5</c:v>
                </c:pt>
                <c:pt idx="12">
                  <c:v>1.2301E-4</c:v>
                </c:pt>
                <c:pt idx="13">
                  <c:v>4.1232999999999998E-4</c:v>
                </c:pt>
                <c:pt idx="14">
                  <c:v>5.2269999999999997E-4</c:v>
                </c:pt>
                <c:pt idx="15">
                  <c:v>6.445E-4</c:v>
                </c:pt>
                <c:pt idx="16">
                  <c:v>7.7262999999999995E-4</c:v>
                </c:pt>
                <c:pt idx="17">
                  <c:v>9.0056999999999995E-4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1.3821000000000001E-23</c:v>
                </c:pt>
                <c:pt idx="1">
                  <c:v>5.2156000000000002E-18</c:v>
                </c:pt>
                <c:pt idx="2">
                  <c:v>2.2030999999999998E-14</c:v>
                </c:pt>
                <c:pt idx="3">
                  <c:v>7.3770999999999993E-12</c:v>
                </c:pt>
                <c:pt idx="4">
                  <c:v>5.2813000000000002E-10</c:v>
                </c:pt>
                <c:pt idx="5">
                  <c:v>1.3013E-9</c:v>
                </c:pt>
                <c:pt idx="6">
                  <c:v>3.0486E-9</c:v>
                </c:pt>
                <c:pt idx="7">
                  <c:v>6.8359000000000004E-9</c:v>
                </c:pt>
                <c:pt idx="8">
                  <c:v>1.4756999999999999E-8</c:v>
                </c:pt>
                <c:pt idx="9">
                  <c:v>2.3225999999999999E-7</c:v>
                </c:pt>
                <c:pt idx="10">
                  <c:v>2.1787999999999998E-6</c:v>
                </c:pt>
                <c:pt idx="11">
                  <c:v>1.2554E-5</c:v>
                </c:pt>
                <c:pt idx="12">
                  <c:v>4.7744000000000002E-5</c:v>
                </c:pt>
                <c:pt idx="13">
                  <c:v>1.197E-4</c:v>
                </c:pt>
                <c:pt idx="14">
                  <c:v>1.3999999999999999E-4</c:v>
                </c:pt>
                <c:pt idx="15">
                  <c:v>1.5861E-4</c:v>
                </c:pt>
                <c:pt idx="16">
                  <c:v>1.7393000000000001E-4</c:v>
                </c:pt>
                <c:pt idx="17">
                  <c:v>1.8462E-4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3.3209000000000001E-20</c:v>
                </c:pt>
                <c:pt idx="1">
                  <c:v>4.1004000000000001E-15</c:v>
                </c:pt>
                <c:pt idx="2">
                  <c:v>7.7346999999999993E-12</c:v>
                </c:pt>
                <c:pt idx="3">
                  <c:v>1.4020999999999999E-9</c:v>
                </c:pt>
                <c:pt idx="4">
                  <c:v>6.1949999999999996E-8</c:v>
                </c:pt>
                <c:pt idx="5">
                  <c:v>1.3756E-7</c:v>
                </c:pt>
                <c:pt idx="6">
                  <c:v>2.9220999999999999E-7</c:v>
                </c:pt>
                <c:pt idx="7">
                  <c:v>5.9770000000000001E-7</c:v>
                </c:pt>
                <c:pt idx="8">
                  <c:v>1.184E-6</c:v>
                </c:pt>
                <c:pt idx="9">
                  <c:v>1.3923E-5</c:v>
                </c:pt>
                <c:pt idx="10">
                  <c:v>1.0271E-4</c:v>
                </c:pt>
                <c:pt idx="11">
                  <c:v>4.7383000000000001E-4</c:v>
                </c:pt>
                <c:pt idx="12">
                  <c:v>1.4413E-3</c:v>
                </c:pt>
                <c:pt idx="13">
                  <c:v>2.8078000000000001E-3</c:v>
                </c:pt>
                <c:pt idx="14">
                  <c:v>3.0565000000000002E-3</c:v>
                </c:pt>
                <c:pt idx="15">
                  <c:v>3.2085E-3</c:v>
                </c:pt>
                <c:pt idx="16">
                  <c:v>3.2447999999999999E-3</c:v>
                </c:pt>
                <c:pt idx="17">
                  <c:v>3.1614999999999998E-3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1.0611E-17</c:v>
                </c:pt>
                <c:pt idx="1">
                  <c:v>1.8869999999999999E-13</c:v>
                </c:pt>
                <c:pt idx="2">
                  <c:v>9.1019999999999999E-11</c:v>
                </c:pt>
                <c:pt idx="3">
                  <c:v>5.9656000000000002E-9</c:v>
                </c:pt>
                <c:pt idx="4">
                  <c:v>1.1982E-7</c:v>
                </c:pt>
                <c:pt idx="5">
                  <c:v>2.2464000000000001E-7</c:v>
                </c:pt>
                <c:pt idx="6">
                  <c:v>4.0686999999999999E-7</c:v>
                </c:pt>
                <c:pt idx="7">
                  <c:v>7.1636999999999995E-7</c:v>
                </c:pt>
                <c:pt idx="8">
                  <c:v>1.2326000000000001E-6</c:v>
                </c:pt>
                <c:pt idx="9">
                  <c:v>8.9299000000000007E-6</c:v>
                </c:pt>
                <c:pt idx="10">
                  <c:v>4.4203999999999999E-5</c:v>
                </c:pt>
                <c:pt idx="11">
                  <c:v>1.4299000000000001E-4</c:v>
                </c:pt>
                <c:pt idx="12">
                  <c:v>3.1083E-4</c:v>
                </c:pt>
                <c:pt idx="13">
                  <c:v>4.2706999999999999E-4</c:v>
                </c:pt>
                <c:pt idx="14">
                  <c:v>4.2321999999999998E-4</c:v>
                </c:pt>
                <c:pt idx="15">
                  <c:v>4.0295000000000001E-4</c:v>
                </c:pt>
                <c:pt idx="16">
                  <c:v>3.6813999999999998E-4</c:v>
                </c:pt>
                <c:pt idx="17">
                  <c:v>3.2271999999999997E-4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7.5774999999999997E-19</c:v>
                </c:pt>
                <c:pt idx="1">
                  <c:v>2.3573E-14</c:v>
                </c:pt>
                <c:pt idx="2">
                  <c:v>1.5606E-11</c:v>
                </c:pt>
                <c:pt idx="3">
                  <c:v>1.2377E-9</c:v>
                </c:pt>
                <c:pt idx="4">
                  <c:v>2.8079E-8</c:v>
                </c:pt>
                <c:pt idx="5">
                  <c:v>5.3936000000000001E-8</c:v>
                </c:pt>
                <c:pt idx="6">
                  <c:v>9.9954999999999997E-8</c:v>
                </c:pt>
                <c:pt idx="7">
                  <c:v>1.7992000000000001E-7</c:v>
                </c:pt>
                <c:pt idx="8">
                  <c:v>3.1635E-7</c:v>
                </c:pt>
                <c:pt idx="9">
                  <c:v>2.4965999999999999E-6</c:v>
                </c:pt>
                <c:pt idx="10">
                  <c:v>1.3233E-5</c:v>
                </c:pt>
                <c:pt idx="11">
                  <c:v>4.4341000000000001E-5</c:v>
                </c:pt>
                <c:pt idx="12">
                  <c:v>9.5870000000000002E-5</c:v>
                </c:pt>
                <c:pt idx="13">
                  <c:v>1.2338E-4</c:v>
                </c:pt>
                <c:pt idx="14">
                  <c:v>1.1875999999999999E-4</c:v>
                </c:pt>
                <c:pt idx="15">
                  <c:v>1.0917999999999999E-4</c:v>
                </c:pt>
                <c:pt idx="16">
                  <c:v>9.5723000000000005E-5</c:v>
                </c:pt>
                <c:pt idx="17">
                  <c:v>8.0043000000000006E-5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1.1336E-20</c:v>
                </c:pt>
                <c:pt idx="1">
                  <c:v>5.5161E-16</c:v>
                </c:pt>
                <c:pt idx="2">
                  <c:v>4.6524999999999996E-13</c:v>
                </c:pt>
                <c:pt idx="3">
                  <c:v>4.2334E-11</c:v>
                </c:pt>
                <c:pt idx="4">
                  <c:v>1.0425000000000001E-9</c:v>
                </c:pt>
                <c:pt idx="5">
                  <c:v>2.0345E-9</c:v>
                </c:pt>
                <c:pt idx="6">
                  <c:v>3.8270999999999997E-9</c:v>
                </c:pt>
                <c:pt idx="7">
                  <c:v>6.9900000000000001E-9</c:v>
                </c:pt>
                <c:pt idx="8">
                  <c:v>1.2472000000000001E-8</c:v>
                </c:pt>
                <c:pt idx="9">
                  <c:v>1.0459E-7</c:v>
                </c:pt>
                <c:pt idx="10">
                  <c:v>5.8176000000000004E-7</c:v>
                </c:pt>
                <c:pt idx="11">
                  <c:v>1.9852999999999999E-6</c:v>
                </c:pt>
                <c:pt idx="12">
                  <c:v>4.2089999999999999E-6</c:v>
                </c:pt>
                <c:pt idx="13">
                  <c:v>5.0124999999999999E-6</c:v>
                </c:pt>
                <c:pt idx="14">
                  <c:v>4.673E-6</c:v>
                </c:pt>
                <c:pt idx="15">
                  <c:v>4.1367999999999999E-6</c:v>
                </c:pt>
                <c:pt idx="16">
                  <c:v>3.4717999999999999E-6</c:v>
                </c:pt>
                <c:pt idx="17">
                  <c:v>2.7622E-6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2.6400000000000001E-20</c:v>
                </c:pt>
                <c:pt idx="1">
                  <c:v>3.1180000000000002E-15</c:v>
                </c:pt>
                <c:pt idx="2">
                  <c:v>7.0862999999999998E-12</c:v>
                </c:pt>
                <c:pt idx="3">
                  <c:v>1.6824999999999999E-9</c:v>
                </c:pt>
                <c:pt idx="4">
                  <c:v>9.8959000000000006E-8</c:v>
                </c:pt>
                <c:pt idx="5">
                  <c:v>2.3519E-7</c:v>
                </c:pt>
                <c:pt idx="6">
                  <c:v>5.3292999999999999E-7</c:v>
                </c:pt>
                <c:pt idx="7">
                  <c:v>1.1579E-6</c:v>
                </c:pt>
                <c:pt idx="8">
                  <c:v>2.424E-6</c:v>
                </c:pt>
                <c:pt idx="9">
                  <c:v>3.3813999999999998E-5</c:v>
                </c:pt>
                <c:pt idx="10">
                  <c:v>2.9053999999999999E-4</c:v>
                </c:pt>
                <c:pt idx="11">
                  <c:v>1.6354E-3</c:v>
                </c:pt>
                <c:pt idx="12">
                  <c:v>6.5741999999999997E-3</c:v>
                </c:pt>
                <c:pt idx="13">
                  <c:v>1.9601E-2</c:v>
                </c:pt>
                <c:pt idx="14">
                  <c:v>2.4552000000000001E-2</c:v>
                </c:pt>
                <c:pt idx="15">
                  <c:v>3.0141000000000001E-2</c:v>
                </c:pt>
                <c:pt idx="16">
                  <c:v>3.6249999999999998E-2</c:v>
                </c:pt>
                <c:pt idx="17">
                  <c:v>4.2708999999999997E-2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4.7570000000000001E-31</c:v>
                </c:pt>
                <c:pt idx="2">
                  <c:v>3.2420999999999998E-25</c:v>
                </c:pt>
                <c:pt idx="3">
                  <c:v>4.8915E-21</c:v>
                </c:pt>
                <c:pt idx="4">
                  <c:v>6.7981000000000001E-18</c:v>
                </c:pt>
                <c:pt idx="5">
                  <c:v>3.1759999999999997E-17</c:v>
                </c:pt>
                <c:pt idx="6">
                  <c:v>1.3612000000000001E-16</c:v>
                </c:pt>
                <c:pt idx="7">
                  <c:v>5.3973999999999997E-16</c:v>
                </c:pt>
                <c:pt idx="8">
                  <c:v>1.9948E-15</c:v>
                </c:pt>
                <c:pt idx="9">
                  <c:v>2.0335000000000001E-13</c:v>
                </c:pt>
                <c:pt idx="10">
                  <c:v>9.0173999999999999E-12</c:v>
                </c:pt>
                <c:pt idx="11">
                  <c:v>2.0573E-10</c:v>
                </c:pt>
                <c:pt idx="12">
                  <c:v>2.8234E-9</c:v>
                </c:pt>
                <c:pt idx="13">
                  <c:v>2.5812E-8</c:v>
                </c:pt>
                <c:pt idx="14">
                  <c:v>4.2390999999999999E-8</c:v>
                </c:pt>
                <c:pt idx="15">
                  <c:v>6.8089999999999996E-8</c:v>
                </c:pt>
                <c:pt idx="16">
                  <c:v>1.0698999999999999E-7</c:v>
                </c:pt>
                <c:pt idx="17">
                  <c:v>1.6451000000000001E-7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1.0349E-10</c:v>
                </c:pt>
                <c:pt idx="1">
                  <c:v>1.0703E-7</c:v>
                </c:pt>
                <c:pt idx="2">
                  <c:v>9.8666999999999999E-6</c:v>
                </c:pt>
                <c:pt idx="3">
                  <c:v>2.3101999999999999E-4</c:v>
                </c:pt>
                <c:pt idx="4">
                  <c:v>2.2820000000000002E-3</c:v>
                </c:pt>
                <c:pt idx="5">
                  <c:v>3.6462E-3</c:v>
                </c:pt>
                <c:pt idx="6">
                  <c:v>5.6081999999999998E-3</c:v>
                </c:pt>
                <c:pt idx="7">
                  <c:v>8.3032999999999996E-3</c:v>
                </c:pt>
                <c:pt idx="8">
                  <c:v>1.1823E-2</c:v>
                </c:pt>
                <c:pt idx="9">
                  <c:v>3.2182000000000002E-2</c:v>
                </c:pt>
                <c:pt idx="10">
                  <c:v>5.0624000000000002E-2</c:v>
                </c:pt>
                <c:pt idx="11">
                  <c:v>6.1469000000000003E-2</c:v>
                </c:pt>
                <c:pt idx="12">
                  <c:v>6.7759E-2</c:v>
                </c:pt>
                <c:pt idx="13">
                  <c:v>7.1757000000000001E-2</c:v>
                </c:pt>
                <c:pt idx="14">
                  <c:v>7.2519E-2</c:v>
                </c:pt>
                <c:pt idx="15">
                  <c:v>7.3199E-2</c:v>
                </c:pt>
                <c:pt idx="16">
                  <c:v>7.3801000000000005E-2</c:v>
                </c:pt>
                <c:pt idx="17">
                  <c:v>7.4329000000000006E-2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/>
        <c:axId val="254761984"/>
        <c:axId val="2547801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0.15998000000000001</c:v>
                      </c:pt>
                      <c:pt idx="3">
                        <c:v>0.15953999999999999</c:v>
                      </c:pt>
                      <c:pt idx="4">
                        <c:v>0.15543999999999999</c:v>
                      </c:pt>
                      <c:pt idx="5">
                        <c:v>0.15271000000000001</c:v>
                      </c:pt>
                      <c:pt idx="6">
                        <c:v>0.14878</c:v>
                      </c:pt>
                      <c:pt idx="7">
                        <c:v>0.14338999999999999</c:v>
                      </c:pt>
                      <c:pt idx="8">
                        <c:v>0.13635</c:v>
                      </c:pt>
                      <c:pt idx="9">
                        <c:v>9.5634999999999998E-2</c:v>
                      </c:pt>
                      <c:pt idx="10">
                        <c:v>5.8750999999999998E-2</c:v>
                      </c:pt>
                      <c:pt idx="11">
                        <c:v>3.7060999999999997E-2</c:v>
                      </c:pt>
                      <c:pt idx="12">
                        <c:v>2.4482E-2</c:v>
                      </c:pt>
                      <c:pt idx="13">
                        <c:v>1.6485E-2</c:v>
                      </c:pt>
                      <c:pt idx="14">
                        <c:v>1.4962E-2</c:v>
                      </c:pt>
                      <c:pt idx="15">
                        <c:v>1.3602E-2</c:v>
                      </c:pt>
                      <c:pt idx="16">
                        <c:v>1.2397999999999999E-2</c:v>
                      </c:pt>
                      <c:pt idx="17">
                        <c:v>1.1342E-2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1.5766000000000001E-17</c:v>
                      </c:pt>
                      <c:pt idx="1">
                        <c:v>3.2927999999999999E-14</c:v>
                      </c:pt>
                      <c:pt idx="2">
                        <c:v>5.7619000000000003E-12</c:v>
                      </c:pt>
                      <c:pt idx="3">
                        <c:v>2.3802000000000002E-10</c:v>
                      </c:pt>
                      <c:pt idx="4">
                        <c:v>3.9285999999999999E-9</c:v>
                      </c:pt>
                      <c:pt idx="5">
                        <c:v>7.1207999999999996E-9</c:v>
                      </c:pt>
                      <c:pt idx="6">
                        <c:v>1.2454E-8</c:v>
                      </c:pt>
                      <c:pt idx="7">
                        <c:v>2.1074999999999998E-8</c:v>
                      </c:pt>
                      <c:pt idx="8">
                        <c:v>3.4586000000000003E-8</c:v>
                      </c:pt>
                      <c:pt idx="9">
                        <c:v>1.9284E-7</c:v>
                      </c:pt>
                      <c:pt idx="10">
                        <c:v>7.8153000000000004E-7</c:v>
                      </c:pt>
                      <c:pt idx="11">
                        <c:v>2.5448000000000002E-6</c:v>
                      </c:pt>
                      <c:pt idx="12">
                        <c:v>7.1099000000000003E-6</c:v>
                      </c:pt>
                      <c:pt idx="13">
                        <c:v>1.8119000000000001E-5</c:v>
                      </c:pt>
                      <c:pt idx="14">
                        <c:v>2.2728999999999999E-5</c:v>
                      </c:pt>
                      <c:pt idx="15">
                        <c:v>2.8476999999999999E-5</c:v>
                      </c:pt>
                      <c:pt idx="16">
                        <c:v>3.5654000000000001E-5</c:v>
                      </c:pt>
                      <c:pt idx="17">
                        <c:v>4.4620999999999999E-5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0.32</c:v>
                      </c:pt>
                      <c:pt idx="1">
                        <c:v>0.32</c:v>
                      </c:pt>
                      <c:pt idx="2">
                        <c:v>0.31999</c:v>
                      </c:pt>
                      <c:pt idx="3">
                        <c:v>0.31977</c:v>
                      </c:pt>
                      <c:pt idx="4">
                        <c:v>0.31772</c:v>
                      </c:pt>
                      <c:pt idx="5">
                        <c:v>0.31635000000000002</c:v>
                      </c:pt>
                      <c:pt idx="6">
                        <c:v>0.31439</c:v>
                      </c:pt>
                      <c:pt idx="7">
                        <c:v>0.31169000000000002</c:v>
                      </c:pt>
                      <c:pt idx="8">
                        <c:v>0.30815999999999999</c:v>
                      </c:pt>
                      <c:pt idx="9">
                        <c:v>0.28760999999999998</c:v>
                      </c:pt>
                      <c:pt idx="10">
                        <c:v>0.26790000000000003</c:v>
                      </c:pt>
                      <c:pt idx="11">
                        <c:v>0.25158000000000003</c:v>
                      </c:pt>
                      <c:pt idx="12">
                        <c:v>0.22875999999999999</c:v>
                      </c:pt>
                      <c:pt idx="13">
                        <c:v>0.18984000000000001</c:v>
                      </c:pt>
                      <c:pt idx="14">
                        <c:v>0.17757999999999999</c:v>
                      </c:pt>
                      <c:pt idx="15">
                        <c:v>0.16472000000000001</c:v>
                      </c:pt>
                      <c:pt idx="16">
                        <c:v>0.15159</c:v>
                      </c:pt>
                      <c:pt idx="17">
                        <c:v>0.13852999999999999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0.15998999999999999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0.15997</c:v>
                      </c:pt>
                      <c:pt idx="16">
                        <c:v>0.15995999999999999</c:v>
                      </c:pt>
                      <c:pt idx="17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25476198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80160"/>
        <c:crosses val="autoZero"/>
        <c:crossBetween val="midCat"/>
      </c:valAx>
      <c:valAx>
        <c:axId val="254780160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76198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-35.924585698950011</c:v>
                </c:pt>
                <c:pt idx="1">
                  <c:v>-47.992677532814568</c:v>
                </c:pt>
                <c:pt idx="2">
                  <c:v>-61.44539371492403</c:v>
                </c:pt>
                <c:pt idx="3">
                  <c:v>-75.90080170477772</c:v>
                </c:pt>
                <c:pt idx="4">
                  <c:v>-90.164535023112563</c:v>
                </c:pt>
                <c:pt idx="5">
                  <c:v>-93.259423618885393</c:v>
                </c:pt>
                <c:pt idx="6">
                  <c:v>-95.949471599389426</c:v>
                </c:pt>
                <c:pt idx="7">
                  <c:v>-98.101073594665934</c:v>
                </c:pt>
                <c:pt idx="8">
                  <c:v>-99.560114621927994</c:v>
                </c:pt>
                <c:pt idx="9">
                  <c:v>-98.732009150900709</c:v>
                </c:pt>
                <c:pt idx="10">
                  <c:v>-95.061661278142068</c:v>
                </c:pt>
                <c:pt idx="11">
                  <c:v>-93.939432879278087</c:v>
                </c:pt>
                <c:pt idx="12">
                  <c:v>-91.7649283510722</c:v>
                </c:pt>
                <c:pt idx="13">
                  <c:v>-83.271362199300356</c:v>
                </c:pt>
                <c:pt idx="14">
                  <c:v>-79.877480436057084</c:v>
                </c:pt>
                <c:pt idx="15">
                  <c:v>-76.082425621576533</c:v>
                </c:pt>
                <c:pt idx="16">
                  <c:v>-71.95863708841604</c:v>
                </c:pt>
                <c:pt idx="17">
                  <c:v>-67.677995635162105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-114.40417175085001</c:v>
                </c:pt>
                <c:pt idx="1">
                  <c:v>-133.51479973440001</c:v>
                </c:pt>
                <c:pt idx="2">
                  <c:v>-154.87234069230001</c:v>
                </c:pt>
                <c:pt idx="3">
                  <c:v>-177.98638462830002</c:v>
                </c:pt>
                <c:pt idx="4">
                  <c:v>-202.64878884375003</c:v>
                </c:pt>
                <c:pt idx="5">
                  <c:v>-209.00321614200001</c:v>
                </c:pt>
                <c:pt idx="6">
                  <c:v>-215.44623859500004</c:v>
                </c:pt>
                <c:pt idx="7">
                  <c:v>-221.99949468900002</c:v>
                </c:pt>
                <c:pt idx="8">
                  <c:v>-228.59093096699999</c:v>
                </c:pt>
                <c:pt idx="9">
                  <c:v>-256.03309452960002</c:v>
                </c:pt>
                <c:pt idx="10">
                  <c:v>-285.40594319370007</c:v>
                </c:pt>
                <c:pt idx="11">
                  <c:v>-316.35522770940003</c:v>
                </c:pt>
                <c:pt idx="12">
                  <c:v>-348.47845976069999</c:v>
                </c:pt>
                <c:pt idx="13">
                  <c:v>-381.90164476364998</c:v>
                </c:pt>
                <c:pt idx="14">
                  <c:v>-390.41909422560002</c:v>
                </c:pt>
                <c:pt idx="15">
                  <c:v>-399.15987198900007</c:v>
                </c:pt>
                <c:pt idx="16">
                  <c:v>-407.85972827775004</c:v>
                </c:pt>
                <c:pt idx="17">
                  <c:v>-416.77262700000011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/>
        <c:axId val="254918656"/>
        <c:axId val="2549201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-52.850308586250023</c:v>
                      </c:pt>
                      <c:pt idx="1">
                        <c:v>-65.677233240109501</c:v>
                      </c:pt>
                      <c:pt idx="2">
                        <c:v>-78.85488436323584</c:v>
                      </c:pt>
                      <c:pt idx="3">
                        <c:v>-92.303179344833751</c:v>
                      </c:pt>
                      <c:pt idx="4">
                        <c:v>-106.02828812876733</c:v>
                      </c:pt>
                      <c:pt idx="5">
                        <c:v>-109.51366953922766</c:v>
                      </c:pt>
                      <c:pt idx="6">
                        <c:v>-113.07231931229751</c:v>
                      </c:pt>
                      <c:pt idx="7">
                        <c:v>-116.64860904843255</c:v>
                      </c:pt>
                      <c:pt idx="8">
                        <c:v>-120.24297050928081</c:v>
                      </c:pt>
                      <c:pt idx="9">
                        <c:v>-135.05672350697429</c:v>
                      </c:pt>
                      <c:pt idx="10">
                        <c:v>-150.32856976955117</c:v>
                      </c:pt>
                      <c:pt idx="11">
                        <c:v>-167.00079039762988</c:v>
                      </c:pt>
                      <c:pt idx="12">
                        <c:v>-188.04860826393497</c:v>
                      </c:pt>
                      <c:pt idx="13">
                        <c:v>-218.20051895335936</c:v>
                      </c:pt>
                      <c:pt idx="14">
                        <c:v>-227.45097571068649</c:v>
                      </c:pt>
                      <c:pt idx="15">
                        <c:v>-237.33234711726371</c:v>
                      </c:pt>
                      <c:pt idx="16">
                        <c:v>-247.7894624168147</c:v>
                      </c:pt>
                      <c:pt idx="17">
                        <c:v>-258.52544626740303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-88.774894285200034</c:v>
                      </c:pt>
                      <c:pt idx="1">
                        <c:v>-113.66991077292407</c:v>
                      </c:pt>
                      <c:pt idx="2">
                        <c:v>-140.30027807815986</c:v>
                      </c:pt>
                      <c:pt idx="3">
                        <c:v>-168.20398104961146</c:v>
                      </c:pt>
                      <c:pt idx="4">
                        <c:v>-196.19282315187991</c:v>
                      </c:pt>
                      <c:pt idx="5">
                        <c:v>-202.77309315811306</c:v>
                      </c:pt>
                      <c:pt idx="6">
                        <c:v>-209.02179091168694</c:v>
                      </c:pt>
                      <c:pt idx="7">
                        <c:v>-214.74968264309848</c:v>
                      </c:pt>
                      <c:pt idx="8">
                        <c:v>-219.8030851312088</c:v>
                      </c:pt>
                      <c:pt idx="9">
                        <c:v>-233.78873265787502</c:v>
                      </c:pt>
                      <c:pt idx="10">
                        <c:v>-245.39023104769325</c:v>
                      </c:pt>
                      <c:pt idx="11">
                        <c:v>-260.940223276908</c:v>
                      </c:pt>
                      <c:pt idx="12">
                        <c:v>-279.81353661500714</c:v>
                      </c:pt>
                      <c:pt idx="13">
                        <c:v>-301.47188115265971</c:v>
                      </c:pt>
                      <c:pt idx="14">
                        <c:v>-307.32845614674358</c:v>
                      </c:pt>
                      <c:pt idx="15">
                        <c:v>-313.41477273884027</c:v>
                      </c:pt>
                      <c:pt idx="16">
                        <c:v>-319.74809950523075</c:v>
                      </c:pt>
                      <c:pt idx="17">
                        <c:v>-326.20344190256515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25491865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20192"/>
        <c:crosses val="autoZero"/>
        <c:crossBetween val="midCat"/>
      </c:valAx>
      <c:valAx>
        <c:axId val="254920192"/>
        <c:scaling>
          <c:orientation val="minMax"/>
          <c:max val="0"/>
          <c:min val="-4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18656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ser>
          <c:idx val="10"/>
          <c:order val="0"/>
          <c:tx>
            <c:strRef>
              <c:f>FLUID!$E$14</c:f>
              <c:strCache>
                <c:ptCount val="1"/>
                <c:pt idx="0">
                  <c:v>(l)Ga[l]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0.15998000000000001</c:v>
                </c:pt>
                <c:pt idx="3">
                  <c:v>0.15953999999999999</c:v>
                </c:pt>
                <c:pt idx="4">
                  <c:v>0.15543999999999999</c:v>
                </c:pt>
                <c:pt idx="5">
                  <c:v>0.15271000000000001</c:v>
                </c:pt>
                <c:pt idx="6">
                  <c:v>0.14878</c:v>
                </c:pt>
                <c:pt idx="7">
                  <c:v>0.14338999999999999</c:v>
                </c:pt>
                <c:pt idx="8">
                  <c:v>0.13635</c:v>
                </c:pt>
                <c:pt idx="9">
                  <c:v>9.5634999999999998E-2</c:v>
                </c:pt>
                <c:pt idx="10">
                  <c:v>5.8750999999999998E-2</c:v>
                </c:pt>
                <c:pt idx="11">
                  <c:v>3.7060999999999997E-2</c:v>
                </c:pt>
                <c:pt idx="12">
                  <c:v>2.4482E-2</c:v>
                </c:pt>
                <c:pt idx="13">
                  <c:v>1.6485E-2</c:v>
                </c:pt>
                <c:pt idx="14">
                  <c:v>1.4962E-2</c:v>
                </c:pt>
                <c:pt idx="15">
                  <c:v>1.3602E-2</c:v>
                </c:pt>
                <c:pt idx="16">
                  <c:v>1.2397999999999999E-2</c:v>
                </c:pt>
                <c:pt idx="17">
                  <c:v>1.1342E-2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"/>
          <c:tx>
            <c:strRef>
              <c:f>FLUID!$E$15</c:f>
              <c:strCache>
                <c:ptCount val="1"/>
                <c:pt idx="0">
                  <c:v>(l)Ge[l]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1.5766000000000001E-17</c:v>
                </c:pt>
                <c:pt idx="1">
                  <c:v>3.2927999999999999E-14</c:v>
                </c:pt>
                <c:pt idx="2">
                  <c:v>5.7619000000000003E-12</c:v>
                </c:pt>
                <c:pt idx="3">
                  <c:v>2.3802000000000002E-10</c:v>
                </c:pt>
                <c:pt idx="4">
                  <c:v>3.9285999999999999E-9</c:v>
                </c:pt>
                <c:pt idx="5">
                  <c:v>7.1207999999999996E-9</c:v>
                </c:pt>
                <c:pt idx="6">
                  <c:v>1.2454E-8</c:v>
                </c:pt>
                <c:pt idx="7">
                  <c:v>2.1074999999999998E-8</c:v>
                </c:pt>
                <c:pt idx="8">
                  <c:v>3.4586000000000003E-8</c:v>
                </c:pt>
                <c:pt idx="9">
                  <c:v>1.9284E-7</c:v>
                </c:pt>
                <c:pt idx="10">
                  <c:v>7.8153000000000004E-7</c:v>
                </c:pt>
                <c:pt idx="11">
                  <c:v>2.5448000000000002E-6</c:v>
                </c:pt>
                <c:pt idx="12">
                  <c:v>7.1099000000000003E-6</c:v>
                </c:pt>
                <c:pt idx="13">
                  <c:v>1.8119000000000001E-5</c:v>
                </c:pt>
                <c:pt idx="14">
                  <c:v>2.2728999999999999E-5</c:v>
                </c:pt>
                <c:pt idx="15">
                  <c:v>2.8476999999999999E-5</c:v>
                </c:pt>
                <c:pt idx="16">
                  <c:v>3.5654000000000001E-5</c:v>
                </c:pt>
                <c:pt idx="17">
                  <c:v>4.4620999999999999E-5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2"/>
          <c:tx>
            <c:strRef>
              <c:f>FLUID!$E$16</c:f>
              <c:strCache>
                <c:ptCount val="1"/>
                <c:pt idx="0">
                  <c:v>(l)Se[l]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0.32</c:v>
                </c:pt>
                <c:pt idx="1">
                  <c:v>0.32</c:v>
                </c:pt>
                <c:pt idx="2">
                  <c:v>0.31999</c:v>
                </c:pt>
                <c:pt idx="3">
                  <c:v>0.31977</c:v>
                </c:pt>
                <c:pt idx="4">
                  <c:v>0.31772</c:v>
                </c:pt>
                <c:pt idx="5">
                  <c:v>0.31635000000000002</c:v>
                </c:pt>
                <c:pt idx="6">
                  <c:v>0.31439</c:v>
                </c:pt>
                <c:pt idx="7">
                  <c:v>0.31169000000000002</c:v>
                </c:pt>
                <c:pt idx="8">
                  <c:v>0.30815999999999999</c:v>
                </c:pt>
                <c:pt idx="9">
                  <c:v>0.28760999999999998</c:v>
                </c:pt>
                <c:pt idx="10">
                  <c:v>0.26790000000000003</c:v>
                </c:pt>
                <c:pt idx="11">
                  <c:v>0.25158000000000003</c:v>
                </c:pt>
                <c:pt idx="12">
                  <c:v>0.22875999999999999</c:v>
                </c:pt>
                <c:pt idx="13">
                  <c:v>0.18984000000000001</c:v>
                </c:pt>
                <c:pt idx="14">
                  <c:v>0.17757999999999999</c:v>
                </c:pt>
                <c:pt idx="15">
                  <c:v>0.16472000000000001</c:v>
                </c:pt>
                <c:pt idx="16">
                  <c:v>0.15159</c:v>
                </c:pt>
                <c:pt idx="17">
                  <c:v>0.13852999999999999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3"/>
          <c:tx>
            <c:strRef>
              <c:f>FLUID!$E$17</c:f>
              <c:strCache>
                <c:ptCount val="1"/>
                <c:pt idx="0">
                  <c:v>(1)GeSe[l]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554</c:v>
                </c:pt>
                <c:pt idx="6">
                  <c:v>570.5</c:v>
                </c:pt>
                <c:pt idx="7">
                  <c:v>587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933.9</c:v>
                </c:pt>
                <c:pt idx="14">
                  <c:v>950.4</c:v>
                </c:pt>
                <c:pt idx="15">
                  <c:v>967</c:v>
                </c:pt>
                <c:pt idx="16">
                  <c:v>983.5</c:v>
                </c:pt>
                <c:pt idx="17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0.15998999999999999</c:v>
                </c:pt>
                <c:pt idx="13">
                  <c:v>0.15998000000000001</c:v>
                </c:pt>
                <c:pt idx="14">
                  <c:v>0.15998000000000001</c:v>
                </c:pt>
                <c:pt idx="15">
                  <c:v>0.15997</c:v>
                </c:pt>
                <c:pt idx="16">
                  <c:v>0.15995999999999999</c:v>
                </c:pt>
                <c:pt idx="17">
                  <c:v>0.15995999999999999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/>
        <c:axId val="254982400"/>
        <c:axId val="25499648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1.5782E-25</c:v>
                      </c:pt>
                      <c:pt idx="1">
                        <c:v>2.3892E-19</c:v>
                      </c:pt>
                      <c:pt idx="2">
                        <c:v>2.7427999999999999E-15</c:v>
                      </c:pt>
                      <c:pt idx="3">
                        <c:v>1.9609999999999998E-12</c:v>
                      </c:pt>
                      <c:pt idx="4">
                        <c:v>2.5452000000000002E-10</c:v>
                      </c:pt>
                      <c:pt idx="5">
                        <c:v>7.1301999999999998E-10</c:v>
                      </c:pt>
                      <c:pt idx="6">
                        <c:v>1.8849E-9</c:v>
                      </c:pt>
                      <c:pt idx="7">
                        <c:v>4.7354E-9</c:v>
                      </c:pt>
                      <c:pt idx="8">
                        <c:v>1.1371999999999999E-8</c:v>
                      </c:pt>
                      <c:pt idx="9">
                        <c:v>2.5776E-7</c:v>
                      </c:pt>
                      <c:pt idx="10">
                        <c:v>3.2679999999999999E-6</c:v>
                      </c:pt>
                      <c:pt idx="11">
                        <c:v>2.4757999999999999E-5</c:v>
                      </c:pt>
                      <c:pt idx="12">
                        <c:v>1.2301E-4</c:v>
                      </c:pt>
                      <c:pt idx="13">
                        <c:v>4.1232999999999998E-4</c:v>
                      </c:pt>
                      <c:pt idx="14">
                        <c:v>5.2269999999999997E-4</c:v>
                      </c:pt>
                      <c:pt idx="15">
                        <c:v>6.445E-4</c:v>
                      </c:pt>
                      <c:pt idx="16">
                        <c:v>7.7262999999999995E-4</c:v>
                      </c:pt>
                      <c:pt idx="17">
                        <c:v>9.0056999999999995E-4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1.3821000000000001E-23</c:v>
                      </c:pt>
                      <c:pt idx="1">
                        <c:v>5.2156000000000002E-18</c:v>
                      </c:pt>
                      <c:pt idx="2">
                        <c:v>2.2030999999999998E-14</c:v>
                      </c:pt>
                      <c:pt idx="3">
                        <c:v>7.3770999999999993E-12</c:v>
                      </c:pt>
                      <c:pt idx="4">
                        <c:v>5.2813000000000002E-10</c:v>
                      </c:pt>
                      <c:pt idx="5">
                        <c:v>1.3013E-9</c:v>
                      </c:pt>
                      <c:pt idx="6">
                        <c:v>3.0486E-9</c:v>
                      </c:pt>
                      <c:pt idx="7">
                        <c:v>6.8359000000000004E-9</c:v>
                      </c:pt>
                      <c:pt idx="8">
                        <c:v>1.4756999999999999E-8</c:v>
                      </c:pt>
                      <c:pt idx="9">
                        <c:v>2.3225999999999999E-7</c:v>
                      </c:pt>
                      <c:pt idx="10">
                        <c:v>2.1787999999999998E-6</c:v>
                      </c:pt>
                      <c:pt idx="11">
                        <c:v>1.2554E-5</c:v>
                      </c:pt>
                      <c:pt idx="12">
                        <c:v>4.7744000000000002E-5</c:v>
                      </c:pt>
                      <c:pt idx="13">
                        <c:v>1.197E-4</c:v>
                      </c:pt>
                      <c:pt idx="14">
                        <c:v>1.3999999999999999E-4</c:v>
                      </c:pt>
                      <c:pt idx="15">
                        <c:v>1.5861E-4</c:v>
                      </c:pt>
                      <c:pt idx="16">
                        <c:v>1.7393000000000001E-4</c:v>
                      </c:pt>
                      <c:pt idx="17">
                        <c:v>1.8462E-4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3.3209000000000001E-20</c:v>
                      </c:pt>
                      <c:pt idx="1">
                        <c:v>4.1004000000000001E-15</c:v>
                      </c:pt>
                      <c:pt idx="2">
                        <c:v>7.7346999999999993E-12</c:v>
                      </c:pt>
                      <c:pt idx="3">
                        <c:v>1.4020999999999999E-9</c:v>
                      </c:pt>
                      <c:pt idx="4">
                        <c:v>6.1949999999999996E-8</c:v>
                      </c:pt>
                      <c:pt idx="5">
                        <c:v>1.3756E-7</c:v>
                      </c:pt>
                      <c:pt idx="6">
                        <c:v>2.9220999999999999E-7</c:v>
                      </c:pt>
                      <c:pt idx="7">
                        <c:v>5.9770000000000001E-7</c:v>
                      </c:pt>
                      <c:pt idx="8">
                        <c:v>1.184E-6</c:v>
                      </c:pt>
                      <c:pt idx="9">
                        <c:v>1.3923E-5</c:v>
                      </c:pt>
                      <c:pt idx="10">
                        <c:v>1.0271E-4</c:v>
                      </c:pt>
                      <c:pt idx="11">
                        <c:v>4.7383000000000001E-4</c:v>
                      </c:pt>
                      <c:pt idx="12">
                        <c:v>1.4413E-3</c:v>
                      </c:pt>
                      <c:pt idx="13">
                        <c:v>2.8078000000000001E-3</c:v>
                      </c:pt>
                      <c:pt idx="14">
                        <c:v>3.0565000000000002E-3</c:v>
                      </c:pt>
                      <c:pt idx="15">
                        <c:v>3.2085E-3</c:v>
                      </c:pt>
                      <c:pt idx="16">
                        <c:v>3.2447999999999999E-3</c:v>
                      </c:pt>
                      <c:pt idx="17">
                        <c:v>3.1614999999999998E-3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1.0611E-17</c:v>
                      </c:pt>
                      <c:pt idx="1">
                        <c:v>1.8869999999999999E-13</c:v>
                      </c:pt>
                      <c:pt idx="2">
                        <c:v>9.1019999999999999E-11</c:v>
                      </c:pt>
                      <c:pt idx="3">
                        <c:v>5.9656000000000002E-9</c:v>
                      </c:pt>
                      <c:pt idx="4">
                        <c:v>1.1982E-7</c:v>
                      </c:pt>
                      <c:pt idx="5">
                        <c:v>2.2464000000000001E-7</c:v>
                      </c:pt>
                      <c:pt idx="6">
                        <c:v>4.0686999999999999E-7</c:v>
                      </c:pt>
                      <c:pt idx="7">
                        <c:v>7.1636999999999995E-7</c:v>
                      </c:pt>
                      <c:pt idx="8">
                        <c:v>1.2326000000000001E-6</c:v>
                      </c:pt>
                      <c:pt idx="9">
                        <c:v>8.9299000000000007E-6</c:v>
                      </c:pt>
                      <c:pt idx="10">
                        <c:v>4.4203999999999999E-5</c:v>
                      </c:pt>
                      <c:pt idx="11">
                        <c:v>1.4299000000000001E-4</c:v>
                      </c:pt>
                      <c:pt idx="12">
                        <c:v>3.1083E-4</c:v>
                      </c:pt>
                      <c:pt idx="13">
                        <c:v>4.2706999999999999E-4</c:v>
                      </c:pt>
                      <c:pt idx="14">
                        <c:v>4.2321999999999998E-4</c:v>
                      </c:pt>
                      <c:pt idx="15">
                        <c:v>4.0295000000000001E-4</c:v>
                      </c:pt>
                      <c:pt idx="16">
                        <c:v>3.6813999999999998E-4</c:v>
                      </c:pt>
                      <c:pt idx="17">
                        <c:v>3.2271999999999997E-4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7.5774999999999997E-19</c:v>
                      </c:pt>
                      <c:pt idx="1">
                        <c:v>2.3573E-14</c:v>
                      </c:pt>
                      <c:pt idx="2">
                        <c:v>1.5606E-11</c:v>
                      </c:pt>
                      <c:pt idx="3">
                        <c:v>1.2377E-9</c:v>
                      </c:pt>
                      <c:pt idx="4">
                        <c:v>2.8079E-8</c:v>
                      </c:pt>
                      <c:pt idx="5">
                        <c:v>5.3936000000000001E-8</c:v>
                      </c:pt>
                      <c:pt idx="6">
                        <c:v>9.9954999999999997E-8</c:v>
                      </c:pt>
                      <c:pt idx="7">
                        <c:v>1.7992000000000001E-7</c:v>
                      </c:pt>
                      <c:pt idx="8">
                        <c:v>3.1635E-7</c:v>
                      </c:pt>
                      <c:pt idx="9">
                        <c:v>2.4965999999999999E-6</c:v>
                      </c:pt>
                      <c:pt idx="10">
                        <c:v>1.3233E-5</c:v>
                      </c:pt>
                      <c:pt idx="11">
                        <c:v>4.4341000000000001E-5</c:v>
                      </c:pt>
                      <c:pt idx="12">
                        <c:v>9.5870000000000002E-5</c:v>
                      </c:pt>
                      <c:pt idx="13">
                        <c:v>1.2338E-4</c:v>
                      </c:pt>
                      <c:pt idx="14">
                        <c:v>1.1875999999999999E-4</c:v>
                      </c:pt>
                      <c:pt idx="15">
                        <c:v>1.0917999999999999E-4</c:v>
                      </c:pt>
                      <c:pt idx="16">
                        <c:v>9.5723000000000005E-5</c:v>
                      </c:pt>
                      <c:pt idx="17">
                        <c:v>8.0043000000000006E-5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1.1336E-20</c:v>
                      </c:pt>
                      <c:pt idx="1">
                        <c:v>5.5161E-16</c:v>
                      </c:pt>
                      <c:pt idx="2">
                        <c:v>4.6524999999999996E-13</c:v>
                      </c:pt>
                      <c:pt idx="3">
                        <c:v>4.2334E-11</c:v>
                      </c:pt>
                      <c:pt idx="4">
                        <c:v>1.0425000000000001E-9</c:v>
                      </c:pt>
                      <c:pt idx="5">
                        <c:v>2.0345E-9</c:v>
                      </c:pt>
                      <c:pt idx="6">
                        <c:v>3.8270999999999997E-9</c:v>
                      </c:pt>
                      <c:pt idx="7">
                        <c:v>6.9900000000000001E-9</c:v>
                      </c:pt>
                      <c:pt idx="8">
                        <c:v>1.2472000000000001E-8</c:v>
                      </c:pt>
                      <c:pt idx="9">
                        <c:v>1.0459E-7</c:v>
                      </c:pt>
                      <c:pt idx="10">
                        <c:v>5.8176000000000004E-7</c:v>
                      </c:pt>
                      <c:pt idx="11">
                        <c:v>1.9852999999999999E-6</c:v>
                      </c:pt>
                      <c:pt idx="12">
                        <c:v>4.2089999999999999E-6</c:v>
                      </c:pt>
                      <c:pt idx="13">
                        <c:v>5.0124999999999999E-6</c:v>
                      </c:pt>
                      <c:pt idx="14">
                        <c:v>4.673E-6</c:v>
                      </c:pt>
                      <c:pt idx="15">
                        <c:v>4.1367999999999999E-6</c:v>
                      </c:pt>
                      <c:pt idx="16">
                        <c:v>3.4717999999999999E-6</c:v>
                      </c:pt>
                      <c:pt idx="17">
                        <c:v>2.7622E-6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2.6400000000000001E-20</c:v>
                      </c:pt>
                      <c:pt idx="1">
                        <c:v>3.1180000000000002E-15</c:v>
                      </c:pt>
                      <c:pt idx="2">
                        <c:v>7.0862999999999998E-12</c:v>
                      </c:pt>
                      <c:pt idx="3">
                        <c:v>1.6824999999999999E-9</c:v>
                      </c:pt>
                      <c:pt idx="4">
                        <c:v>9.8959000000000006E-8</c:v>
                      </c:pt>
                      <c:pt idx="5">
                        <c:v>2.3519E-7</c:v>
                      </c:pt>
                      <c:pt idx="6">
                        <c:v>5.3292999999999999E-7</c:v>
                      </c:pt>
                      <c:pt idx="7">
                        <c:v>1.1579E-6</c:v>
                      </c:pt>
                      <c:pt idx="8">
                        <c:v>2.424E-6</c:v>
                      </c:pt>
                      <c:pt idx="9">
                        <c:v>3.3813999999999998E-5</c:v>
                      </c:pt>
                      <c:pt idx="10">
                        <c:v>2.9053999999999999E-4</c:v>
                      </c:pt>
                      <c:pt idx="11">
                        <c:v>1.6354E-3</c:v>
                      </c:pt>
                      <c:pt idx="12">
                        <c:v>6.5741999999999997E-3</c:v>
                      </c:pt>
                      <c:pt idx="13">
                        <c:v>1.9601E-2</c:v>
                      </c:pt>
                      <c:pt idx="14">
                        <c:v>2.4552000000000001E-2</c:v>
                      </c:pt>
                      <c:pt idx="15">
                        <c:v>3.0141000000000001E-2</c:v>
                      </c:pt>
                      <c:pt idx="16">
                        <c:v>3.6249999999999998E-2</c:v>
                      </c:pt>
                      <c:pt idx="17">
                        <c:v>4.2708999999999997E-2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4.7570000000000001E-31</c:v>
                      </c:pt>
                      <c:pt idx="2">
                        <c:v>3.2420999999999998E-25</c:v>
                      </c:pt>
                      <c:pt idx="3">
                        <c:v>4.8915E-21</c:v>
                      </c:pt>
                      <c:pt idx="4">
                        <c:v>6.7981000000000001E-18</c:v>
                      </c:pt>
                      <c:pt idx="5">
                        <c:v>3.1759999999999997E-17</c:v>
                      </c:pt>
                      <c:pt idx="6">
                        <c:v>1.3612000000000001E-16</c:v>
                      </c:pt>
                      <c:pt idx="7">
                        <c:v>5.3973999999999997E-16</c:v>
                      </c:pt>
                      <c:pt idx="8">
                        <c:v>1.9948E-15</c:v>
                      </c:pt>
                      <c:pt idx="9">
                        <c:v>2.0335000000000001E-13</c:v>
                      </c:pt>
                      <c:pt idx="10">
                        <c:v>9.0173999999999999E-12</c:v>
                      </c:pt>
                      <c:pt idx="11">
                        <c:v>2.0573E-10</c:v>
                      </c:pt>
                      <c:pt idx="12">
                        <c:v>2.8234E-9</c:v>
                      </c:pt>
                      <c:pt idx="13">
                        <c:v>2.5812E-8</c:v>
                      </c:pt>
                      <c:pt idx="14">
                        <c:v>4.2390999999999999E-8</c:v>
                      </c:pt>
                      <c:pt idx="15">
                        <c:v>6.8089999999999996E-8</c:v>
                      </c:pt>
                      <c:pt idx="16">
                        <c:v>1.0698999999999999E-7</c:v>
                      </c:pt>
                      <c:pt idx="17">
                        <c:v>1.6451000000000001E-7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1.0349E-10</c:v>
                      </c:pt>
                      <c:pt idx="1">
                        <c:v>1.0703E-7</c:v>
                      </c:pt>
                      <c:pt idx="2">
                        <c:v>9.8666999999999999E-6</c:v>
                      </c:pt>
                      <c:pt idx="3">
                        <c:v>2.3101999999999999E-4</c:v>
                      </c:pt>
                      <c:pt idx="4">
                        <c:v>2.2820000000000002E-3</c:v>
                      </c:pt>
                      <c:pt idx="5">
                        <c:v>3.6462E-3</c:v>
                      </c:pt>
                      <c:pt idx="6">
                        <c:v>5.6081999999999998E-3</c:v>
                      </c:pt>
                      <c:pt idx="7">
                        <c:v>8.3032999999999996E-3</c:v>
                      </c:pt>
                      <c:pt idx="8">
                        <c:v>1.1823E-2</c:v>
                      </c:pt>
                      <c:pt idx="9">
                        <c:v>3.2182000000000002E-2</c:v>
                      </c:pt>
                      <c:pt idx="10">
                        <c:v>5.0624000000000002E-2</c:v>
                      </c:pt>
                      <c:pt idx="11">
                        <c:v>6.1469000000000003E-2</c:v>
                      </c:pt>
                      <c:pt idx="12">
                        <c:v>6.7759E-2</c:v>
                      </c:pt>
                      <c:pt idx="13">
                        <c:v>7.1757000000000001E-2</c:v>
                      </c:pt>
                      <c:pt idx="14">
                        <c:v>7.2519E-2</c:v>
                      </c:pt>
                      <c:pt idx="15">
                        <c:v>7.3199E-2</c:v>
                      </c:pt>
                      <c:pt idx="16">
                        <c:v>7.3801000000000005E-2</c:v>
                      </c:pt>
                      <c:pt idx="17">
                        <c:v>7.4329000000000006E-2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-18.98</c:v>
                      </c:pt>
                      <c:pt idx="5">
                        <c:v>-19.02</c:v>
                      </c:pt>
                      <c:pt idx="6">
                        <c:v>-19.07</c:v>
                      </c:pt>
                      <c:pt idx="7">
                        <c:v>-19.12</c:v>
                      </c:pt>
                      <c:pt idx="8">
                        <c:v>-19.170000000000002</c:v>
                      </c:pt>
                      <c:pt idx="9">
                        <c:v>-19.399999999999999</c:v>
                      </c:pt>
                      <c:pt idx="10">
                        <c:v>-19.61</c:v>
                      </c:pt>
                      <c:pt idx="11">
                        <c:v>-19.79</c:v>
                      </c:pt>
                      <c:pt idx="12">
                        <c:v>-19.96</c:v>
                      </c:pt>
                      <c:pt idx="13">
                        <c:v>-20.149999999999999</c:v>
                      </c:pt>
                      <c:pt idx="14">
                        <c:v>-20.2</c:v>
                      </c:pt>
                      <c:pt idx="15">
                        <c:v>-20.25</c:v>
                      </c:pt>
                      <c:pt idx="16">
                        <c:v>-20.309999999999999</c:v>
                      </c:pt>
                      <c:pt idx="17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-6.0570000000000004</c:v>
                      </c:pt>
                      <c:pt idx="1">
                        <c:v>-6.5490000000000004</c:v>
                      </c:pt>
                      <c:pt idx="2">
                        <c:v>-6.9889999999999999</c:v>
                      </c:pt>
                      <c:pt idx="3">
                        <c:v>-7.383</c:v>
                      </c:pt>
                      <c:pt idx="4">
                        <c:v>-7.7510000000000003</c:v>
                      </c:pt>
                      <c:pt idx="5">
                        <c:v>-7.8449999999999998</c:v>
                      </c:pt>
                      <c:pt idx="6">
                        <c:v>-7.9420000000000002</c:v>
                      </c:pt>
                      <c:pt idx="7">
                        <c:v>-8.0449999999999999</c:v>
                      </c:pt>
                      <c:pt idx="8">
                        <c:v>-8.1539999999999999</c:v>
                      </c:pt>
                      <c:pt idx="9">
                        <c:v>-8.6929999999999996</c:v>
                      </c:pt>
                      <c:pt idx="10">
                        <c:v>-9.3360000000000003</c:v>
                      </c:pt>
                      <c:pt idx="11">
                        <c:v>-9.9619999999999997</c:v>
                      </c:pt>
                      <c:pt idx="12">
                        <c:v>-10.52</c:v>
                      </c:pt>
                      <c:pt idx="13">
                        <c:v>-11.01</c:v>
                      </c:pt>
                      <c:pt idx="14">
                        <c:v>-11.12</c:v>
                      </c:pt>
                      <c:pt idx="15">
                        <c:v>-11.23</c:v>
                      </c:pt>
                      <c:pt idx="16">
                        <c:v>-11.32</c:v>
                      </c:pt>
                      <c:pt idx="17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-29.68</c:v>
                      </c:pt>
                      <c:pt idx="1">
                        <c:v>-25.09</c:v>
                      </c:pt>
                      <c:pt idx="2">
                        <c:v>-22.1</c:v>
                      </c:pt>
                      <c:pt idx="3">
                        <c:v>-20.010000000000002</c:v>
                      </c:pt>
                      <c:pt idx="4">
                        <c:v>-18.489999999999998</c:v>
                      </c:pt>
                      <c:pt idx="5">
                        <c:v>-18.170000000000002</c:v>
                      </c:pt>
                      <c:pt idx="6">
                        <c:v>-17.87</c:v>
                      </c:pt>
                      <c:pt idx="7">
                        <c:v>-17.59</c:v>
                      </c:pt>
                      <c:pt idx="8">
                        <c:v>-17.32</c:v>
                      </c:pt>
                      <c:pt idx="9">
                        <c:v>-16.37</c:v>
                      </c:pt>
                      <c:pt idx="10">
                        <c:v>-15.62</c:v>
                      </c:pt>
                      <c:pt idx="11">
                        <c:v>-15.01</c:v>
                      </c:pt>
                      <c:pt idx="12">
                        <c:v>-14.47</c:v>
                      </c:pt>
                      <c:pt idx="13">
                        <c:v>-13.93</c:v>
                      </c:pt>
                      <c:pt idx="14">
                        <c:v>-13.78</c:v>
                      </c:pt>
                      <c:pt idx="15">
                        <c:v>-13.63</c:v>
                      </c:pt>
                      <c:pt idx="16">
                        <c:v>-13.48</c:v>
                      </c:pt>
                      <c:pt idx="17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-4.8819999999999997</c:v>
                      </c:pt>
                      <c:pt idx="1">
                        <c:v>-5.234</c:v>
                      </c:pt>
                      <c:pt idx="2">
                        <c:v>-5.6230000000000002</c:v>
                      </c:pt>
                      <c:pt idx="3">
                        <c:v>-6.0060000000000002</c:v>
                      </c:pt>
                      <c:pt idx="4">
                        <c:v>-6.3680000000000003</c:v>
                      </c:pt>
                      <c:pt idx="5">
                        <c:v>-6.4530000000000003</c:v>
                      </c:pt>
                      <c:pt idx="6">
                        <c:v>-6.5359999999999996</c:v>
                      </c:pt>
                      <c:pt idx="7">
                        <c:v>-6.617</c:v>
                      </c:pt>
                      <c:pt idx="8">
                        <c:v>-6.694</c:v>
                      </c:pt>
                      <c:pt idx="9">
                        <c:v>-6.9749999999999996</c:v>
                      </c:pt>
                      <c:pt idx="10">
                        <c:v>-7.234</c:v>
                      </c:pt>
                      <c:pt idx="11">
                        <c:v>-7.4939999999999998</c:v>
                      </c:pt>
                      <c:pt idx="12">
                        <c:v>-7.7690000000000001</c:v>
                      </c:pt>
                      <c:pt idx="13">
                        <c:v>-8.0809999999999995</c:v>
                      </c:pt>
                      <c:pt idx="14">
                        <c:v>-8.1690000000000005</c:v>
                      </c:pt>
                      <c:pt idx="15">
                        <c:v>-8.2620000000000005</c:v>
                      </c:pt>
                      <c:pt idx="16">
                        <c:v>-8.359</c:v>
                      </c:pt>
                      <c:pt idx="17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950.4</c:v>
                      </c:pt>
                      <c:pt idx="15">
                        <c:v>967</c:v>
                      </c:pt>
                      <c:pt idx="16">
                        <c:v>983.5</c:v>
                      </c:pt>
                      <c:pt idx="17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25498240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96480"/>
        <c:crosses val="autoZero"/>
        <c:crossBetween val="midCat"/>
      </c:valAx>
      <c:valAx>
        <c:axId val="254996480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4982400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-348.00594173700006</c:v>
                </c:pt>
                <c:pt idx="1">
                  <c:v>-351.11775145050007</c:v>
                </c:pt>
                <c:pt idx="2">
                  <c:v>-354.28743008399999</c:v>
                </c:pt>
                <c:pt idx="3">
                  <c:v>-357.52162923750001</c:v>
                </c:pt>
                <c:pt idx="4">
                  <c:v>-360.57259343999999</c:v>
                </c:pt>
                <c:pt idx="5">
                  <c:v>-367.11045939450003</c:v>
                </c:pt>
                <c:pt idx="6">
                  <c:v>-370.49900061149998</c:v>
                </c:pt>
                <c:pt idx="7">
                  <c:v>-375.57248356800011</c:v>
                </c:pt>
                <c:pt idx="8">
                  <c:v>-380.76125538150006</c:v>
                </c:pt>
                <c:pt idx="9">
                  <c:v>-402.75930717270001</c:v>
                </c:pt>
                <c:pt idx="10">
                  <c:v>-408.52033276320003</c:v>
                </c:pt>
                <c:pt idx="11">
                  <c:v>-414.22915825980004</c:v>
                </c:pt>
                <c:pt idx="12">
                  <c:v>-420.17853221880006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/>
        <c:axId val="279327488"/>
        <c:axId val="279329024"/>
      </c:scatterChart>
      <c:valAx>
        <c:axId val="279327488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329024"/>
        <c:crosses val="autoZero"/>
        <c:crossBetween val="midCat"/>
      </c:valAx>
      <c:valAx>
        <c:axId val="27932902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327488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1.2379E-7</c:v>
                </c:pt>
                <c:pt idx="5">
                  <c:v>0.08</c:v>
                </c:pt>
                <c:pt idx="6">
                  <c:v>2.0898999999999999E-7</c:v>
                </c:pt>
                <c:pt idx="7">
                  <c:v>8.2261000000000002E-10</c:v>
                </c:pt>
                <c:pt idx="8">
                  <c:v>4.3529999999999997E-11</c:v>
                </c:pt>
                <c:pt idx="9">
                  <c:v>2.0730000000000001E-36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2.5167000000000001E-16</c:v>
                </c:pt>
                <c:pt idx="1">
                  <c:v>1.9798000000000001E-12</c:v>
                </c:pt>
                <c:pt idx="2">
                  <c:v>6.8794E-10</c:v>
                </c:pt>
                <c:pt idx="3">
                  <c:v>6.2733999999999998E-8</c:v>
                </c:pt>
                <c:pt idx="4">
                  <c:v>0.08</c:v>
                </c:pt>
                <c:pt idx="5">
                  <c:v>1.4506999999999999E-7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0.11191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0.31317</c:v>
                </c:pt>
                <c:pt idx="18">
                  <c:v>0.31613999999999998</c:v>
                </c:pt>
                <c:pt idx="19">
                  <c:v>0.31775999999999999</c:v>
                </c:pt>
                <c:pt idx="20">
                  <c:v>0.31867000000000001</c:v>
                </c:pt>
                <c:pt idx="21">
                  <c:v>0.31918999999999997</c:v>
                </c:pt>
                <c:pt idx="22">
                  <c:v>0.31986999999999999</c:v>
                </c:pt>
                <c:pt idx="23">
                  <c:v>0.31991000000000003</c:v>
                </c:pt>
                <c:pt idx="24">
                  <c:v>0.31994</c:v>
                </c:pt>
                <c:pt idx="25">
                  <c:v>0.31996000000000002</c:v>
                </c:pt>
                <c:pt idx="26">
                  <c:v>0.31996999999999998</c:v>
                </c:pt>
                <c:pt idx="27">
                  <c:v>0.46743000000000001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2.4308000000000001E-13</c:v>
                </c:pt>
                <c:pt idx="10">
                  <c:v>5.8381000000000005E-11</c:v>
                </c:pt>
                <c:pt idx="11">
                  <c:v>9.0427000000000002E-10</c:v>
                </c:pt>
                <c:pt idx="12">
                  <c:v>1.6963999999999999E-8</c:v>
                </c:pt>
                <c:pt idx="13">
                  <c:v>3.1906999999999998E-2</c:v>
                </c:pt>
                <c:pt idx="14">
                  <c:v>0.10929999999999999</c:v>
                </c:pt>
                <c:pt idx="15">
                  <c:v>0.13586000000000001</c:v>
                </c:pt>
                <c:pt idx="16">
                  <c:v>0.14748</c:v>
                </c:pt>
                <c:pt idx="17">
                  <c:v>0.15317</c:v>
                </c:pt>
                <c:pt idx="18">
                  <c:v>0.15614</c:v>
                </c:pt>
                <c:pt idx="19">
                  <c:v>0.15776000000000001</c:v>
                </c:pt>
                <c:pt idx="20">
                  <c:v>0.15867000000000001</c:v>
                </c:pt>
                <c:pt idx="21">
                  <c:v>0.15919</c:v>
                </c:pt>
                <c:pt idx="22">
                  <c:v>0.15987000000000001</c:v>
                </c:pt>
                <c:pt idx="23">
                  <c:v>0.15991</c:v>
                </c:pt>
                <c:pt idx="24">
                  <c:v>0.15994</c:v>
                </c:pt>
                <c:pt idx="25">
                  <c:v>0.15995999999999999</c:v>
                </c:pt>
                <c:pt idx="26">
                  <c:v>0.15997</c:v>
                </c:pt>
                <c:pt idx="27">
                  <c:v>0.12944</c:v>
                </c:pt>
                <c:pt idx="28">
                  <c:v>0.12216</c:v>
                </c:pt>
                <c:pt idx="29">
                  <c:v>0.11697</c:v>
                </c:pt>
                <c:pt idx="30">
                  <c:v>0.11112</c:v>
                </c:pt>
                <c:pt idx="31">
                  <c:v>7.9078999999999997E-2</c:v>
                </c:pt>
                <c:pt idx="32">
                  <c:v>6.8113000000000007E-2</c:v>
                </c:pt>
                <c:pt idx="33">
                  <c:v>5.5541E-2</c:v>
                </c:pt>
                <c:pt idx="34">
                  <c:v>4.0964E-2</c:v>
                </c:pt>
                <c:pt idx="35">
                  <c:v>2.3951E-2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1.3456999999999999E-7</c:v>
                </c:pt>
                <c:pt idx="18">
                  <c:v>1.9774999999999998E-9</c:v>
                </c:pt>
                <c:pt idx="19">
                  <c:v>1.2073000000000001E-10</c:v>
                </c:pt>
                <c:pt idx="20">
                  <c:v>1.9651999999999999E-11</c:v>
                </c:pt>
                <c:pt idx="21">
                  <c:v>6.0888000000000003E-13</c:v>
                </c:pt>
                <c:pt idx="22">
                  <c:v>2.8920999999999999E-26</c:v>
                </c:pt>
                <c:pt idx="23">
                  <c:v>3.5375E-31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1.0930999999999999E-25</c:v>
                </c:pt>
                <c:pt idx="23">
                  <c:v>7.0141999999999995E-23</c:v>
                </c:pt>
                <c:pt idx="24">
                  <c:v>1.4630000000000001E-20</c:v>
                </c:pt>
                <c:pt idx="25">
                  <c:v>1.8009000000000002E-18</c:v>
                </c:pt>
                <c:pt idx="26">
                  <c:v>4.7659000000000002E-17</c:v>
                </c:pt>
                <c:pt idx="27">
                  <c:v>7.9392000000000001E-18</c:v>
                </c:pt>
                <c:pt idx="28">
                  <c:v>8.9339000000000003E-8</c:v>
                </c:pt>
                <c:pt idx="29">
                  <c:v>2.0407E-7</c:v>
                </c:pt>
                <c:pt idx="30">
                  <c:v>1.7887000000000001E-7</c:v>
                </c:pt>
                <c:pt idx="31">
                  <c:v>4.9127E-8</c:v>
                </c:pt>
                <c:pt idx="32">
                  <c:v>3.2962000000000001E-8</c:v>
                </c:pt>
                <c:pt idx="33">
                  <c:v>2.105E-8</c:v>
                </c:pt>
                <c:pt idx="34">
                  <c:v>1.4913000000000001E-10</c:v>
                </c:pt>
                <c:pt idx="35">
                  <c:v>2.7903999999999999E-16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3.7232999999999997E-30</c:v>
                </c:pt>
                <c:pt idx="9">
                  <c:v>7.2445000000000001E-14</c:v>
                </c:pt>
                <c:pt idx="10">
                  <c:v>3.6078E-13</c:v>
                </c:pt>
                <c:pt idx="11">
                  <c:v>3.4992999999999999E-15</c:v>
                </c:pt>
                <c:pt idx="12">
                  <c:v>4.9465000000000003E-23</c:v>
                </c:pt>
                <c:pt idx="13">
                  <c:v>3.9699E-28</c:v>
                </c:pt>
                <c:pt idx="14">
                  <c:v>1.6500999999999999E-9</c:v>
                </c:pt>
                <c:pt idx="15">
                  <c:v>9.5506999999999993E-9</c:v>
                </c:pt>
                <c:pt idx="16">
                  <c:v>1.7807999999999999E-7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1.2547000000000001E-2</c:v>
                </c:pt>
                <c:pt idx="28">
                  <c:v>5.9587000000000001E-9</c:v>
                </c:pt>
                <c:pt idx="29">
                  <c:v>3.2970000000000001E-15</c:v>
                </c:pt>
                <c:pt idx="30">
                  <c:v>2.3555999999999999E-23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0.08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0.12809000000000001</c:v>
                </c:pt>
                <c:pt idx="14">
                  <c:v>5.0695999999999998E-2</c:v>
                </c:pt>
                <c:pt idx="15">
                  <c:v>2.4145E-2</c:v>
                </c:pt>
                <c:pt idx="16">
                  <c:v>1.2522999999999999E-2</c:v>
                </c:pt>
                <c:pt idx="17">
                  <c:v>6.8328E-3</c:v>
                </c:pt>
                <c:pt idx="18">
                  <c:v>3.8625999999999999E-3</c:v>
                </c:pt>
                <c:pt idx="19">
                  <c:v>2.2447000000000001E-3</c:v>
                </c:pt>
                <c:pt idx="20">
                  <c:v>1.3349E-3</c:v>
                </c:pt>
                <c:pt idx="21">
                  <c:v>8.1010999999999995E-4</c:v>
                </c:pt>
                <c:pt idx="22">
                  <c:v>1.2987E-4</c:v>
                </c:pt>
                <c:pt idx="23">
                  <c:v>8.5175999999999999E-5</c:v>
                </c:pt>
                <c:pt idx="24">
                  <c:v>5.6563E-5</c:v>
                </c:pt>
                <c:pt idx="25">
                  <c:v>3.8003999999999997E-5</c:v>
                </c:pt>
                <c:pt idx="26">
                  <c:v>2.5819000000000001E-5</c:v>
                </c:pt>
                <c:pt idx="27">
                  <c:v>1.7725000000000001E-5</c:v>
                </c:pt>
                <c:pt idx="28">
                  <c:v>1.2286999999999999E-5</c:v>
                </c:pt>
                <c:pt idx="29">
                  <c:v>8.5976000000000005E-6</c:v>
                </c:pt>
                <c:pt idx="30">
                  <c:v>6.0692000000000003E-6</c:v>
                </c:pt>
                <c:pt idx="31">
                  <c:v>1.6315E-6</c:v>
                </c:pt>
                <c:pt idx="32">
                  <c:v>1.1959000000000001E-6</c:v>
                </c:pt>
                <c:pt idx="33">
                  <c:v>8.8214000000000004E-7</c:v>
                </c:pt>
                <c:pt idx="34">
                  <c:v>6.5474E-7</c:v>
                </c:pt>
                <c:pt idx="35">
                  <c:v>4.8879000000000002E-7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1.2088E-31</c:v>
                </c:pt>
                <c:pt idx="10">
                  <c:v>1.4141000000000001E-29</c:v>
                </c:pt>
                <c:pt idx="11">
                  <c:v>1.2377E-27</c:v>
                </c:pt>
                <c:pt idx="12">
                  <c:v>8.3270999999999994E-26</c:v>
                </c:pt>
                <c:pt idx="13">
                  <c:v>4.0207999999999996E-24</c:v>
                </c:pt>
                <c:pt idx="14">
                  <c:v>1.3078000000000001E-22</c:v>
                </c:pt>
                <c:pt idx="15">
                  <c:v>4.0776E-21</c:v>
                </c:pt>
                <c:pt idx="16">
                  <c:v>1.1226E-19</c:v>
                </c:pt>
                <c:pt idx="17">
                  <c:v>2.2370999999999998E-18</c:v>
                </c:pt>
                <c:pt idx="18">
                  <c:v>2.3373999999999999E-17</c:v>
                </c:pt>
                <c:pt idx="19">
                  <c:v>2.1883E-16</c:v>
                </c:pt>
                <c:pt idx="20">
                  <c:v>1.846E-15</c:v>
                </c:pt>
                <c:pt idx="21">
                  <c:v>1.4121E-14</c:v>
                </c:pt>
                <c:pt idx="22">
                  <c:v>2.0518E-11</c:v>
                </c:pt>
                <c:pt idx="23">
                  <c:v>1.0504000000000001E-10</c:v>
                </c:pt>
                <c:pt idx="24">
                  <c:v>5.0361999999999996E-10</c:v>
                </c:pt>
                <c:pt idx="25">
                  <c:v>2.2708000000000001E-9</c:v>
                </c:pt>
                <c:pt idx="26">
                  <c:v>9.6646000000000007E-9</c:v>
                </c:pt>
                <c:pt idx="27">
                  <c:v>3.7879999999999999E-8</c:v>
                </c:pt>
                <c:pt idx="28">
                  <c:v>3.7532000000000002E-8</c:v>
                </c:pt>
                <c:pt idx="29">
                  <c:v>3.6856999999999997E-8</c:v>
                </c:pt>
                <c:pt idx="30">
                  <c:v>3.5754999999999998E-8</c:v>
                </c:pt>
                <c:pt idx="31">
                  <c:v>2.8010999999999999E-8</c:v>
                </c:pt>
                <c:pt idx="32">
                  <c:v>2.5527000000000001E-8</c:v>
                </c:pt>
                <c:pt idx="33">
                  <c:v>2.2954999999999999E-8</c:v>
                </c:pt>
                <c:pt idx="34">
                  <c:v>2.0339999999999999E-8</c:v>
                </c:pt>
                <c:pt idx="35">
                  <c:v>1.7744E-8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1.0330999999999999E-24</c:v>
                </c:pt>
                <c:pt idx="10">
                  <c:v>1.7543000000000001E-24</c:v>
                </c:pt>
                <c:pt idx="11">
                  <c:v>1.8365999999999999E-28</c:v>
                </c:pt>
                <c:pt idx="12">
                  <c:v>0</c:v>
                </c:pt>
                <c:pt idx="13">
                  <c:v>0</c:v>
                </c:pt>
                <c:pt idx="14">
                  <c:v>8.2677000000000003E-31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2.9972999999999999E-32</c:v>
                </c:pt>
                <c:pt idx="19">
                  <c:v>8.3662000000000006E-21</c:v>
                </c:pt>
                <c:pt idx="20">
                  <c:v>1.2017E-15</c:v>
                </c:pt>
                <c:pt idx="21">
                  <c:v>1.9095000000000001E-13</c:v>
                </c:pt>
                <c:pt idx="22">
                  <c:v>1.3981E-11</c:v>
                </c:pt>
                <c:pt idx="23">
                  <c:v>6.4354999999999994E-11</c:v>
                </c:pt>
                <c:pt idx="24">
                  <c:v>2.7510000000000001E-10</c:v>
                </c:pt>
                <c:pt idx="25">
                  <c:v>1.9384999999999999E-9</c:v>
                </c:pt>
                <c:pt idx="26">
                  <c:v>2.6155000000000002E-8</c:v>
                </c:pt>
                <c:pt idx="27">
                  <c:v>0.14745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6.8152999999999997E-30</c:v>
                </c:pt>
                <c:pt idx="1">
                  <c:v>1.3662000000000001E-31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4.1902000000000002E-26</c:v>
                </c:pt>
                <c:pt idx="9">
                  <c:v>2.4456000000000001E-15</c:v>
                </c:pt>
                <c:pt idx="10">
                  <c:v>5.8951999999999996E-16</c:v>
                </c:pt>
                <c:pt idx="11">
                  <c:v>9.7883999999999996E-21</c:v>
                </c:pt>
                <c:pt idx="12">
                  <c:v>0</c:v>
                </c:pt>
                <c:pt idx="13">
                  <c:v>0</c:v>
                </c:pt>
                <c:pt idx="14">
                  <c:v>1.4138E-25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2.8749999999999999E-30</c:v>
                </c:pt>
                <c:pt idx="19">
                  <c:v>1.8950999999999999E-19</c:v>
                </c:pt>
                <c:pt idx="20">
                  <c:v>6.8155999999999998E-15</c:v>
                </c:pt>
                <c:pt idx="21">
                  <c:v>2.8631999999999999E-13</c:v>
                </c:pt>
                <c:pt idx="22">
                  <c:v>1.6456000000000001E-13</c:v>
                </c:pt>
                <c:pt idx="23">
                  <c:v>2.5009E-13</c:v>
                </c:pt>
                <c:pt idx="24">
                  <c:v>3.6601000000000002E-13</c:v>
                </c:pt>
                <c:pt idx="25">
                  <c:v>9.1368E-13</c:v>
                </c:pt>
                <c:pt idx="26">
                  <c:v>4.5098E-12</c:v>
                </c:pt>
                <c:pt idx="27">
                  <c:v>9.7252999999999999E-6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8.5875000000000004E-7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4.4841999999999998E-30</c:v>
                </c:pt>
                <c:pt idx="9">
                  <c:v>2.0012000000000001E-17</c:v>
                </c:pt>
                <c:pt idx="10">
                  <c:v>1.2216E-17</c:v>
                </c:pt>
                <c:pt idx="11">
                  <c:v>4.8847000000000001E-22</c:v>
                </c:pt>
                <c:pt idx="12">
                  <c:v>0</c:v>
                </c:pt>
                <c:pt idx="13">
                  <c:v>0</c:v>
                </c:pt>
                <c:pt idx="14">
                  <c:v>7.6038999999999995E-26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2.2752000000000001E-29</c:v>
                </c:pt>
                <c:pt idx="19">
                  <c:v>2.7416000000000001E-18</c:v>
                </c:pt>
                <c:pt idx="20">
                  <c:v>1.7604999999999999E-13</c:v>
                </c:pt>
                <c:pt idx="21">
                  <c:v>1.2919E-11</c:v>
                </c:pt>
                <c:pt idx="22">
                  <c:v>5.7097999999999998E-11</c:v>
                </c:pt>
                <c:pt idx="23">
                  <c:v>1.3859000000000001E-10</c:v>
                </c:pt>
                <c:pt idx="24">
                  <c:v>3.1922000000000001E-10</c:v>
                </c:pt>
                <c:pt idx="25">
                  <c:v>1.237E-9</c:v>
                </c:pt>
                <c:pt idx="26">
                  <c:v>9.3556999999999999E-9</c:v>
                </c:pt>
                <c:pt idx="27">
                  <c:v>3.0528E-2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8.0917000000000003E-2</c:v>
                </c:pt>
                <c:pt idx="32">
                  <c:v>9.1883999999999993E-2</c:v>
                </c:pt>
                <c:pt idx="33">
                  <c:v>0.10446</c:v>
                </c:pt>
                <c:pt idx="34">
                  <c:v>0.11903</c:v>
                </c:pt>
                <c:pt idx="35">
                  <c:v>0.13605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-18.96</c:v>
                </c:pt>
                <c:pt idx="4">
                  <c:v>-19.22</c:v>
                </c:pt>
                <c:pt idx="5">
                  <c:v>-18.98</c:v>
                </c:pt>
                <c:pt idx="6">
                  <c:v>-19.260000000000002</c:v>
                </c:pt>
                <c:pt idx="7">
                  <c:v>-19.28</c:v>
                </c:pt>
                <c:pt idx="8">
                  <c:v>-19.309999999999999</c:v>
                </c:pt>
                <c:pt idx="9">
                  <c:v>-19.43</c:v>
                </c:pt>
                <c:pt idx="10">
                  <c:v>-19.46</c:v>
                </c:pt>
                <c:pt idx="11">
                  <c:v>-19.489999999999998</c:v>
                </c:pt>
                <c:pt idx="12">
                  <c:v>-19.52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-66.8</c:v>
                </c:pt>
                <c:pt idx="1">
                  <c:v>-63.33</c:v>
                </c:pt>
                <c:pt idx="2">
                  <c:v>-60.24</c:v>
                </c:pt>
                <c:pt idx="3">
                  <c:v>-57.48</c:v>
                </c:pt>
                <c:pt idx="4">
                  <c:v>-54</c:v>
                </c:pt>
                <c:pt idx="5">
                  <c:v>-49.9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-18.36</c:v>
                </c:pt>
                <c:pt idx="1">
                  <c:v>-17.73</c:v>
                </c:pt>
                <c:pt idx="2">
                  <c:v>-17.18</c:v>
                </c:pt>
                <c:pt idx="3">
                  <c:v>-16.7</c:v>
                </c:pt>
                <c:pt idx="4">
                  <c:v>-15.17</c:v>
                </c:pt>
                <c:pt idx="5">
                  <c:v>-13.99</c:v>
                </c:pt>
                <c:pt idx="6">
                  <c:v>-12.61</c:v>
                </c:pt>
                <c:pt idx="7">
                  <c:v>-11.48</c:v>
                </c:pt>
                <c:pt idx="8">
                  <c:v>-10.42</c:v>
                </c:pt>
                <c:pt idx="9">
                  <c:v>-6.8490000000000002</c:v>
                </c:pt>
                <c:pt idx="10">
                  <c:v>-6.0839999999999996</c:v>
                </c:pt>
                <c:pt idx="11">
                  <c:v>-5.3609999999999998</c:v>
                </c:pt>
                <c:pt idx="12">
                  <c:v>-4.6760000000000002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-22.7</c:v>
                </c:pt>
                <c:pt idx="1">
                  <c:v>-21.57</c:v>
                </c:pt>
                <c:pt idx="2">
                  <c:v>-20.58</c:v>
                </c:pt>
                <c:pt idx="3">
                  <c:v>-19.690000000000001</c:v>
                </c:pt>
                <c:pt idx="4">
                  <c:v>-19.559999999999999</c:v>
                </c:pt>
                <c:pt idx="5">
                  <c:v>-20.079999999999998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/>
        <c:axId val="279712896"/>
        <c:axId val="279714432"/>
        <c:extLst xmlns:c16r2="http://schemas.microsoft.com/office/drawing/2015/06/chart"/>
      </c:scatterChart>
      <c:valAx>
        <c:axId val="2797128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714432"/>
        <c:crosses val="autoZero"/>
        <c:crossBetween val="midCat"/>
      </c:valAx>
      <c:valAx>
        <c:axId val="27971443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71289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-3.9713830491163075E-27</c:v>
                </c:pt>
                <c:pt idx="1">
                  <c:v>-8.0829795786361858E-29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-2.7315163958921647E-23</c:v>
                </c:pt>
                <c:pt idx="9">
                  <c:v>-1.7035114996336435E-12</c:v>
                </c:pt>
                <c:pt idx="10">
                  <c:v>-4.1835940526696335E-13</c:v>
                </c:pt>
                <c:pt idx="11">
                  <c:v>-7.093735357315668E-18</c:v>
                </c:pt>
                <c:pt idx="12">
                  <c:v>0</c:v>
                </c:pt>
                <c:pt idx="13">
                  <c:v>0</c:v>
                </c:pt>
                <c:pt idx="14">
                  <c:v>-1.1889497796512916E-22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-5.7963506098402853E-27</c:v>
                </c:pt>
                <c:pt idx="19">
                  <c:v>-5.7669724797091317E-16</c:v>
                </c:pt>
                <c:pt idx="20">
                  <c:v>-3.3148807368863603E-11</c:v>
                </c:pt>
                <c:pt idx="21">
                  <c:v>-2.3021888583206172E-9</c:v>
                </c:pt>
                <c:pt idx="22">
                  <c:v>-1.0323740919490808E-8</c:v>
                </c:pt>
                <c:pt idx="23">
                  <c:v>-2.5664479647454549E-8</c:v>
                </c:pt>
                <c:pt idx="24">
                  <c:v>-6.0658359795232745E-8</c:v>
                </c:pt>
                <c:pt idx="25">
                  <c:v>-2.4150204239872544E-7</c:v>
                </c:pt>
                <c:pt idx="26">
                  <c:v>-1.8773230890623302E-6</c:v>
                </c:pt>
                <c:pt idx="27">
                  <c:v>-6.2959928367521014</c:v>
                </c:pt>
                <c:pt idx="28">
                  <c:v>-8.0139462338688503</c:v>
                </c:pt>
                <c:pt idx="29">
                  <c:v>-9.3663872310384377</c:v>
                </c:pt>
                <c:pt idx="30">
                  <c:v>-10.926223491108344</c:v>
                </c:pt>
                <c:pt idx="31">
                  <c:v>-20.046217402753477</c:v>
                </c:pt>
                <c:pt idx="32">
                  <c:v>-23.332257881059533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-53.815351815000014</c:v>
                </c:pt>
                <c:pt idx="1">
                  <c:v>-57.056333521874997</c:v>
                </c:pt>
                <c:pt idx="2">
                  <c:v>-60.30600388125</c:v>
                </c:pt>
                <c:pt idx="3">
                  <c:v>-63.589212855000014</c:v>
                </c:pt>
                <c:pt idx="4">
                  <c:v>-67.757188559999989</c:v>
                </c:pt>
                <c:pt idx="5">
                  <c:v>-70.165919996249997</c:v>
                </c:pt>
                <c:pt idx="6">
                  <c:v>-74.523882026250021</c:v>
                </c:pt>
                <c:pt idx="7">
                  <c:v>-77.907530160000007</c:v>
                </c:pt>
                <c:pt idx="8">
                  <c:v>-81.340161091875004</c:v>
                </c:pt>
                <c:pt idx="9">
                  <c:v>-95.193770598751712</c:v>
                </c:pt>
                <c:pt idx="10">
                  <c:v>-98.677878678750432</c:v>
                </c:pt>
                <c:pt idx="11">
                  <c:v>-102.1722759525</c:v>
                </c:pt>
                <c:pt idx="12">
                  <c:v>-105.67696241999998</c:v>
                </c:pt>
                <c:pt idx="13">
                  <c:v>-108.76535226562501</c:v>
                </c:pt>
                <c:pt idx="14">
                  <c:v>-110.72232573750001</c:v>
                </c:pt>
                <c:pt idx="15">
                  <c:v>-113.54567010937501</c:v>
                </c:pt>
                <c:pt idx="16">
                  <c:v>-116.7686301375</c:v>
                </c:pt>
                <c:pt idx="17">
                  <c:v>-120.05088294375001</c:v>
                </c:pt>
                <c:pt idx="18">
                  <c:v>-123.48192372750005</c:v>
                </c:pt>
                <c:pt idx="19">
                  <c:v>-126.96609416625041</c:v>
                </c:pt>
                <c:pt idx="20">
                  <c:v>-130.46055379878652</c:v>
                </c:pt>
                <c:pt idx="21">
                  <c:v>-133.96530262732807</c:v>
                </c:pt>
                <c:pt idx="22">
                  <c:v>-148.18378361868494</c:v>
                </c:pt>
                <c:pt idx="23">
                  <c:v>-151.81990171248577</c:v>
                </c:pt>
                <c:pt idx="24">
                  <c:v>-155.38984736206055</c:v>
                </c:pt>
                <c:pt idx="25">
                  <c:v>-158.97008479596687</c:v>
                </c:pt>
                <c:pt idx="26">
                  <c:v>-162.58089987843255</c:v>
                </c:pt>
                <c:pt idx="27">
                  <c:v>-172.56283156235483</c:v>
                </c:pt>
                <c:pt idx="28">
                  <c:v>-177.89363401796157</c:v>
                </c:pt>
                <c:pt idx="29">
                  <c:v>-182.8692126359627</c:v>
                </c:pt>
                <c:pt idx="30">
                  <c:v>-188.06247484220586</c:v>
                </c:pt>
                <c:pt idx="31">
                  <c:v>-211.83959313725742</c:v>
                </c:pt>
                <c:pt idx="32">
                  <c:v>-218.81053297744296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-348.00594173700006</c:v>
                </c:pt>
                <c:pt idx="1">
                  <c:v>-351.11775145050007</c:v>
                </c:pt>
                <c:pt idx="2">
                  <c:v>-354.28743008399999</c:v>
                </c:pt>
                <c:pt idx="3">
                  <c:v>-357.52162923750001</c:v>
                </c:pt>
                <c:pt idx="4">
                  <c:v>-360.57259343999999</c:v>
                </c:pt>
                <c:pt idx="5">
                  <c:v>-367.11045939450003</c:v>
                </c:pt>
                <c:pt idx="6">
                  <c:v>-370.49900061149998</c:v>
                </c:pt>
                <c:pt idx="7">
                  <c:v>-375.57248356800011</c:v>
                </c:pt>
                <c:pt idx="8">
                  <c:v>-380.76125538150006</c:v>
                </c:pt>
                <c:pt idx="9">
                  <c:v>-402.75930717270001</c:v>
                </c:pt>
                <c:pt idx="10">
                  <c:v>-408.52033276320003</c:v>
                </c:pt>
                <c:pt idx="11">
                  <c:v>-414.22915825980004</c:v>
                </c:pt>
                <c:pt idx="12">
                  <c:v>-420.17853221880006</c:v>
                </c:pt>
                <c:pt idx="13">
                  <c:v>-426.90540421874999</c:v>
                </c:pt>
                <c:pt idx="14">
                  <c:v>-436.00298461500006</c:v>
                </c:pt>
                <c:pt idx="15">
                  <c:v>-445.24607291850003</c:v>
                </c:pt>
                <c:pt idx="16">
                  <c:v>-454.65824489400006</c:v>
                </c:pt>
                <c:pt idx="17">
                  <c:v>-464.68347405525003</c:v>
                </c:pt>
                <c:pt idx="18">
                  <c:v>-476.23291569360009</c:v>
                </c:pt>
                <c:pt idx="19">
                  <c:v>-487.74564299430006</c:v>
                </c:pt>
                <c:pt idx="20">
                  <c:v>-499.46979140100007</c:v>
                </c:pt>
                <c:pt idx="21">
                  <c:v>-511.31459151720009</c:v>
                </c:pt>
                <c:pt idx="22">
                  <c:v>-560.14999434345009</c:v>
                </c:pt>
                <c:pt idx="23">
                  <c:v>-572.6502838647001</c:v>
                </c:pt>
                <c:pt idx="24">
                  <c:v>-585.30761350470004</c:v>
                </c:pt>
                <c:pt idx="25">
                  <c:v>-598.14532954800018</c:v>
                </c:pt>
                <c:pt idx="26">
                  <c:v>-611.01744932939994</c:v>
                </c:pt>
                <c:pt idx="27">
                  <c:v>-624.06765572340009</c:v>
                </c:pt>
                <c:pt idx="28">
                  <c:v>-641.86385188500014</c:v>
                </c:pt>
                <c:pt idx="29">
                  <c:v>-659.86610630010011</c:v>
                </c:pt>
                <c:pt idx="30">
                  <c:v>-678.08163429180013</c:v>
                </c:pt>
                <c:pt idx="31">
                  <c:v>-752.52087304514998</c:v>
                </c:pt>
                <c:pt idx="32">
                  <c:v>-771.60853471680002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/>
        <c:axId val="279806336"/>
        <c:axId val="27980787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-63.589212855000014</c:v>
                      </c:pt>
                      <c:pt idx="4">
                        <c:v>-67.757188559999989</c:v>
                      </c:pt>
                      <c:pt idx="5">
                        <c:v>-70.165919996249997</c:v>
                      </c:pt>
                      <c:pt idx="6">
                        <c:v>-74.523882026250021</c:v>
                      </c:pt>
                      <c:pt idx="7">
                        <c:v>-77.907530160000007</c:v>
                      </c:pt>
                      <c:pt idx="8">
                        <c:v>-81.340161091875004</c:v>
                      </c:pt>
                      <c:pt idx="9">
                        <c:v>-95.193770598750007</c:v>
                      </c:pt>
                      <c:pt idx="10">
                        <c:v>-98.67787867875002</c:v>
                      </c:pt>
                      <c:pt idx="11">
                        <c:v>-102.1722759525</c:v>
                      </c:pt>
                      <c:pt idx="12">
                        <c:v>-105.67696241999998</c:v>
                      </c:pt>
                      <c:pt idx="13">
                        <c:v>-108.76535226562501</c:v>
                      </c:pt>
                      <c:pt idx="14">
                        <c:v>-110.72232573750001</c:v>
                      </c:pt>
                      <c:pt idx="15">
                        <c:v>-113.54567010937501</c:v>
                      </c:pt>
                      <c:pt idx="16">
                        <c:v>-116.7686301375</c:v>
                      </c:pt>
                      <c:pt idx="17">
                        <c:v>-120.05088294375001</c:v>
                      </c:pt>
                      <c:pt idx="18">
                        <c:v>-123.48192372750005</c:v>
                      </c:pt>
                      <c:pt idx="19">
                        <c:v>-126.96609416625041</c:v>
                      </c:pt>
                      <c:pt idx="20">
                        <c:v>-130.46055379875338</c:v>
                      </c:pt>
                      <c:pt idx="21">
                        <c:v>-133.96530262502588</c:v>
                      </c:pt>
                      <c:pt idx="22">
                        <c:v>-148.18378360836121</c:v>
                      </c:pt>
                      <c:pt idx="23">
                        <c:v>-151.81990168682128</c:v>
                      </c:pt>
                      <c:pt idx="24">
                        <c:v>-155.3898473014022</c:v>
                      </c:pt>
                      <c:pt idx="25">
                        <c:v>-158.97008455446482</c:v>
                      </c:pt>
                      <c:pt idx="26">
                        <c:v>-162.58089800110946</c:v>
                      </c:pt>
                      <c:pt idx="27">
                        <c:v>-166.26683872560272</c:v>
                      </c:pt>
                      <c:pt idx="28">
                        <c:v>-169.87968778409271</c:v>
                      </c:pt>
                      <c:pt idx="29">
                        <c:v>-173.50282540492427</c:v>
                      </c:pt>
                      <c:pt idx="30">
                        <c:v>-177.13625135109751</c:v>
                      </c:pt>
                      <c:pt idx="31">
                        <c:v>-191.79337573450394</c:v>
                      </c:pt>
                      <c:pt idx="32">
                        <c:v>-195.47827509638341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-63.589212855000014</c:v>
                      </c:pt>
                      <c:pt idx="4">
                        <c:v>-67.757188559999989</c:v>
                      </c:pt>
                      <c:pt idx="5">
                        <c:v>-70.165919996249997</c:v>
                      </c:pt>
                      <c:pt idx="6">
                        <c:v>-74.523882026250021</c:v>
                      </c:pt>
                      <c:pt idx="7">
                        <c:v>-77.907530160000007</c:v>
                      </c:pt>
                      <c:pt idx="8">
                        <c:v>-81.340161091875004</c:v>
                      </c:pt>
                      <c:pt idx="9">
                        <c:v>-95.193770598750007</c:v>
                      </c:pt>
                      <c:pt idx="10">
                        <c:v>-98.67787867875002</c:v>
                      </c:pt>
                      <c:pt idx="11">
                        <c:v>-102.1722759525</c:v>
                      </c:pt>
                      <c:pt idx="12">
                        <c:v>-105.67696241999998</c:v>
                      </c:pt>
                      <c:pt idx="13">
                        <c:v>-108.76535226562501</c:v>
                      </c:pt>
                      <c:pt idx="14">
                        <c:v>-110.72232573750001</c:v>
                      </c:pt>
                      <c:pt idx="15">
                        <c:v>-113.54567010937501</c:v>
                      </c:pt>
                      <c:pt idx="16">
                        <c:v>-116.7686301375</c:v>
                      </c:pt>
                      <c:pt idx="17">
                        <c:v>-120.05088294375001</c:v>
                      </c:pt>
                      <c:pt idx="18">
                        <c:v>-123.48192372750005</c:v>
                      </c:pt>
                      <c:pt idx="19">
                        <c:v>-126.96609416625041</c:v>
                      </c:pt>
                      <c:pt idx="20">
                        <c:v>-130.46055379875401</c:v>
                      </c:pt>
                      <c:pt idx="21">
                        <c:v>-133.96530262511976</c:v>
                      </c:pt>
                      <c:pt idx="22">
                        <c:v>-148.18378361424078</c:v>
                      </c:pt>
                      <c:pt idx="23">
                        <c:v>-151.81990171270621</c:v>
                      </c:pt>
                      <c:pt idx="24">
                        <c:v>-155.38984740696387</c:v>
                      </c:pt>
                      <c:pt idx="25">
                        <c:v>-158.97008526222845</c:v>
                      </c:pt>
                      <c:pt idx="26">
                        <c:v>-162.58090706041091</c:v>
                      </c:pt>
                      <c:pt idx="27">
                        <c:v>-214.63428050761368</c:v>
                      </c:pt>
                      <c:pt idx="28">
                        <c:v>-223.99823283029269</c:v>
                      </c:pt>
                      <c:pt idx="29">
                        <c:v>-229.27144200907426</c:v>
                      </c:pt>
                      <c:pt idx="30">
                        <c:v>-234.59186919639751</c:v>
                      </c:pt>
                      <c:pt idx="31">
                        <c:v>-256.38967491895397</c:v>
                      </c:pt>
                      <c:pt idx="32">
                        <c:v>-261.97445332838339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27980633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807872"/>
        <c:crosses val="autoZero"/>
        <c:crossBetween val="midCat"/>
      </c:valAx>
      <c:valAx>
        <c:axId val="279807872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9806336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1.2379E-7</c:v>
                </c:pt>
                <c:pt idx="5">
                  <c:v>0.08</c:v>
                </c:pt>
                <c:pt idx="6">
                  <c:v>2.0898999999999999E-7</c:v>
                </c:pt>
                <c:pt idx="7">
                  <c:v>8.2261000000000002E-10</c:v>
                </c:pt>
                <c:pt idx="8">
                  <c:v>4.3529999999999997E-11</c:v>
                </c:pt>
                <c:pt idx="9">
                  <c:v>2.0730000000000001E-36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2.5167000000000001E-16</c:v>
                </c:pt>
                <c:pt idx="1">
                  <c:v>1.9798000000000001E-12</c:v>
                </c:pt>
                <c:pt idx="2">
                  <c:v>6.8794E-10</c:v>
                </c:pt>
                <c:pt idx="3">
                  <c:v>6.2733999999999998E-8</c:v>
                </c:pt>
                <c:pt idx="4">
                  <c:v>0.08</c:v>
                </c:pt>
                <c:pt idx="5">
                  <c:v>1.4506999999999999E-7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0.11191</c:v>
                </c:pt>
                <c:pt idx="14">
                  <c:v>0.1893</c:v>
                </c:pt>
                <c:pt idx="15">
                  <c:v>0.21586</c:v>
                </c:pt>
                <c:pt idx="16">
                  <c:v>0.22747999999999999</c:v>
                </c:pt>
                <c:pt idx="17">
                  <c:v>0.31317</c:v>
                </c:pt>
                <c:pt idx="18">
                  <c:v>0.31613999999999998</c:v>
                </c:pt>
                <c:pt idx="19">
                  <c:v>0.31775999999999999</c:v>
                </c:pt>
                <c:pt idx="20">
                  <c:v>0.31867000000000001</c:v>
                </c:pt>
                <c:pt idx="21">
                  <c:v>0.31918999999999997</c:v>
                </c:pt>
                <c:pt idx="22">
                  <c:v>0.31986999999999999</c:v>
                </c:pt>
                <c:pt idx="23">
                  <c:v>0.31991000000000003</c:v>
                </c:pt>
                <c:pt idx="24">
                  <c:v>0.31994</c:v>
                </c:pt>
                <c:pt idx="25">
                  <c:v>0.31996000000000002</c:v>
                </c:pt>
                <c:pt idx="26">
                  <c:v>0.31996999999999998</c:v>
                </c:pt>
                <c:pt idx="27">
                  <c:v>0.46743000000000001</c:v>
                </c:pt>
                <c:pt idx="28">
                  <c:v>0.47998000000000002</c:v>
                </c:pt>
                <c:pt idx="29">
                  <c:v>0.47999000000000003</c:v>
                </c:pt>
                <c:pt idx="30">
                  <c:v>0.47999000000000003</c:v>
                </c:pt>
                <c:pt idx="31">
                  <c:v>0.48</c:v>
                </c:pt>
                <c:pt idx="32">
                  <c:v>0.48</c:v>
                </c:pt>
                <c:pt idx="33">
                  <c:v>0.48</c:v>
                </c:pt>
                <c:pt idx="34">
                  <c:v>0.48</c:v>
                </c:pt>
                <c:pt idx="35">
                  <c:v>0.48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2.4308000000000001E-13</c:v>
                </c:pt>
                <c:pt idx="10">
                  <c:v>5.8381000000000005E-11</c:v>
                </c:pt>
                <c:pt idx="11">
                  <c:v>9.0427000000000002E-10</c:v>
                </c:pt>
                <c:pt idx="12">
                  <c:v>1.6963999999999999E-8</c:v>
                </c:pt>
                <c:pt idx="13">
                  <c:v>3.1906999999999998E-2</c:v>
                </c:pt>
                <c:pt idx="14">
                  <c:v>0.10929999999999999</c:v>
                </c:pt>
                <c:pt idx="15">
                  <c:v>0.13586000000000001</c:v>
                </c:pt>
                <c:pt idx="16">
                  <c:v>0.14748</c:v>
                </c:pt>
                <c:pt idx="17">
                  <c:v>0.15317</c:v>
                </c:pt>
                <c:pt idx="18">
                  <c:v>0.15614</c:v>
                </c:pt>
                <c:pt idx="19">
                  <c:v>0.15776000000000001</c:v>
                </c:pt>
                <c:pt idx="20">
                  <c:v>0.15867000000000001</c:v>
                </c:pt>
                <c:pt idx="21">
                  <c:v>0.15919</c:v>
                </c:pt>
                <c:pt idx="22">
                  <c:v>0.15987000000000001</c:v>
                </c:pt>
                <c:pt idx="23">
                  <c:v>0.15991</c:v>
                </c:pt>
                <c:pt idx="24">
                  <c:v>0.15994</c:v>
                </c:pt>
                <c:pt idx="25">
                  <c:v>0.15995999999999999</c:v>
                </c:pt>
                <c:pt idx="26">
                  <c:v>0.15997</c:v>
                </c:pt>
                <c:pt idx="27">
                  <c:v>0.12944</c:v>
                </c:pt>
                <c:pt idx="28">
                  <c:v>0.12216</c:v>
                </c:pt>
                <c:pt idx="29">
                  <c:v>0.11697</c:v>
                </c:pt>
                <c:pt idx="30">
                  <c:v>0.11112</c:v>
                </c:pt>
                <c:pt idx="31">
                  <c:v>7.9078999999999997E-2</c:v>
                </c:pt>
                <c:pt idx="32">
                  <c:v>6.8113000000000007E-2</c:v>
                </c:pt>
                <c:pt idx="33">
                  <c:v>5.5541E-2</c:v>
                </c:pt>
                <c:pt idx="34">
                  <c:v>4.0964E-2</c:v>
                </c:pt>
                <c:pt idx="35">
                  <c:v>2.3951E-2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1.3456999999999999E-7</c:v>
                </c:pt>
                <c:pt idx="18">
                  <c:v>1.9774999999999998E-9</c:v>
                </c:pt>
                <c:pt idx="19">
                  <c:v>1.2073000000000001E-10</c:v>
                </c:pt>
                <c:pt idx="20">
                  <c:v>1.9651999999999999E-11</c:v>
                </c:pt>
                <c:pt idx="21">
                  <c:v>6.0888000000000003E-13</c:v>
                </c:pt>
                <c:pt idx="22">
                  <c:v>2.8920999999999999E-26</c:v>
                </c:pt>
                <c:pt idx="23">
                  <c:v>3.5375E-31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1.0930999999999999E-25</c:v>
                </c:pt>
                <c:pt idx="23">
                  <c:v>7.0141999999999995E-23</c:v>
                </c:pt>
                <c:pt idx="24">
                  <c:v>1.4630000000000001E-20</c:v>
                </c:pt>
                <c:pt idx="25">
                  <c:v>1.8009000000000002E-18</c:v>
                </c:pt>
                <c:pt idx="26">
                  <c:v>4.7659000000000002E-17</c:v>
                </c:pt>
                <c:pt idx="27">
                  <c:v>7.9392000000000001E-18</c:v>
                </c:pt>
                <c:pt idx="28">
                  <c:v>8.9339000000000003E-8</c:v>
                </c:pt>
                <c:pt idx="29">
                  <c:v>2.0407E-7</c:v>
                </c:pt>
                <c:pt idx="30">
                  <c:v>1.7887000000000001E-7</c:v>
                </c:pt>
                <c:pt idx="31">
                  <c:v>4.9127E-8</c:v>
                </c:pt>
                <c:pt idx="32">
                  <c:v>3.2962000000000001E-8</c:v>
                </c:pt>
                <c:pt idx="33">
                  <c:v>2.105E-8</c:v>
                </c:pt>
                <c:pt idx="34">
                  <c:v>1.4913000000000001E-10</c:v>
                </c:pt>
                <c:pt idx="35">
                  <c:v>2.7903999999999999E-16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3.7232999999999997E-30</c:v>
                </c:pt>
                <c:pt idx="9">
                  <c:v>7.2445000000000001E-14</c:v>
                </c:pt>
                <c:pt idx="10">
                  <c:v>3.6078E-13</c:v>
                </c:pt>
                <c:pt idx="11">
                  <c:v>3.4992999999999999E-15</c:v>
                </c:pt>
                <c:pt idx="12">
                  <c:v>4.9465000000000003E-23</c:v>
                </c:pt>
                <c:pt idx="13">
                  <c:v>3.9699E-28</c:v>
                </c:pt>
                <c:pt idx="14">
                  <c:v>1.6500999999999999E-9</c:v>
                </c:pt>
                <c:pt idx="15">
                  <c:v>9.5506999999999993E-9</c:v>
                </c:pt>
                <c:pt idx="16">
                  <c:v>1.7807999999999999E-7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1.2547000000000001E-2</c:v>
                </c:pt>
                <c:pt idx="28">
                  <c:v>5.9587000000000001E-9</c:v>
                </c:pt>
                <c:pt idx="29">
                  <c:v>3.2970000000000001E-15</c:v>
                </c:pt>
                <c:pt idx="30">
                  <c:v>2.3555999999999999E-23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6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1.0330999999999999E-24</c:v>
                </c:pt>
                <c:pt idx="10">
                  <c:v>1.7543000000000001E-24</c:v>
                </c:pt>
                <c:pt idx="11">
                  <c:v>1.8365999999999999E-28</c:v>
                </c:pt>
                <c:pt idx="12">
                  <c:v>0</c:v>
                </c:pt>
                <c:pt idx="13">
                  <c:v>0</c:v>
                </c:pt>
                <c:pt idx="14">
                  <c:v>8.2677000000000003E-31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2.9972999999999999E-32</c:v>
                </c:pt>
                <c:pt idx="19">
                  <c:v>8.3662000000000006E-21</c:v>
                </c:pt>
                <c:pt idx="20">
                  <c:v>1.2017E-15</c:v>
                </c:pt>
                <c:pt idx="21">
                  <c:v>1.9095000000000001E-13</c:v>
                </c:pt>
                <c:pt idx="22">
                  <c:v>1.3981E-11</c:v>
                </c:pt>
                <c:pt idx="23">
                  <c:v>6.4354999999999994E-11</c:v>
                </c:pt>
                <c:pt idx="24">
                  <c:v>2.7510000000000001E-10</c:v>
                </c:pt>
                <c:pt idx="25">
                  <c:v>1.9384999999999999E-9</c:v>
                </c:pt>
                <c:pt idx="26">
                  <c:v>2.6155000000000002E-8</c:v>
                </c:pt>
                <c:pt idx="27">
                  <c:v>0.14745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7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6.8152999999999997E-30</c:v>
                </c:pt>
                <c:pt idx="1">
                  <c:v>1.3662000000000001E-31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4.1902000000000002E-26</c:v>
                </c:pt>
                <c:pt idx="9">
                  <c:v>2.4456000000000001E-15</c:v>
                </c:pt>
                <c:pt idx="10">
                  <c:v>5.8951999999999996E-16</c:v>
                </c:pt>
                <c:pt idx="11">
                  <c:v>9.7883999999999996E-21</c:v>
                </c:pt>
                <c:pt idx="12">
                  <c:v>0</c:v>
                </c:pt>
                <c:pt idx="13">
                  <c:v>0</c:v>
                </c:pt>
                <c:pt idx="14">
                  <c:v>1.4138E-25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2.8749999999999999E-30</c:v>
                </c:pt>
                <c:pt idx="19">
                  <c:v>1.8950999999999999E-19</c:v>
                </c:pt>
                <c:pt idx="20">
                  <c:v>6.8155999999999998E-15</c:v>
                </c:pt>
                <c:pt idx="21">
                  <c:v>2.8631999999999999E-13</c:v>
                </c:pt>
                <c:pt idx="22">
                  <c:v>1.6456000000000001E-13</c:v>
                </c:pt>
                <c:pt idx="23">
                  <c:v>2.5009E-13</c:v>
                </c:pt>
                <c:pt idx="24">
                  <c:v>3.6601000000000002E-13</c:v>
                </c:pt>
                <c:pt idx="25">
                  <c:v>9.1368E-13</c:v>
                </c:pt>
                <c:pt idx="26">
                  <c:v>4.5098E-12</c:v>
                </c:pt>
                <c:pt idx="27">
                  <c:v>9.7252999999999999E-6</c:v>
                </c:pt>
                <c:pt idx="28">
                  <c:v>8.0482000000000003E-6</c:v>
                </c:pt>
                <c:pt idx="29">
                  <c:v>6.1851000000000003E-6</c:v>
                </c:pt>
                <c:pt idx="30">
                  <c:v>4.7956000000000003E-6</c:v>
                </c:pt>
                <c:pt idx="31">
                  <c:v>1.8904999999999999E-6</c:v>
                </c:pt>
                <c:pt idx="32">
                  <c:v>1.531E-6</c:v>
                </c:pt>
                <c:pt idx="33">
                  <c:v>1.2505999999999999E-6</c:v>
                </c:pt>
                <c:pt idx="34">
                  <c:v>1.0313E-6</c:v>
                </c:pt>
                <c:pt idx="35">
                  <c:v>8.5875000000000004E-7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8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4.4841999999999998E-30</c:v>
                </c:pt>
                <c:pt idx="9">
                  <c:v>2.0012000000000001E-17</c:v>
                </c:pt>
                <c:pt idx="10">
                  <c:v>1.2216E-17</c:v>
                </c:pt>
                <c:pt idx="11">
                  <c:v>4.8847000000000001E-22</c:v>
                </c:pt>
                <c:pt idx="12">
                  <c:v>0</c:v>
                </c:pt>
                <c:pt idx="13">
                  <c:v>0</c:v>
                </c:pt>
                <c:pt idx="14">
                  <c:v>7.6038999999999995E-26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2.2752000000000001E-29</c:v>
                </c:pt>
                <c:pt idx="19">
                  <c:v>2.7416000000000001E-18</c:v>
                </c:pt>
                <c:pt idx="20">
                  <c:v>1.7604999999999999E-13</c:v>
                </c:pt>
                <c:pt idx="21">
                  <c:v>1.2919E-11</c:v>
                </c:pt>
                <c:pt idx="22">
                  <c:v>5.7097999999999998E-11</c:v>
                </c:pt>
                <c:pt idx="23">
                  <c:v>1.3859000000000001E-10</c:v>
                </c:pt>
                <c:pt idx="24">
                  <c:v>3.1922000000000001E-10</c:v>
                </c:pt>
                <c:pt idx="25">
                  <c:v>1.237E-9</c:v>
                </c:pt>
                <c:pt idx="26">
                  <c:v>9.3556999999999999E-9</c:v>
                </c:pt>
                <c:pt idx="27">
                  <c:v>3.0528E-2</c:v>
                </c:pt>
                <c:pt idx="28">
                  <c:v>3.7818999999999998E-2</c:v>
                </c:pt>
                <c:pt idx="29">
                  <c:v>4.3020000000000003E-2</c:v>
                </c:pt>
                <c:pt idx="30">
                  <c:v>4.8867000000000001E-2</c:v>
                </c:pt>
                <c:pt idx="31">
                  <c:v>8.0917000000000003E-2</c:v>
                </c:pt>
                <c:pt idx="32">
                  <c:v>9.1883999999999993E-2</c:v>
                </c:pt>
                <c:pt idx="33">
                  <c:v>0.10446</c:v>
                </c:pt>
                <c:pt idx="34">
                  <c:v>0.11903</c:v>
                </c:pt>
                <c:pt idx="35">
                  <c:v>0.13605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9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-18.96</c:v>
                </c:pt>
                <c:pt idx="4">
                  <c:v>-19.22</c:v>
                </c:pt>
                <c:pt idx="5">
                  <c:v>-18.98</c:v>
                </c:pt>
                <c:pt idx="6">
                  <c:v>-19.260000000000002</c:v>
                </c:pt>
                <c:pt idx="7">
                  <c:v>-19.28</c:v>
                </c:pt>
                <c:pt idx="8">
                  <c:v>-19.309999999999999</c:v>
                </c:pt>
                <c:pt idx="9">
                  <c:v>-19.43</c:v>
                </c:pt>
                <c:pt idx="10">
                  <c:v>-19.46</c:v>
                </c:pt>
                <c:pt idx="11">
                  <c:v>-19.489999999999998</c:v>
                </c:pt>
                <c:pt idx="12">
                  <c:v>-19.52</c:v>
                </c:pt>
                <c:pt idx="13">
                  <c:v>-19.47</c:v>
                </c:pt>
                <c:pt idx="14">
                  <c:v>-19.23</c:v>
                </c:pt>
                <c:pt idx="15">
                  <c:v>-19.149999999999999</c:v>
                </c:pt>
                <c:pt idx="16">
                  <c:v>-19.14</c:v>
                </c:pt>
                <c:pt idx="17">
                  <c:v>-19.14</c:v>
                </c:pt>
                <c:pt idx="18">
                  <c:v>-19.16</c:v>
                </c:pt>
                <c:pt idx="19">
                  <c:v>-19.190000000000001</c:v>
                </c:pt>
                <c:pt idx="20">
                  <c:v>-19.22</c:v>
                </c:pt>
                <c:pt idx="21">
                  <c:v>-19.25</c:v>
                </c:pt>
                <c:pt idx="22">
                  <c:v>-19.38</c:v>
                </c:pt>
                <c:pt idx="23">
                  <c:v>-19.420000000000002</c:v>
                </c:pt>
                <c:pt idx="24">
                  <c:v>-19.45</c:v>
                </c:pt>
                <c:pt idx="25">
                  <c:v>-19.48</c:v>
                </c:pt>
                <c:pt idx="26">
                  <c:v>-19.510000000000002</c:v>
                </c:pt>
                <c:pt idx="27">
                  <c:v>-19.55</c:v>
                </c:pt>
                <c:pt idx="28">
                  <c:v>-19.579999999999998</c:v>
                </c:pt>
                <c:pt idx="29">
                  <c:v>-19.61</c:v>
                </c:pt>
                <c:pt idx="30">
                  <c:v>-19.64</c:v>
                </c:pt>
                <c:pt idx="31">
                  <c:v>-19.760000000000002</c:v>
                </c:pt>
                <c:pt idx="32">
                  <c:v>-19.79</c:v>
                </c:pt>
                <c:pt idx="33">
                  <c:v>-19.82</c:v>
                </c:pt>
                <c:pt idx="34">
                  <c:v>-19.850000000000001</c:v>
                </c:pt>
                <c:pt idx="35">
                  <c:v>-19.88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0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-66.8</c:v>
                </c:pt>
                <c:pt idx="1">
                  <c:v>-63.33</c:v>
                </c:pt>
                <c:pt idx="2">
                  <c:v>-60.24</c:v>
                </c:pt>
                <c:pt idx="3">
                  <c:v>-57.48</c:v>
                </c:pt>
                <c:pt idx="4">
                  <c:v>-54</c:v>
                </c:pt>
                <c:pt idx="5">
                  <c:v>-49.9</c:v>
                </c:pt>
                <c:pt idx="6">
                  <c:v>-46.96</c:v>
                </c:pt>
                <c:pt idx="7">
                  <c:v>-43.86</c:v>
                </c:pt>
                <c:pt idx="8">
                  <c:v>-40.98</c:v>
                </c:pt>
                <c:pt idx="9">
                  <c:v>-31.32</c:v>
                </c:pt>
                <c:pt idx="10">
                  <c:v>-29.28</c:v>
                </c:pt>
                <c:pt idx="11">
                  <c:v>-27.35</c:v>
                </c:pt>
                <c:pt idx="12">
                  <c:v>-25.53</c:v>
                </c:pt>
                <c:pt idx="13">
                  <c:v>-23.81</c:v>
                </c:pt>
                <c:pt idx="14">
                  <c:v>-22.18</c:v>
                </c:pt>
                <c:pt idx="15">
                  <c:v>-20.63</c:v>
                </c:pt>
                <c:pt idx="16">
                  <c:v>-19.16</c:v>
                </c:pt>
                <c:pt idx="17">
                  <c:v>-17.850000000000001</c:v>
                </c:pt>
                <c:pt idx="18">
                  <c:v>-16.850000000000001</c:v>
                </c:pt>
                <c:pt idx="19">
                  <c:v>-15.9</c:v>
                </c:pt>
                <c:pt idx="20">
                  <c:v>-15</c:v>
                </c:pt>
                <c:pt idx="21">
                  <c:v>-14.13</c:v>
                </c:pt>
                <c:pt idx="22">
                  <c:v>-11</c:v>
                </c:pt>
                <c:pt idx="23">
                  <c:v>-10.29</c:v>
                </c:pt>
                <c:pt idx="24">
                  <c:v>-9.6059999999999999</c:v>
                </c:pt>
                <c:pt idx="25">
                  <c:v>-8.9480000000000004</c:v>
                </c:pt>
                <c:pt idx="26">
                  <c:v>-8.3130000000000006</c:v>
                </c:pt>
                <c:pt idx="27">
                  <c:v>-7.7140000000000004</c:v>
                </c:pt>
                <c:pt idx="28">
                  <c:v>-7.7969999999999997</c:v>
                </c:pt>
                <c:pt idx="29">
                  <c:v>-7.8789999999999996</c:v>
                </c:pt>
                <c:pt idx="30">
                  <c:v>-7.9630000000000001</c:v>
                </c:pt>
                <c:pt idx="31">
                  <c:v>-8.3190000000000008</c:v>
                </c:pt>
                <c:pt idx="32">
                  <c:v>-8.4149999999999991</c:v>
                </c:pt>
                <c:pt idx="33">
                  <c:v>-8.5139999999999993</c:v>
                </c:pt>
                <c:pt idx="34">
                  <c:v>-8.6170000000000009</c:v>
                </c:pt>
                <c:pt idx="35">
                  <c:v>-8.7249999999999996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1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-18.36</c:v>
                </c:pt>
                <c:pt idx="1">
                  <c:v>-17.73</c:v>
                </c:pt>
                <c:pt idx="2">
                  <c:v>-17.18</c:v>
                </c:pt>
                <c:pt idx="3">
                  <c:v>-16.7</c:v>
                </c:pt>
                <c:pt idx="4">
                  <c:v>-15.17</c:v>
                </c:pt>
                <c:pt idx="5">
                  <c:v>-13.99</c:v>
                </c:pt>
                <c:pt idx="6">
                  <c:v>-12.61</c:v>
                </c:pt>
                <c:pt idx="7">
                  <c:v>-11.48</c:v>
                </c:pt>
                <c:pt idx="8">
                  <c:v>-10.42</c:v>
                </c:pt>
                <c:pt idx="9">
                  <c:v>-6.8490000000000002</c:v>
                </c:pt>
                <c:pt idx="10">
                  <c:v>-6.0839999999999996</c:v>
                </c:pt>
                <c:pt idx="11">
                  <c:v>-5.3609999999999998</c:v>
                </c:pt>
                <c:pt idx="12">
                  <c:v>-4.6760000000000002</c:v>
                </c:pt>
                <c:pt idx="13">
                  <c:v>-4.1550000000000002</c:v>
                </c:pt>
                <c:pt idx="14">
                  <c:v>-4.1950000000000003</c:v>
                </c:pt>
                <c:pt idx="15">
                  <c:v>-4.2359999999999998</c:v>
                </c:pt>
                <c:pt idx="16">
                  <c:v>-4.2759999999999998</c:v>
                </c:pt>
                <c:pt idx="17">
                  <c:v>-4.3170000000000002</c:v>
                </c:pt>
                <c:pt idx="18">
                  <c:v>-4.3579999999999997</c:v>
                </c:pt>
                <c:pt idx="19">
                  <c:v>-4.399</c:v>
                </c:pt>
                <c:pt idx="20">
                  <c:v>-4.4400000000000004</c:v>
                </c:pt>
                <c:pt idx="21">
                  <c:v>-4.4809999999999999</c:v>
                </c:pt>
                <c:pt idx="22">
                  <c:v>-4.6429999999999998</c:v>
                </c:pt>
                <c:pt idx="23">
                  <c:v>-4.6829999999999998</c:v>
                </c:pt>
                <c:pt idx="24">
                  <c:v>-4.7220000000000004</c:v>
                </c:pt>
                <c:pt idx="25">
                  <c:v>-4.7619999999999996</c:v>
                </c:pt>
                <c:pt idx="26">
                  <c:v>-4.8010000000000002</c:v>
                </c:pt>
                <c:pt idx="27">
                  <c:v>-4.84</c:v>
                </c:pt>
                <c:pt idx="28">
                  <c:v>-4.8780000000000001</c:v>
                </c:pt>
                <c:pt idx="29">
                  <c:v>-4.9169999999999998</c:v>
                </c:pt>
                <c:pt idx="30">
                  <c:v>-4.9550000000000001</c:v>
                </c:pt>
                <c:pt idx="31">
                  <c:v>-5.1040000000000001</c:v>
                </c:pt>
                <c:pt idx="32">
                  <c:v>-5.141</c:v>
                </c:pt>
                <c:pt idx="33">
                  <c:v>-5.1769999999999996</c:v>
                </c:pt>
                <c:pt idx="34">
                  <c:v>-5.2140000000000004</c:v>
                </c:pt>
                <c:pt idx="35">
                  <c:v>-5.25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2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-22.7</c:v>
                </c:pt>
                <c:pt idx="1">
                  <c:v>-21.57</c:v>
                </c:pt>
                <c:pt idx="2">
                  <c:v>-20.58</c:v>
                </c:pt>
                <c:pt idx="3">
                  <c:v>-19.690000000000001</c:v>
                </c:pt>
                <c:pt idx="4">
                  <c:v>-19.559999999999999</c:v>
                </c:pt>
                <c:pt idx="5">
                  <c:v>-20.079999999999998</c:v>
                </c:pt>
                <c:pt idx="6">
                  <c:v>-20.04</c:v>
                </c:pt>
                <c:pt idx="7">
                  <c:v>-20.28</c:v>
                </c:pt>
                <c:pt idx="8">
                  <c:v>-20.53</c:v>
                </c:pt>
                <c:pt idx="9">
                  <c:v>-21.53</c:v>
                </c:pt>
                <c:pt idx="10">
                  <c:v>-21.78</c:v>
                </c:pt>
                <c:pt idx="11">
                  <c:v>-22.02</c:v>
                </c:pt>
                <c:pt idx="12">
                  <c:v>-22.27</c:v>
                </c:pt>
                <c:pt idx="13">
                  <c:v>-22.52</c:v>
                </c:pt>
                <c:pt idx="14">
                  <c:v>-22.76</c:v>
                </c:pt>
                <c:pt idx="15">
                  <c:v>-23</c:v>
                </c:pt>
                <c:pt idx="16">
                  <c:v>-23.24</c:v>
                </c:pt>
                <c:pt idx="17">
                  <c:v>-23.48</c:v>
                </c:pt>
                <c:pt idx="18">
                  <c:v>-23.72</c:v>
                </c:pt>
                <c:pt idx="19">
                  <c:v>-23.95</c:v>
                </c:pt>
                <c:pt idx="20">
                  <c:v>-24.18</c:v>
                </c:pt>
                <c:pt idx="21">
                  <c:v>-24.41</c:v>
                </c:pt>
                <c:pt idx="22">
                  <c:v>-25.31</c:v>
                </c:pt>
                <c:pt idx="23">
                  <c:v>-25.53</c:v>
                </c:pt>
                <c:pt idx="24">
                  <c:v>-25.75</c:v>
                </c:pt>
                <c:pt idx="25">
                  <c:v>-25.97</c:v>
                </c:pt>
                <c:pt idx="26">
                  <c:v>-26.18</c:v>
                </c:pt>
                <c:pt idx="27">
                  <c:v>-26.39</c:v>
                </c:pt>
                <c:pt idx="28">
                  <c:v>-26.6</c:v>
                </c:pt>
                <c:pt idx="29">
                  <c:v>-26.81</c:v>
                </c:pt>
                <c:pt idx="30">
                  <c:v>-27.02</c:v>
                </c:pt>
                <c:pt idx="31">
                  <c:v>-27.83</c:v>
                </c:pt>
                <c:pt idx="32">
                  <c:v>-28.03</c:v>
                </c:pt>
                <c:pt idx="33">
                  <c:v>-28.23</c:v>
                </c:pt>
                <c:pt idx="34">
                  <c:v>-28.42</c:v>
                </c:pt>
                <c:pt idx="35">
                  <c:v>-28.62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3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4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5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6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17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18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19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0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1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2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3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4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5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6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752.2</c:v>
                </c:pt>
                <c:pt idx="24">
                  <c:v>768.7</c:v>
                </c:pt>
                <c:pt idx="25">
                  <c:v>785.2</c:v>
                </c:pt>
                <c:pt idx="26">
                  <c:v>801.8</c:v>
                </c:pt>
                <c:pt idx="27">
                  <c:v>818.3</c:v>
                </c:pt>
                <c:pt idx="28">
                  <c:v>834.8</c:v>
                </c:pt>
                <c:pt idx="29">
                  <c:v>851.3</c:v>
                </c:pt>
                <c:pt idx="30">
                  <c:v>867.8</c:v>
                </c:pt>
                <c:pt idx="31">
                  <c:v>933.9</c:v>
                </c:pt>
                <c:pt idx="32">
                  <c:v>950.4</c:v>
                </c:pt>
                <c:pt idx="33">
                  <c:v>967</c:v>
                </c:pt>
                <c:pt idx="34">
                  <c:v>983.5</c:v>
                </c:pt>
                <c:pt idx="35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/>
        <c:axId val="194669952"/>
        <c:axId val="19468403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0.08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0.16</c:v>
                      </c:pt>
                      <c:pt idx="11">
                        <c:v>0.16</c:v>
                      </c:pt>
                      <c:pt idx="12">
                        <c:v>0.16</c:v>
                      </c:pt>
                      <c:pt idx="13">
                        <c:v>0.12809000000000001</c:v>
                      </c:pt>
                      <c:pt idx="14">
                        <c:v>5.0695999999999998E-2</c:v>
                      </c:pt>
                      <c:pt idx="15">
                        <c:v>2.4145E-2</c:v>
                      </c:pt>
                      <c:pt idx="16">
                        <c:v>1.2522999999999999E-2</c:v>
                      </c:pt>
                      <c:pt idx="17">
                        <c:v>6.8328E-3</c:v>
                      </c:pt>
                      <c:pt idx="18">
                        <c:v>3.8625999999999999E-3</c:v>
                      </c:pt>
                      <c:pt idx="19">
                        <c:v>2.2447000000000001E-3</c:v>
                      </c:pt>
                      <c:pt idx="20">
                        <c:v>1.3349E-3</c:v>
                      </c:pt>
                      <c:pt idx="21">
                        <c:v>8.1010999999999995E-4</c:v>
                      </c:pt>
                      <c:pt idx="22">
                        <c:v>1.2987E-4</c:v>
                      </c:pt>
                      <c:pt idx="23">
                        <c:v>8.5175999999999999E-5</c:v>
                      </c:pt>
                      <c:pt idx="24">
                        <c:v>5.6563E-5</c:v>
                      </c:pt>
                      <c:pt idx="25">
                        <c:v>3.8003999999999997E-5</c:v>
                      </c:pt>
                      <c:pt idx="26">
                        <c:v>2.5819000000000001E-5</c:v>
                      </c:pt>
                      <c:pt idx="27">
                        <c:v>1.7725000000000001E-5</c:v>
                      </c:pt>
                      <c:pt idx="28">
                        <c:v>1.2286999999999999E-5</c:v>
                      </c:pt>
                      <c:pt idx="29">
                        <c:v>8.5976000000000005E-6</c:v>
                      </c:pt>
                      <c:pt idx="30">
                        <c:v>6.0692000000000003E-6</c:v>
                      </c:pt>
                      <c:pt idx="31">
                        <c:v>1.6315E-6</c:v>
                      </c:pt>
                      <c:pt idx="32">
                        <c:v>1.1959000000000001E-6</c:v>
                      </c:pt>
                      <c:pt idx="33">
                        <c:v>8.8214000000000004E-7</c:v>
                      </c:pt>
                      <c:pt idx="34">
                        <c:v>6.5474E-7</c:v>
                      </c:pt>
                      <c:pt idx="35">
                        <c:v>4.8879000000000002E-7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1.2088E-31</c:v>
                      </c:pt>
                      <c:pt idx="10">
                        <c:v>1.4141000000000001E-29</c:v>
                      </c:pt>
                      <c:pt idx="11">
                        <c:v>1.2377E-27</c:v>
                      </c:pt>
                      <c:pt idx="12">
                        <c:v>8.3270999999999994E-26</c:v>
                      </c:pt>
                      <c:pt idx="13">
                        <c:v>4.0207999999999996E-24</c:v>
                      </c:pt>
                      <c:pt idx="14">
                        <c:v>1.3078000000000001E-22</c:v>
                      </c:pt>
                      <c:pt idx="15">
                        <c:v>4.0776E-21</c:v>
                      </c:pt>
                      <c:pt idx="16">
                        <c:v>1.1226E-19</c:v>
                      </c:pt>
                      <c:pt idx="17">
                        <c:v>2.2370999999999998E-18</c:v>
                      </c:pt>
                      <c:pt idx="18">
                        <c:v>2.3373999999999999E-17</c:v>
                      </c:pt>
                      <c:pt idx="19">
                        <c:v>2.1883E-16</c:v>
                      </c:pt>
                      <c:pt idx="20">
                        <c:v>1.846E-15</c:v>
                      </c:pt>
                      <c:pt idx="21">
                        <c:v>1.4121E-14</c:v>
                      </c:pt>
                      <c:pt idx="22">
                        <c:v>2.0518E-11</c:v>
                      </c:pt>
                      <c:pt idx="23">
                        <c:v>1.0504000000000001E-10</c:v>
                      </c:pt>
                      <c:pt idx="24">
                        <c:v>5.0361999999999996E-10</c:v>
                      </c:pt>
                      <c:pt idx="25">
                        <c:v>2.2708000000000001E-9</c:v>
                      </c:pt>
                      <c:pt idx="26">
                        <c:v>9.6646000000000007E-9</c:v>
                      </c:pt>
                      <c:pt idx="27">
                        <c:v>3.7879999999999999E-8</c:v>
                      </c:pt>
                      <c:pt idx="28">
                        <c:v>3.7532000000000002E-8</c:v>
                      </c:pt>
                      <c:pt idx="29">
                        <c:v>3.6856999999999997E-8</c:v>
                      </c:pt>
                      <c:pt idx="30">
                        <c:v>3.5754999999999998E-8</c:v>
                      </c:pt>
                      <c:pt idx="31">
                        <c:v>2.8010999999999999E-8</c:v>
                      </c:pt>
                      <c:pt idx="32">
                        <c:v>2.5527000000000001E-8</c:v>
                      </c:pt>
                      <c:pt idx="33">
                        <c:v>2.2954999999999999E-8</c:v>
                      </c:pt>
                      <c:pt idx="34">
                        <c:v>2.0339999999999999E-8</c:v>
                      </c:pt>
                      <c:pt idx="35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752.2</c:v>
                      </c:pt>
                      <c:pt idx="24">
                        <c:v>768.7</c:v>
                      </c:pt>
                      <c:pt idx="25">
                        <c:v>785.2</c:v>
                      </c:pt>
                      <c:pt idx="26">
                        <c:v>801.8</c:v>
                      </c:pt>
                      <c:pt idx="27">
                        <c:v>818.3</c:v>
                      </c:pt>
                      <c:pt idx="28">
                        <c:v>834.8</c:v>
                      </c:pt>
                      <c:pt idx="29">
                        <c:v>851.3</c:v>
                      </c:pt>
                      <c:pt idx="30">
                        <c:v>867.8</c:v>
                      </c:pt>
                      <c:pt idx="31">
                        <c:v>933.9</c:v>
                      </c:pt>
                      <c:pt idx="32">
                        <c:v>950.4</c:v>
                      </c:pt>
                      <c:pt idx="33">
                        <c:v>967</c:v>
                      </c:pt>
                      <c:pt idx="34">
                        <c:v>983.5</c:v>
                      </c:pt>
                      <c:pt idx="35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19466995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4684032"/>
        <c:crosses val="autoZero"/>
        <c:crossBetween val="midCat"/>
      </c:valAx>
      <c:valAx>
        <c:axId val="194684032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4669952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1243212555993"/>
          <c:y val="1.366381474879695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8"/>
          <c:order val="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 formatCode="General">
                  <c:v>-6.4060892586989411</c:v>
                </c:pt>
                <c:pt idx="3" formatCode="General">
                  <c:v>-6.48052193645991</c:v>
                </c:pt>
                <c:pt idx="4" formatCode="General">
                  <c:v>-6.5543252647503785</c:v>
                </c:pt>
                <c:pt idx="5" formatCode="General">
                  <c:v>-6.6208910741301059</c:v>
                </c:pt>
                <c:pt idx="6" formatCode="General">
                  <c:v>-6.6874568835098342</c:v>
                </c:pt>
                <c:pt idx="7" formatCode="General">
                  <c:v>-6.7540226928895617</c:v>
                </c:pt>
                <c:pt idx="8" formatCode="General">
                  <c:v>-6.8205885022692891</c:v>
                </c:pt>
                <c:pt idx="9" formatCode="General">
                  <c:v>-6.8871543116490166</c:v>
                </c:pt>
                <c:pt idx="10" formatCode="General">
                  <c:v>-6.953720121028744</c:v>
                </c:pt>
                <c:pt idx="11" formatCode="General">
                  <c:v>-7.0170151285930409</c:v>
                </c:pt>
                <c:pt idx="12" formatCode="General">
                  <c:v>-7.0766217851739786</c:v>
                </c:pt>
                <c:pt idx="13" formatCode="General">
                  <c:v>-7.1362284417549171</c:v>
                </c:pt>
                <c:pt idx="14" formatCode="General">
                  <c:v>-7.1958350983358548</c:v>
                </c:pt>
                <c:pt idx="15" formatCode="General">
                  <c:v>-7.2554417549167924</c:v>
                </c:pt>
                <c:pt idx="16" formatCode="General">
                  <c:v>-7.315048411497731</c:v>
                </c:pt>
                <c:pt idx="17" formatCode="General">
                  <c:v>-7.3746550680786687</c:v>
                </c:pt>
                <c:pt idx="18" formatCode="General">
                  <c:v>-7.4308789712556731</c:v>
                </c:pt>
                <c:pt idx="19" formatCode="General">
                  <c:v>-7.4865521936459913</c:v>
                </c:pt>
                <c:pt idx="20" formatCode="General">
                  <c:v>-7.5422254160363087</c:v>
                </c:pt>
                <c:pt idx="21" formatCode="General">
                  <c:v>-7.5978986384266269</c:v>
                </c:pt>
                <c:pt idx="22" formatCode="General">
                  <c:v>-7.6535718608169443</c:v>
                </c:pt>
                <c:pt idx="23" formatCode="General">
                  <c:v>-7.7092450832072617</c:v>
                </c:pt>
                <c:pt idx="24" formatCode="General">
                  <c:v>-7.7652424242424241</c:v>
                </c:pt>
                <c:pt idx="25" formatCode="General">
                  <c:v>-7.8222121212121207</c:v>
                </c:pt>
                <c:pt idx="26" formatCode="General">
                  <c:v>-7.8802727272727271</c:v>
                </c:pt>
                <c:pt idx="27" formatCode="General">
                  <c:v>-7.9390606060606066</c:v>
                </c:pt>
                <c:pt idx="28" formatCode="General">
                  <c:v>-8.0013030303030295</c:v>
                </c:pt>
                <c:pt idx="29" formatCode="General">
                  <c:v>-8.0648181818181826</c:v>
                </c:pt>
                <c:pt idx="30" formatCode="General">
                  <c:v>-8.1308787878787872</c:v>
                </c:pt>
                <c:pt idx="31" formatCode="General">
                  <c:v>-8.207003025718608</c:v>
                </c:pt>
                <c:pt idx="32" formatCode="General">
                  <c:v>-8.2885461422087747</c:v>
                </c:pt>
                <c:pt idx="33" formatCode="General">
                  <c:v>-8.3700892586989415</c:v>
                </c:pt>
                <c:pt idx="34" formatCode="General">
                  <c:v>-8.4516323751891065</c:v>
                </c:pt>
                <c:pt idx="35" formatCode="General">
                  <c:v>-8.5331754916792733</c:v>
                </c:pt>
                <c:pt idx="36" formatCode="General">
                  <c:v>-8.61471860816944</c:v>
                </c:pt>
                <c:pt idx="37" formatCode="General">
                  <c:v>-8.6968910741301055</c:v>
                </c:pt>
                <c:pt idx="38" formatCode="General">
                  <c:v>-8.7941679273827535</c:v>
                </c:pt>
                <c:pt idx="39" formatCode="General">
                  <c:v>-8.8914447806353998</c:v>
                </c:pt>
                <c:pt idx="40" formatCode="General">
                  <c:v>-8.9887216338880478</c:v>
                </c:pt>
                <c:pt idx="41" formatCode="General">
                  <c:v>-9.0859984871406958</c:v>
                </c:pt>
                <c:pt idx="42" formatCode="General">
                  <c:v>-9.1832753403933438</c:v>
                </c:pt>
                <c:pt idx="43" formatCode="General">
                  <c:v>-9.28055219364599</c:v>
                </c:pt>
                <c:pt idx="44" formatCode="General">
                  <c:v>-9.3767231467473522</c:v>
                </c:pt>
                <c:pt idx="45" formatCode="General">
                  <c:v>-9.4714281391830557</c:v>
                </c:pt>
                <c:pt idx="46" formatCode="General">
                  <c:v>-9.5661331316187592</c:v>
                </c:pt>
                <c:pt idx="47" formatCode="General">
                  <c:v>-9.6608381240544627</c:v>
                </c:pt>
                <c:pt idx="48" formatCode="General">
                  <c:v>-9.7555431164901663</c:v>
                </c:pt>
                <c:pt idx="49" formatCode="General">
                  <c:v>-9.8502481089258698</c:v>
                </c:pt>
                <c:pt idx="50" formatCode="General">
                  <c:v>-9.9449531013615733</c:v>
                </c:pt>
                <c:pt idx="51" formatCode="General">
                  <c:v>-10.031327272727273</c:v>
                </c:pt>
                <c:pt idx="52" formatCode="General">
                  <c:v>-10.115872727272727</c:v>
                </c:pt>
                <c:pt idx="53" formatCode="General">
                  <c:v>-10.200418181818183</c:v>
                </c:pt>
                <c:pt idx="54" formatCode="General">
                  <c:v>-10.284963636363637</c:v>
                </c:pt>
                <c:pt idx="55" formatCode="General">
                  <c:v>-10.369509090909091</c:v>
                </c:pt>
                <c:pt idx="56" formatCode="General">
                  <c:v>-10.454054545454545</c:v>
                </c:pt>
                <c:pt idx="57" formatCode="General">
                  <c:v>-10.536308623298034</c:v>
                </c:pt>
                <c:pt idx="58" formatCode="General">
                  <c:v>-10.610438729198185</c:v>
                </c:pt>
                <c:pt idx="59" formatCode="General">
                  <c:v>-10.684568835098336</c:v>
                </c:pt>
                <c:pt idx="60" formatCode="General">
                  <c:v>-10.758698940998487</c:v>
                </c:pt>
                <c:pt idx="61" formatCode="General">
                  <c:v>-10.832829046898638</c:v>
                </c:pt>
                <c:pt idx="62" formatCode="General">
                  <c:v>-10.906959152798789</c:v>
                </c:pt>
                <c:pt idx="63" formatCode="General">
                  <c:v>-10.98108925869894</c:v>
                </c:pt>
                <c:pt idx="64" formatCode="General">
                  <c:v>-11.050666666666666</c:v>
                </c:pt>
                <c:pt idx="65" formatCode="General">
                  <c:v>-11.117333333333333</c:v>
                </c:pt>
                <c:pt idx="66" formatCode="General">
                  <c:v>-11.183614457831325</c:v>
                </c:pt>
                <c:pt idx="67" formatCode="General">
                  <c:v>-11.246363636363636</c:v>
                </c:pt>
                <c:pt idx="68" formatCode="General">
                  <c:v>-11.300909090909091</c:v>
                </c:pt>
                <c:pt idx="69" formatCode="General">
                  <c:v>-11.359393939393939</c:v>
                </c:pt>
                <c:pt idx="70" formatCode="General">
                  <c:v>-11.42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19B-476E-9773-6FD296E53CFF}"/>
            </c:ext>
          </c:extLst>
        </c:ser>
        <c:ser>
          <c:idx val="34"/>
          <c:order val="1"/>
          <c:tx>
            <c:strRef>
              <c:f>'Gibbs-EVAL'!$A$137</c:f>
              <c:strCache>
                <c:ptCount val="1"/>
                <c:pt idx="0">
                  <c:v>*Ga[l]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 formatCode="General">
                  <c:v>-57.931636363636358</c:v>
                </c:pt>
                <c:pt idx="3" formatCode="General">
                  <c:v>-55.940363636363635</c:v>
                </c:pt>
                <c:pt idx="4" formatCode="General">
                  <c:v>-53.801212121212117</c:v>
                </c:pt>
                <c:pt idx="5" formatCode="General">
                  <c:v>-51.316363636363633</c:v>
                </c:pt>
                <c:pt idx="6" formatCode="General">
                  <c:v>-49.13843373493976</c:v>
                </c:pt>
                <c:pt idx="7" formatCode="General">
                  <c:v>-47.367349397590367</c:v>
                </c:pt>
                <c:pt idx="8" formatCode="General">
                  <c:v>-45.513333333333335</c:v>
                </c:pt>
                <c:pt idx="9" formatCode="General">
                  <c:v>-43.650545454545458</c:v>
                </c:pt>
                <c:pt idx="10" formatCode="General">
                  <c:v>-41.905090909090909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-17.45843373493976</c:v>
                </c:pt>
                <c:pt idx="32" formatCode="General">
                  <c:v>-16.856024096385546</c:v>
                </c:pt>
                <c:pt idx="33" formatCode="General">
                  <c:v>-16.28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519B-476E-9773-6FD296E53CFF}"/>
            </c:ext>
          </c:extLst>
        </c:ser>
        <c:ser>
          <c:idx val="75"/>
          <c:order val="2"/>
          <c:tx>
            <c:strRef>
              <c:f>'Gibbs-EVAL'!$A$176</c:f>
              <c:strCache>
                <c:ptCount val="1"/>
                <c:pt idx="0">
                  <c:v>(l)Ga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'Gibbs-EVAL'!$B$176:$BT$176</c:f>
              <c:numCache>
                <c:formatCode>0</c:formatCode>
                <c:ptCount val="71"/>
                <c:pt idx="0">
                  <c:v>-60.642666666666663</c:v>
                </c:pt>
                <c:pt idx="1">
                  <c:v>-58.520848484848486</c:v>
                </c:pt>
                <c:pt idx="2" formatCode="General">
                  <c:v>-56.417818181818177</c:v>
                </c:pt>
                <c:pt idx="3" formatCode="General">
                  <c:v>-54.319212121212118</c:v>
                </c:pt>
                <c:pt idx="4" formatCode="General">
                  <c:v>-52.187333333333328</c:v>
                </c:pt>
                <c:pt idx="5" formatCode="General">
                  <c:v>-49.653999999999996</c:v>
                </c:pt>
                <c:pt idx="6" formatCode="General">
                  <c:v>-47.466566265060244</c:v>
                </c:pt>
                <c:pt idx="7" formatCode="General">
                  <c:v>-45.737650602409644</c:v>
                </c:pt>
                <c:pt idx="8" formatCode="General">
                  <c:v>-44.024000000000008</c:v>
                </c:pt>
                <c:pt idx="9" formatCode="General">
                  <c:v>-42.322181818181825</c:v>
                </c:pt>
                <c:pt idx="10" formatCode="General">
                  <c:v>-40.673696969696969</c:v>
                </c:pt>
                <c:pt idx="11" formatCode="General">
                  <c:v>-39.140862329803326</c:v>
                </c:pt>
                <c:pt idx="12" formatCode="General">
                  <c:v>-37.738441754916792</c:v>
                </c:pt>
                <c:pt idx="13" formatCode="General">
                  <c:v>-36.336021180030258</c:v>
                </c:pt>
                <c:pt idx="14" formatCode="General">
                  <c:v>-34.933600605143724</c:v>
                </c:pt>
                <c:pt idx="15" formatCode="General">
                  <c:v>-33.531180030257183</c:v>
                </c:pt>
                <c:pt idx="16" formatCode="General">
                  <c:v>-32.128759455370648</c:v>
                </c:pt>
                <c:pt idx="17" formatCode="General">
                  <c:v>-30.726338880484114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D-519B-476E-9773-6FD296E53CFF}"/>
            </c:ext>
          </c:extLst>
        </c:ser>
        <c:dLbls/>
        <c:axId val="285766016"/>
        <c:axId val="28576755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2857660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67552"/>
        <c:crosses val="autoZero"/>
        <c:crossBetween val="midCat"/>
        <c:majorUnit val="100"/>
      </c:valAx>
      <c:valAx>
        <c:axId val="285767552"/>
        <c:scaling>
          <c:orientation val="minMax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6601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41247080956881"/>
          <c:y val="1.366381474879695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10"/>
          <c:order val="0"/>
          <c:tx>
            <c:strRef>
              <c:f>'Gibbs-EVAL'!$A$113</c:f>
              <c:strCache>
                <c:ptCount val="1"/>
                <c:pt idx="0">
                  <c:v>(l)Se[l]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 formatCode="General">
                  <c:v>-5.1317549167927385</c:v>
                </c:pt>
                <c:pt idx="3" formatCode="General">
                  <c:v>-5.1850075642965203</c:v>
                </c:pt>
                <c:pt idx="4" formatCode="General">
                  <c:v>-5.2387080181543118</c:v>
                </c:pt>
                <c:pt idx="5" formatCode="General">
                  <c:v>-5.2975582450832075</c:v>
                </c:pt>
                <c:pt idx="6" formatCode="General">
                  <c:v>-5.3564084720121032</c:v>
                </c:pt>
                <c:pt idx="7" formatCode="General">
                  <c:v>-5.415258698940999</c:v>
                </c:pt>
                <c:pt idx="8" formatCode="General">
                  <c:v>-5.4741089258698938</c:v>
                </c:pt>
                <c:pt idx="9" formatCode="General">
                  <c:v>-5.5329591527987896</c:v>
                </c:pt>
                <c:pt idx="10" formatCode="General">
                  <c:v>-5.5918093797276853</c:v>
                </c:pt>
                <c:pt idx="11" formatCode="General">
                  <c:v>-5.6502329803328291</c:v>
                </c:pt>
                <c:pt idx="12" formatCode="General">
                  <c:v>-5.708175491679274</c:v>
                </c:pt>
                <c:pt idx="13" formatCode="General">
                  <c:v>-5.7661180030257189</c:v>
                </c:pt>
                <c:pt idx="14" formatCode="General">
                  <c:v>-5.8240605143721638</c:v>
                </c:pt>
                <c:pt idx="15" formatCode="General">
                  <c:v>-5.8820030257186087</c:v>
                </c:pt>
                <c:pt idx="16" formatCode="General">
                  <c:v>-5.9399455370650536</c:v>
                </c:pt>
                <c:pt idx="17" formatCode="General">
                  <c:v>-5.9978880484114985</c:v>
                </c:pt>
                <c:pt idx="18" formatCode="General">
                  <c:v>-6.0530983358547656</c:v>
                </c:pt>
                <c:pt idx="19" formatCode="General">
                  <c:v>-6.107863842662633</c:v>
                </c:pt>
                <c:pt idx="20" formatCode="General">
                  <c:v>-6.1626293494704996</c:v>
                </c:pt>
                <c:pt idx="21" formatCode="General">
                  <c:v>-6.2173948562783661</c:v>
                </c:pt>
                <c:pt idx="22" formatCode="General">
                  <c:v>-6.2721603630862335</c:v>
                </c:pt>
                <c:pt idx="23" formatCode="General">
                  <c:v>-6.3269258698941</c:v>
                </c:pt>
                <c:pt idx="24" formatCode="General">
                  <c:v>-6.380878787878788</c:v>
                </c:pt>
                <c:pt idx="25" formatCode="General">
                  <c:v>-6.4323939393939398</c:v>
                </c:pt>
                <c:pt idx="26" formatCode="General">
                  <c:v>-6.4831818181818184</c:v>
                </c:pt>
                <c:pt idx="27" formatCode="General">
                  <c:v>-6.5334848484848482</c:v>
                </c:pt>
                <c:pt idx="28" formatCode="General">
                  <c:v>-6.5826363636363636</c:v>
                </c:pt>
                <c:pt idx="29" formatCode="General">
                  <c:v>-6.6310000000000002</c:v>
                </c:pt>
                <c:pt idx="30" formatCode="General">
                  <c:v>-6.6776666666666662</c:v>
                </c:pt>
                <c:pt idx="31" formatCode="General">
                  <c:v>-6.7216323751891069</c:v>
                </c:pt>
                <c:pt idx="32" formatCode="General">
                  <c:v>-6.7641437216338876</c:v>
                </c:pt>
                <c:pt idx="33" formatCode="General">
                  <c:v>-6.8066550680786682</c:v>
                </c:pt>
                <c:pt idx="34" formatCode="General">
                  <c:v>-6.8491664145234488</c:v>
                </c:pt>
                <c:pt idx="35" formatCode="General">
                  <c:v>-6.8916777609682294</c:v>
                </c:pt>
                <c:pt idx="36" formatCode="General">
                  <c:v>-6.93418910741301</c:v>
                </c:pt>
                <c:pt idx="37" formatCode="General">
                  <c:v>-6.9765673222390312</c:v>
                </c:pt>
                <c:pt idx="38" formatCode="General">
                  <c:v>-7.0157503782148254</c:v>
                </c:pt>
                <c:pt idx="39" formatCode="General">
                  <c:v>-7.0549334341906196</c:v>
                </c:pt>
                <c:pt idx="40" formatCode="General">
                  <c:v>-7.0941164901664138</c:v>
                </c:pt>
                <c:pt idx="41" formatCode="General">
                  <c:v>-7.1332995461422088</c:v>
                </c:pt>
                <c:pt idx="42" formatCode="General">
                  <c:v>-7.172482602118003</c:v>
                </c:pt>
                <c:pt idx="43" formatCode="General">
                  <c:v>-7.2116656580937972</c:v>
                </c:pt>
                <c:pt idx="44" formatCode="General">
                  <c:v>-7.2509137670196671</c:v>
                </c:pt>
                <c:pt idx="45" formatCode="General">
                  <c:v>-7.2902481089258702</c:v>
                </c:pt>
                <c:pt idx="46" formatCode="General">
                  <c:v>-7.3295824508320724</c:v>
                </c:pt>
                <c:pt idx="47" formatCode="General">
                  <c:v>-7.3689167927382755</c:v>
                </c:pt>
                <c:pt idx="48" formatCode="General">
                  <c:v>-7.4082511346444777</c:v>
                </c:pt>
                <c:pt idx="49" formatCode="General">
                  <c:v>-7.4475854765506808</c:v>
                </c:pt>
                <c:pt idx="50" formatCode="General">
                  <c:v>-7.486919818456883</c:v>
                </c:pt>
                <c:pt idx="51" formatCode="General">
                  <c:v>-7.5281666666666665</c:v>
                </c:pt>
                <c:pt idx="52" formatCode="General">
                  <c:v>-7.5698333333333334</c:v>
                </c:pt>
                <c:pt idx="53" formatCode="General">
                  <c:v>-7.6115000000000004</c:v>
                </c:pt>
                <c:pt idx="54" formatCode="General">
                  <c:v>-7.6531666666666665</c:v>
                </c:pt>
                <c:pt idx="55" formatCode="General">
                  <c:v>-7.6948333333333334</c:v>
                </c:pt>
                <c:pt idx="56" formatCode="General">
                  <c:v>-7.7365000000000004</c:v>
                </c:pt>
                <c:pt idx="57" formatCode="General">
                  <c:v>-7.7793842662632375</c:v>
                </c:pt>
                <c:pt idx="58" formatCode="General">
                  <c:v>-7.8265854765506813</c:v>
                </c:pt>
                <c:pt idx="59" formatCode="General">
                  <c:v>-7.8737866868381241</c:v>
                </c:pt>
                <c:pt idx="60" formatCode="General">
                  <c:v>-7.9209878971255669</c:v>
                </c:pt>
                <c:pt idx="61" formatCode="General">
                  <c:v>-7.9681891074130107</c:v>
                </c:pt>
                <c:pt idx="62" formatCode="General">
                  <c:v>-8.0153903177004544</c:v>
                </c:pt>
                <c:pt idx="63" formatCode="General">
                  <c:v>-8.0625915279878964</c:v>
                </c:pt>
                <c:pt idx="64" formatCode="General">
                  <c:v>-8.1135333333333328</c:v>
                </c:pt>
                <c:pt idx="65" formatCode="General">
                  <c:v>-8.1668666666666674</c:v>
                </c:pt>
                <c:pt idx="66" formatCode="General">
                  <c:v>-8.2227831325301217</c:v>
                </c:pt>
                <c:pt idx="67" formatCode="General">
                  <c:v>-8.2796363636363637</c:v>
                </c:pt>
                <c:pt idx="68" formatCode="General">
                  <c:v>-8.3384242424242423</c:v>
                </c:pt>
                <c:pt idx="69" formatCode="General">
                  <c:v>-8.3995757575757573</c:v>
                </c:pt>
                <c:pt idx="70" formatCode="General">
                  <c:v>-8.4619999999999997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31"/>
          <c:order val="1"/>
          <c:tx>
            <c:strRef>
              <c:f>'Gibbs-EVAL'!$A$134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 formatCode="General">
                  <c:v>-19.835636363636365</c:v>
                </c:pt>
                <c:pt idx="3" formatCode="General">
                  <c:v>-19.63248484848485</c:v>
                </c:pt>
                <c:pt idx="4" formatCode="General">
                  <c:v>-19.58521212121212</c:v>
                </c:pt>
                <c:pt idx="5" formatCode="General">
                  <c:v>-19.900363636363636</c:v>
                </c:pt>
                <c:pt idx="6" formatCode="General">
                  <c:v>-20.069638554216866</c:v>
                </c:pt>
                <c:pt idx="7" formatCode="General">
                  <c:v>-20.045542168674697</c:v>
                </c:pt>
                <c:pt idx="8" formatCode="General">
                  <c:v>-20.152000000000001</c:v>
                </c:pt>
                <c:pt idx="9" formatCode="General">
                  <c:v>-20.298181818181821</c:v>
                </c:pt>
                <c:pt idx="10" formatCode="General">
                  <c:v>-20.449696969696969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-23.573975903614457</c:v>
                </c:pt>
                <c:pt idx="32" formatCode="General">
                  <c:v>-23.718554216867467</c:v>
                </c:pt>
                <c:pt idx="33" formatCode="General">
                  <c:v>-23.858000000000001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8"/>
          <c:order val="2"/>
          <c:tx>
            <c:strRef>
              <c:f>'Gibbs-EVAL'!$A$179</c:f>
              <c:strCache>
                <c:ptCount val="1"/>
                <c:pt idx="0">
                  <c:v>(l)Se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'Gibbs-EVAL'!$B$179:$BT$179</c:f>
              <c:numCache>
                <c:formatCode>0</c:formatCode>
                <c:ptCount val="71"/>
                <c:pt idx="0">
                  <c:v>-21.763030303030302</c:v>
                </c:pt>
                <c:pt idx="1">
                  <c:v>-21.410181818181819</c:v>
                </c:pt>
                <c:pt idx="2" formatCode="General">
                  <c:v>-21.173818181818181</c:v>
                </c:pt>
                <c:pt idx="3" formatCode="General">
                  <c:v>-21.048060606060606</c:v>
                </c:pt>
                <c:pt idx="4" formatCode="General">
                  <c:v>-20.997151515151515</c:v>
                </c:pt>
                <c:pt idx="5" formatCode="General">
                  <c:v>-21.336545454545455</c:v>
                </c:pt>
                <c:pt idx="6" formatCode="General">
                  <c:v>-21.509277108433736</c:v>
                </c:pt>
                <c:pt idx="7" formatCode="General">
                  <c:v>-21.461084337349398</c:v>
                </c:pt>
                <c:pt idx="8" formatCode="General">
                  <c:v>-21.482666666666667</c:v>
                </c:pt>
                <c:pt idx="9" formatCode="General">
                  <c:v>-21.530909090909091</c:v>
                </c:pt>
                <c:pt idx="10" formatCode="General">
                  <c:v>-21.621818181818181</c:v>
                </c:pt>
                <c:pt idx="11" formatCode="General">
                  <c:v>-21.729016641452347</c:v>
                </c:pt>
                <c:pt idx="12" formatCode="General">
                  <c:v>-21.854583963691379</c:v>
                </c:pt>
                <c:pt idx="13" formatCode="General">
                  <c:v>-21.980151285930411</c:v>
                </c:pt>
                <c:pt idx="14" formatCode="General">
                  <c:v>-22.10571860816944</c:v>
                </c:pt>
                <c:pt idx="15" formatCode="General">
                  <c:v>-22.231285930408472</c:v>
                </c:pt>
                <c:pt idx="16" formatCode="General">
                  <c:v>-22.356853252647504</c:v>
                </c:pt>
                <c:pt idx="17" formatCode="General">
                  <c:v>-22.482420574886536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0-ABA7-449B-902A-86C64A5A7AA2}"/>
            </c:ext>
          </c:extLst>
        </c:ser>
        <c:dLbls/>
        <c:axId val="285660672"/>
        <c:axId val="28566220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28566067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662208"/>
        <c:crosses val="autoZero"/>
        <c:crossBetween val="midCat"/>
        <c:majorUnit val="100"/>
      </c:valAx>
      <c:valAx>
        <c:axId val="2856622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66067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28253379906758"/>
          <c:y val="1.366381474879695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ser>
          <c:idx val="9"/>
          <c:order val="0"/>
          <c:tx>
            <c:strRef>
              <c:f>'Gibbs-EVAL'!$A$112</c:f>
              <c:strCache>
                <c:ptCount val="1"/>
                <c:pt idx="0">
                  <c:v>(l)Ge[l]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 formatCode="General">
                  <c:v>-26.42325264750378</c:v>
                </c:pt>
                <c:pt idx="3" formatCode="General">
                  <c:v>-25.728850226928895</c:v>
                </c:pt>
                <c:pt idx="4" formatCode="General">
                  <c:v>-25.053812405446294</c:v>
                </c:pt>
                <c:pt idx="5" formatCode="General">
                  <c:v>-24.601467473524963</c:v>
                </c:pt>
                <c:pt idx="6" formatCode="General">
                  <c:v>-24.149122541603631</c:v>
                </c:pt>
                <c:pt idx="7" formatCode="General">
                  <c:v>-23.6967776096823</c:v>
                </c:pt>
                <c:pt idx="8" formatCode="General">
                  <c:v>-23.244432677760969</c:v>
                </c:pt>
                <c:pt idx="9" formatCode="General">
                  <c:v>-22.792087745839638</c:v>
                </c:pt>
                <c:pt idx="10" formatCode="General">
                  <c:v>-22.339742813918306</c:v>
                </c:pt>
                <c:pt idx="11" formatCode="General">
                  <c:v>-21.951391830559761</c:v>
                </c:pt>
                <c:pt idx="12" formatCode="General">
                  <c:v>-21.635204236006054</c:v>
                </c:pt>
                <c:pt idx="13" formatCode="General">
                  <c:v>-21.319016641452347</c:v>
                </c:pt>
                <c:pt idx="14" formatCode="General">
                  <c:v>-21.00282904689864</c:v>
                </c:pt>
                <c:pt idx="15" formatCode="General">
                  <c:v>-20.686641452344933</c:v>
                </c:pt>
                <c:pt idx="16" formatCode="General">
                  <c:v>-20.370453857791226</c:v>
                </c:pt>
                <c:pt idx="17" formatCode="General">
                  <c:v>-20.054266263237519</c:v>
                </c:pt>
                <c:pt idx="18" formatCode="General">
                  <c:v>-19.812239031770048</c:v>
                </c:pt>
                <c:pt idx="19" formatCode="General">
                  <c:v>-19.582284417549168</c:v>
                </c:pt>
                <c:pt idx="20" formatCode="General">
                  <c:v>-19.352329803328292</c:v>
                </c:pt>
                <c:pt idx="21" formatCode="General">
                  <c:v>-19.122375189107412</c:v>
                </c:pt>
                <c:pt idx="22" formatCode="General">
                  <c:v>-18.892420574886536</c:v>
                </c:pt>
                <c:pt idx="23" formatCode="General">
                  <c:v>-18.662465960665656</c:v>
                </c:pt>
                <c:pt idx="24" formatCode="General">
                  <c:v>-18.441515151515151</c:v>
                </c:pt>
                <c:pt idx="25" formatCode="General">
                  <c:v>-18.24757575757576</c:v>
                </c:pt>
                <c:pt idx="26" formatCode="General">
                  <c:v>-18.060909090909092</c:v>
                </c:pt>
                <c:pt idx="27" formatCode="General">
                  <c:v>-17.879090909090909</c:v>
                </c:pt>
                <c:pt idx="28" formatCode="General">
                  <c:v>-17.708787878787881</c:v>
                </c:pt>
                <c:pt idx="29" formatCode="General">
                  <c:v>-17.540909090909089</c:v>
                </c:pt>
                <c:pt idx="30" formatCode="General">
                  <c:v>-17.377272727272729</c:v>
                </c:pt>
                <c:pt idx="31" formatCode="General">
                  <c:v>-17.22658093797277</c:v>
                </c:pt>
                <c:pt idx="32" formatCode="General">
                  <c:v>-17.082859304084721</c:v>
                </c:pt>
                <c:pt idx="33" formatCode="General">
                  <c:v>-16.939137670196672</c:v>
                </c:pt>
                <c:pt idx="34" formatCode="General">
                  <c:v>-16.795416036308623</c:v>
                </c:pt>
                <c:pt idx="35" formatCode="General">
                  <c:v>-16.651694402420574</c:v>
                </c:pt>
                <c:pt idx="36" formatCode="General">
                  <c:v>-16.507972768532529</c:v>
                </c:pt>
                <c:pt idx="37" formatCode="General">
                  <c:v>-16.365461422087748</c:v>
                </c:pt>
                <c:pt idx="38" formatCode="General">
                  <c:v>-16.251996974281393</c:v>
                </c:pt>
                <c:pt idx="39" formatCode="General">
                  <c:v>-16.138532526475039</c:v>
                </c:pt>
                <c:pt idx="40" formatCode="General">
                  <c:v>-16.025068078668685</c:v>
                </c:pt>
                <c:pt idx="41" formatCode="General">
                  <c:v>-15.911603630862331</c:v>
                </c:pt>
                <c:pt idx="42" formatCode="General">
                  <c:v>-15.798139183055977</c:v>
                </c:pt>
                <c:pt idx="43" formatCode="General">
                  <c:v>-15.684674735249622</c:v>
                </c:pt>
                <c:pt idx="44" formatCode="General">
                  <c:v>-15.580317700453858</c:v>
                </c:pt>
                <c:pt idx="45" formatCode="General">
                  <c:v>-15.48803328290469</c:v>
                </c:pt>
                <c:pt idx="46" formatCode="General">
                  <c:v>-15.395748865355522</c:v>
                </c:pt>
                <c:pt idx="47" formatCode="General">
                  <c:v>-15.303464447806354</c:v>
                </c:pt>
                <c:pt idx="48" formatCode="General">
                  <c:v>-15.211180030257186</c:v>
                </c:pt>
                <c:pt idx="49" formatCode="General">
                  <c:v>-15.118895612708018</c:v>
                </c:pt>
                <c:pt idx="50" formatCode="General">
                  <c:v>-15.02661119515885</c:v>
                </c:pt>
                <c:pt idx="51" formatCode="General">
                  <c:v>-14.94290909090909</c:v>
                </c:pt>
                <c:pt idx="52" formatCode="General">
                  <c:v>-14.861090909090908</c:v>
                </c:pt>
                <c:pt idx="53" formatCode="General">
                  <c:v>-14.779272727272726</c:v>
                </c:pt>
                <c:pt idx="54" formatCode="General">
                  <c:v>-14.697454545454546</c:v>
                </c:pt>
                <c:pt idx="55" formatCode="General">
                  <c:v>-14.615636363636364</c:v>
                </c:pt>
                <c:pt idx="56" formatCode="General">
                  <c:v>-14.533818181818182</c:v>
                </c:pt>
                <c:pt idx="57" formatCode="General">
                  <c:v>-14.452027231467474</c:v>
                </c:pt>
                <c:pt idx="58" formatCode="General">
                  <c:v>-14.370332829046898</c:v>
                </c:pt>
                <c:pt idx="59" formatCode="General">
                  <c:v>-14.288638426626324</c:v>
                </c:pt>
                <c:pt idx="60" formatCode="General">
                  <c:v>-14.206944024205749</c:v>
                </c:pt>
                <c:pt idx="61" formatCode="General">
                  <c:v>-14.125249621785175</c:v>
                </c:pt>
                <c:pt idx="62" formatCode="General">
                  <c:v>-14.043555219364599</c:v>
                </c:pt>
                <c:pt idx="63" formatCode="General">
                  <c:v>-13.961860816944023</c:v>
                </c:pt>
                <c:pt idx="64" formatCode="General">
                  <c:v>-13.874545454545453</c:v>
                </c:pt>
                <c:pt idx="65" formatCode="General">
                  <c:v>-13.783636363636363</c:v>
                </c:pt>
                <c:pt idx="66" formatCode="General">
                  <c:v>-13.693253012048192</c:v>
                </c:pt>
                <c:pt idx="67" formatCode="General">
                  <c:v>-13.602727272727273</c:v>
                </c:pt>
                <c:pt idx="68" formatCode="General">
                  <c:v>-13.511818181818182</c:v>
                </c:pt>
                <c:pt idx="69" formatCode="General">
                  <c:v>-13.416969696969698</c:v>
                </c:pt>
                <c:pt idx="70" formatCode="General">
                  <c:v>-13.32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8B30-4E9C-A50A-EFE1F64DE2B3}"/>
            </c:ext>
          </c:extLst>
        </c:ser>
        <c:ser>
          <c:idx val="32"/>
          <c:order val="1"/>
          <c:tx>
            <c:strRef>
              <c:f>'Gibbs-EVAL'!$A$135</c:f>
              <c:strCache>
                <c:ptCount val="1"/>
                <c:pt idx="0">
                  <c:v>*Ge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 formatCode="General">
                  <c:v>-16.778545454545455</c:v>
                </c:pt>
                <c:pt idx="3" formatCode="General">
                  <c:v>-16.023090909090907</c:v>
                </c:pt>
                <c:pt idx="4" formatCode="General">
                  <c:v>-15.112787878787877</c:v>
                </c:pt>
                <c:pt idx="5" formatCode="General">
                  <c:v>-14.397636363636362</c:v>
                </c:pt>
                <c:pt idx="6" formatCode="General">
                  <c:v>-13.632530120481928</c:v>
                </c:pt>
                <c:pt idx="7" formatCode="General">
                  <c:v>-12.801204819277109</c:v>
                </c:pt>
                <c:pt idx="8" formatCode="General">
                  <c:v>-12.082666666666668</c:v>
                </c:pt>
                <c:pt idx="9" formatCode="General">
                  <c:v>-11.402909090909093</c:v>
                </c:pt>
                <c:pt idx="10" formatCode="General">
                  <c:v>-10.760484848484849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-4.3330542168674695</c:v>
                </c:pt>
                <c:pt idx="32" formatCode="General">
                  <c:v>-4.3577530120481924</c:v>
                </c:pt>
                <c:pt idx="33" formatCode="General">
                  <c:v>-4.3826000000000001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71"/>
          <c:order val="2"/>
          <c:tx>
            <c:strRef>
              <c:f>'Gibbs-EVAL'!$A$172</c:f>
              <c:strCache>
                <c:ptCount val="1"/>
                <c:pt idx="0">
                  <c:v>(l)Ge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'Gibbs-EVAL'!$B$172:$BT$172</c:f>
              <c:numCache>
                <c:formatCode>0</c:formatCode>
                <c:ptCount val="71"/>
                <c:pt idx="0">
                  <c:v>-16.896969696969695</c:v>
                </c:pt>
                <c:pt idx="1">
                  <c:v>-16.286666666666665</c:v>
                </c:pt>
                <c:pt idx="2" formatCode="General">
                  <c:v>-15.62</c:v>
                </c:pt>
                <c:pt idx="3" formatCode="General">
                  <c:v>-14.913515151515151</c:v>
                </c:pt>
                <c:pt idx="4" formatCode="General">
                  <c:v>-14.174363636363635</c:v>
                </c:pt>
                <c:pt idx="5" formatCode="General">
                  <c:v>-13.22890909090909</c:v>
                </c:pt>
                <c:pt idx="6" formatCode="General">
                  <c:v>-12.430963855421686</c:v>
                </c:pt>
                <c:pt idx="7" formatCode="General">
                  <c:v>-11.82855421686747</c:v>
                </c:pt>
                <c:pt idx="8" formatCode="General">
                  <c:v>-11.218666666666667</c:v>
                </c:pt>
                <c:pt idx="9" formatCode="General">
                  <c:v>-10.607927272727274</c:v>
                </c:pt>
                <c:pt idx="10" formatCode="General">
                  <c:v>-10.007321212121212</c:v>
                </c:pt>
                <c:pt idx="11" formatCode="General">
                  <c:v>-9.4601149773071107</c:v>
                </c:pt>
                <c:pt idx="12" formatCode="General">
                  <c:v>-8.9731255673222385</c:v>
                </c:pt>
                <c:pt idx="13" formatCode="General">
                  <c:v>-8.4861361573373681</c:v>
                </c:pt>
                <c:pt idx="14" formatCode="General">
                  <c:v>-7.999146747352496</c:v>
                </c:pt>
                <c:pt idx="15" formatCode="General">
                  <c:v>-7.5121573373676238</c:v>
                </c:pt>
                <c:pt idx="16" formatCode="General">
                  <c:v>-7.0251679273827525</c:v>
                </c:pt>
                <c:pt idx="17" formatCode="General">
                  <c:v>-6.5381785173978813</c:v>
                </c:pt>
                <c:pt idx="18" formatCode="General">
                  <c:v>-6.2255515151515146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8B30-4E9C-A50A-EFE1F64DE2B3}"/>
            </c:ext>
          </c:extLst>
        </c:ser>
        <c:dLbls/>
        <c:axId val="290502912"/>
        <c:axId val="2905169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29050291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516992"/>
        <c:crosses val="autoZero"/>
        <c:crossBetween val="midCat"/>
        <c:majorUnit val="100"/>
      </c:valAx>
      <c:valAx>
        <c:axId val="290516992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050291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11"/>
          <c:order val="0"/>
          <c:tx>
            <c:strRef>
              <c:f>'Gibbs-EVAL'!$A$114</c:f>
              <c:strCache>
                <c:ptCount val="1"/>
                <c:pt idx="0">
                  <c:v>(1)GeSe[l]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-32.837307110438729</c:v>
                </c:pt>
                <c:pt idx="1">
                  <c:v>-32.196157337367623</c:v>
                </c:pt>
                <c:pt idx="2" formatCode="General">
                  <c:v>-31.555007564296517</c:v>
                </c:pt>
                <c:pt idx="3" formatCode="General">
                  <c:v>-30.913857791225414</c:v>
                </c:pt>
                <c:pt idx="4" formatCode="General">
                  <c:v>-30.292520423600603</c:v>
                </c:pt>
                <c:pt idx="5" formatCode="General">
                  <c:v>-29.899025718608168</c:v>
                </c:pt>
                <c:pt idx="6" formatCode="General">
                  <c:v>-29.505531013615734</c:v>
                </c:pt>
                <c:pt idx="7" formatCode="General">
                  <c:v>-29.112036308623299</c:v>
                </c:pt>
                <c:pt idx="8" formatCode="General">
                  <c:v>-28.718541603630865</c:v>
                </c:pt>
                <c:pt idx="9" formatCode="General">
                  <c:v>-28.32504689863843</c:v>
                </c:pt>
                <c:pt idx="10" formatCode="General">
                  <c:v>-27.931552193645992</c:v>
                </c:pt>
                <c:pt idx="11" formatCode="General">
                  <c:v>-27.601624810892591</c:v>
                </c:pt>
                <c:pt idx="12" formatCode="General">
                  <c:v>-27.343379727685328</c:v>
                </c:pt>
                <c:pt idx="13" formatCode="General">
                  <c:v>-27.085134644478067</c:v>
                </c:pt>
                <c:pt idx="14" formatCode="General">
                  <c:v>-26.826889561270804</c:v>
                </c:pt>
                <c:pt idx="15" formatCode="General">
                  <c:v>-26.568644478063543</c:v>
                </c:pt>
                <c:pt idx="16" formatCode="General">
                  <c:v>-26.31039939485628</c:v>
                </c:pt>
                <c:pt idx="17" formatCode="General">
                  <c:v>-26.052154311649019</c:v>
                </c:pt>
                <c:pt idx="18" formatCode="General">
                  <c:v>-25.865337367624811</c:v>
                </c:pt>
                <c:pt idx="19" formatCode="General">
                  <c:v>-25.690148260211799</c:v>
                </c:pt>
                <c:pt idx="20" formatCode="General">
                  <c:v>-25.514959152798788</c:v>
                </c:pt>
                <c:pt idx="21" formatCode="General">
                  <c:v>-25.339770045385777</c:v>
                </c:pt>
                <c:pt idx="22" formatCode="General">
                  <c:v>-25.164580937972765</c:v>
                </c:pt>
                <c:pt idx="23" formatCode="General">
                  <c:v>-24.989391830559754</c:v>
                </c:pt>
                <c:pt idx="24" formatCode="General">
                  <c:v>-24.822393939393937</c:v>
                </c:pt>
                <c:pt idx="25" formatCode="General">
                  <c:v>-24.679969696969696</c:v>
                </c:pt>
                <c:pt idx="26" formatCode="General">
                  <c:v>-24.544090909090908</c:v>
                </c:pt>
                <c:pt idx="27" formatCode="General">
                  <c:v>-24.412575757575755</c:v>
                </c:pt>
                <c:pt idx="28" formatCode="General">
                  <c:v>-24.291424242424242</c:v>
                </c:pt>
                <c:pt idx="29" formatCode="General">
                  <c:v>-24.171909090909093</c:v>
                </c:pt>
                <c:pt idx="30" formatCode="General">
                  <c:v>-24.054939393939392</c:v>
                </c:pt>
                <c:pt idx="31" formatCode="General">
                  <c:v>-23.948213313161876</c:v>
                </c:pt>
                <c:pt idx="32" formatCode="General">
                  <c:v>-23.847003025718607</c:v>
                </c:pt>
                <c:pt idx="33" formatCode="General">
                  <c:v>-23.745792738275341</c:v>
                </c:pt>
                <c:pt idx="34" formatCode="General">
                  <c:v>-23.644582450832072</c:v>
                </c:pt>
                <c:pt idx="35" formatCode="General">
                  <c:v>-23.543372163388803</c:v>
                </c:pt>
                <c:pt idx="36" formatCode="General">
                  <c:v>-23.442161875945537</c:v>
                </c:pt>
                <c:pt idx="37" formatCode="General">
                  <c:v>-23.342028744326775</c:v>
                </c:pt>
                <c:pt idx="38" formatCode="General">
                  <c:v>-23.267747352496215</c:v>
                </c:pt>
                <c:pt idx="39" formatCode="General">
                  <c:v>-23.193465960665659</c:v>
                </c:pt>
                <c:pt idx="40" formatCode="General">
                  <c:v>-23.119184568835099</c:v>
                </c:pt>
                <c:pt idx="41" formatCode="General">
                  <c:v>-23.044903177004539</c:v>
                </c:pt>
                <c:pt idx="42" formatCode="General">
                  <c:v>-22.970621785173979</c:v>
                </c:pt>
                <c:pt idx="43" formatCode="General">
                  <c:v>-22.896340393343419</c:v>
                </c:pt>
                <c:pt idx="44" formatCode="General">
                  <c:v>-22.831231467473525</c:v>
                </c:pt>
                <c:pt idx="45" formatCode="General">
                  <c:v>-22.778281391830557</c:v>
                </c:pt>
                <c:pt idx="46" formatCode="General">
                  <c:v>-22.725331316187592</c:v>
                </c:pt>
                <c:pt idx="47" formatCode="General">
                  <c:v>-22.672381240544627</c:v>
                </c:pt>
                <c:pt idx="48" formatCode="General">
                  <c:v>-22.619431164901663</c:v>
                </c:pt>
                <c:pt idx="49" formatCode="General">
                  <c:v>-22.566481089258698</c:v>
                </c:pt>
                <c:pt idx="50" formatCode="General">
                  <c:v>-22.513531013615733</c:v>
                </c:pt>
                <c:pt idx="51" formatCode="General">
                  <c:v>-22.471075757575754</c:v>
                </c:pt>
                <c:pt idx="52" formatCode="General">
                  <c:v>-22.43092424242424</c:v>
                </c:pt>
                <c:pt idx="53" formatCode="General">
                  <c:v>-22.390772727272726</c:v>
                </c:pt>
                <c:pt idx="54" formatCode="General">
                  <c:v>-22.350621212121212</c:v>
                </c:pt>
                <c:pt idx="55" formatCode="General">
                  <c:v>-22.310469696969697</c:v>
                </c:pt>
                <c:pt idx="56" formatCode="General">
                  <c:v>-22.270318181818183</c:v>
                </c:pt>
                <c:pt idx="57" formatCode="General">
                  <c:v>-22.231411497730711</c:v>
                </c:pt>
                <c:pt idx="58" formatCode="General">
                  <c:v>-22.196918305597581</c:v>
                </c:pt>
                <c:pt idx="59" formatCode="General">
                  <c:v>-22.162425113464447</c:v>
                </c:pt>
                <c:pt idx="60" formatCode="General">
                  <c:v>-22.127931921331317</c:v>
                </c:pt>
                <c:pt idx="61" formatCode="General">
                  <c:v>-22.093438729198184</c:v>
                </c:pt>
                <c:pt idx="62" formatCode="General">
                  <c:v>-22.058945537065053</c:v>
                </c:pt>
                <c:pt idx="63" formatCode="General">
                  <c:v>-22.02445234493192</c:v>
                </c:pt>
                <c:pt idx="64" formatCode="General">
                  <c:v>-21.988078787878788</c:v>
                </c:pt>
                <c:pt idx="65" formatCode="General">
                  <c:v>-21.950503030303029</c:v>
                </c:pt>
                <c:pt idx="66" formatCode="General">
                  <c:v>-21.916036144578314</c:v>
                </c:pt>
                <c:pt idx="67" formatCode="General">
                  <c:v>-21.882363636363639</c:v>
                </c:pt>
                <c:pt idx="68" formatCode="General">
                  <c:v>-21.850242424242424</c:v>
                </c:pt>
                <c:pt idx="69" formatCode="General">
                  <c:v>-21.816545454545455</c:v>
                </c:pt>
                <c:pt idx="70" formatCode="General">
                  <c:v>-21.782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B403-4BC8-9DBD-9C7B8A649843}"/>
            </c:ext>
          </c:extLst>
        </c:ser>
        <c:ser>
          <c:idx val="35"/>
          <c:order val="1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-82.353090909090909</c:v>
                </c:pt>
                <c:pt idx="1">
                  <c:v>-79.97939393939393</c:v>
                </c:pt>
                <c:pt idx="2" formatCode="General">
                  <c:v>-77.767272727272726</c:v>
                </c:pt>
                <c:pt idx="3" formatCode="General">
                  <c:v>-75.572848484848478</c:v>
                </c:pt>
                <c:pt idx="4" formatCode="General">
                  <c:v>-73.386424242424241</c:v>
                </c:pt>
                <c:pt idx="5" formatCode="General">
                  <c:v>-71.216727272727269</c:v>
                </c:pt>
                <c:pt idx="6" formatCode="General">
                  <c:v>-69.208072289156618</c:v>
                </c:pt>
                <c:pt idx="7" formatCode="General">
                  <c:v>-67.41289156626506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B403-4BC8-9DBD-9C7B8A649843}"/>
            </c:ext>
          </c:extLst>
        </c:ser>
        <c:ser>
          <c:idx val="70"/>
          <c:order val="2"/>
          <c:tx>
            <c:strRef>
              <c:f>'Gibbs-EVAL'!$A$171</c:f>
              <c:strCache>
                <c:ptCount val="1"/>
                <c:pt idx="0">
                  <c:v>(l)GeSe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-38.659999999999997</c:v>
                </c:pt>
                <c:pt idx="1">
                  <c:v>-37.696848484848481</c:v>
                </c:pt>
                <c:pt idx="2" formatCode="General">
                  <c:v>-36.793818181818182</c:v>
                </c:pt>
                <c:pt idx="3" formatCode="General">
                  <c:v>-35.961575757575751</c:v>
                </c:pt>
                <c:pt idx="4" formatCode="General">
                  <c:v>-35.171515151515152</c:v>
                </c:pt>
                <c:pt idx="5" formatCode="General">
                  <c:v>-34.565454545454543</c:v>
                </c:pt>
                <c:pt idx="6" formatCode="General">
                  <c:v>-33.940240963855423</c:v>
                </c:pt>
                <c:pt idx="7" formatCode="General">
                  <c:v>-33.289638554216872</c:v>
                </c:pt>
                <c:pt idx="8" formatCode="General">
                  <c:v>-32.701333333333338</c:v>
                </c:pt>
                <c:pt idx="9" formatCode="General">
                  <c:v>-32.138836363636365</c:v>
                </c:pt>
                <c:pt idx="10" formatCode="General">
                  <c:v>-31.629139393939397</c:v>
                </c:pt>
                <c:pt idx="11" formatCode="General">
                  <c:v>-31.189131618759458</c:v>
                </c:pt>
                <c:pt idx="12" formatCode="General">
                  <c:v>-30.827709531013618</c:v>
                </c:pt>
                <c:pt idx="13" formatCode="General">
                  <c:v>-30.466287443267777</c:v>
                </c:pt>
                <c:pt idx="14" formatCode="General">
                  <c:v>-30.104865355521937</c:v>
                </c:pt>
                <c:pt idx="15" formatCode="General">
                  <c:v>-29.743443267776097</c:v>
                </c:pt>
                <c:pt idx="16" formatCode="General">
                  <c:v>-29.382021180030257</c:v>
                </c:pt>
                <c:pt idx="17" formatCode="General">
                  <c:v>-29.020599092284417</c:v>
                </c:pt>
                <c:pt idx="18" formatCode="General">
                  <c:v>-28.824581818181819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7-B403-4BC8-9DBD-9C7B8A649843}"/>
            </c:ext>
          </c:extLst>
        </c:ser>
        <c:dLbls/>
        <c:axId val="292850688"/>
        <c:axId val="29286886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B403-4BC8-9DBD-9C7B8A64984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403-4BC8-9DBD-9C7B8A64984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2-B403-4BC8-9DBD-9C7B8A64984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403-4BC8-9DBD-9C7B8A64984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403-4BC8-9DBD-9C7B8A64984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403-4BC8-9DBD-9C7B8A64984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403-4BC8-9DBD-9C7B8A64984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403-4BC8-9DBD-9C7B8A64984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403-4BC8-9DBD-9C7B8A64984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403-4BC8-9DBD-9C7B8A64984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403-4BC8-9DBD-9C7B8A64984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403-4BC8-9DBD-9C7B8A64984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403-4BC8-9DBD-9C7B8A64984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403-4BC8-9DBD-9C7B8A64984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403-4BC8-9DBD-9C7B8A64984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403-4BC8-9DBD-9C7B8A64984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403-4BC8-9DBD-9C7B8A64984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403-4BC8-9DBD-9C7B8A64984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403-4BC8-9DBD-9C7B8A64984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403-4BC8-9DBD-9C7B8A64984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403-4BC8-9DBD-9C7B8A64984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403-4BC8-9DBD-9C7B8A64984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403-4BC8-9DBD-9C7B8A64984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403-4BC8-9DBD-9C7B8A64984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403-4BC8-9DBD-9C7B8A64984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403-4BC8-9DBD-9C7B8A64984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403-4BC8-9DBD-9C7B8A64984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403-4BC8-9DBD-9C7B8A64984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403-4BC8-9DBD-9C7B8A64984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403-4BC8-9DBD-9C7B8A64984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403-4BC8-9DBD-9C7B8A64984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403-4BC8-9DBD-9C7B8A64984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403-4BC8-9DBD-9C7B8A64984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403-4BC8-9DBD-9C7B8A64984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403-4BC8-9DBD-9C7B8A64984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403-4BC8-9DBD-9C7B8A64984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403-4BC8-9DBD-9C7B8A64984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403-4BC8-9DBD-9C7B8A64984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403-4BC8-9DBD-9C7B8A64984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403-4BC8-9DBD-9C7B8A64984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403-4BC8-9DBD-9C7B8A64984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403-4BC8-9DBD-9C7B8A64984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403-4BC8-9DBD-9C7B8A64984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403-4BC8-9DBD-9C7B8A64984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403-4BC8-9DBD-9C7B8A64984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403-4BC8-9DBD-9C7B8A64984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403-4BC8-9DBD-9C7B8A64984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403-4BC8-9DBD-9C7B8A64984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403-4BC8-9DBD-9C7B8A64984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403-4BC8-9DBD-9C7B8A64984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403-4BC8-9DBD-9C7B8A64984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403-4BC8-9DBD-9C7B8A64984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403-4BC8-9DBD-9C7B8A64984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403-4BC8-9DBD-9C7B8A64984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403-4BC8-9DBD-9C7B8A64984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403-4BC8-9DBD-9C7B8A64984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403-4BC8-9DBD-9C7B8A64984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403-4BC8-9DBD-9C7B8A64984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403-4BC8-9DBD-9C7B8A64984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403-4BC8-9DBD-9C7B8A64984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403-4BC8-9DBD-9C7B8A64984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403-4BC8-9DBD-9C7B8A64984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403-4BC8-9DBD-9C7B8A64984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403-4BC8-9DBD-9C7B8A64984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403-4BC8-9DBD-9C7B8A64984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403-4BC8-9DBD-9C7B8A64984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403-4BC8-9DBD-9C7B8A649843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403-4BC8-9DBD-9C7B8A64984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403-4BC8-9DBD-9C7B8A64984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403-4BC8-9DBD-9C7B8A64984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403-4BC8-9DBD-9C7B8A64984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403-4BC8-9DBD-9C7B8A64984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403-4BC8-9DBD-9C7B8A64984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403-4BC8-9DBD-9C7B8A64984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403-4BC8-9DBD-9C7B8A64984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403-4BC8-9DBD-9C7B8A64984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403-4BC8-9DBD-9C7B8A64984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403-4BC8-9DBD-9C7B8A64984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403-4BC8-9DBD-9C7B8A64984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403-4BC8-9DBD-9C7B8A64984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403-4BC8-9DBD-9C7B8A64984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403-4BC8-9DBD-9C7B8A64984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403-4BC8-9DBD-9C7B8A64984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403-4BC8-9DBD-9C7B8A64984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403-4BC8-9DBD-9C7B8A64984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403-4BC8-9DBD-9C7B8A64984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403-4BC8-9DBD-9C7B8A64984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403-4BC8-9DBD-9C7B8A64984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403-4BC8-9DBD-9C7B8A64984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403-4BC8-9DBD-9C7B8A64984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403-4BC8-9DBD-9C7B8A64984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403-4BC8-9DBD-9C7B8A649843}"/>
                  </c:ext>
                </c:extLst>
              </c15:ser>
            </c15:filteredScatterSeries>
          </c:ext>
        </c:extLst>
      </c:scatterChart>
      <c:valAx>
        <c:axId val="29285068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868864"/>
        <c:crosses val="autoZero"/>
        <c:crossBetween val="midCat"/>
        <c:majorUnit val="100"/>
      </c:valAx>
      <c:valAx>
        <c:axId val="292868864"/>
        <c:scaling>
          <c:orientation val="minMax"/>
          <c:max val="-20"/>
          <c:min val="-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285068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3212555993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0"/>
          <c:order val="0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-59.290666666666667</c:v>
                </c:pt>
                <c:pt idx="1">
                  <c:v>-57.819515151515148</c:v>
                </c:pt>
                <c:pt idx="2" formatCode="General">
                  <c:v>-56.449818181818181</c:v>
                </c:pt>
                <c:pt idx="3" formatCode="General">
                  <c:v>-55.288060606060604</c:v>
                </c:pt>
                <c:pt idx="4" formatCode="General">
                  <c:v>-54.283212121212124</c:v>
                </c:pt>
                <c:pt idx="5" formatCode="General">
                  <c:v>-54.198363636363638</c:v>
                </c:pt>
                <c:pt idx="6" formatCode="General">
                  <c:v>-53.771807228915662</c:v>
                </c:pt>
                <c:pt idx="7" formatCode="General">
                  <c:v>-52.892289156626504</c:v>
                </c:pt>
                <c:pt idx="8" formatCode="General">
                  <c:v>-52.38666666666667</c:v>
                </c:pt>
                <c:pt idx="9" formatCode="General">
                  <c:v>-51.999272727272732</c:v>
                </c:pt>
                <c:pt idx="10" formatCode="General">
                  <c:v>-51.659878787878796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-51.481006024096381</c:v>
                </c:pt>
                <c:pt idx="32" formatCode="General">
                  <c:v>-51.794861445783127</c:v>
                </c:pt>
                <c:pt idx="33" formatCode="General">
                  <c:v>-52.098599999999998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22F9-4B9B-AB8A-6163C34EB78C}"/>
            </c:ext>
          </c:extLst>
        </c:ser>
        <c:ser>
          <c:idx val="69"/>
          <c:order val="1"/>
          <c:tx>
            <c:strRef>
              <c:f>'Gibbs-EVAL'!$A$170</c:f>
              <c:strCache>
                <c:ptCount val="1"/>
                <c:pt idx="0">
                  <c:v>(l)GeSe2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-60.423030303030302</c:v>
                </c:pt>
                <c:pt idx="1">
                  <c:v>-59.107030303030299</c:v>
                </c:pt>
                <c:pt idx="2" formatCode="General">
                  <c:v>-57.967636363636359</c:v>
                </c:pt>
                <c:pt idx="3" formatCode="General">
                  <c:v>-57.009636363636361</c:v>
                </c:pt>
                <c:pt idx="4" formatCode="General">
                  <c:v>-56.168666666666667</c:v>
                </c:pt>
                <c:pt idx="5" formatCode="General">
                  <c:v>-55.902000000000001</c:v>
                </c:pt>
                <c:pt idx="6" formatCode="General">
                  <c:v>-55.449518072289152</c:v>
                </c:pt>
                <c:pt idx="7" formatCode="General">
                  <c:v>-54.750722891566262</c:v>
                </c:pt>
                <c:pt idx="8" formatCode="General">
                  <c:v>-54.183999999999997</c:v>
                </c:pt>
                <c:pt idx="9" formatCode="General">
                  <c:v>-53.669745454545456</c:v>
                </c:pt>
                <c:pt idx="10" formatCode="General">
                  <c:v>-53.250957575757582</c:v>
                </c:pt>
                <c:pt idx="11" formatCode="General">
                  <c:v>-52.918148260211801</c:v>
                </c:pt>
                <c:pt idx="12" formatCode="General">
                  <c:v>-52.682293494704993</c:v>
                </c:pt>
                <c:pt idx="13" formatCode="General">
                  <c:v>-52.446438729198185</c:v>
                </c:pt>
                <c:pt idx="14" formatCode="General">
                  <c:v>-52.210583963691377</c:v>
                </c:pt>
                <c:pt idx="15" formatCode="General">
                  <c:v>-51.974729198184569</c:v>
                </c:pt>
                <c:pt idx="16" formatCode="General">
                  <c:v>-51.738874432677761</c:v>
                </c:pt>
                <c:pt idx="17" formatCode="General">
                  <c:v>-51.503019667170953</c:v>
                </c:pt>
                <c:pt idx="18" formatCode="General">
                  <c:v>-51.423612121212123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7-22F9-4B9B-AB8A-6163C34EB78C}"/>
            </c:ext>
          </c:extLst>
        </c:ser>
        <c:dLbls/>
        <c:axId val="234969344"/>
        <c:axId val="2349793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2F9-4B9B-AB8A-6163C34EB78C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F9-4B9B-AB8A-6163C34EB78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22F9-4B9B-AB8A-6163C34EB78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F9-4B9B-AB8A-6163C34EB78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F9-4B9B-AB8A-6163C34EB78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F9-4B9B-AB8A-6163C34EB78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F9-4B9B-AB8A-6163C34EB78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F9-4B9B-AB8A-6163C34EB78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F9-4B9B-AB8A-6163C34EB78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F9-4B9B-AB8A-6163C34EB78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F9-4B9B-AB8A-6163C34EB78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F9-4B9B-AB8A-6163C34EB78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F9-4B9B-AB8A-6163C34EB78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F9-4B9B-AB8A-6163C34EB78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F9-4B9B-AB8A-6163C34EB78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F9-4B9B-AB8A-6163C34EB78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F9-4B9B-AB8A-6163C34EB78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F9-4B9B-AB8A-6163C34EB78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F9-4B9B-AB8A-6163C34EB78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F9-4B9B-AB8A-6163C34EB78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F9-4B9B-AB8A-6163C34EB78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F9-4B9B-AB8A-6163C34EB78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F9-4B9B-AB8A-6163C34EB78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F9-4B9B-AB8A-6163C34EB78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F9-4B9B-AB8A-6163C34EB78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F9-4B9B-AB8A-6163C34EB78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F9-4B9B-AB8A-6163C34EB78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F9-4B9B-AB8A-6163C34EB78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F9-4B9B-AB8A-6163C34EB78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F9-4B9B-AB8A-6163C34EB78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F9-4B9B-AB8A-6163C34EB78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F9-4B9B-AB8A-6163C34EB78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F9-4B9B-AB8A-6163C34EB78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F9-4B9B-AB8A-6163C34EB78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F9-4B9B-AB8A-6163C34EB78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F9-4B9B-AB8A-6163C34EB78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F9-4B9B-AB8A-6163C34EB78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F9-4B9B-AB8A-6163C34EB78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F9-4B9B-AB8A-6163C34EB78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F9-4B9B-AB8A-6163C34EB78C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F9-4B9B-AB8A-6163C34EB78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F9-4B9B-AB8A-6163C34EB78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F9-4B9B-AB8A-6163C34EB78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F9-4B9B-AB8A-6163C34EB78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F9-4B9B-AB8A-6163C34EB78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F9-4B9B-AB8A-6163C34EB78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F9-4B9B-AB8A-6163C34EB78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F9-4B9B-AB8A-6163C34EB78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F9-4B9B-AB8A-6163C34EB78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F9-4B9B-AB8A-6163C34EB78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F9-4B9B-AB8A-6163C34EB78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F9-4B9B-AB8A-6163C34EB78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F9-4B9B-AB8A-6163C34EB78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F9-4B9B-AB8A-6163C34EB78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F9-4B9B-AB8A-6163C34EB78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22F9-4B9B-AB8A-6163C34EB78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2F9-4B9B-AB8A-6163C34EB78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2F9-4B9B-AB8A-6163C34EB78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2F9-4B9B-AB8A-6163C34EB78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2F9-4B9B-AB8A-6163C34EB78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2F9-4B9B-AB8A-6163C34EB78C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2F9-4B9B-AB8A-6163C34EB78C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22F9-4B9B-AB8A-6163C34EB78C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22F9-4B9B-AB8A-6163C34EB78C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22F9-4B9B-AB8A-6163C34EB78C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22F9-4B9B-AB8A-6163C34EB78C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22F9-4B9B-AB8A-6163C34EB78C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22F9-4B9B-AB8A-6163C34EB78C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22F9-4B9B-AB8A-6163C34EB78C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22F9-4B9B-AB8A-6163C34EB78C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22F9-4B9B-AB8A-6163C34EB78C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22F9-4B9B-AB8A-6163C34EB78C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22F9-4B9B-AB8A-6163C34EB78C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22F9-4B9B-AB8A-6163C34EB78C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22F9-4B9B-AB8A-6163C34EB78C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22F9-4B9B-AB8A-6163C34EB78C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22F9-4B9B-AB8A-6163C34EB78C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22F9-4B9B-AB8A-6163C34EB78C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22F9-4B9B-AB8A-6163C34EB78C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22F9-4B9B-AB8A-6163C34EB78C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22F9-4B9B-AB8A-6163C34EB78C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22F9-4B9B-AB8A-6163C34EB78C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22F9-4B9B-AB8A-6163C34EB78C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22F9-4B9B-AB8A-6163C34EB78C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22F9-4B9B-AB8A-6163C34EB78C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22F9-4B9B-AB8A-6163C34EB78C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22F9-4B9B-AB8A-6163C34EB78C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22F9-4B9B-AB8A-6163C34EB78C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22F9-4B9B-AB8A-6163C34EB78C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22F9-4B9B-AB8A-6163C34EB78C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22F9-4B9B-AB8A-6163C34EB78C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22F9-4B9B-AB8A-6163C34EB78C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22F9-4B9B-AB8A-6163C34EB78C}"/>
                  </c:ext>
                </c:extLst>
              </c15:ser>
            </c15:filteredScatterSeries>
          </c:ext>
        </c:extLst>
      </c:scatterChart>
      <c:valAx>
        <c:axId val="23496934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979328"/>
        <c:crosses val="autoZero"/>
        <c:crossBetween val="midCat"/>
        <c:majorUnit val="100"/>
      </c:valAx>
      <c:valAx>
        <c:axId val="234979328"/>
        <c:scaling>
          <c:orientation val="minMax"/>
          <c:max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969344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5"/>
          <c:order val="0"/>
          <c:tx>
            <c:strRef>
              <c:f>'Gibbs-EVAL'!$A$138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-82.353090909090909</c:v>
                </c:pt>
                <c:pt idx="1">
                  <c:v>-79.97939393939393</c:v>
                </c:pt>
                <c:pt idx="2" formatCode="General">
                  <c:v>-77.767272727272726</c:v>
                </c:pt>
                <c:pt idx="3" formatCode="General">
                  <c:v>-75.572848484848478</c:v>
                </c:pt>
                <c:pt idx="4" formatCode="General">
                  <c:v>-73.386424242424241</c:v>
                </c:pt>
                <c:pt idx="5" formatCode="General">
                  <c:v>-71.216727272727269</c:v>
                </c:pt>
                <c:pt idx="6" formatCode="General">
                  <c:v>-69.208072289156618</c:v>
                </c:pt>
                <c:pt idx="7" formatCode="General">
                  <c:v>-67.41289156626506</c:v>
                </c:pt>
                <c:pt idx="8" formatCode="General">
                  <c:v>-65.665333333333336</c:v>
                </c:pt>
                <c:pt idx="9" formatCode="General">
                  <c:v>-63.948727272727275</c:v>
                </c:pt>
                <c:pt idx="10" formatCode="General">
                  <c:v>-62.354787878787882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-41.032409638554213</c:v>
                </c:pt>
                <c:pt idx="32" formatCode="General">
                  <c:v>-40.574578313253014</c:v>
                </c:pt>
                <c:pt idx="33" formatCode="General">
                  <c:v>-40.138000000000005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91B0-4739-968A-AE1DD15E1390}"/>
            </c:ext>
          </c:extLst>
        </c:ser>
        <c:ser>
          <c:idx val="73"/>
          <c:order val="1"/>
          <c:tx>
            <c:strRef>
              <c:f>'Gibbs-EVAL'!$A$174</c:f>
              <c:strCache>
                <c:ptCount val="1"/>
                <c:pt idx="0">
                  <c:v>(l)GaSe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-82.405696969696962</c:v>
                </c:pt>
                <c:pt idx="1">
                  <c:v>-79.931030303030298</c:v>
                </c:pt>
                <c:pt idx="2" formatCode="General">
                  <c:v>-77.591636363636368</c:v>
                </c:pt>
                <c:pt idx="3" formatCode="General">
                  <c:v>-75.367272727272734</c:v>
                </c:pt>
                <c:pt idx="4" formatCode="General">
                  <c:v>-73.184484848484843</c:v>
                </c:pt>
                <c:pt idx="5" formatCode="General">
                  <c:v>-70.990545454545455</c:v>
                </c:pt>
                <c:pt idx="6" formatCode="General">
                  <c:v>-68.975843373493987</c:v>
                </c:pt>
                <c:pt idx="7" formatCode="General">
                  <c:v>-67.198734939759049</c:v>
                </c:pt>
                <c:pt idx="8" formatCode="General">
                  <c:v>-65.506666666666675</c:v>
                </c:pt>
                <c:pt idx="9" formatCode="General">
                  <c:v>-63.853090909090916</c:v>
                </c:pt>
                <c:pt idx="10" formatCode="General">
                  <c:v>-62.295515151515154</c:v>
                </c:pt>
                <c:pt idx="11" formatCode="General">
                  <c:v>-60.869878971255673</c:v>
                </c:pt>
                <c:pt idx="12" formatCode="General">
                  <c:v>-59.593025718608168</c:v>
                </c:pt>
                <c:pt idx="13" formatCode="General">
                  <c:v>-58.316172465960662</c:v>
                </c:pt>
                <c:pt idx="14" formatCode="General">
                  <c:v>-57.039319213313163</c:v>
                </c:pt>
                <c:pt idx="15" formatCode="General">
                  <c:v>-55.762465960665658</c:v>
                </c:pt>
                <c:pt idx="16" formatCode="General">
                  <c:v>-54.485612708018152</c:v>
                </c:pt>
                <c:pt idx="17" formatCode="General">
                  <c:v>-53.208759455370647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B-91B0-4739-968A-AE1DD15E1390}"/>
            </c:ext>
          </c:extLst>
        </c:ser>
        <c:dLbls/>
        <c:axId val="235111936"/>
        <c:axId val="23511347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B0-4739-968A-AE1DD15E139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1B0-4739-968A-AE1DD15E139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91B0-4739-968A-AE1DD15E139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1B0-4739-968A-AE1DD15E139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B0-4739-968A-AE1DD15E139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B0-4739-968A-AE1DD15E139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B0-4739-968A-AE1DD15E139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B0-4739-968A-AE1DD15E139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1B0-4739-968A-AE1DD15E139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1B0-4739-968A-AE1DD15E139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1B0-4739-968A-AE1DD15E139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1B0-4739-968A-AE1DD15E139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B0-4739-968A-AE1DD15E1390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B0-4739-968A-AE1DD15E139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1B0-4739-968A-AE1DD15E139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1B0-4739-968A-AE1DD15E139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1B0-4739-968A-AE1DD15E139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1B0-4739-968A-AE1DD15E139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1B0-4739-968A-AE1DD15E139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1B0-4739-968A-AE1DD15E139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1B0-4739-968A-AE1DD15E139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1B0-4739-968A-AE1DD15E139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1B0-4739-968A-AE1DD15E139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1B0-4739-968A-AE1DD15E139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1B0-4739-968A-AE1DD15E139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1B0-4739-968A-AE1DD15E139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1B0-4739-968A-AE1DD15E139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1B0-4739-968A-AE1DD15E139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1B0-4739-968A-AE1DD15E139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1B0-4739-968A-AE1DD15E139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1B0-4739-968A-AE1DD15E139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1B0-4739-968A-AE1DD15E139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1B0-4739-968A-AE1DD15E139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1B0-4739-968A-AE1DD15E139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1B0-4739-968A-AE1DD15E139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1B0-4739-968A-AE1DD15E1390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-185.65818181818182</c:v>
                      </c:pt>
                      <c:pt idx="1">
                        <c:v>-180.33381818181817</c:v>
                      </c:pt>
                      <c:pt idx="2" formatCode="General">
                        <c:v>-175.37018181818181</c:v>
                      </c:pt>
                      <c:pt idx="3" formatCode="General">
                        <c:v>-170.77818181818182</c:v>
                      </c:pt>
                      <c:pt idx="4" formatCode="General">
                        <c:v>-166.3580606060606</c:v>
                      </c:pt>
                      <c:pt idx="5" formatCode="General">
                        <c:v>-162.33381818181817</c:v>
                      </c:pt>
                      <c:pt idx="6" formatCode="General">
                        <c:v>-158.48578313253012</c:v>
                      </c:pt>
                      <c:pt idx="7" formatCode="General">
                        <c:v>-154.87132530120482</c:v>
                      </c:pt>
                      <c:pt idx="8" formatCode="General">
                        <c:v>-151.48266666666666</c:v>
                      </c:pt>
                      <c:pt idx="9" formatCode="General">
                        <c:v>-148.19563636363637</c:v>
                      </c:pt>
                      <c:pt idx="10" formatCode="General">
                        <c:v>-145.15927272727274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-105.63879518072289</c:v>
                      </c:pt>
                      <c:pt idx="32" formatCode="General">
                        <c:v>-104.8677108433735</c:v>
                      </c:pt>
                      <c:pt idx="33" formatCode="General">
                        <c:v>-104.134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1B0-4739-968A-AE1DD15E139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1B0-4739-968A-AE1DD15E139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1B0-4739-968A-AE1DD15E139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1B0-4739-968A-AE1DD15E139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1B0-4739-968A-AE1DD15E139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1B0-4739-968A-AE1DD15E139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1B0-4739-968A-AE1DD15E139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1B0-4739-968A-AE1DD15E139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1B0-4739-968A-AE1DD15E139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1B0-4739-968A-AE1DD15E139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1B0-4739-968A-AE1DD15E139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1B0-4739-968A-AE1DD15E139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1B0-4739-968A-AE1DD15E139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1B0-4739-968A-AE1DD15E139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1B0-4739-968A-AE1DD15E139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1B0-4739-968A-AE1DD15E139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1B0-4739-968A-AE1DD15E139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1B0-4739-968A-AE1DD15E139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1B0-4739-968A-AE1DD15E139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1B0-4739-968A-AE1DD15E139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1B0-4739-968A-AE1DD15E139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1B0-4739-968A-AE1DD15E139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1B0-4739-968A-AE1DD15E139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1B0-4739-968A-AE1DD15E139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1B0-4739-968A-AE1DD15E139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1B0-4739-968A-AE1DD15E139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1B0-4739-968A-AE1DD15E139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1B0-4739-968A-AE1DD15E139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1B0-4739-968A-AE1DD15E139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1B0-4739-968A-AE1DD15E139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1B0-4739-968A-AE1DD15E139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1B0-4739-968A-AE1DD15E139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1B0-4739-968A-AE1DD15E139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91B0-4739-968A-AE1DD15E139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91B0-4739-968A-AE1DD15E139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91B0-4739-968A-AE1DD15E139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-186.57442424242421</c:v>
                      </c:pt>
                      <c:pt idx="1">
                        <c:v>-181.27224242424242</c:v>
                      </c:pt>
                      <c:pt idx="2" formatCode="General">
                        <c:v>-176.35709090909091</c:v>
                      </c:pt>
                      <c:pt idx="3" formatCode="General">
                        <c:v>-171.78260606060604</c:v>
                      </c:pt>
                      <c:pt idx="4" formatCode="General">
                        <c:v>-167.36612121212121</c:v>
                      </c:pt>
                      <c:pt idx="5" formatCode="General">
                        <c:v>-163.31763636363635</c:v>
                      </c:pt>
                      <c:pt idx="6" formatCode="General">
                        <c:v>-159.46096385542168</c:v>
                      </c:pt>
                      <c:pt idx="7" formatCode="General">
                        <c:v>-155.85855421686747</c:v>
                      </c:pt>
                      <c:pt idx="8" formatCode="General">
                        <c:v>-152.49600000000001</c:v>
                      </c:pt>
                      <c:pt idx="9" formatCode="General">
                        <c:v>-149.23709090909094</c:v>
                      </c:pt>
                      <c:pt idx="10" formatCode="General">
                        <c:v>-146.21284848484851</c:v>
                      </c:pt>
                      <c:pt idx="11" formatCode="General">
                        <c:v>-143.46877458396369</c:v>
                      </c:pt>
                      <c:pt idx="12" formatCode="General">
                        <c:v>-141.04063540090772</c:v>
                      </c:pt>
                      <c:pt idx="13" formatCode="General">
                        <c:v>-138.61249621785174</c:v>
                      </c:pt>
                      <c:pt idx="14" formatCode="General">
                        <c:v>-136.18435703479577</c:v>
                      </c:pt>
                      <c:pt idx="15" formatCode="General">
                        <c:v>-133.75621785173979</c:v>
                      </c:pt>
                      <c:pt idx="16" formatCode="General">
                        <c:v>-131.32807866868382</c:v>
                      </c:pt>
                      <c:pt idx="17" formatCode="General">
                        <c:v>-128.89993948562784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91B0-4739-968A-AE1DD15E1390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91B0-4739-968A-AE1DD15E139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91B0-4739-968A-AE1DD15E139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91B0-4739-968A-AE1DD15E139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91B0-4739-968A-AE1DD15E1390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91B0-4739-968A-AE1DD15E139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91B0-4739-968A-AE1DD15E139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91B0-4739-968A-AE1DD15E139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91B0-4739-968A-AE1DD15E139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91B0-4739-968A-AE1DD15E139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91B0-4739-968A-AE1DD15E139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91B0-4739-968A-AE1DD15E139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91B0-4739-968A-AE1DD15E139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91B0-4739-968A-AE1DD15E139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91B0-4739-968A-AE1DD15E139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91B0-4739-968A-AE1DD15E139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91B0-4739-968A-AE1DD15E139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91B0-4739-968A-AE1DD15E139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91B0-4739-968A-AE1DD15E139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91B0-4739-968A-AE1DD15E139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91B0-4739-968A-AE1DD15E1390}"/>
                  </c:ext>
                </c:extLst>
              </c15:ser>
            </c15:filteredScatterSeries>
          </c:ext>
        </c:extLst>
      </c:scatterChart>
      <c:valAx>
        <c:axId val="23511193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113472"/>
        <c:crosses val="autoZero"/>
        <c:crossBetween val="midCat"/>
        <c:majorUnit val="100"/>
      </c:valAx>
      <c:valAx>
        <c:axId val="235113472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11193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81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3"/>
          <c:order val="0"/>
          <c:tx>
            <c:strRef>
              <c:f>'Gibbs-EVAL'!$A$136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-185.65818181818182</c:v>
                </c:pt>
                <c:pt idx="1">
                  <c:v>-180.33381818181817</c:v>
                </c:pt>
                <c:pt idx="2" formatCode="General">
                  <c:v>-175.37018181818181</c:v>
                </c:pt>
                <c:pt idx="3" formatCode="General">
                  <c:v>-170.77818181818182</c:v>
                </c:pt>
                <c:pt idx="4" formatCode="General">
                  <c:v>-166.3580606060606</c:v>
                </c:pt>
                <c:pt idx="5" formatCode="General">
                  <c:v>-162.33381818181817</c:v>
                </c:pt>
                <c:pt idx="6" formatCode="General">
                  <c:v>-158.48578313253012</c:v>
                </c:pt>
                <c:pt idx="7" formatCode="General">
                  <c:v>-154.87132530120482</c:v>
                </c:pt>
                <c:pt idx="8" formatCode="General">
                  <c:v>-151.48266666666666</c:v>
                </c:pt>
                <c:pt idx="9" formatCode="General">
                  <c:v>-148.19563636363637</c:v>
                </c:pt>
                <c:pt idx="10" formatCode="General">
                  <c:v>-145.15927272727274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-105.63879518072289</c:v>
                </c:pt>
                <c:pt idx="32" formatCode="General">
                  <c:v>-104.8677108433735</c:v>
                </c:pt>
                <c:pt idx="33" formatCode="General">
                  <c:v>-104.134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5A9A-46C5-93AF-FACF50ECD315}"/>
            </c:ext>
          </c:extLst>
        </c:ser>
        <c:ser>
          <c:idx val="72"/>
          <c:order val="1"/>
          <c:tx>
            <c:strRef>
              <c:f>'Gibbs-EVAL'!$A$173</c:f>
              <c:strCache>
                <c:ptCount val="1"/>
                <c:pt idx="0">
                  <c:v>(l)Ga2Se3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-186.57442424242421</c:v>
                </c:pt>
                <c:pt idx="1">
                  <c:v>-181.27224242424242</c:v>
                </c:pt>
                <c:pt idx="2" formatCode="General">
                  <c:v>-176.35709090909091</c:v>
                </c:pt>
                <c:pt idx="3" formatCode="General">
                  <c:v>-171.78260606060604</c:v>
                </c:pt>
                <c:pt idx="4" formatCode="General">
                  <c:v>-167.36612121212121</c:v>
                </c:pt>
                <c:pt idx="5" formatCode="General">
                  <c:v>-163.31763636363635</c:v>
                </c:pt>
                <c:pt idx="6" formatCode="General">
                  <c:v>-159.46096385542168</c:v>
                </c:pt>
                <c:pt idx="7" formatCode="General">
                  <c:v>-155.85855421686747</c:v>
                </c:pt>
                <c:pt idx="8" formatCode="General">
                  <c:v>-152.49600000000001</c:v>
                </c:pt>
                <c:pt idx="9" formatCode="General">
                  <c:v>-149.23709090909094</c:v>
                </c:pt>
                <c:pt idx="10" formatCode="General">
                  <c:v>-146.21284848484851</c:v>
                </c:pt>
                <c:pt idx="11" formatCode="General">
                  <c:v>-143.46877458396369</c:v>
                </c:pt>
                <c:pt idx="12" formatCode="General">
                  <c:v>-141.04063540090772</c:v>
                </c:pt>
                <c:pt idx="13" formatCode="General">
                  <c:v>-138.61249621785174</c:v>
                </c:pt>
                <c:pt idx="14" formatCode="General">
                  <c:v>-136.18435703479577</c:v>
                </c:pt>
                <c:pt idx="15" formatCode="General">
                  <c:v>-133.75621785173979</c:v>
                </c:pt>
                <c:pt idx="16" formatCode="General">
                  <c:v>-131.32807866868382</c:v>
                </c:pt>
                <c:pt idx="17" formatCode="General">
                  <c:v>-128.89993948562784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C61B-46EA-8580-E0B49088F979}"/>
            </c:ext>
          </c:extLst>
        </c:ser>
        <c:dLbls/>
        <c:axId val="237384448"/>
        <c:axId val="2373859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-15.075748865355521</c:v>
                      </c:pt>
                      <c:pt idx="1">
                        <c:v>-15.235506807866868</c:v>
                      </c:pt>
                      <c:pt idx="2" formatCode="General">
                        <c:v>-15.395264750378214</c:v>
                      </c:pt>
                      <c:pt idx="3" formatCode="General">
                        <c:v>-15.555022692889562</c:v>
                      </c:pt>
                      <c:pt idx="4" formatCode="General">
                        <c:v>-15.716124054462934</c:v>
                      </c:pt>
                      <c:pt idx="5" formatCode="General">
                        <c:v>-15.892674735249622</c:v>
                      </c:pt>
                      <c:pt idx="6" formatCode="General">
                        <c:v>-16.069225416036307</c:v>
                      </c:pt>
                      <c:pt idx="7" formatCode="General">
                        <c:v>-16.245776096822997</c:v>
                      </c:pt>
                      <c:pt idx="8" formatCode="General">
                        <c:v>-16.422326777609683</c:v>
                      </c:pt>
                      <c:pt idx="9" formatCode="General">
                        <c:v>-16.59887745839637</c:v>
                      </c:pt>
                      <c:pt idx="10" formatCode="General">
                        <c:v>-16.775428139183056</c:v>
                      </c:pt>
                      <c:pt idx="11" formatCode="General">
                        <c:v>-16.950698940998485</c:v>
                      </c:pt>
                      <c:pt idx="12" formatCode="General">
                        <c:v>-17.124526475037822</c:v>
                      </c:pt>
                      <c:pt idx="13" formatCode="General">
                        <c:v>-17.298354009077155</c:v>
                      </c:pt>
                      <c:pt idx="14" formatCode="General">
                        <c:v>-17.472181543116491</c:v>
                      </c:pt>
                      <c:pt idx="15" formatCode="General">
                        <c:v>-17.646009077155824</c:v>
                      </c:pt>
                      <c:pt idx="16" formatCode="General">
                        <c:v>-17.819836611195161</c:v>
                      </c:pt>
                      <c:pt idx="17" formatCode="General">
                        <c:v>-17.993664145234494</c:v>
                      </c:pt>
                      <c:pt idx="18" formatCode="General">
                        <c:v>-18.159295007564296</c:v>
                      </c:pt>
                      <c:pt idx="19" formatCode="General">
                        <c:v>-18.323591527987897</c:v>
                      </c:pt>
                      <c:pt idx="20" formatCode="General">
                        <c:v>-18.487888048411499</c:v>
                      </c:pt>
                      <c:pt idx="21" formatCode="General">
                        <c:v>-18.652184568835096</c:v>
                      </c:pt>
                      <c:pt idx="22" formatCode="General">
                        <c:v>-18.816481089258698</c:v>
                      </c:pt>
                      <c:pt idx="23" formatCode="General">
                        <c:v>-18.980777609682299</c:v>
                      </c:pt>
                      <c:pt idx="24" formatCode="General">
                        <c:v>-19.142636363636363</c:v>
                      </c:pt>
                      <c:pt idx="25" formatCode="General">
                        <c:v>-19.297181818181819</c:v>
                      </c:pt>
                      <c:pt idx="26" formatCode="General">
                        <c:v>-19.449545454545454</c:v>
                      </c:pt>
                      <c:pt idx="27" formatCode="General">
                        <c:v>-19.600454545454543</c:v>
                      </c:pt>
                      <c:pt idx="28" formatCode="General">
                        <c:v>-19.74790909090909</c:v>
                      </c:pt>
                      <c:pt idx="29" formatCode="General">
                        <c:v>-19.893000000000001</c:v>
                      </c:pt>
                      <c:pt idx="30" formatCode="General">
                        <c:v>-20.033000000000001</c:v>
                      </c:pt>
                      <c:pt idx="31" formatCode="General">
                        <c:v>-20.164897125567322</c:v>
                      </c:pt>
                      <c:pt idx="32" formatCode="General">
                        <c:v>-20.292431164901664</c:v>
                      </c:pt>
                      <c:pt idx="33" formatCode="General">
                        <c:v>-20.419965204236004</c:v>
                      </c:pt>
                      <c:pt idx="34" formatCode="General">
                        <c:v>-20.547499243570346</c:v>
                      </c:pt>
                      <c:pt idx="35" formatCode="General">
                        <c:v>-20.675033282904689</c:v>
                      </c:pt>
                      <c:pt idx="36" formatCode="General">
                        <c:v>-20.802567322239028</c:v>
                      </c:pt>
                      <c:pt idx="37" formatCode="General">
                        <c:v>-20.929701966717094</c:v>
                      </c:pt>
                      <c:pt idx="38" formatCode="General">
                        <c:v>-21.047251134644476</c:v>
                      </c:pt>
                      <c:pt idx="39" formatCode="General">
                        <c:v>-21.164800302571859</c:v>
                      </c:pt>
                      <c:pt idx="40" formatCode="General">
                        <c:v>-21.282349470499241</c:v>
                      </c:pt>
                      <c:pt idx="41" formatCode="General">
                        <c:v>-21.399898638426624</c:v>
                      </c:pt>
                      <c:pt idx="42" formatCode="General">
                        <c:v>-21.517447806354006</c:v>
                      </c:pt>
                      <c:pt idx="43" formatCode="General">
                        <c:v>-21.634996974281389</c:v>
                      </c:pt>
                      <c:pt idx="44" formatCode="General">
                        <c:v>-21.752741301059</c:v>
                      </c:pt>
                      <c:pt idx="45" formatCode="General">
                        <c:v>-21.870744326777608</c:v>
                      </c:pt>
                      <c:pt idx="46" formatCode="General">
                        <c:v>-21.988747352496215</c:v>
                      </c:pt>
                      <c:pt idx="47" formatCode="General">
                        <c:v>-22.106750378214826</c:v>
                      </c:pt>
                      <c:pt idx="48" formatCode="General">
                        <c:v>-22.224753403933434</c:v>
                      </c:pt>
                      <c:pt idx="49" formatCode="General">
                        <c:v>-22.342756429652042</c:v>
                      </c:pt>
                      <c:pt idx="50" formatCode="General">
                        <c:v>-22.460759455370649</c:v>
                      </c:pt>
                      <c:pt idx="51" formatCode="General">
                        <c:v>-22.584499999999998</c:v>
                      </c:pt>
                      <c:pt idx="52" formatCode="General">
                        <c:v>-22.709500000000002</c:v>
                      </c:pt>
                      <c:pt idx="53" formatCode="General">
                        <c:v>-22.834500000000002</c:v>
                      </c:pt>
                      <c:pt idx="54" formatCode="General">
                        <c:v>-22.959500000000002</c:v>
                      </c:pt>
                      <c:pt idx="55" formatCode="General">
                        <c:v>-23.084500000000002</c:v>
                      </c:pt>
                      <c:pt idx="56" formatCode="General">
                        <c:v>-23.209500000000002</c:v>
                      </c:pt>
                      <c:pt idx="57" formatCode="General">
                        <c:v>-23.338152798789714</c:v>
                      </c:pt>
                      <c:pt idx="58" formatCode="General">
                        <c:v>-23.479756429652046</c:v>
                      </c:pt>
                      <c:pt idx="59" formatCode="General">
                        <c:v>-23.621360060514373</c:v>
                      </c:pt>
                      <c:pt idx="60" formatCode="General">
                        <c:v>-23.762963691376704</c:v>
                      </c:pt>
                      <c:pt idx="61" formatCode="General">
                        <c:v>-23.904567322239032</c:v>
                      </c:pt>
                      <c:pt idx="62" formatCode="General">
                        <c:v>-24.04617095310136</c:v>
                      </c:pt>
                      <c:pt idx="63" formatCode="General">
                        <c:v>-24.187774583963691</c:v>
                      </c:pt>
                      <c:pt idx="64" formatCode="General">
                        <c:v>-24.340599999999998</c:v>
                      </c:pt>
                      <c:pt idx="65" formatCode="General">
                        <c:v>-24.500600000000002</c:v>
                      </c:pt>
                      <c:pt idx="66" formatCode="General">
                        <c:v>-24.668349397590362</c:v>
                      </c:pt>
                      <c:pt idx="67" formatCode="General">
                        <c:v>-24.838909090909091</c:v>
                      </c:pt>
                      <c:pt idx="68" formatCode="General">
                        <c:v>-25.015272727272727</c:v>
                      </c:pt>
                      <c:pt idx="69" formatCode="General">
                        <c:v>-25.198727272727272</c:v>
                      </c:pt>
                      <c:pt idx="70" formatCode="General">
                        <c:v>-25.385999999999999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A9A-46C5-93AF-FACF50ECD315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-20.100998487140696</c:v>
                      </c:pt>
                      <c:pt idx="1">
                        <c:v>-20.314009077155823</c:v>
                      </c:pt>
                      <c:pt idx="2" formatCode="General">
                        <c:v>-20.527019667170954</c:v>
                      </c:pt>
                      <c:pt idx="3" formatCode="General">
                        <c:v>-20.740030257186081</c:v>
                      </c:pt>
                      <c:pt idx="4" formatCode="General">
                        <c:v>-20.954832072617247</c:v>
                      </c:pt>
                      <c:pt idx="5" formatCode="General">
                        <c:v>-21.19023298033283</c:v>
                      </c:pt>
                      <c:pt idx="6" formatCode="General">
                        <c:v>-21.425633888048413</c:v>
                      </c:pt>
                      <c:pt idx="7" formatCode="General">
                        <c:v>-21.661034795763996</c:v>
                      </c:pt>
                      <c:pt idx="8" formatCode="General">
                        <c:v>-21.896435703479575</c:v>
                      </c:pt>
                      <c:pt idx="9" formatCode="General">
                        <c:v>-22.131836611195158</c:v>
                      </c:pt>
                      <c:pt idx="10" formatCode="General">
                        <c:v>-22.367237518910741</c:v>
                      </c:pt>
                      <c:pt idx="11" formatCode="General">
                        <c:v>-22.600931921331316</c:v>
                      </c:pt>
                      <c:pt idx="12" formatCode="General">
                        <c:v>-22.832701966717096</c:v>
                      </c:pt>
                      <c:pt idx="13" formatCode="General">
                        <c:v>-23.064472012102875</c:v>
                      </c:pt>
                      <c:pt idx="14" formatCode="General">
                        <c:v>-23.296242057488655</c:v>
                      </c:pt>
                      <c:pt idx="15" formatCode="General">
                        <c:v>-23.528012102874435</c:v>
                      </c:pt>
                      <c:pt idx="16" formatCode="General">
                        <c:v>-23.759782148260214</c:v>
                      </c:pt>
                      <c:pt idx="17" formatCode="General">
                        <c:v>-23.991552193645994</c:v>
                      </c:pt>
                      <c:pt idx="18" formatCode="General">
                        <c:v>-24.212393343419063</c:v>
                      </c:pt>
                      <c:pt idx="19" formatCode="General">
                        <c:v>-24.431455370650532</c:v>
                      </c:pt>
                      <c:pt idx="20" formatCode="General">
                        <c:v>-24.650517397881998</c:v>
                      </c:pt>
                      <c:pt idx="21" formatCode="General">
                        <c:v>-24.869579425113464</c:v>
                      </c:pt>
                      <c:pt idx="22" formatCode="General">
                        <c:v>-25.088641452344934</c:v>
                      </c:pt>
                      <c:pt idx="23" formatCode="General">
                        <c:v>-25.3077034795764</c:v>
                      </c:pt>
                      <c:pt idx="24" formatCode="General">
                        <c:v>-25.523515151515152</c:v>
                      </c:pt>
                      <c:pt idx="25" formatCode="General">
                        <c:v>-25.729575757575759</c:v>
                      </c:pt>
                      <c:pt idx="26" formatCode="General">
                        <c:v>-25.932727272727274</c:v>
                      </c:pt>
                      <c:pt idx="27" formatCode="General">
                        <c:v>-26.133939393939393</c:v>
                      </c:pt>
                      <c:pt idx="28" formatCode="General">
                        <c:v>-26.330545454545454</c:v>
                      </c:pt>
                      <c:pt idx="29" formatCode="General">
                        <c:v>-26.524000000000001</c:v>
                      </c:pt>
                      <c:pt idx="30" formatCode="General">
                        <c:v>-26.710666666666665</c:v>
                      </c:pt>
                      <c:pt idx="31" formatCode="General">
                        <c:v>-26.886529500756428</c:v>
                      </c:pt>
                      <c:pt idx="32" formatCode="General">
                        <c:v>-27.05657488653555</c:v>
                      </c:pt>
                      <c:pt idx="33" formatCode="General">
                        <c:v>-27.226620272314673</c:v>
                      </c:pt>
                      <c:pt idx="34" formatCode="General">
                        <c:v>-27.396665658093795</c:v>
                      </c:pt>
                      <c:pt idx="35" formatCode="General">
                        <c:v>-27.566711043872917</c:v>
                      </c:pt>
                      <c:pt idx="36" formatCode="General">
                        <c:v>-27.73675642965204</c:v>
                      </c:pt>
                      <c:pt idx="37" formatCode="General">
                        <c:v>-27.906269288956125</c:v>
                      </c:pt>
                      <c:pt idx="38" formatCode="General">
                        <c:v>-28.063001512859302</c:v>
                      </c:pt>
                      <c:pt idx="39" formatCode="General">
                        <c:v>-28.219733736762478</c:v>
                      </c:pt>
                      <c:pt idx="40" formatCode="General">
                        <c:v>-28.376465960665655</c:v>
                      </c:pt>
                      <c:pt idx="41" formatCode="General">
                        <c:v>-28.533198184568835</c:v>
                      </c:pt>
                      <c:pt idx="42" formatCode="General">
                        <c:v>-28.689930408472012</c:v>
                      </c:pt>
                      <c:pt idx="43" formatCode="General">
                        <c:v>-28.846662632375189</c:v>
                      </c:pt>
                      <c:pt idx="44" formatCode="General">
                        <c:v>-29.003655068078668</c:v>
                      </c:pt>
                      <c:pt idx="45" formatCode="General">
                        <c:v>-29.160992435703481</c:v>
                      </c:pt>
                      <c:pt idx="46" formatCode="General">
                        <c:v>-29.31832980332829</c:v>
                      </c:pt>
                      <c:pt idx="47" formatCode="General">
                        <c:v>-29.475667170953102</c:v>
                      </c:pt>
                      <c:pt idx="48" formatCode="General">
                        <c:v>-29.633004538577911</c:v>
                      </c:pt>
                      <c:pt idx="49" formatCode="General">
                        <c:v>-29.790341906202723</c:v>
                      </c:pt>
                      <c:pt idx="50" formatCode="General">
                        <c:v>-29.947679273827532</c:v>
                      </c:pt>
                      <c:pt idx="51" formatCode="General">
                        <c:v>-30.112666666666666</c:v>
                      </c:pt>
                      <c:pt idx="52" formatCode="General">
                        <c:v>-30.279333333333334</c:v>
                      </c:pt>
                      <c:pt idx="53" formatCode="General">
                        <c:v>-30.446000000000002</c:v>
                      </c:pt>
                      <c:pt idx="54" formatCode="General">
                        <c:v>-30.612666666666666</c:v>
                      </c:pt>
                      <c:pt idx="55" formatCode="General">
                        <c:v>-30.779333333333334</c:v>
                      </c:pt>
                      <c:pt idx="56" formatCode="General">
                        <c:v>-30.946000000000002</c:v>
                      </c:pt>
                      <c:pt idx="57" formatCode="General">
                        <c:v>-31.11753706505295</c:v>
                      </c:pt>
                      <c:pt idx="58" formatCode="General">
                        <c:v>-31.306341906202725</c:v>
                      </c:pt>
                      <c:pt idx="59" formatCode="General">
                        <c:v>-31.495146747352496</c:v>
                      </c:pt>
                      <c:pt idx="60" formatCode="General">
                        <c:v>-31.683951588502268</c:v>
                      </c:pt>
                      <c:pt idx="61" formatCode="General">
                        <c:v>-31.872756429652043</c:v>
                      </c:pt>
                      <c:pt idx="62" formatCode="General">
                        <c:v>-32.061561270801818</c:v>
                      </c:pt>
                      <c:pt idx="63" formatCode="General">
                        <c:v>-32.250366111951585</c:v>
                      </c:pt>
                      <c:pt idx="64" formatCode="General">
                        <c:v>-32.454133333333331</c:v>
                      </c:pt>
                      <c:pt idx="65" formatCode="General">
                        <c:v>-32.66746666666667</c:v>
                      </c:pt>
                      <c:pt idx="66" formatCode="General">
                        <c:v>-32.891132530120487</c:v>
                      </c:pt>
                      <c:pt idx="67" formatCode="General">
                        <c:v>-33.118545454545455</c:v>
                      </c:pt>
                      <c:pt idx="68" formatCode="General">
                        <c:v>-33.353696969696969</c:v>
                      </c:pt>
                      <c:pt idx="69" formatCode="General">
                        <c:v>-33.598303030303029</c:v>
                      </c:pt>
                      <c:pt idx="70" formatCode="General">
                        <c:v>-33.847999999999999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A9A-46C5-93AF-FACF50ECD31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A9A-46C5-93AF-FACF50ECD31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-25.126248108925868</c:v>
                      </c:pt>
                      <c:pt idx="1">
                        <c:v>-25.392511346444781</c:v>
                      </c:pt>
                      <c:pt idx="2" formatCode="General">
                        <c:v>-25.658774583963691</c:v>
                      </c:pt>
                      <c:pt idx="3" formatCode="General">
                        <c:v>-25.925037821482604</c:v>
                      </c:pt>
                      <c:pt idx="4" formatCode="General">
                        <c:v>-26.19354009077156</c:v>
                      </c:pt>
                      <c:pt idx="5" formatCode="General">
                        <c:v>-26.487791225416039</c:v>
                      </c:pt>
                      <c:pt idx="6" formatCode="General">
                        <c:v>-26.782042360060515</c:v>
                      </c:pt>
                      <c:pt idx="7" formatCode="General">
                        <c:v>-27.076293494704995</c:v>
                      </c:pt>
                      <c:pt idx="8" formatCode="General">
                        <c:v>-27.370544629349471</c:v>
                      </c:pt>
                      <c:pt idx="9" formatCode="General">
                        <c:v>-27.664795763993951</c:v>
                      </c:pt>
                      <c:pt idx="10" formatCode="General">
                        <c:v>-27.959046898638427</c:v>
                      </c:pt>
                      <c:pt idx="11" formatCode="General">
                        <c:v>-28.251164901664147</c:v>
                      </c:pt>
                      <c:pt idx="12" formatCode="General">
                        <c:v>-28.54087745839637</c:v>
                      </c:pt>
                      <c:pt idx="13" formatCode="General">
                        <c:v>-28.830590015128596</c:v>
                      </c:pt>
                      <c:pt idx="14" formatCode="General">
                        <c:v>-29.120302571860819</c:v>
                      </c:pt>
                      <c:pt idx="15" formatCode="General">
                        <c:v>-29.410015128593042</c:v>
                      </c:pt>
                      <c:pt idx="16" formatCode="General">
                        <c:v>-29.699727685325268</c:v>
                      </c:pt>
                      <c:pt idx="17" formatCode="General">
                        <c:v>-29.989440242057491</c:v>
                      </c:pt>
                      <c:pt idx="18" formatCode="General">
                        <c:v>-30.265491679273829</c:v>
                      </c:pt>
                      <c:pt idx="19" formatCode="General">
                        <c:v>-30.539319213313163</c:v>
                      </c:pt>
                      <c:pt idx="20" formatCode="General">
                        <c:v>-30.813146747352498</c:v>
                      </c:pt>
                      <c:pt idx="21" formatCode="General">
                        <c:v>-31.086974281391832</c:v>
                      </c:pt>
                      <c:pt idx="22" formatCode="General">
                        <c:v>-31.360801815431167</c:v>
                      </c:pt>
                      <c:pt idx="23" formatCode="General">
                        <c:v>-31.634629349470501</c:v>
                      </c:pt>
                      <c:pt idx="24" formatCode="General">
                        <c:v>-31.904393939393941</c:v>
                      </c:pt>
                      <c:pt idx="25" formatCode="General">
                        <c:v>-32.161969696969699</c:v>
                      </c:pt>
                      <c:pt idx="26" formatCode="General">
                        <c:v>-32.415909090909089</c:v>
                      </c:pt>
                      <c:pt idx="27" formatCode="General">
                        <c:v>-32.667424242424239</c:v>
                      </c:pt>
                      <c:pt idx="28" formatCode="General">
                        <c:v>-32.913181818181819</c:v>
                      </c:pt>
                      <c:pt idx="29" formatCode="General">
                        <c:v>-33.155000000000001</c:v>
                      </c:pt>
                      <c:pt idx="30" formatCode="General">
                        <c:v>-33.388333333333335</c:v>
                      </c:pt>
                      <c:pt idx="31" formatCode="General">
                        <c:v>-33.608161875945534</c:v>
                      </c:pt>
                      <c:pt idx="32" formatCode="General">
                        <c:v>-33.820718608169436</c:v>
                      </c:pt>
                      <c:pt idx="33" formatCode="General">
                        <c:v>-34.033275340393345</c:v>
                      </c:pt>
                      <c:pt idx="34" formatCode="General">
                        <c:v>-34.245832072617247</c:v>
                      </c:pt>
                      <c:pt idx="35" formatCode="General">
                        <c:v>-34.45838880484115</c:v>
                      </c:pt>
                      <c:pt idx="36" formatCode="General">
                        <c:v>-34.670945537065052</c:v>
                      </c:pt>
                      <c:pt idx="37" formatCode="General">
                        <c:v>-34.88283661119516</c:v>
                      </c:pt>
                      <c:pt idx="38" formatCode="General">
                        <c:v>-35.078751891074127</c:v>
                      </c:pt>
                      <c:pt idx="39" formatCode="General">
                        <c:v>-35.274667170953101</c:v>
                      </c:pt>
                      <c:pt idx="40" formatCode="General">
                        <c:v>-35.470582450832076</c:v>
                      </c:pt>
                      <c:pt idx="41" formatCode="General">
                        <c:v>-35.666497730711043</c:v>
                      </c:pt>
                      <c:pt idx="42" formatCode="General">
                        <c:v>-35.862413010590018</c:v>
                      </c:pt>
                      <c:pt idx="43" formatCode="General">
                        <c:v>-36.058328290468985</c:v>
                      </c:pt>
                      <c:pt idx="44" formatCode="General">
                        <c:v>-36.25456883509834</c:v>
                      </c:pt>
                      <c:pt idx="45" formatCode="General">
                        <c:v>-36.45124054462935</c:v>
                      </c:pt>
                      <c:pt idx="46" formatCode="General">
                        <c:v>-36.64791225416036</c:v>
                      </c:pt>
                      <c:pt idx="47" formatCode="General">
                        <c:v>-36.844583963691377</c:v>
                      </c:pt>
                      <c:pt idx="48" formatCode="General">
                        <c:v>-37.041255673222388</c:v>
                      </c:pt>
                      <c:pt idx="49" formatCode="General">
                        <c:v>-37.237927382753405</c:v>
                      </c:pt>
                      <c:pt idx="50" formatCode="General">
                        <c:v>-37.434599092284415</c:v>
                      </c:pt>
                      <c:pt idx="51" formatCode="General">
                        <c:v>-37.640833333333333</c:v>
                      </c:pt>
                      <c:pt idx="52" formatCode="General">
                        <c:v>-37.849166666666669</c:v>
                      </c:pt>
                      <c:pt idx="53" formatCode="General">
                        <c:v>-38.057499999999997</c:v>
                      </c:pt>
                      <c:pt idx="54" formatCode="General">
                        <c:v>-38.265833333333333</c:v>
                      </c:pt>
                      <c:pt idx="55" formatCode="General">
                        <c:v>-38.474166666666669</c:v>
                      </c:pt>
                      <c:pt idx="56" formatCode="General">
                        <c:v>-38.682499999999997</c:v>
                      </c:pt>
                      <c:pt idx="57" formatCode="General">
                        <c:v>-38.896921331316186</c:v>
                      </c:pt>
                      <c:pt idx="58" formatCode="General">
                        <c:v>-39.132927382753401</c:v>
                      </c:pt>
                      <c:pt idx="59" formatCode="General">
                        <c:v>-39.368933434190623</c:v>
                      </c:pt>
                      <c:pt idx="60" formatCode="General">
                        <c:v>-39.604939485627838</c:v>
                      </c:pt>
                      <c:pt idx="61" formatCode="General">
                        <c:v>-39.840945537065053</c:v>
                      </c:pt>
                      <c:pt idx="62" formatCode="General">
                        <c:v>-40.076951588502268</c:v>
                      </c:pt>
                      <c:pt idx="63" formatCode="General">
                        <c:v>-40.312957639939484</c:v>
                      </c:pt>
                      <c:pt idx="64" formatCode="General">
                        <c:v>-40.567666666666668</c:v>
                      </c:pt>
                      <c:pt idx="65" formatCode="General">
                        <c:v>-40.834333333333333</c:v>
                      </c:pt>
                      <c:pt idx="66" formatCode="General">
                        <c:v>-41.113915662650605</c:v>
                      </c:pt>
                      <c:pt idx="67" formatCode="General">
                        <c:v>-41.398181818181818</c:v>
                      </c:pt>
                      <c:pt idx="68" formatCode="General">
                        <c:v>-41.692121212121215</c:v>
                      </c:pt>
                      <c:pt idx="69" formatCode="General">
                        <c:v>-41.99787878787879</c:v>
                      </c:pt>
                      <c:pt idx="70" formatCode="General">
                        <c:v>-42.31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A9A-46C5-93AF-FACF50ECD31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-30.151497730711043</c:v>
                      </c:pt>
                      <c:pt idx="1">
                        <c:v>-30.471013615733735</c:v>
                      </c:pt>
                      <c:pt idx="2" formatCode="General">
                        <c:v>-30.790529500756428</c:v>
                      </c:pt>
                      <c:pt idx="3" formatCode="General">
                        <c:v>-31.110045385779124</c:v>
                      </c:pt>
                      <c:pt idx="4" formatCode="General">
                        <c:v>-31.432248108925869</c:v>
                      </c:pt>
                      <c:pt idx="5" formatCode="General">
                        <c:v>-31.785349470499245</c:v>
                      </c:pt>
                      <c:pt idx="6" formatCode="General">
                        <c:v>-32.138450832072614</c:v>
                      </c:pt>
                      <c:pt idx="7" formatCode="General">
                        <c:v>-32.491552193645994</c:v>
                      </c:pt>
                      <c:pt idx="8" formatCode="General">
                        <c:v>-32.844653555219367</c:v>
                      </c:pt>
                      <c:pt idx="9" formatCode="General">
                        <c:v>-33.197754916792739</c:v>
                      </c:pt>
                      <c:pt idx="10" formatCode="General">
                        <c:v>-33.550856278366112</c:v>
                      </c:pt>
                      <c:pt idx="11" formatCode="General">
                        <c:v>-33.901397881996971</c:v>
                      </c:pt>
                      <c:pt idx="12" formatCode="General">
                        <c:v>-34.249052950075644</c:v>
                      </c:pt>
                      <c:pt idx="13" formatCode="General">
                        <c:v>-34.59670801815431</c:v>
                      </c:pt>
                      <c:pt idx="14" formatCode="General">
                        <c:v>-34.944363086232983</c:v>
                      </c:pt>
                      <c:pt idx="15" formatCode="General">
                        <c:v>-35.292018154311648</c:v>
                      </c:pt>
                      <c:pt idx="16" formatCode="General">
                        <c:v>-35.639673222390321</c:v>
                      </c:pt>
                      <c:pt idx="17" formatCode="General">
                        <c:v>-35.987328290468987</c:v>
                      </c:pt>
                      <c:pt idx="18" formatCode="General">
                        <c:v>-36.318590015128592</c:v>
                      </c:pt>
                      <c:pt idx="19" formatCode="General">
                        <c:v>-36.647183055975795</c:v>
                      </c:pt>
                      <c:pt idx="20" formatCode="General">
                        <c:v>-36.975776096822997</c:v>
                      </c:pt>
                      <c:pt idx="21" formatCode="General">
                        <c:v>-37.304369137670193</c:v>
                      </c:pt>
                      <c:pt idx="22" formatCode="General">
                        <c:v>-37.632962178517396</c:v>
                      </c:pt>
                      <c:pt idx="23" formatCode="General">
                        <c:v>-37.961555219364598</c:v>
                      </c:pt>
                      <c:pt idx="24" formatCode="General">
                        <c:v>-38.285272727272726</c:v>
                      </c:pt>
                      <c:pt idx="25" formatCode="General">
                        <c:v>-38.594363636363639</c:v>
                      </c:pt>
                      <c:pt idx="26" formatCode="General">
                        <c:v>-38.899090909090908</c:v>
                      </c:pt>
                      <c:pt idx="27" formatCode="General">
                        <c:v>-39.200909090909086</c:v>
                      </c:pt>
                      <c:pt idx="28" formatCode="General">
                        <c:v>-39.49581818181818</c:v>
                      </c:pt>
                      <c:pt idx="29" formatCode="General">
                        <c:v>-39.786000000000001</c:v>
                      </c:pt>
                      <c:pt idx="30" formatCode="General">
                        <c:v>-40.066000000000003</c:v>
                      </c:pt>
                      <c:pt idx="31" formatCode="General">
                        <c:v>-40.329794251134643</c:v>
                      </c:pt>
                      <c:pt idx="32" formatCode="General">
                        <c:v>-40.584862329803329</c:v>
                      </c:pt>
                      <c:pt idx="33" formatCode="General">
                        <c:v>-40.839930408472007</c:v>
                      </c:pt>
                      <c:pt idx="34" formatCode="General">
                        <c:v>-41.094998487140693</c:v>
                      </c:pt>
                      <c:pt idx="35" formatCode="General">
                        <c:v>-41.350066565809378</c:v>
                      </c:pt>
                      <c:pt idx="36" formatCode="General">
                        <c:v>-41.605134644478056</c:v>
                      </c:pt>
                      <c:pt idx="37" formatCode="General">
                        <c:v>-41.859403933434187</c:v>
                      </c:pt>
                      <c:pt idx="38" formatCode="General">
                        <c:v>-42.094502269288952</c:v>
                      </c:pt>
                      <c:pt idx="39" formatCode="General">
                        <c:v>-42.329600605143717</c:v>
                      </c:pt>
                      <c:pt idx="40" formatCode="General">
                        <c:v>-42.564698940998483</c:v>
                      </c:pt>
                      <c:pt idx="41" formatCode="General">
                        <c:v>-42.799797276853248</c:v>
                      </c:pt>
                      <c:pt idx="42" formatCode="General">
                        <c:v>-43.034895612708013</c:v>
                      </c:pt>
                      <c:pt idx="43" formatCode="General">
                        <c:v>-43.269993948562778</c:v>
                      </c:pt>
                      <c:pt idx="44" formatCode="General">
                        <c:v>-43.505482602118001</c:v>
                      </c:pt>
                      <c:pt idx="45" formatCode="General">
                        <c:v>-43.741488653555216</c:v>
                      </c:pt>
                      <c:pt idx="46" formatCode="General">
                        <c:v>-43.977494704992431</c:v>
                      </c:pt>
                      <c:pt idx="47" formatCode="General">
                        <c:v>-44.213500756429653</c:v>
                      </c:pt>
                      <c:pt idx="48" formatCode="General">
                        <c:v>-44.449506807866868</c:v>
                      </c:pt>
                      <c:pt idx="49" formatCode="General">
                        <c:v>-44.685512859304083</c:v>
                      </c:pt>
                      <c:pt idx="50" formatCode="General">
                        <c:v>-44.921518910741298</c:v>
                      </c:pt>
                      <c:pt idx="51" formatCode="General">
                        <c:v>-45.168999999999997</c:v>
                      </c:pt>
                      <c:pt idx="52" formatCode="General">
                        <c:v>-45.419000000000004</c:v>
                      </c:pt>
                      <c:pt idx="53" formatCode="General">
                        <c:v>-45.669000000000004</c:v>
                      </c:pt>
                      <c:pt idx="54" formatCode="General">
                        <c:v>-45.919000000000004</c:v>
                      </c:pt>
                      <c:pt idx="55" formatCode="General">
                        <c:v>-46.169000000000004</c:v>
                      </c:pt>
                      <c:pt idx="56" formatCode="General">
                        <c:v>-46.419000000000004</c:v>
                      </c:pt>
                      <c:pt idx="57" formatCode="General">
                        <c:v>-46.676305597579429</c:v>
                      </c:pt>
                      <c:pt idx="58" formatCode="General">
                        <c:v>-46.959512859304091</c:v>
                      </c:pt>
                      <c:pt idx="59" formatCode="General">
                        <c:v>-47.242720121028746</c:v>
                      </c:pt>
                      <c:pt idx="60" formatCode="General">
                        <c:v>-47.525927382753409</c:v>
                      </c:pt>
                      <c:pt idx="61" formatCode="General">
                        <c:v>-47.809134644478064</c:v>
                      </c:pt>
                      <c:pt idx="62" formatCode="General">
                        <c:v>-48.092341906202719</c:v>
                      </c:pt>
                      <c:pt idx="63" formatCode="General">
                        <c:v>-48.375549167927382</c:v>
                      </c:pt>
                      <c:pt idx="64" formatCode="General">
                        <c:v>-48.681199999999997</c:v>
                      </c:pt>
                      <c:pt idx="65" formatCode="General">
                        <c:v>-49.001200000000004</c:v>
                      </c:pt>
                      <c:pt idx="66" formatCode="General">
                        <c:v>-49.336698795180723</c:v>
                      </c:pt>
                      <c:pt idx="67" formatCode="General">
                        <c:v>-49.677818181818182</c:v>
                      </c:pt>
                      <c:pt idx="68" formatCode="General">
                        <c:v>-50.030545454545454</c:v>
                      </c:pt>
                      <c:pt idx="69" formatCode="General">
                        <c:v>-50.397454545454544</c:v>
                      </c:pt>
                      <c:pt idx="70" formatCode="General">
                        <c:v>-50.771999999999998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9A-46C5-93AF-FACF50ECD31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9A-46C5-93AF-FACF50ECD31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-40.201996974281393</c:v>
                      </c:pt>
                      <c:pt idx="1">
                        <c:v>-40.628018154311647</c:v>
                      </c:pt>
                      <c:pt idx="2" formatCode="General">
                        <c:v>-41.054039334341908</c:v>
                      </c:pt>
                      <c:pt idx="3" formatCode="General">
                        <c:v>-41.480060514372163</c:v>
                      </c:pt>
                      <c:pt idx="4" formatCode="General">
                        <c:v>-41.909664145234494</c:v>
                      </c:pt>
                      <c:pt idx="5" formatCode="General">
                        <c:v>-42.38046596066566</c:v>
                      </c:pt>
                      <c:pt idx="6" formatCode="General">
                        <c:v>-42.851267776096826</c:v>
                      </c:pt>
                      <c:pt idx="7" formatCode="General">
                        <c:v>-43.322069591527992</c:v>
                      </c:pt>
                      <c:pt idx="8" formatCode="General">
                        <c:v>-43.792871406959151</c:v>
                      </c:pt>
                      <c:pt idx="9" formatCode="General">
                        <c:v>-44.263673222390317</c:v>
                      </c:pt>
                      <c:pt idx="10" formatCode="General">
                        <c:v>-44.734475037821483</c:v>
                      </c:pt>
                      <c:pt idx="11" formatCode="General">
                        <c:v>-45.201863842662632</c:v>
                      </c:pt>
                      <c:pt idx="12" formatCode="General">
                        <c:v>-45.665403933434192</c:v>
                      </c:pt>
                      <c:pt idx="13" formatCode="General">
                        <c:v>-46.128944024205751</c:v>
                      </c:pt>
                      <c:pt idx="14" formatCode="General">
                        <c:v>-46.59248411497731</c:v>
                      </c:pt>
                      <c:pt idx="15" formatCode="General">
                        <c:v>-47.056024205748869</c:v>
                      </c:pt>
                      <c:pt idx="16" formatCode="General">
                        <c:v>-47.519564296520429</c:v>
                      </c:pt>
                      <c:pt idx="17" formatCode="General">
                        <c:v>-47.983104387291988</c:v>
                      </c:pt>
                      <c:pt idx="18" formatCode="General">
                        <c:v>-48.424786686838125</c:v>
                      </c:pt>
                      <c:pt idx="19" formatCode="General">
                        <c:v>-48.862910741301064</c:v>
                      </c:pt>
                      <c:pt idx="20" formatCode="General">
                        <c:v>-49.301034795763996</c:v>
                      </c:pt>
                      <c:pt idx="21" formatCode="General">
                        <c:v>-49.739158850226929</c:v>
                      </c:pt>
                      <c:pt idx="22" formatCode="General">
                        <c:v>-50.177282904689868</c:v>
                      </c:pt>
                      <c:pt idx="23" formatCode="General">
                        <c:v>-50.6154069591528</c:v>
                      </c:pt>
                      <c:pt idx="24" formatCode="General">
                        <c:v>-51.047030303030304</c:v>
                      </c:pt>
                      <c:pt idx="25" formatCode="General">
                        <c:v>-51.459151515151518</c:v>
                      </c:pt>
                      <c:pt idx="26" formatCode="General">
                        <c:v>-51.865454545454547</c:v>
                      </c:pt>
                      <c:pt idx="27" formatCode="General">
                        <c:v>-52.267878787878786</c:v>
                      </c:pt>
                      <c:pt idx="28" formatCode="General">
                        <c:v>-52.661090909090909</c:v>
                      </c:pt>
                      <c:pt idx="29" formatCode="General">
                        <c:v>-53.048000000000002</c:v>
                      </c:pt>
                      <c:pt idx="30" formatCode="General">
                        <c:v>-53.42133333333333</c:v>
                      </c:pt>
                      <c:pt idx="31" formatCode="General">
                        <c:v>-53.773059001512856</c:v>
                      </c:pt>
                      <c:pt idx="32" formatCode="General">
                        <c:v>-54.1131497730711</c:v>
                      </c:pt>
                      <c:pt idx="33" formatCode="General">
                        <c:v>-54.453240544629345</c:v>
                      </c:pt>
                      <c:pt idx="34" formatCode="General">
                        <c:v>-54.79333131618759</c:v>
                      </c:pt>
                      <c:pt idx="35" formatCode="General">
                        <c:v>-55.133422087745835</c:v>
                      </c:pt>
                      <c:pt idx="36" formatCode="General">
                        <c:v>-55.47351285930408</c:v>
                      </c:pt>
                      <c:pt idx="37" formatCode="General">
                        <c:v>-55.81253857791225</c:v>
                      </c:pt>
                      <c:pt idx="38" formatCode="General">
                        <c:v>-56.126003025718603</c:v>
                      </c:pt>
                      <c:pt idx="39" formatCode="General">
                        <c:v>-56.439467473524957</c:v>
                      </c:pt>
                      <c:pt idx="40" formatCode="General">
                        <c:v>-56.75293192133131</c:v>
                      </c:pt>
                      <c:pt idx="41" formatCode="General">
                        <c:v>-57.066396369137671</c:v>
                      </c:pt>
                      <c:pt idx="42" formatCode="General">
                        <c:v>-57.379860816944024</c:v>
                      </c:pt>
                      <c:pt idx="43" formatCode="General">
                        <c:v>-57.693325264750378</c:v>
                      </c:pt>
                      <c:pt idx="44" formatCode="General">
                        <c:v>-58.007310136157336</c:v>
                      </c:pt>
                      <c:pt idx="45" formatCode="General">
                        <c:v>-58.321984871406961</c:v>
                      </c:pt>
                      <c:pt idx="46" formatCode="General">
                        <c:v>-58.636659606656579</c:v>
                      </c:pt>
                      <c:pt idx="47" formatCode="General">
                        <c:v>-58.951334341906204</c:v>
                      </c:pt>
                      <c:pt idx="48" formatCode="General">
                        <c:v>-59.266009077155822</c:v>
                      </c:pt>
                      <c:pt idx="49" formatCode="General">
                        <c:v>-59.580683812405447</c:v>
                      </c:pt>
                      <c:pt idx="50" formatCode="General">
                        <c:v>-59.895358547655064</c:v>
                      </c:pt>
                      <c:pt idx="51" formatCode="General">
                        <c:v>-60.225333333333332</c:v>
                      </c:pt>
                      <c:pt idx="52" formatCode="General">
                        <c:v>-60.558666666666667</c:v>
                      </c:pt>
                      <c:pt idx="53" formatCode="General">
                        <c:v>-60.892000000000003</c:v>
                      </c:pt>
                      <c:pt idx="54" formatCode="General">
                        <c:v>-61.225333333333332</c:v>
                      </c:pt>
                      <c:pt idx="55" formatCode="General">
                        <c:v>-61.558666666666667</c:v>
                      </c:pt>
                      <c:pt idx="56" formatCode="General">
                        <c:v>-61.892000000000003</c:v>
                      </c:pt>
                      <c:pt idx="57" formatCode="General">
                        <c:v>-62.2350741301059</c:v>
                      </c:pt>
                      <c:pt idx="58" formatCode="General">
                        <c:v>-62.61268381240545</c:v>
                      </c:pt>
                      <c:pt idx="59" formatCode="General">
                        <c:v>-62.990293494704993</c:v>
                      </c:pt>
                      <c:pt idx="60" formatCode="General">
                        <c:v>-63.367903177004536</c:v>
                      </c:pt>
                      <c:pt idx="61" formatCode="General">
                        <c:v>-63.745512859304085</c:v>
                      </c:pt>
                      <c:pt idx="62" formatCode="General">
                        <c:v>-64.123122541603635</c:v>
                      </c:pt>
                      <c:pt idx="63" formatCode="General">
                        <c:v>-64.500732223903171</c:v>
                      </c:pt>
                      <c:pt idx="64" formatCode="General">
                        <c:v>-64.908266666666663</c:v>
                      </c:pt>
                      <c:pt idx="65" formatCode="General">
                        <c:v>-65.334933333333339</c:v>
                      </c:pt>
                      <c:pt idx="66" formatCode="General">
                        <c:v>-65.782265060240974</c:v>
                      </c:pt>
                      <c:pt idx="67" formatCode="General">
                        <c:v>-66.237090909090909</c:v>
                      </c:pt>
                      <c:pt idx="68" formatCode="General">
                        <c:v>-66.707393939393938</c:v>
                      </c:pt>
                      <c:pt idx="69" formatCode="General">
                        <c:v>-67.196606060606058</c:v>
                      </c:pt>
                      <c:pt idx="70" formatCode="General">
                        <c:v>-67.695999999999998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9A-46C5-93AF-FACF50ECD31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-10.050499243570348</c:v>
                      </c:pt>
                      <c:pt idx="1">
                        <c:v>-10.157004538577912</c:v>
                      </c:pt>
                      <c:pt idx="2" formatCode="General">
                        <c:v>-10.263509833585477</c:v>
                      </c:pt>
                      <c:pt idx="3" formatCode="General">
                        <c:v>-10.370015128593041</c:v>
                      </c:pt>
                      <c:pt idx="4" formatCode="General">
                        <c:v>-10.477416036308624</c:v>
                      </c:pt>
                      <c:pt idx="5" formatCode="General">
                        <c:v>-10.595116490166415</c:v>
                      </c:pt>
                      <c:pt idx="6" formatCode="General">
                        <c:v>-10.712816944024206</c:v>
                      </c:pt>
                      <c:pt idx="7" formatCode="General">
                        <c:v>-10.830517397881998</c:v>
                      </c:pt>
                      <c:pt idx="8" formatCode="General">
                        <c:v>-10.948217851739788</c:v>
                      </c:pt>
                      <c:pt idx="9" formatCode="General">
                        <c:v>-11.065918305597579</c:v>
                      </c:pt>
                      <c:pt idx="10" formatCode="General">
                        <c:v>-11.183618759455371</c:v>
                      </c:pt>
                      <c:pt idx="11" formatCode="General">
                        <c:v>-11.300465960665658</c:v>
                      </c:pt>
                      <c:pt idx="12" formatCode="General">
                        <c:v>-11.416350983358548</c:v>
                      </c:pt>
                      <c:pt idx="13" formatCode="General">
                        <c:v>-11.532236006051438</c:v>
                      </c:pt>
                      <c:pt idx="14" formatCode="General">
                        <c:v>-11.648121028744328</c:v>
                      </c:pt>
                      <c:pt idx="15" formatCode="General">
                        <c:v>-11.764006051437217</c:v>
                      </c:pt>
                      <c:pt idx="16" formatCode="General">
                        <c:v>-11.879891074130107</c:v>
                      </c:pt>
                      <c:pt idx="17" formatCode="General">
                        <c:v>-11.995776096822997</c:v>
                      </c:pt>
                      <c:pt idx="18" formatCode="General">
                        <c:v>-12.106196671709531</c:v>
                      </c:pt>
                      <c:pt idx="19" formatCode="General">
                        <c:v>-12.215727685325266</c:v>
                      </c:pt>
                      <c:pt idx="20" formatCode="General">
                        <c:v>-12.325258698940999</c:v>
                      </c:pt>
                      <c:pt idx="21" formatCode="General">
                        <c:v>-12.434789712556732</c:v>
                      </c:pt>
                      <c:pt idx="22" formatCode="General">
                        <c:v>-12.544320726172467</c:v>
                      </c:pt>
                      <c:pt idx="23" formatCode="General">
                        <c:v>-12.6538517397882</c:v>
                      </c:pt>
                      <c:pt idx="24" formatCode="General">
                        <c:v>-12.761757575757576</c:v>
                      </c:pt>
                      <c:pt idx="25" formatCode="General">
                        <c:v>-12.86478787878788</c:v>
                      </c:pt>
                      <c:pt idx="26" formatCode="General">
                        <c:v>-12.966363636363637</c:v>
                      </c:pt>
                      <c:pt idx="27" formatCode="General">
                        <c:v>-13.066969696969696</c:v>
                      </c:pt>
                      <c:pt idx="28" formatCode="General">
                        <c:v>-13.165272727272727</c:v>
                      </c:pt>
                      <c:pt idx="29" formatCode="General">
                        <c:v>-13.262</c:v>
                      </c:pt>
                      <c:pt idx="30" formatCode="General">
                        <c:v>-13.355333333333332</c:v>
                      </c:pt>
                      <c:pt idx="31" formatCode="General">
                        <c:v>-13.443264750378214</c:v>
                      </c:pt>
                      <c:pt idx="32" formatCode="General">
                        <c:v>-13.528287443267775</c:v>
                      </c:pt>
                      <c:pt idx="33" formatCode="General">
                        <c:v>-13.613310136157336</c:v>
                      </c:pt>
                      <c:pt idx="34" formatCode="General">
                        <c:v>-13.698332829046898</c:v>
                      </c:pt>
                      <c:pt idx="35" formatCode="General">
                        <c:v>-13.783355521936459</c:v>
                      </c:pt>
                      <c:pt idx="36" formatCode="General">
                        <c:v>-13.86837821482602</c:v>
                      </c:pt>
                      <c:pt idx="37" formatCode="General">
                        <c:v>-13.953134644478062</c:v>
                      </c:pt>
                      <c:pt idx="38" formatCode="General">
                        <c:v>-14.031500756429651</c:v>
                      </c:pt>
                      <c:pt idx="39" formatCode="General">
                        <c:v>-14.109866868381239</c:v>
                      </c:pt>
                      <c:pt idx="40" formatCode="General">
                        <c:v>-14.188232980332828</c:v>
                      </c:pt>
                      <c:pt idx="41" formatCode="General">
                        <c:v>-14.266599092284418</c:v>
                      </c:pt>
                      <c:pt idx="42" formatCode="General">
                        <c:v>-14.344965204236006</c:v>
                      </c:pt>
                      <c:pt idx="43" formatCode="General">
                        <c:v>-14.423331316187594</c:v>
                      </c:pt>
                      <c:pt idx="44" formatCode="General">
                        <c:v>-14.501827534039334</c:v>
                      </c:pt>
                      <c:pt idx="45" formatCode="General">
                        <c:v>-14.58049621785174</c:v>
                      </c:pt>
                      <c:pt idx="46" formatCode="General">
                        <c:v>-14.659164901664145</c:v>
                      </c:pt>
                      <c:pt idx="47" formatCode="General">
                        <c:v>-14.737833585476551</c:v>
                      </c:pt>
                      <c:pt idx="48" formatCode="General">
                        <c:v>-14.816502269288955</c:v>
                      </c:pt>
                      <c:pt idx="49" formatCode="General">
                        <c:v>-14.895170953101362</c:v>
                      </c:pt>
                      <c:pt idx="50" formatCode="General">
                        <c:v>-14.973839636913766</c:v>
                      </c:pt>
                      <c:pt idx="51" formatCode="General">
                        <c:v>-15.056333333333333</c:v>
                      </c:pt>
                      <c:pt idx="52" formatCode="General">
                        <c:v>-15.139666666666667</c:v>
                      </c:pt>
                      <c:pt idx="53" formatCode="General">
                        <c:v>-15.223000000000001</c:v>
                      </c:pt>
                      <c:pt idx="54" formatCode="General">
                        <c:v>-15.306333333333333</c:v>
                      </c:pt>
                      <c:pt idx="55" formatCode="General">
                        <c:v>-15.389666666666667</c:v>
                      </c:pt>
                      <c:pt idx="56" formatCode="General">
                        <c:v>-15.473000000000001</c:v>
                      </c:pt>
                      <c:pt idx="57" formatCode="General">
                        <c:v>-15.558768532526475</c:v>
                      </c:pt>
                      <c:pt idx="58" formatCode="General">
                        <c:v>-15.653170953101363</c:v>
                      </c:pt>
                      <c:pt idx="59" formatCode="General">
                        <c:v>-15.747573373676248</c:v>
                      </c:pt>
                      <c:pt idx="60" formatCode="General">
                        <c:v>-15.841975794251134</c:v>
                      </c:pt>
                      <c:pt idx="61" formatCode="General">
                        <c:v>-15.936378214826021</c:v>
                      </c:pt>
                      <c:pt idx="62" formatCode="General">
                        <c:v>-16.030780635400909</c:v>
                      </c:pt>
                      <c:pt idx="63" formatCode="General">
                        <c:v>-16.125183055975793</c:v>
                      </c:pt>
                      <c:pt idx="64" formatCode="General">
                        <c:v>-16.227066666666666</c:v>
                      </c:pt>
                      <c:pt idx="65" formatCode="General">
                        <c:v>-16.333733333333335</c:v>
                      </c:pt>
                      <c:pt idx="66" formatCode="General">
                        <c:v>-16.445566265060243</c:v>
                      </c:pt>
                      <c:pt idx="67" formatCode="General">
                        <c:v>-16.559272727272727</c:v>
                      </c:pt>
                      <c:pt idx="68" formatCode="General">
                        <c:v>-16.676848484848485</c:v>
                      </c:pt>
                      <c:pt idx="69" formatCode="General">
                        <c:v>-16.799151515151515</c:v>
                      </c:pt>
                      <c:pt idx="70" formatCode="General">
                        <c:v>-16.923999999999999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9A-46C5-93AF-FACF50ECD31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A9A-46C5-93AF-FACF50ECD31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A9A-46C5-93AF-FACF50ECD31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-17.539697428139185</c:v>
                      </c:pt>
                      <c:pt idx="1">
                        <c:v>-17.741815431164902</c:v>
                      </c:pt>
                      <c:pt idx="2" formatCode="General">
                        <c:v>-17.943933434190622</c:v>
                      </c:pt>
                      <c:pt idx="3" formatCode="General">
                        <c:v>-18.14605143721634</c:v>
                      </c:pt>
                      <c:pt idx="4" formatCode="General">
                        <c:v>-18.34735854765507</c:v>
                      </c:pt>
                      <c:pt idx="5" formatCode="General">
                        <c:v>-18.539340393343419</c:v>
                      </c:pt>
                      <c:pt idx="6" formatCode="General">
                        <c:v>-18.731322239031769</c:v>
                      </c:pt>
                      <c:pt idx="7" formatCode="General">
                        <c:v>-18.923304084720122</c:v>
                      </c:pt>
                      <c:pt idx="8" formatCode="General">
                        <c:v>-19.115285930408472</c:v>
                      </c:pt>
                      <c:pt idx="9" formatCode="General">
                        <c:v>-19.307267776096822</c:v>
                      </c:pt>
                      <c:pt idx="10" formatCode="General">
                        <c:v>-19.499249621785172</c:v>
                      </c:pt>
                      <c:pt idx="11" formatCode="General">
                        <c:v>-19.684263237518909</c:v>
                      </c:pt>
                      <c:pt idx="12" formatCode="General">
                        <c:v>-19.861419062027231</c:v>
                      </c:pt>
                      <c:pt idx="13" formatCode="General">
                        <c:v>-20.03857488653555</c:v>
                      </c:pt>
                      <c:pt idx="14" formatCode="General">
                        <c:v>-20.215730711043872</c:v>
                      </c:pt>
                      <c:pt idx="15" formatCode="General">
                        <c:v>-20.392886535552194</c:v>
                      </c:pt>
                      <c:pt idx="16" formatCode="General">
                        <c:v>-20.570042360060512</c:v>
                      </c:pt>
                      <c:pt idx="17" formatCode="General">
                        <c:v>-20.747198184568834</c:v>
                      </c:pt>
                      <c:pt idx="18" formatCode="General">
                        <c:v>-20.914856278366113</c:v>
                      </c:pt>
                      <c:pt idx="19" formatCode="General">
                        <c:v>-21.080968229954614</c:v>
                      </c:pt>
                      <c:pt idx="20" formatCode="General">
                        <c:v>-21.247080181543115</c:v>
                      </c:pt>
                      <c:pt idx="21" formatCode="General">
                        <c:v>-21.41319213313162</c:v>
                      </c:pt>
                      <c:pt idx="22" formatCode="General">
                        <c:v>-21.579304084720121</c:v>
                      </c:pt>
                      <c:pt idx="23" formatCode="General">
                        <c:v>-21.745416036308622</c:v>
                      </c:pt>
                      <c:pt idx="24" formatCode="General">
                        <c:v>-21.911363636363639</c:v>
                      </c:pt>
                      <c:pt idx="25" formatCode="General">
                        <c:v>-22.076818181818183</c:v>
                      </c:pt>
                      <c:pt idx="26" formatCode="General">
                        <c:v>-22.243727272727273</c:v>
                      </c:pt>
                      <c:pt idx="27" formatCode="General">
                        <c:v>-22.411606060606061</c:v>
                      </c:pt>
                      <c:pt idx="28" formatCode="General">
                        <c:v>-22.585242424242427</c:v>
                      </c:pt>
                      <c:pt idx="29" formatCode="General">
                        <c:v>-22.760636363636365</c:v>
                      </c:pt>
                      <c:pt idx="30" formatCode="General">
                        <c:v>-22.939424242424241</c:v>
                      </c:pt>
                      <c:pt idx="31" formatCode="General">
                        <c:v>-23.135638426626322</c:v>
                      </c:pt>
                      <c:pt idx="32" formatCode="General">
                        <c:v>-23.341236006051435</c:v>
                      </c:pt>
                      <c:pt idx="33" formatCode="General">
                        <c:v>-23.546833585476548</c:v>
                      </c:pt>
                      <c:pt idx="34" formatCode="General">
                        <c:v>-23.752431164901662</c:v>
                      </c:pt>
                      <c:pt idx="35" formatCode="General">
                        <c:v>-23.958028744326775</c:v>
                      </c:pt>
                      <c:pt idx="36" formatCode="General">
                        <c:v>-24.163626323751888</c:v>
                      </c:pt>
                      <c:pt idx="37" formatCode="General">
                        <c:v>-24.370349470499239</c:v>
                      </c:pt>
                      <c:pt idx="38" formatCode="General">
                        <c:v>-24.604086232980329</c:v>
                      </c:pt>
                      <c:pt idx="39" formatCode="General">
                        <c:v>-24.837822995461419</c:v>
                      </c:pt>
                      <c:pt idx="40" formatCode="General">
                        <c:v>-25.071559757942509</c:v>
                      </c:pt>
                      <c:pt idx="41" formatCode="General">
                        <c:v>-25.3052965204236</c:v>
                      </c:pt>
                      <c:pt idx="42" formatCode="General">
                        <c:v>-25.539033282904686</c:v>
                      </c:pt>
                      <c:pt idx="43" formatCode="General">
                        <c:v>-25.772770045385776</c:v>
                      </c:pt>
                      <c:pt idx="44" formatCode="General">
                        <c:v>-26.004360060514369</c:v>
                      </c:pt>
                      <c:pt idx="45" formatCode="General">
                        <c:v>-26.233104387291981</c:v>
                      </c:pt>
                      <c:pt idx="46" formatCode="General">
                        <c:v>-26.461848714069589</c:v>
                      </c:pt>
                      <c:pt idx="47" formatCode="General">
                        <c:v>-26.690593040847201</c:v>
                      </c:pt>
                      <c:pt idx="48" formatCode="General">
                        <c:v>-26.919337367624809</c:v>
                      </c:pt>
                      <c:pt idx="49" formatCode="General">
                        <c:v>-27.148081694402421</c:v>
                      </c:pt>
                      <c:pt idx="50" formatCode="General">
                        <c:v>-27.37682602118003</c:v>
                      </c:pt>
                      <c:pt idx="51" formatCode="General">
                        <c:v>-27.590821212121213</c:v>
                      </c:pt>
                      <c:pt idx="52" formatCode="General">
                        <c:v>-27.801578787878789</c:v>
                      </c:pt>
                      <c:pt idx="53" formatCode="General">
                        <c:v>-28.012336363636365</c:v>
                      </c:pt>
                      <c:pt idx="54" formatCode="General">
                        <c:v>-28.223093939393937</c:v>
                      </c:pt>
                      <c:pt idx="55" formatCode="General">
                        <c:v>-28.433851515151513</c:v>
                      </c:pt>
                      <c:pt idx="56" formatCode="General">
                        <c:v>-28.644609090909089</c:v>
                      </c:pt>
                      <c:pt idx="57" formatCode="General">
                        <c:v>-28.852001512859303</c:v>
                      </c:pt>
                      <c:pt idx="58" formatCode="General">
                        <c:v>-29.047462934947049</c:v>
                      </c:pt>
                      <c:pt idx="59" formatCode="General">
                        <c:v>-29.242924357034795</c:v>
                      </c:pt>
                      <c:pt idx="60" formatCode="General">
                        <c:v>-29.438385779122541</c:v>
                      </c:pt>
                      <c:pt idx="61" formatCode="General">
                        <c:v>-29.633847201210287</c:v>
                      </c:pt>
                      <c:pt idx="62" formatCode="General">
                        <c:v>-29.829308623298033</c:v>
                      </c:pt>
                      <c:pt idx="63" formatCode="General">
                        <c:v>-30.024770045385779</c:v>
                      </c:pt>
                      <c:pt idx="64" formatCode="General">
                        <c:v>-30.214866666666666</c:v>
                      </c:pt>
                      <c:pt idx="65" formatCode="General">
                        <c:v>-30.401533333333333</c:v>
                      </c:pt>
                      <c:pt idx="66" formatCode="General">
                        <c:v>-30.590012048192772</c:v>
                      </c:pt>
                      <c:pt idx="67" formatCode="General">
                        <c:v>-30.772363636363639</c:v>
                      </c:pt>
                      <c:pt idx="68" formatCode="General">
                        <c:v>-30.940242424242427</c:v>
                      </c:pt>
                      <c:pt idx="69" formatCode="General">
                        <c:v>-31.118363636363636</c:v>
                      </c:pt>
                      <c:pt idx="70" formatCode="General">
                        <c:v>-31.302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A9A-46C5-93AF-FACF50ECD31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A9A-46C5-93AF-FACF50ECD31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A9A-46C5-93AF-FACF50ECD31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A9A-46C5-93AF-FACF50ECD31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-32.837307110438729</c:v>
                      </c:pt>
                      <c:pt idx="1">
                        <c:v>-32.196157337367623</c:v>
                      </c:pt>
                      <c:pt idx="2" formatCode="General">
                        <c:v>-31.555007564296517</c:v>
                      </c:pt>
                      <c:pt idx="3" formatCode="General">
                        <c:v>-30.913857791225414</c:v>
                      </c:pt>
                      <c:pt idx="4" formatCode="General">
                        <c:v>-30.292520423600603</c:v>
                      </c:pt>
                      <c:pt idx="5" formatCode="General">
                        <c:v>-29.899025718608168</c:v>
                      </c:pt>
                      <c:pt idx="6" formatCode="General">
                        <c:v>-29.505531013615734</c:v>
                      </c:pt>
                      <c:pt idx="7" formatCode="General">
                        <c:v>-29.112036308623299</c:v>
                      </c:pt>
                      <c:pt idx="8" formatCode="General">
                        <c:v>-28.718541603630865</c:v>
                      </c:pt>
                      <c:pt idx="9" formatCode="General">
                        <c:v>-28.32504689863843</c:v>
                      </c:pt>
                      <c:pt idx="10" formatCode="General">
                        <c:v>-27.931552193645992</c:v>
                      </c:pt>
                      <c:pt idx="11" formatCode="General">
                        <c:v>-27.601624810892591</c:v>
                      </c:pt>
                      <c:pt idx="12" formatCode="General">
                        <c:v>-27.343379727685328</c:v>
                      </c:pt>
                      <c:pt idx="13" formatCode="General">
                        <c:v>-27.085134644478067</c:v>
                      </c:pt>
                      <c:pt idx="14" formatCode="General">
                        <c:v>-26.826889561270804</c:v>
                      </c:pt>
                      <c:pt idx="15" formatCode="General">
                        <c:v>-26.568644478063543</c:v>
                      </c:pt>
                      <c:pt idx="16" formatCode="General">
                        <c:v>-26.31039939485628</c:v>
                      </c:pt>
                      <c:pt idx="17" formatCode="General">
                        <c:v>-26.052154311649019</c:v>
                      </c:pt>
                      <c:pt idx="18" formatCode="General">
                        <c:v>-25.865337367624811</c:v>
                      </c:pt>
                      <c:pt idx="19" formatCode="General">
                        <c:v>-25.690148260211799</c:v>
                      </c:pt>
                      <c:pt idx="20" formatCode="General">
                        <c:v>-25.514959152798788</c:v>
                      </c:pt>
                      <c:pt idx="21" formatCode="General">
                        <c:v>-25.339770045385777</c:v>
                      </c:pt>
                      <c:pt idx="22" formatCode="General">
                        <c:v>-25.164580937972765</c:v>
                      </c:pt>
                      <c:pt idx="23" formatCode="General">
                        <c:v>-24.989391830559754</c:v>
                      </c:pt>
                      <c:pt idx="24" formatCode="General">
                        <c:v>-24.822393939393937</c:v>
                      </c:pt>
                      <c:pt idx="25" formatCode="General">
                        <c:v>-24.679969696969696</c:v>
                      </c:pt>
                      <c:pt idx="26" formatCode="General">
                        <c:v>-24.544090909090908</c:v>
                      </c:pt>
                      <c:pt idx="27" formatCode="General">
                        <c:v>-24.412575757575755</c:v>
                      </c:pt>
                      <c:pt idx="28" formatCode="General">
                        <c:v>-24.291424242424242</c:v>
                      </c:pt>
                      <c:pt idx="29" formatCode="General">
                        <c:v>-24.171909090909093</c:v>
                      </c:pt>
                      <c:pt idx="30" formatCode="General">
                        <c:v>-24.054939393939392</c:v>
                      </c:pt>
                      <c:pt idx="31" formatCode="General">
                        <c:v>-23.948213313161876</c:v>
                      </c:pt>
                      <c:pt idx="32" formatCode="General">
                        <c:v>-23.847003025718607</c:v>
                      </c:pt>
                      <c:pt idx="33" formatCode="General">
                        <c:v>-23.745792738275341</c:v>
                      </c:pt>
                      <c:pt idx="34" formatCode="General">
                        <c:v>-23.644582450832072</c:v>
                      </c:pt>
                      <c:pt idx="35" formatCode="General">
                        <c:v>-23.543372163388803</c:v>
                      </c:pt>
                      <c:pt idx="36" formatCode="General">
                        <c:v>-23.442161875945537</c:v>
                      </c:pt>
                      <c:pt idx="37" formatCode="General">
                        <c:v>-23.342028744326775</c:v>
                      </c:pt>
                      <c:pt idx="38" formatCode="General">
                        <c:v>-23.267747352496215</c:v>
                      </c:pt>
                      <c:pt idx="39" formatCode="General">
                        <c:v>-23.193465960665659</c:v>
                      </c:pt>
                      <c:pt idx="40" formatCode="General">
                        <c:v>-23.119184568835099</c:v>
                      </c:pt>
                      <c:pt idx="41" formatCode="General">
                        <c:v>-23.044903177004539</c:v>
                      </c:pt>
                      <c:pt idx="42" formatCode="General">
                        <c:v>-22.970621785173979</c:v>
                      </c:pt>
                      <c:pt idx="43" formatCode="General">
                        <c:v>-22.896340393343419</c:v>
                      </c:pt>
                      <c:pt idx="44" formatCode="General">
                        <c:v>-22.831231467473525</c:v>
                      </c:pt>
                      <c:pt idx="45" formatCode="General">
                        <c:v>-22.778281391830557</c:v>
                      </c:pt>
                      <c:pt idx="46" formatCode="General">
                        <c:v>-22.725331316187592</c:v>
                      </c:pt>
                      <c:pt idx="47" formatCode="General">
                        <c:v>-22.672381240544627</c:v>
                      </c:pt>
                      <c:pt idx="48" formatCode="General">
                        <c:v>-22.619431164901663</c:v>
                      </c:pt>
                      <c:pt idx="49" formatCode="General">
                        <c:v>-22.566481089258698</c:v>
                      </c:pt>
                      <c:pt idx="50" formatCode="General">
                        <c:v>-22.513531013615733</c:v>
                      </c:pt>
                      <c:pt idx="51" formatCode="General">
                        <c:v>-22.471075757575754</c:v>
                      </c:pt>
                      <c:pt idx="52" formatCode="General">
                        <c:v>-22.43092424242424</c:v>
                      </c:pt>
                      <c:pt idx="53" formatCode="General">
                        <c:v>-22.390772727272726</c:v>
                      </c:pt>
                      <c:pt idx="54" formatCode="General">
                        <c:v>-22.350621212121212</c:v>
                      </c:pt>
                      <c:pt idx="55" formatCode="General">
                        <c:v>-22.310469696969697</c:v>
                      </c:pt>
                      <c:pt idx="56" formatCode="General">
                        <c:v>-22.270318181818183</c:v>
                      </c:pt>
                      <c:pt idx="57" formatCode="General">
                        <c:v>-22.231411497730711</c:v>
                      </c:pt>
                      <c:pt idx="58" formatCode="General">
                        <c:v>-22.196918305597581</c:v>
                      </c:pt>
                      <c:pt idx="59" formatCode="General">
                        <c:v>-22.162425113464447</c:v>
                      </c:pt>
                      <c:pt idx="60" formatCode="General">
                        <c:v>-22.127931921331317</c:v>
                      </c:pt>
                      <c:pt idx="61" formatCode="General">
                        <c:v>-22.093438729198184</c:v>
                      </c:pt>
                      <c:pt idx="62" formatCode="General">
                        <c:v>-22.058945537065053</c:v>
                      </c:pt>
                      <c:pt idx="63" formatCode="General">
                        <c:v>-22.02445234493192</c:v>
                      </c:pt>
                      <c:pt idx="64" formatCode="General">
                        <c:v>-21.988078787878788</c:v>
                      </c:pt>
                      <c:pt idx="65" formatCode="General">
                        <c:v>-21.950503030303029</c:v>
                      </c:pt>
                      <c:pt idx="66" formatCode="General">
                        <c:v>-21.916036144578314</c:v>
                      </c:pt>
                      <c:pt idx="67" formatCode="General">
                        <c:v>-21.882363636363639</c:v>
                      </c:pt>
                      <c:pt idx="68" formatCode="General">
                        <c:v>-21.850242424242424</c:v>
                      </c:pt>
                      <c:pt idx="69" formatCode="General">
                        <c:v>-21.816545454545455</c:v>
                      </c:pt>
                      <c:pt idx="70" formatCode="General">
                        <c:v>-21.782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A9A-46C5-93AF-FACF50ECD31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-18.858214826021179</c:v>
                      </c:pt>
                      <c:pt idx="19" formatCode="General">
                        <c:v>-18.879394856278367</c:v>
                      </c:pt>
                      <c:pt idx="20" formatCode="General">
                        <c:v>-18.900574886535551</c:v>
                      </c:pt>
                      <c:pt idx="21" formatCode="General">
                        <c:v>-18.921754916792739</c:v>
                      </c:pt>
                      <c:pt idx="22" formatCode="General">
                        <c:v>-18.942934947049924</c:v>
                      </c:pt>
                      <c:pt idx="23" formatCode="General">
                        <c:v>-18.964114977307112</c:v>
                      </c:pt>
                      <c:pt idx="24" formatCode="General">
                        <c:v>-18.986060606060608</c:v>
                      </c:pt>
                      <c:pt idx="25" formatCode="General">
                        <c:v>-19.010303030303032</c:v>
                      </c:pt>
                      <c:pt idx="26" formatCode="General">
                        <c:v>-19.038181818181819</c:v>
                      </c:pt>
                      <c:pt idx="27" formatCode="General">
                        <c:v>-19.06848484848485</c:v>
                      </c:pt>
                      <c:pt idx="28" formatCode="General">
                        <c:v>-19.098787878787878</c:v>
                      </c:pt>
                      <c:pt idx="29" formatCode="General">
                        <c:v>-19.129090909090909</c:v>
                      </c:pt>
                      <c:pt idx="30" formatCode="General">
                        <c:v>-19.15939393939394</c:v>
                      </c:pt>
                      <c:pt idx="31" formatCode="General">
                        <c:v>-19.192617246596068</c:v>
                      </c:pt>
                      <c:pt idx="32" formatCode="General">
                        <c:v>-19.227413010590016</c:v>
                      </c:pt>
                      <c:pt idx="33" formatCode="General">
                        <c:v>-19.262208774583964</c:v>
                      </c:pt>
                      <c:pt idx="34" formatCode="General">
                        <c:v>-19.297004538577912</c:v>
                      </c:pt>
                      <c:pt idx="35" formatCode="General">
                        <c:v>-19.33180030257186</c:v>
                      </c:pt>
                      <c:pt idx="36" formatCode="General">
                        <c:v>-19.366596066565808</c:v>
                      </c:pt>
                      <c:pt idx="37" formatCode="General">
                        <c:v>-19.401270801815429</c:v>
                      </c:pt>
                      <c:pt idx="38" formatCode="General">
                        <c:v>-19.433040847201209</c:v>
                      </c:pt>
                      <c:pt idx="39" formatCode="General">
                        <c:v>-19.464810892586989</c:v>
                      </c:pt>
                      <c:pt idx="40" formatCode="General">
                        <c:v>-19.496580937972766</c:v>
                      </c:pt>
                      <c:pt idx="41" formatCode="General">
                        <c:v>-19.528350983358546</c:v>
                      </c:pt>
                      <c:pt idx="42" formatCode="General">
                        <c:v>-19.560121028744327</c:v>
                      </c:pt>
                      <c:pt idx="43" formatCode="General">
                        <c:v>-19.591891074130107</c:v>
                      </c:pt>
                      <c:pt idx="44" formatCode="General">
                        <c:v>-19.621709531013614</c:v>
                      </c:pt>
                      <c:pt idx="45" formatCode="General">
                        <c:v>-19.648940998487141</c:v>
                      </c:pt>
                      <c:pt idx="46" formatCode="General">
                        <c:v>-19.676172465960665</c:v>
                      </c:pt>
                      <c:pt idx="47" formatCode="General">
                        <c:v>-19.703403933434188</c:v>
                      </c:pt>
                      <c:pt idx="48" formatCode="General">
                        <c:v>-19.730635400907715</c:v>
                      </c:pt>
                      <c:pt idx="49" formatCode="General">
                        <c:v>-19.757866868381239</c:v>
                      </c:pt>
                      <c:pt idx="50" formatCode="General">
                        <c:v>-19.785098335854766</c:v>
                      </c:pt>
                      <c:pt idx="51" formatCode="General">
                        <c:v>-19.811121212121211</c:v>
                      </c:pt>
                      <c:pt idx="52" formatCode="General">
                        <c:v>-19.836878787878788</c:v>
                      </c:pt>
                      <c:pt idx="53" formatCode="General">
                        <c:v>-19.862636363636362</c:v>
                      </c:pt>
                      <c:pt idx="54" formatCode="General">
                        <c:v>-19.888393939393939</c:v>
                      </c:pt>
                      <c:pt idx="55" formatCode="General">
                        <c:v>-19.914151515151516</c:v>
                      </c:pt>
                      <c:pt idx="56" formatCode="General">
                        <c:v>-19.93990909090909</c:v>
                      </c:pt>
                      <c:pt idx="57" formatCode="General">
                        <c:v>-19.966323751891075</c:v>
                      </c:pt>
                      <c:pt idx="58" formatCode="General">
                        <c:v>-19.995068078668684</c:v>
                      </c:pt>
                      <c:pt idx="59" formatCode="General">
                        <c:v>-20.023812405446293</c:v>
                      </c:pt>
                      <c:pt idx="60" formatCode="General">
                        <c:v>-20.052556732223902</c:v>
                      </c:pt>
                      <c:pt idx="61" formatCode="General">
                        <c:v>-20.081301059001511</c:v>
                      </c:pt>
                      <c:pt idx="62" formatCode="General">
                        <c:v>-20.11004538577912</c:v>
                      </c:pt>
                      <c:pt idx="63" formatCode="General">
                        <c:v>-20.138789712556729</c:v>
                      </c:pt>
                      <c:pt idx="64" formatCode="General">
                        <c:v>-20.168484848484848</c:v>
                      </c:pt>
                      <c:pt idx="65" formatCode="General">
                        <c:v>-20.198787878787879</c:v>
                      </c:pt>
                      <c:pt idx="66" formatCode="General">
                        <c:v>-20.228915662650603</c:v>
                      </c:pt>
                      <c:pt idx="67" formatCode="General">
                        <c:v>-20.260909090909092</c:v>
                      </c:pt>
                      <c:pt idx="68" formatCode="General">
                        <c:v>-20.297272727272727</c:v>
                      </c:pt>
                      <c:pt idx="69" formatCode="General">
                        <c:v>-20.329696969696968</c:v>
                      </c:pt>
                      <c:pt idx="70" formatCode="General">
                        <c:v>-20.36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A9A-46C5-93AF-FACF50ECD31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-6.2572239031770049</c:v>
                      </c:pt>
                      <c:pt idx="1">
                        <c:v>-6.331656580937973</c:v>
                      </c:pt>
                      <c:pt idx="2" formatCode="General">
                        <c:v>-6.4060892586989411</c:v>
                      </c:pt>
                      <c:pt idx="3" formatCode="General">
                        <c:v>-6.48052193645991</c:v>
                      </c:pt>
                      <c:pt idx="4" formatCode="General">
                        <c:v>-6.5543252647503785</c:v>
                      </c:pt>
                      <c:pt idx="5" formatCode="General">
                        <c:v>-6.6208910741301059</c:v>
                      </c:pt>
                      <c:pt idx="6" formatCode="General">
                        <c:v>-6.6874568835098342</c:v>
                      </c:pt>
                      <c:pt idx="7" formatCode="General">
                        <c:v>-6.7540226928895617</c:v>
                      </c:pt>
                      <c:pt idx="8" formatCode="General">
                        <c:v>-6.8205885022692891</c:v>
                      </c:pt>
                      <c:pt idx="9" formatCode="General">
                        <c:v>-6.8871543116490166</c:v>
                      </c:pt>
                      <c:pt idx="10" formatCode="General">
                        <c:v>-6.953720121028744</c:v>
                      </c:pt>
                      <c:pt idx="11" formatCode="General">
                        <c:v>-7.0170151285930409</c:v>
                      </c:pt>
                      <c:pt idx="12" formatCode="General">
                        <c:v>-7.0766217851739786</c:v>
                      </c:pt>
                      <c:pt idx="13" formatCode="General">
                        <c:v>-7.1362284417549171</c:v>
                      </c:pt>
                      <c:pt idx="14" formatCode="General">
                        <c:v>-7.1958350983358548</c:v>
                      </c:pt>
                      <c:pt idx="15" formatCode="General">
                        <c:v>-7.2554417549167924</c:v>
                      </c:pt>
                      <c:pt idx="16" formatCode="General">
                        <c:v>-7.315048411497731</c:v>
                      </c:pt>
                      <c:pt idx="17" formatCode="General">
                        <c:v>-7.3746550680786687</c:v>
                      </c:pt>
                      <c:pt idx="18" formatCode="General">
                        <c:v>-7.4308789712556731</c:v>
                      </c:pt>
                      <c:pt idx="19" formatCode="General">
                        <c:v>-7.4865521936459913</c:v>
                      </c:pt>
                      <c:pt idx="20" formatCode="General">
                        <c:v>-7.5422254160363087</c:v>
                      </c:pt>
                      <c:pt idx="21" formatCode="General">
                        <c:v>-7.5978986384266269</c:v>
                      </c:pt>
                      <c:pt idx="22" formatCode="General">
                        <c:v>-7.6535718608169443</c:v>
                      </c:pt>
                      <c:pt idx="23" formatCode="General">
                        <c:v>-7.7092450832072617</c:v>
                      </c:pt>
                      <c:pt idx="24" formatCode="General">
                        <c:v>-7.7652424242424241</c:v>
                      </c:pt>
                      <c:pt idx="25" formatCode="General">
                        <c:v>-7.8222121212121207</c:v>
                      </c:pt>
                      <c:pt idx="26" formatCode="General">
                        <c:v>-7.8802727272727271</c:v>
                      </c:pt>
                      <c:pt idx="27" formatCode="General">
                        <c:v>-7.9390606060606066</c:v>
                      </c:pt>
                      <c:pt idx="28" formatCode="General">
                        <c:v>-8.0013030303030295</c:v>
                      </c:pt>
                      <c:pt idx="29" formatCode="General">
                        <c:v>-8.0648181818181826</c:v>
                      </c:pt>
                      <c:pt idx="30" formatCode="General">
                        <c:v>-8.1308787878787872</c:v>
                      </c:pt>
                      <c:pt idx="31" formatCode="General">
                        <c:v>-8.207003025718608</c:v>
                      </c:pt>
                      <c:pt idx="32" formatCode="General">
                        <c:v>-8.2885461422087747</c:v>
                      </c:pt>
                      <c:pt idx="33" formatCode="General">
                        <c:v>-8.3700892586989415</c:v>
                      </c:pt>
                      <c:pt idx="34" formatCode="General">
                        <c:v>-8.4516323751891065</c:v>
                      </c:pt>
                      <c:pt idx="35" formatCode="General">
                        <c:v>-8.5331754916792733</c:v>
                      </c:pt>
                      <c:pt idx="36" formatCode="General">
                        <c:v>-8.61471860816944</c:v>
                      </c:pt>
                      <c:pt idx="37" formatCode="General">
                        <c:v>-8.6968910741301055</c:v>
                      </c:pt>
                      <c:pt idx="38" formatCode="General">
                        <c:v>-8.7941679273827535</c:v>
                      </c:pt>
                      <c:pt idx="39" formatCode="General">
                        <c:v>-8.8914447806353998</c:v>
                      </c:pt>
                      <c:pt idx="40" formatCode="General">
                        <c:v>-8.9887216338880478</c:v>
                      </c:pt>
                      <c:pt idx="41" formatCode="General">
                        <c:v>-9.0859984871406958</c:v>
                      </c:pt>
                      <c:pt idx="42" formatCode="General">
                        <c:v>-9.1832753403933438</c:v>
                      </c:pt>
                      <c:pt idx="43" formatCode="General">
                        <c:v>-9.28055219364599</c:v>
                      </c:pt>
                      <c:pt idx="44" formatCode="General">
                        <c:v>-9.3767231467473522</c:v>
                      </c:pt>
                      <c:pt idx="45" formatCode="General">
                        <c:v>-9.4714281391830557</c:v>
                      </c:pt>
                      <c:pt idx="46" formatCode="General">
                        <c:v>-9.5661331316187592</c:v>
                      </c:pt>
                      <c:pt idx="47" formatCode="General">
                        <c:v>-9.6608381240544627</c:v>
                      </c:pt>
                      <c:pt idx="48" formatCode="General">
                        <c:v>-9.7555431164901663</c:v>
                      </c:pt>
                      <c:pt idx="49" formatCode="General">
                        <c:v>-9.8502481089258698</c:v>
                      </c:pt>
                      <c:pt idx="50" formatCode="General">
                        <c:v>-9.9449531013615733</c:v>
                      </c:pt>
                      <c:pt idx="51" formatCode="General">
                        <c:v>-10.031327272727273</c:v>
                      </c:pt>
                      <c:pt idx="52" formatCode="General">
                        <c:v>-10.115872727272727</c:v>
                      </c:pt>
                      <c:pt idx="53" formatCode="General">
                        <c:v>-10.200418181818183</c:v>
                      </c:pt>
                      <c:pt idx="54" formatCode="General">
                        <c:v>-10.284963636363637</c:v>
                      </c:pt>
                      <c:pt idx="55" formatCode="General">
                        <c:v>-10.369509090909091</c:v>
                      </c:pt>
                      <c:pt idx="56" formatCode="General">
                        <c:v>-10.454054545454545</c:v>
                      </c:pt>
                      <c:pt idx="57" formatCode="General">
                        <c:v>-10.536308623298034</c:v>
                      </c:pt>
                      <c:pt idx="58" formatCode="General">
                        <c:v>-10.610438729198185</c:v>
                      </c:pt>
                      <c:pt idx="59" formatCode="General">
                        <c:v>-10.684568835098336</c:v>
                      </c:pt>
                      <c:pt idx="60" formatCode="General">
                        <c:v>-10.758698940998487</c:v>
                      </c:pt>
                      <c:pt idx="61" formatCode="General">
                        <c:v>-10.832829046898638</c:v>
                      </c:pt>
                      <c:pt idx="62" formatCode="General">
                        <c:v>-10.906959152798789</c:v>
                      </c:pt>
                      <c:pt idx="63" formatCode="General">
                        <c:v>-10.98108925869894</c:v>
                      </c:pt>
                      <c:pt idx="64" formatCode="General">
                        <c:v>-11.050666666666666</c:v>
                      </c:pt>
                      <c:pt idx="65" formatCode="General">
                        <c:v>-11.117333333333333</c:v>
                      </c:pt>
                      <c:pt idx="66" formatCode="General">
                        <c:v>-11.183614457831325</c:v>
                      </c:pt>
                      <c:pt idx="67" formatCode="General">
                        <c:v>-11.246363636363636</c:v>
                      </c:pt>
                      <c:pt idx="68" formatCode="General">
                        <c:v>-11.300909090909091</c:v>
                      </c:pt>
                      <c:pt idx="69" formatCode="General">
                        <c:v>-11.359393939393939</c:v>
                      </c:pt>
                      <c:pt idx="70" formatCode="General">
                        <c:v>-11.42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A9A-46C5-93AF-FACF50ECD31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-27.812057488653554</c:v>
                      </c:pt>
                      <c:pt idx="1">
                        <c:v>-27.117655068078669</c:v>
                      </c:pt>
                      <c:pt idx="2" formatCode="General">
                        <c:v>-26.42325264750378</c:v>
                      </c:pt>
                      <c:pt idx="3" formatCode="General">
                        <c:v>-25.728850226928895</c:v>
                      </c:pt>
                      <c:pt idx="4" formatCode="General">
                        <c:v>-25.053812405446294</c:v>
                      </c:pt>
                      <c:pt idx="5" formatCode="General">
                        <c:v>-24.601467473524963</c:v>
                      </c:pt>
                      <c:pt idx="6" formatCode="General">
                        <c:v>-24.149122541603631</c:v>
                      </c:pt>
                      <c:pt idx="7" formatCode="General">
                        <c:v>-23.6967776096823</c:v>
                      </c:pt>
                      <c:pt idx="8" formatCode="General">
                        <c:v>-23.244432677760969</c:v>
                      </c:pt>
                      <c:pt idx="9" formatCode="General">
                        <c:v>-22.792087745839638</c:v>
                      </c:pt>
                      <c:pt idx="10" formatCode="General">
                        <c:v>-22.339742813918306</c:v>
                      </c:pt>
                      <c:pt idx="11" formatCode="General">
                        <c:v>-21.951391830559761</c:v>
                      </c:pt>
                      <c:pt idx="12" formatCode="General">
                        <c:v>-21.635204236006054</c:v>
                      </c:pt>
                      <c:pt idx="13" formatCode="General">
                        <c:v>-21.319016641452347</c:v>
                      </c:pt>
                      <c:pt idx="14" formatCode="General">
                        <c:v>-21.00282904689864</c:v>
                      </c:pt>
                      <c:pt idx="15" formatCode="General">
                        <c:v>-20.686641452344933</c:v>
                      </c:pt>
                      <c:pt idx="16" formatCode="General">
                        <c:v>-20.370453857791226</c:v>
                      </c:pt>
                      <c:pt idx="17" formatCode="General">
                        <c:v>-20.054266263237519</c:v>
                      </c:pt>
                      <c:pt idx="18" formatCode="General">
                        <c:v>-19.812239031770048</c:v>
                      </c:pt>
                      <c:pt idx="19" formatCode="General">
                        <c:v>-19.582284417549168</c:v>
                      </c:pt>
                      <c:pt idx="20" formatCode="General">
                        <c:v>-19.352329803328292</c:v>
                      </c:pt>
                      <c:pt idx="21" formatCode="General">
                        <c:v>-19.122375189107412</c:v>
                      </c:pt>
                      <c:pt idx="22" formatCode="General">
                        <c:v>-18.892420574886536</c:v>
                      </c:pt>
                      <c:pt idx="23" formatCode="General">
                        <c:v>-18.662465960665656</c:v>
                      </c:pt>
                      <c:pt idx="24" formatCode="General">
                        <c:v>-18.441515151515151</c:v>
                      </c:pt>
                      <c:pt idx="25" formatCode="General">
                        <c:v>-18.24757575757576</c:v>
                      </c:pt>
                      <c:pt idx="26" formatCode="General">
                        <c:v>-18.060909090909092</c:v>
                      </c:pt>
                      <c:pt idx="27" formatCode="General">
                        <c:v>-17.879090909090909</c:v>
                      </c:pt>
                      <c:pt idx="28" formatCode="General">
                        <c:v>-17.708787878787881</c:v>
                      </c:pt>
                      <c:pt idx="29" formatCode="General">
                        <c:v>-17.540909090909089</c:v>
                      </c:pt>
                      <c:pt idx="30" formatCode="General">
                        <c:v>-17.377272727272729</c:v>
                      </c:pt>
                      <c:pt idx="31" formatCode="General">
                        <c:v>-17.22658093797277</c:v>
                      </c:pt>
                      <c:pt idx="32" formatCode="General">
                        <c:v>-17.082859304084721</c:v>
                      </c:pt>
                      <c:pt idx="33" formatCode="General">
                        <c:v>-16.939137670196672</c:v>
                      </c:pt>
                      <c:pt idx="34" formatCode="General">
                        <c:v>-16.795416036308623</c:v>
                      </c:pt>
                      <c:pt idx="35" formatCode="General">
                        <c:v>-16.651694402420574</c:v>
                      </c:pt>
                      <c:pt idx="36" formatCode="General">
                        <c:v>-16.507972768532529</c:v>
                      </c:pt>
                      <c:pt idx="37" formatCode="General">
                        <c:v>-16.365461422087748</c:v>
                      </c:pt>
                      <c:pt idx="38" formatCode="General">
                        <c:v>-16.251996974281393</c:v>
                      </c:pt>
                      <c:pt idx="39" formatCode="General">
                        <c:v>-16.138532526475039</c:v>
                      </c:pt>
                      <c:pt idx="40" formatCode="General">
                        <c:v>-16.025068078668685</c:v>
                      </c:pt>
                      <c:pt idx="41" formatCode="General">
                        <c:v>-15.911603630862331</c:v>
                      </c:pt>
                      <c:pt idx="42" formatCode="General">
                        <c:v>-15.798139183055977</c:v>
                      </c:pt>
                      <c:pt idx="43" formatCode="General">
                        <c:v>-15.684674735249622</c:v>
                      </c:pt>
                      <c:pt idx="44" formatCode="General">
                        <c:v>-15.580317700453858</c:v>
                      </c:pt>
                      <c:pt idx="45" formatCode="General">
                        <c:v>-15.48803328290469</c:v>
                      </c:pt>
                      <c:pt idx="46" formatCode="General">
                        <c:v>-15.395748865355522</c:v>
                      </c:pt>
                      <c:pt idx="47" formatCode="General">
                        <c:v>-15.303464447806354</c:v>
                      </c:pt>
                      <c:pt idx="48" formatCode="General">
                        <c:v>-15.211180030257186</c:v>
                      </c:pt>
                      <c:pt idx="49" formatCode="General">
                        <c:v>-15.118895612708018</c:v>
                      </c:pt>
                      <c:pt idx="50" formatCode="General">
                        <c:v>-15.02661119515885</c:v>
                      </c:pt>
                      <c:pt idx="51" formatCode="General">
                        <c:v>-14.94290909090909</c:v>
                      </c:pt>
                      <c:pt idx="52" formatCode="General">
                        <c:v>-14.861090909090908</c:v>
                      </c:pt>
                      <c:pt idx="53" formatCode="General">
                        <c:v>-14.779272727272726</c:v>
                      </c:pt>
                      <c:pt idx="54" formatCode="General">
                        <c:v>-14.697454545454546</c:v>
                      </c:pt>
                      <c:pt idx="55" formatCode="General">
                        <c:v>-14.615636363636364</c:v>
                      </c:pt>
                      <c:pt idx="56" formatCode="General">
                        <c:v>-14.533818181818182</c:v>
                      </c:pt>
                      <c:pt idx="57" formatCode="General">
                        <c:v>-14.452027231467474</c:v>
                      </c:pt>
                      <c:pt idx="58" formatCode="General">
                        <c:v>-14.370332829046898</c:v>
                      </c:pt>
                      <c:pt idx="59" formatCode="General">
                        <c:v>-14.288638426626324</c:v>
                      </c:pt>
                      <c:pt idx="60" formatCode="General">
                        <c:v>-14.206944024205749</c:v>
                      </c:pt>
                      <c:pt idx="61" formatCode="General">
                        <c:v>-14.125249621785175</c:v>
                      </c:pt>
                      <c:pt idx="62" formatCode="General">
                        <c:v>-14.043555219364599</c:v>
                      </c:pt>
                      <c:pt idx="63" formatCode="General">
                        <c:v>-13.961860816944023</c:v>
                      </c:pt>
                      <c:pt idx="64" formatCode="General">
                        <c:v>-13.874545454545453</c:v>
                      </c:pt>
                      <c:pt idx="65" formatCode="General">
                        <c:v>-13.783636363636363</c:v>
                      </c:pt>
                      <c:pt idx="66" formatCode="General">
                        <c:v>-13.693253012048192</c:v>
                      </c:pt>
                      <c:pt idx="67" formatCode="General">
                        <c:v>-13.602727272727273</c:v>
                      </c:pt>
                      <c:pt idx="68" formatCode="General">
                        <c:v>-13.511818181818182</c:v>
                      </c:pt>
                      <c:pt idx="69" formatCode="General">
                        <c:v>-13.416969696969698</c:v>
                      </c:pt>
                      <c:pt idx="70" formatCode="General">
                        <c:v>-13.32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A9A-46C5-93AF-FACF50ECD31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-5.0252496217851741</c:v>
                      </c:pt>
                      <c:pt idx="1">
                        <c:v>-5.0785022692889559</c:v>
                      </c:pt>
                      <c:pt idx="2" formatCode="General">
                        <c:v>-5.1317549167927385</c:v>
                      </c:pt>
                      <c:pt idx="3" formatCode="General">
                        <c:v>-5.1850075642965203</c:v>
                      </c:pt>
                      <c:pt idx="4" formatCode="General">
                        <c:v>-5.2387080181543118</c:v>
                      </c:pt>
                      <c:pt idx="5" formatCode="General">
                        <c:v>-5.2975582450832075</c:v>
                      </c:pt>
                      <c:pt idx="6" formatCode="General">
                        <c:v>-5.3564084720121032</c:v>
                      </c:pt>
                      <c:pt idx="7" formatCode="General">
                        <c:v>-5.415258698940999</c:v>
                      </c:pt>
                      <c:pt idx="8" formatCode="General">
                        <c:v>-5.4741089258698938</c:v>
                      </c:pt>
                      <c:pt idx="9" formatCode="General">
                        <c:v>-5.5329591527987896</c:v>
                      </c:pt>
                      <c:pt idx="10" formatCode="General">
                        <c:v>-5.5918093797276853</c:v>
                      </c:pt>
                      <c:pt idx="11" formatCode="General">
                        <c:v>-5.6502329803328291</c:v>
                      </c:pt>
                      <c:pt idx="12" formatCode="General">
                        <c:v>-5.708175491679274</c:v>
                      </c:pt>
                      <c:pt idx="13" formatCode="General">
                        <c:v>-5.7661180030257189</c:v>
                      </c:pt>
                      <c:pt idx="14" formatCode="General">
                        <c:v>-5.8240605143721638</c:v>
                      </c:pt>
                      <c:pt idx="15" formatCode="General">
                        <c:v>-5.8820030257186087</c:v>
                      </c:pt>
                      <c:pt idx="16" formatCode="General">
                        <c:v>-5.9399455370650536</c:v>
                      </c:pt>
                      <c:pt idx="17" formatCode="General">
                        <c:v>-5.9978880484114985</c:v>
                      </c:pt>
                      <c:pt idx="18" formatCode="General">
                        <c:v>-6.0530983358547656</c:v>
                      </c:pt>
                      <c:pt idx="19" formatCode="General">
                        <c:v>-6.107863842662633</c:v>
                      </c:pt>
                      <c:pt idx="20" formatCode="General">
                        <c:v>-6.1626293494704996</c:v>
                      </c:pt>
                      <c:pt idx="21" formatCode="General">
                        <c:v>-6.2173948562783661</c:v>
                      </c:pt>
                      <c:pt idx="22" formatCode="General">
                        <c:v>-6.2721603630862335</c:v>
                      </c:pt>
                      <c:pt idx="23" formatCode="General">
                        <c:v>-6.3269258698941</c:v>
                      </c:pt>
                      <c:pt idx="24" formatCode="General">
                        <c:v>-6.380878787878788</c:v>
                      </c:pt>
                      <c:pt idx="25" formatCode="General">
                        <c:v>-6.4323939393939398</c:v>
                      </c:pt>
                      <c:pt idx="26" formatCode="General">
                        <c:v>-6.4831818181818184</c:v>
                      </c:pt>
                      <c:pt idx="27" formatCode="General">
                        <c:v>-6.5334848484848482</c:v>
                      </c:pt>
                      <c:pt idx="28" formatCode="General">
                        <c:v>-6.5826363636363636</c:v>
                      </c:pt>
                      <c:pt idx="29" formatCode="General">
                        <c:v>-6.6310000000000002</c:v>
                      </c:pt>
                      <c:pt idx="30" formatCode="General">
                        <c:v>-6.6776666666666662</c:v>
                      </c:pt>
                      <c:pt idx="31" formatCode="General">
                        <c:v>-6.7216323751891069</c:v>
                      </c:pt>
                      <c:pt idx="32" formatCode="General">
                        <c:v>-6.7641437216338876</c:v>
                      </c:pt>
                      <c:pt idx="33" formatCode="General">
                        <c:v>-6.8066550680786682</c:v>
                      </c:pt>
                      <c:pt idx="34" formatCode="General">
                        <c:v>-6.8491664145234488</c:v>
                      </c:pt>
                      <c:pt idx="35" formatCode="General">
                        <c:v>-6.8916777609682294</c:v>
                      </c:pt>
                      <c:pt idx="36" formatCode="General">
                        <c:v>-6.93418910741301</c:v>
                      </c:pt>
                      <c:pt idx="37" formatCode="General">
                        <c:v>-6.9765673222390312</c:v>
                      </c:pt>
                      <c:pt idx="38" formatCode="General">
                        <c:v>-7.0157503782148254</c:v>
                      </c:pt>
                      <c:pt idx="39" formatCode="General">
                        <c:v>-7.0549334341906196</c:v>
                      </c:pt>
                      <c:pt idx="40" formatCode="General">
                        <c:v>-7.0941164901664138</c:v>
                      </c:pt>
                      <c:pt idx="41" formatCode="General">
                        <c:v>-7.1332995461422088</c:v>
                      </c:pt>
                      <c:pt idx="42" formatCode="General">
                        <c:v>-7.172482602118003</c:v>
                      </c:pt>
                      <c:pt idx="43" formatCode="General">
                        <c:v>-7.2116656580937972</c:v>
                      </c:pt>
                      <c:pt idx="44" formatCode="General">
                        <c:v>-7.2509137670196671</c:v>
                      </c:pt>
                      <c:pt idx="45" formatCode="General">
                        <c:v>-7.2902481089258702</c:v>
                      </c:pt>
                      <c:pt idx="46" formatCode="General">
                        <c:v>-7.3295824508320724</c:v>
                      </c:pt>
                      <c:pt idx="47" formatCode="General">
                        <c:v>-7.3689167927382755</c:v>
                      </c:pt>
                      <c:pt idx="48" formatCode="General">
                        <c:v>-7.4082511346444777</c:v>
                      </c:pt>
                      <c:pt idx="49" formatCode="General">
                        <c:v>-7.4475854765506808</c:v>
                      </c:pt>
                      <c:pt idx="50" formatCode="General">
                        <c:v>-7.486919818456883</c:v>
                      </c:pt>
                      <c:pt idx="51" formatCode="General">
                        <c:v>-7.5281666666666665</c:v>
                      </c:pt>
                      <c:pt idx="52" formatCode="General">
                        <c:v>-7.5698333333333334</c:v>
                      </c:pt>
                      <c:pt idx="53" formatCode="General">
                        <c:v>-7.6115000000000004</c:v>
                      </c:pt>
                      <c:pt idx="54" formatCode="General">
                        <c:v>-7.6531666666666665</c:v>
                      </c:pt>
                      <c:pt idx="55" formatCode="General">
                        <c:v>-7.6948333333333334</c:v>
                      </c:pt>
                      <c:pt idx="56" formatCode="General">
                        <c:v>-7.7365000000000004</c:v>
                      </c:pt>
                      <c:pt idx="57" formatCode="General">
                        <c:v>-7.7793842662632375</c:v>
                      </c:pt>
                      <c:pt idx="58" formatCode="General">
                        <c:v>-7.8265854765506813</c:v>
                      </c:pt>
                      <c:pt idx="59" formatCode="General">
                        <c:v>-7.8737866868381241</c:v>
                      </c:pt>
                      <c:pt idx="60" formatCode="General">
                        <c:v>-7.9209878971255669</c:v>
                      </c:pt>
                      <c:pt idx="61" formatCode="General">
                        <c:v>-7.9681891074130107</c:v>
                      </c:pt>
                      <c:pt idx="62" formatCode="General">
                        <c:v>-8.0153903177004544</c:v>
                      </c:pt>
                      <c:pt idx="63" formatCode="General">
                        <c:v>-8.0625915279878964</c:v>
                      </c:pt>
                      <c:pt idx="64" formatCode="General">
                        <c:v>-8.1135333333333328</c:v>
                      </c:pt>
                      <c:pt idx="65" formatCode="General">
                        <c:v>-8.1668666666666674</c:v>
                      </c:pt>
                      <c:pt idx="66" formatCode="General">
                        <c:v>-8.2227831325301217</c:v>
                      </c:pt>
                      <c:pt idx="67" formatCode="General">
                        <c:v>-8.2796363636363637</c:v>
                      </c:pt>
                      <c:pt idx="68" formatCode="General">
                        <c:v>-8.3384242424242423</c:v>
                      </c:pt>
                      <c:pt idx="69" formatCode="General">
                        <c:v>-8.3995757575757573</c:v>
                      </c:pt>
                      <c:pt idx="70" formatCode="General">
                        <c:v>-8.4619999999999997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A9A-46C5-93AF-FACF50ECD31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A9A-46C5-93AF-FACF50ECD31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A9A-46C5-93AF-FACF50ECD31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A9A-46C5-93AF-FACF50ECD31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A9A-46C5-93AF-FACF50ECD31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A9A-46C5-93AF-FACF50ECD31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A9A-46C5-93AF-FACF50ECD31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A9A-46C5-93AF-FACF50ECD31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A9A-46C5-93AF-FACF50ECD31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A9A-46C5-93AF-FACF50ECD31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A9A-46C5-93AF-FACF50ECD31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A9A-46C5-93AF-FACF50ECD31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A9A-46C5-93AF-FACF50ECD31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A9A-46C5-93AF-FACF50ECD31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A9A-46C5-93AF-FACF50ECD31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-59.290666666666667</c:v>
                      </c:pt>
                      <c:pt idx="1">
                        <c:v>-57.819515151515148</c:v>
                      </c:pt>
                      <c:pt idx="2" formatCode="General">
                        <c:v>-56.449818181818181</c:v>
                      </c:pt>
                      <c:pt idx="3" formatCode="General">
                        <c:v>-55.288060606060604</c:v>
                      </c:pt>
                      <c:pt idx="4" formatCode="General">
                        <c:v>-54.283212121212124</c:v>
                      </c:pt>
                      <c:pt idx="5" formatCode="General">
                        <c:v>-54.198363636363638</c:v>
                      </c:pt>
                      <c:pt idx="6" formatCode="General">
                        <c:v>-53.771807228915662</c:v>
                      </c:pt>
                      <c:pt idx="7" formatCode="General">
                        <c:v>-52.892289156626504</c:v>
                      </c:pt>
                      <c:pt idx="8" formatCode="General">
                        <c:v>-52.38666666666667</c:v>
                      </c:pt>
                      <c:pt idx="9" formatCode="General">
                        <c:v>-51.999272727272732</c:v>
                      </c:pt>
                      <c:pt idx="10" formatCode="General">
                        <c:v>-51.659878787878796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-51.481006024096381</c:v>
                      </c:pt>
                      <c:pt idx="32" formatCode="General">
                        <c:v>-51.794861445783127</c:v>
                      </c:pt>
                      <c:pt idx="33" formatCode="General">
                        <c:v>-52.098599999999998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A9A-46C5-93AF-FACF50ECD31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A9A-46C5-93AF-FACF50ECD31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A9A-46C5-93AF-FACF50ECD31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A9A-46C5-93AF-FACF50ECD31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-82.353090909090909</c:v>
                      </c:pt>
                      <c:pt idx="1">
                        <c:v>-79.97939393939393</c:v>
                      </c:pt>
                      <c:pt idx="2" formatCode="General">
                        <c:v>-77.767272727272726</c:v>
                      </c:pt>
                      <c:pt idx="3" formatCode="General">
                        <c:v>-75.572848484848478</c:v>
                      </c:pt>
                      <c:pt idx="4" formatCode="General">
                        <c:v>-73.386424242424241</c:v>
                      </c:pt>
                      <c:pt idx="5" formatCode="General">
                        <c:v>-71.216727272727269</c:v>
                      </c:pt>
                      <c:pt idx="6" formatCode="General">
                        <c:v>-69.208072289156618</c:v>
                      </c:pt>
                      <c:pt idx="7" formatCode="General">
                        <c:v>-67.41289156626506</c:v>
                      </c:pt>
                      <c:pt idx="8" formatCode="General">
                        <c:v>-65.665333333333336</c:v>
                      </c:pt>
                      <c:pt idx="9" formatCode="General">
                        <c:v>-63.948727272727275</c:v>
                      </c:pt>
                      <c:pt idx="10" formatCode="General">
                        <c:v>-62.354787878787882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-41.032409638554213</c:v>
                      </c:pt>
                      <c:pt idx="32" formatCode="General">
                        <c:v>-40.574578313253014</c:v>
                      </c:pt>
                      <c:pt idx="33" formatCode="General">
                        <c:v>-40.138000000000005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A9A-46C5-93AF-FACF50ECD31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A9A-46C5-93AF-FACF50ECD31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-143.75418181818182</c:v>
                      </c:pt>
                      <c:pt idx="1">
                        <c:v>-139.58375757575757</c:v>
                      </c:pt>
                      <c:pt idx="2" formatCode="General">
                        <c:v>-135.6989090909091</c:v>
                      </c:pt>
                      <c:pt idx="3" formatCode="General">
                        <c:v>-131.51321212121212</c:v>
                      </c:pt>
                      <c:pt idx="4" formatCode="General">
                        <c:v>-127.18763636363636</c:v>
                      </c:pt>
                      <c:pt idx="5" formatCode="General">
                        <c:v>-122.5330909090909</c:v>
                      </c:pt>
                      <c:pt idx="6" formatCode="General">
                        <c:v>-118.34650602409639</c:v>
                      </c:pt>
                      <c:pt idx="7" formatCode="General">
                        <c:v>-114.78024096385543</c:v>
                      </c:pt>
                      <c:pt idx="8" formatCode="General">
                        <c:v>-111.17866666666667</c:v>
                      </c:pt>
                      <c:pt idx="9" formatCode="General">
                        <c:v>-107.59927272727273</c:v>
                      </c:pt>
                      <c:pt idx="10" formatCode="General">
                        <c:v>-104.25987878787879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-58.490843373493981</c:v>
                      </c:pt>
                      <c:pt idx="32" formatCode="General">
                        <c:v>-57.43060240963856</c:v>
                      </c:pt>
                      <c:pt idx="33" formatCode="General">
                        <c:v>-56.418000000000006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A9A-46C5-93AF-FACF50ECD31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A9A-46C5-93AF-FACF50ECD31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A9A-46C5-93AF-FACF50ECD31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-38.338666666666661</c:v>
                      </c:pt>
                      <c:pt idx="1">
                        <c:v>-37.444484848484848</c:v>
                      </c:pt>
                      <c:pt idx="2" formatCode="General">
                        <c:v>-36.614181818181819</c:v>
                      </c:pt>
                      <c:pt idx="3" formatCode="General">
                        <c:v>-35.655575757575754</c:v>
                      </c:pt>
                      <c:pt idx="4" formatCode="General">
                        <c:v>-34.697999999999993</c:v>
                      </c:pt>
                      <c:pt idx="5" formatCode="General">
                        <c:v>-34.298000000000002</c:v>
                      </c:pt>
                      <c:pt idx="6" formatCode="General">
                        <c:v>-33.702168674698797</c:v>
                      </c:pt>
                      <c:pt idx="7" formatCode="General">
                        <c:v>-32.846746987951803</c:v>
                      </c:pt>
                      <c:pt idx="8" formatCode="General">
                        <c:v>-32.234666666666669</c:v>
                      </c:pt>
                      <c:pt idx="9" formatCode="General">
                        <c:v>-31.701090909090912</c:v>
                      </c:pt>
                      <c:pt idx="10" formatCode="General">
                        <c:v>-31.21018181818182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-27.907030120481927</c:v>
                      </c:pt>
                      <c:pt idx="32" formatCode="General">
                        <c:v>-28.076307228915663</c:v>
                      </c:pt>
                      <c:pt idx="33" formatCode="General">
                        <c:v>-28.240600000000001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A9A-46C5-93AF-FACF50ECD31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A9A-46C5-93AF-FACF50ECD31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-18.952303030303028</c:v>
                      </c:pt>
                      <c:pt idx="2" formatCode="General">
                        <c:v>-18.958363636363636</c:v>
                      </c:pt>
                      <c:pt idx="3" formatCode="General">
                        <c:v>-19.075030303030303</c:v>
                      </c:pt>
                      <c:pt idx="4" formatCode="General">
                        <c:v>-19.208363636363636</c:v>
                      </c:pt>
                      <c:pt idx="5" formatCode="General">
                        <c:v>-19.062909090909091</c:v>
                      </c:pt>
                      <c:pt idx="6" formatCode="General">
                        <c:v>-19.052530120481929</c:v>
                      </c:pt>
                      <c:pt idx="7" formatCode="General">
                        <c:v>-19.221204819277109</c:v>
                      </c:pt>
                      <c:pt idx="8" formatCode="General">
                        <c:v>-19.269333333333336</c:v>
                      </c:pt>
                      <c:pt idx="9" formatCode="General">
                        <c:v>-19.282181818181819</c:v>
                      </c:pt>
                      <c:pt idx="10" formatCode="General">
                        <c:v>-19.300363636363635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-19.147831325301205</c:v>
                      </c:pt>
                      <c:pt idx="32" formatCode="General">
                        <c:v>-19.159879518072291</c:v>
                      </c:pt>
                      <c:pt idx="33" formatCode="General">
                        <c:v>-19.178000000000001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A9A-46C5-93AF-FACF50ECD31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-61.401090909090911</c:v>
                      </c:pt>
                      <c:pt idx="1">
                        <c:v>-59.604363636363637</c:v>
                      </c:pt>
                      <c:pt idx="2" formatCode="General">
                        <c:v>-57.931636363636358</c:v>
                      </c:pt>
                      <c:pt idx="3" formatCode="General">
                        <c:v>-55.940363636363635</c:v>
                      </c:pt>
                      <c:pt idx="4" formatCode="General">
                        <c:v>-53.801212121212117</c:v>
                      </c:pt>
                      <c:pt idx="5" formatCode="General">
                        <c:v>-51.316363636363633</c:v>
                      </c:pt>
                      <c:pt idx="6" formatCode="General">
                        <c:v>-49.13843373493976</c:v>
                      </c:pt>
                      <c:pt idx="7" formatCode="General">
                        <c:v>-47.367349397590367</c:v>
                      </c:pt>
                      <c:pt idx="8" formatCode="General">
                        <c:v>-45.513333333333335</c:v>
                      </c:pt>
                      <c:pt idx="9" formatCode="General">
                        <c:v>-43.650545454545458</c:v>
                      </c:pt>
                      <c:pt idx="10" formatCode="General">
                        <c:v>-41.905090909090909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-17.45843373493976</c:v>
                      </c:pt>
                      <c:pt idx="32" formatCode="General">
                        <c:v>-16.856024096385546</c:v>
                      </c:pt>
                      <c:pt idx="33" formatCode="General">
                        <c:v>-16.28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A9A-46C5-93AF-FACF50ECD31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-17.386666666666667</c:v>
                      </c:pt>
                      <c:pt idx="1">
                        <c:v>-17.069454545454544</c:v>
                      </c:pt>
                      <c:pt idx="2" formatCode="General">
                        <c:v>-16.778545454545455</c:v>
                      </c:pt>
                      <c:pt idx="3" formatCode="General">
                        <c:v>-16.023090909090907</c:v>
                      </c:pt>
                      <c:pt idx="4" formatCode="General">
                        <c:v>-15.112787878787877</c:v>
                      </c:pt>
                      <c:pt idx="5" formatCode="General">
                        <c:v>-14.397636363636362</c:v>
                      </c:pt>
                      <c:pt idx="6" formatCode="General">
                        <c:v>-13.632530120481928</c:v>
                      </c:pt>
                      <c:pt idx="7" formatCode="General">
                        <c:v>-12.801204819277109</c:v>
                      </c:pt>
                      <c:pt idx="8" formatCode="General">
                        <c:v>-12.082666666666668</c:v>
                      </c:pt>
                      <c:pt idx="9" formatCode="General">
                        <c:v>-11.402909090909093</c:v>
                      </c:pt>
                      <c:pt idx="10" formatCode="General">
                        <c:v>-10.760484848484849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-4.3330542168674695</c:v>
                      </c:pt>
                      <c:pt idx="32" formatCode="General">
                        <c:v>-4.3577530120481924</c:v>
                      </c:pt>
                      <c:pt idx="33" formatCode="General">
                        <c:v>-4.3826000000000001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A9A-46C5-93AF-FACF50ECD31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-20.951999999999998</c:v>
                      </c:pt>
                      <c:pt idx="1">
                        <c:v>-20.3750303030303</c:v>
                      </c:pt>
                      <c:pt idx="2" formatCode="General">
                        <c:v>-19.835636363636365</c:v>
                      </c:pt>
                      <c:pt idx="3" formatCode="General">
                        <c:v>-19.63248484848485</c:v>
                      </c:pt>
                      <c:pt idx="4" formatCode="General">
                        <c:v>-19.58521212121212</c:v>
                      </c:pt>
                      <c:pt idx="5" formatCode="General">
                        <c:v>-19.900363636363636</c:v>
                      </c:pt>
                      <c:pt idx="6" formatCode="General">
                        <c:v>-20.069638554216866</c:v>
                      </c:pt>
                      <c:pt idx="7" formatCode="General">
                        <c:v>-20.045542168674697</c:v>
                      </c:pt>
                      <c:pt idx="8" formatCode="General">
                        <c:v>-20.152000000000001</c:v>
                      </c:pt>
                      <c:pt idx="9" formatCode="General">
                        <c:v>-20.298181818181821</c:v>
                      </c:pt>
                      <c:pt idx="10" formatCode="General">
                        <c:v>-20.449696969696969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-23.573975903614457</c:v>
                      </c:pt>
                      <c:pt idx="32" formatCode="General">
                        <c:v>-23.718554216867467</c:v>
                      </c:pt>
                      <c:pt idx="33" formatCode="General">
                        <c:v>-23.858000000000001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A9A-46C5-93AF-FACF50ECD31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A9A-46C5-93AF-FACF50ECD31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A9A-46C5-93AF-FACF50ECD31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A9A-46C5-93AF-FACF50ECD31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A9A-46C5-93AF-FACF50ECD31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A9A-46C5-93AF-FACF50ECD31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A9A-46C5-93AF-FACF50ECD31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A9A-46C5-93AF-FACF50ECD31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A9A-46C5-93AF-FACF50ECD31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A9A-46C5-93AF-FACF50ECD31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A9A-46C5-93AF-FACF50ECD31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A9A-46C5-93AF-FACF50ECD31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A9A-46C5-93AF-FACF50ECD31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A9A-46C5-93AF-FACF50ECD315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61B-46EA-8580-E0B49088F979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61B-46EA-8580-E0B49088F979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61B-46EA-8580-E0B49088F979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61B-46EA-8580-E0B49088F979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61B-46EA-8580-E0B49088F979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61B-46EA-8580-E0B49088F979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61B-46EA-8580-E0B49088F979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61B-46EA-8580-E0B49088F979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-60.423030303030302</c:v>
                      </c:pt>
                      <c:pt idx="1">
                        <c:v>-59.107030303030299</c:v>
                      </c:pt>
                      <c:pt idx="2" formatCode="General">
                        <c:v>-57.967636363636359</c:v>
                      </c:pt>
                      <c:pt idx="3" formatCode="General">
                        <c:v>-57.009636363636361</c:v>
                      </c:pt>
                      <c:pt idx="4" formatCode="General">
                        <c:v>-56.168666666666667</c:v>
                      </c:pt>
                      <c:pt idx="5" formatCode="General">
                        <c:v>-55.902000000000001</c:v>
                      </c:pt>
                      <c:pt idx="6" formatCode="General">
                        <c:v>-55.449518072289152</c:v>
                      </c:pt>
                      <c:pt idx="7" formatCode="General">
                        <c:v>-54.750722891566262</c:v>
                      </c:pt>
                      <c:pt idx="8" formatCode="General">
                        <c:v>-54.183999999999997</c:v>
                      </c:pt>
                      <c:pt idx="9" formatCode="General">
                        <c:v>-53.669745454545456</c:v>
                      </c:pt>
                      <c:pt idx="10" formatCode="General">
                        <c:v>-53.250957575757582</c:v>
                      </c:pt>
                      <c:pt idx="11" formatCode="General">
                        <c:v>-52.918148260211801</c:v>
                      </c:pt>
                      <c:pt idx="12" formatCode="General">
                        <c:v>-52.682293494704993</c:v>
                      </c:pt>
                      <c:pt idx="13" formatCode="General">
                        <c:v>-52.446438729198185</c:v>
                      </c:pt>
                      <c:pt idx="14" formatCode="General">
                        <c:v>-52.210583963691377</c:v>
                      </c:pt>
                      <c:pt idx="15" formatCode="General">
                        <c:v>-51.974729198184569</c:v>
                      </c:pt>
                      <c:pt idx="16" formatCode="General">
                        <c:v>-51.738874432677761</c:v>
                      </c:pt>
                      <c:pt idx="17" formatCode="General">
                        <c:v>-51.503019667170953</c:v>
                      </c:pt>
                      <c:pt idx="18" formatCode="General">
                        <c:v>-51.423612121212123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61B-46EA-8580-E0B49088F979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-38.659999999999997</c:v>
                      </c:pt>
                      <c:pt idx="1">
                        <c:v>-37.696848484848481</c:v>
                      </c:pt>
                      <c:pt idx="2" formatCode="General">
                        <c:v>-36.793818181818182</c:v>
                      </c:pt>
                      <c:pt idx="3" formatCode="General">
                        <c:v>-35.961575757575751</c:v>
                      </c:pt>
                      <c:pt idx="4" formatCode="General">
                        <c:v>-35.171515151515152</c:v>
                      </c:pt>
                      <c:pt idx="5" formatCode="General">
                        <c:v>-34.565454545454543</c:v>
                      </c:pt>
                      <c:pt idx="6" formatCode="General">
                        <c:v>-33.940240963855423</c:v>
                      </c:pt>
                      <c:pt idx="7" formatCode="General">
                        <c:v>-33.289638554216872</c:v>
                      </c:pt>
                      <c:pt idx="8" formatCode="General">
                        <c:v>-32.701333333333338</c:v>
                      </c:pt>
                      <c:pt idx="9" formatCode="General">
                        <c:v>-32.138836363636365</c:v>
                      </c:pt>
                      <c:pt idx="10" formatCode="General">
                        <c:v>-31.629139393939397</c:v>
                      </c:pt>
                      <c:pt idx="11" formatCode="General">
                        <c:v>-31.189131618759458</c:v>
                      </c:pt>
                      <c:pt idx="12" formatCode="General">
                        <c:v>-30.827709531013618</c:v>
                      </c:pt>
                      <c:pt idx="13" formatCode="General">
                        <c:v>-30.466287443267777</c:v>
                      </c:pt>
                      <c:pt idx="14" formatCode="General">
                        <c:v>-30.104865355521937</c:v>
                      </c:pt>
                      <c:pt idx="15" formatCode="General">
                        <c:v>-29.743443267776097</c:v>
                      </c:pt>
                      <c:pt idx="16" formatCode="General">
                        <c:v>-29.382021180030257</c:v>
                      </c:pt>
                      <c:pt idx="17" formatCode="General">
                        <c:v>-29.020599092284417</c:v>
                      </c:pt>
                      <c:pt idx="18" formatCode="General">
                        <c:v>-28.824581818181819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61B-46EA-8580-E0B49088F979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61B-46EA-8580-E0B49088F979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-82.405696969696962</c:v>
                      </c:pt>
                      <c:pt idx="1">
                        <c:v>-79.931030303030298</c:v>
                      </c:pt>
                      <c:pt idx="2" formatCode="General">
                        <c:v>-77.591636363636368</c:v>
                      </c:pt>
                      <c:pt idx="3" formatCode="General">
                        <c:v>-75.367272727272734</c:v>
                      </c:pt>
                      <c:pt idx="4" formatCode="General">
                        <c:v>-73.184484848484843</c:v>
                      </c:pt>
                      <c:pt idx="5" formatCode="General">
                        <c:v>-70.990545454545455</c:v>
                      </c:pt>
                      <c:pt idx="6" formatCode="General">
                        <c:v>-68.975843373493987</c:v>
                      </c:pt>
                      <c:pt idx="7" formatCode="General">
                        <c:v>-67.198734939759049</c:v>
                      </c:pt>
                      <c:pt idx="8" formatCode="General">
                        <c:v>-65.506666666666675</c:v>
                      </c:pt>
                      <c:pt idx="9" formatCode="General">
                        <c:v>-63.853090909090916</c:v>
                      </c:pt>
                      <c:pt idx="10" formatCode="General">
                        <c:v>-62.295515151515154</c:v>
                      </c:pt>
                      <c:pt idx="11" formatCode="General">
                        <c:v>-60.869878971255673</c:v>
                      </c:pt>
                      <c:pt idx="12" formatCode="General">
                        <c:v>-59.593025718608168</c:v>
                      </c:pt>
                      <c:pt idx="13" formatCode="General">
                        <c:v>-58.316172465960662</c:v>
                      </c:pt>
                      <c:pt idx="14" formatCode="General">
                        <c:v>-57.039319213313163</c:v>
                      </c:pt>
                      <c:pt idx="15" formatCode="General">
                        <c:v>-55.762465960665658</c:v>
                      </c:pt>
                      <c:pt idx="16" formatCode="General">
                        <c:v>-54.485612708018152</c:v>
                      </c:pt>
                      <c:pt idx="17" formatCode="General">
                        <c:v>-53.208759455370647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61B-46EA-8580-E0B49088F979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-143.04836363636363</c:v>
                      </c:pt>
                      <c:pt idx="1">
                        <c:v>-138.45187878787877</c:v>
                      </c:pt>
                      <c:pt idx="2" formatCode="General">
                        <c:v>-134.00945454545453</c:v>
                      </c:pt>
                      <c:pt idx="3" formatCode="General">
                        <c:v>-129.68648484848484</c:v>
                      </c:pt>
                      <c:pt idx="4" formatCode="General">
                        <c:v>-125.37181818181817</c:v>
                      </c:pt>
                      <c:pt idx="5" formatCode="General">
                        <c:v>-120.64454545454545</c:v>
                      </c:pt>
                      <c:pt idx="6" formatCode="General">
                        <c:v>-116.44240963855422</c:v>
                      </c:pt>
                      <c:pt idx="7" formatCode="General">
                        <c:v>-112.93638554216869</c:v>
                      </c:pt>
                      <c:pt idx="8" formatCode="General">
                        <c:v>-109.53066666666668</c:v>
                      </c:pt>
                      <c:pt idx="9" formatCode="General">
                        <c:v>-106.17527272727273</c:v>
                      </c:pt>
                      <c:pt idx="10" formatCode="General">
                        <c:v>-102.96921212121212</c:v>
                      </c:pt>
                      <c:pt idx="11" formatCode="General">
                        <c:v>-100.010741301059</c:v>
                      </c:pt>
                      <c:pt idx="12" formatCode="General">
                        <c:v>-97.331467473524967</c:v>
                      </c:pt>
                      <c:pt idx="13" formatCode="General">
                        <c:v>-94.65219364599092</c:v>
                      </c:pt>
                      <c:pt idx="14" formatCode="General">
                        <c:v>-91.972919818456887</c:v>
                      </c:pt>
                      <c:pt idx="15" formatCode="General">
                        <c:v>-89.29364599092284</c:v>
                      </c:pt>
                      <c:pt idx="16" formatCode="General">
                        <c:v>-86.614372163388794</c:v>
                      </c:pt>
                      <c:pt idx="17" formatCode="General">
                        <c:v>-83.935098335854761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61B-46EA-8580-E0B49088F979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61B-46EA-8580-E0B49088F979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61B-46EA-8580-E0B49088F979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61B-46EA-8580-E0B49088F979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61B-46EA-8580-E0B49088F979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61B-46EA-8580-E0B49088F979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61B-46EA-8580-E0B49088F979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-18.842484848484848</c:v>
                      </c:pt>
                      <c:pt idx="1">
                        <c:v>-18.861515151515153</c:v>
                      </c:pt>
                      <c:pt idx="2" formatCode="General">
                        <c:v>-18.891818181818181</c:v>
                      </c:pt>
                      <c:pt idx="3" formatCode="General">
                        <c:v>-18.922121212121212</c:v>
                      </c:pt>
                      <c:pt idx="4" formatCode="General">
                        <c:v>-18.949030303030302</c:v>
                      </c:pt>
                      <c:pt idx="5" formatCode="General">
                        <c:v>-18.93690909090909</c:v>
                      </c:pt>
                      <c:pt idx="6" formatCode="General">
                        <c:v>-18.942951807228916</c:v>
                      </c:pt>
                      <c:pt idx="7" formatCode="General">
                        <c:v>-18.973072289156626</c:v>
                      </c:pt>
                      <c:pt idx="8" formatCode="General">
                        <c:v>-19.003333333333334</c:v>
                      </c:pt>
                      <c:pt idx="9" formatCode="General">
                        <c:v>-19.032909090909094</c:v>
                      </c:pt>
                      <c:pt idx="10" formatCode="General">
                        <c:v>-19.057151515151517</c:v>
                      </c:pt>
                      <c:pt idx="11" formatCode="General">
                        <c:v>-19.0735552193646</c:v>
                      </c:pt>
                      <c:pt idx="12" formatCode="General">
                        <c:v>-19.081119515885025</c:v>
                      </c:pt>
                      <c:pt idx="13" formatCode="General">
                        <c:v>-19.088683812405446</c:v>
                      </c:pt>
                      <c:pt idx="14" formatCode="General">
                        <c:v>-19.09624810892587</c:v>
                      </c:pt>
                      <c:pt idx="15" formatCode="General">
                        <c:v>-19.103812405446295</c:v>
                      </c:pt>
                      <c:pt idx="16" formatCode="General">
                        <c:v>-19.111376701966719</c:v>
                      </c:pt>
                      <c:pt idx="17" formatCode="General">
                        <c:v>-19.11894099848714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61B-46EA-8580-E0B49088F979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-60.642666666666663</c:v>
                      </c:pt>
                      <c:pt idx="1">
                        <c:v>-58.520848484848486</c:v>
                      </c:pt>
                      <c:pt idx="2" formatCode="General">
                        <c:v>-56.417818181818177</c:v>
                      </c:pt>
                      <c:pt idx="3" formatCode="General">
                        <c:v>-54.319212121212118</c:v>
                      </c:pt>
                      <c:pt idx="4" formatCode="General">
                        <c:v>-52.187333333333328</c:v>
                      </c:pt>
                      <c:pt idx="5" formatCode="General">
                        <c:v>-49.653999999999996</c:v>
                      </c:pt>
                      <c:pt idx="6" formatCode="General">
                        <c:v>-47.466566265060244</c:v>
                      </c:pt>
                      <c:pt idx="7" formatCode="General">
                        <c:v>-45.737650602409644</c:v>
                      </c:pt>
                      <c:pt idx="8" formatCode="General">
                        <c:v>-44.024000000000008</c:v>
                      </c:pt>
                      <c:pt idx="9" formatCode="General">
                        <c:v>-42.322181818181825</c:v>
                      </c:pt>
                      <c:pt idx="10" formatCode="General">
                        <c:v>-40.673696969696969</c:v>
                      </c:pt>
                      <c:pt idx="11" formatCode="General">
                        <c:v>-39.140862329803326</c:v>
                      </c:pt>
                      <c:pt idx="12" formatCode="General">
                        <c:v>-37.738441754916792</c:v>
                      </c:pt>
                      <c:pt idx="13" formatCode="General">
                        <c:v>-36.336021180030258</c:v>
                      </c:pt>
                      <c:pt idx="14" formatCode="General">
                        <c:v>-34.933600605143724</c:v>
                      </c:pt>
                      <c:pt idx="15" formatCode="General">
                        <c:v>-33.531180030257183</c:v>
                      </c:pt>
                      <c:pt idx="16" formatCode="General">
                        <c:v>-32.128759455370648</c:v>
                      </c:pt>
                      <c:pt idx="17" formatCode="General">
                        <c:v>-30.726338880484114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61B-46EA-8580-E0B49088F979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-16.896969696969695</c:v>
                      </c:pt>
                      <c:pt idx="1">
                        <c:v>-16.286666666666665</c:v>
                      </c:pt>
                      <c:pt idx="2" formatCode="General">
                        <c:v>-15.62</c:v>
                      </c:pt>
                      <c:pt idx="3" formatCode="General">
                        <c:v>-14.913515151515151</c:v>
                      </c:pt>
                      <c:pt idx="4" formatCode="General">
                        <c:v>-14.174363636363635</c:v>
                      </c:pt>
                      <c:pt idx="5" formatCode="General">
                        <c:v>-13.22890909090909</c:v>
                      </c:pt>
                      <c:pt idx="6" formatCode="General">
                        <c:v>-12.430963855421686</c:v>
                      </c:pt>
                      <c:pt idx="7" formatCode="General">
                        <c:v>-11.82855421686747</c:v>
                      </c:pt>
                      <c:pt idx="8" formatCode="General">
                        <c:v>-11.218666666666667</c:v>
                      </c:pt>
                      <c:pt idx="9" formatCode="General">
                        <c:v>-10.607927272727274</c:v>
                      </c:pt>
                      <c:pt idx="10" formatCode="General">
                        <c:v>-10.007321212121212</c:v>
                      </c:pt>
                      <c:pt idx="11" formatCode="General">
                        <c:v>-9.4601149773071107</c:v>
                      </c:pt>
                      <c:pt idx="12" formatCode="General">
                        <c:v>-8.9731255673222385</c:v>
                      </c:pt>
                      <c:pt idx="13" formatCode="General">
                        <c:v>-8.4861361573373681</c:v>
                      </c:pt>
                      <c:pt idx="14" formatCode="General">
                        <c:v>-7.999146747352496</c:v>
                      </c:pt>
                      <c:pt idx="15" formatCode="General">
                        <c:v>-7.5121573373676238</c:v>
                      </c:pt>
                      <c:pt idx="16" formatCode="General">
                        <c:v>-7.0251679273827525</c:v>
                      </c:pt>
                      <c:pt idx="17" formatCode="General">
                        <c:v>-6.5381785173978813</c:v>
                      </c:pt>
                      <c:pt idx="18" formatCode="General">
                        <c:v>-6.2255515151515146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61B-46EA-8580-E0B49088F979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-21.763030303030302</c:v>
                      </c:pt>
                      <c:pt idx="1">
                        <c:v>-21.410181818181819</c:v>
                      </c:pt>
                      <c:pt idx="2" formatCode="General">
                        <c:v>-21.173818181818181</c:v>
                      </c:pt>
                      <c:pt idx="3" formatCode="General">
                        <c:v>-21.048060606060606</c:v>
                      </c:pt>
                      <c:pt idx="4" formatCode="General">
                        <c:v>-20.997151515151515</c:v>
                      </c:pt>
                      <c:pt idx="5" formatCode="General">
                        <c:v>-21.336545454545455</c:v>
                      </c:pt>
                      <c:pt idx="6" formatCode="General">
                        <c:v>-21.509277108433736</c:v>
                      </c:pt>
                      <c:pt idx="7" formatCode="General">
                        <c:v>-21.461084337349398</c:v>
                      </c:pt>
                      <c:pt idx="8" formatCode="General">
                        <c:v>-21.482666666666667</c:v>
                      </c:pt>
                      <c:pt idx="9" formatCode="General">
                        <c:v>-21.530909090909091</c:v>
                      </c:pt>
                      <c:pt idx="10" formatCode="General">
                        <c:v>-21.621818181818181</c:v>
                      </c:pt>
                      <c:pt idx="11" formatCode="General">
                        <c:v>-21.729016641452347</c:v>
                      </c:pt>
                      <c:pt idx="12" formatCode="General">
                        <c:v>-21.854583963691379</c:v>
                      </c:pt>
                      <c:pt idx="13" formatCode="General">
                        <c:v>-21.980151285930411</c:v>
                      </c:pt>
                      <c:pt idx="14" formatCode="General">
                        <c:v>-22.10571860816944</c:v>
                      </c:pt>
                      <c:pt idx="15" formatCode="General">
                        <c:v>-22.231285930408472</c:v>
                      </c:pt>
                      <c:pt idx="16" formatCode="General">
                        <c:v>-22.356853252647504</c:v>
                      </c:pt>
                      <c:pt idx="17" formatCode="General">
                        <c:v>-22.482420574886536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61B-46EA-8580-E0B49088F979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61B-46EA-8580-E0B49088F979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61B-46EA-8580-E0B49088F979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61B-46EA-8580-E0B49088F979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61B-46EA-8580-E0B49088F979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61B-46EA-8580-E0B49088F979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61B-46EA-8580-E0B49088F979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61B-46EA-8580-E0B49088F979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61B-46EA-8580-E0B49088F979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61B-46EA-8580-E0B49088F979}"/>
                  </c:ext>
                </c:extLst>
              </c15:ser>
            </c15:filteredScatterSeries>
          </c:ext>
        </c:extLst>
      </c:scatterChart>
      <c:valAx>
        <c:axId val="2373844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385984"/>
        <c:crosses val="autoZero"/>
        <c:crossBetween val="midCat"/>
        <c:majorUnit val="100"/>
      </c:valAx>
      <c:valAx>
        <c:axId val="237385984"/>
        <c:scaling>
          <c:orientation val="minMax"/>
          <c:max val="-90"/>
          <c:min val="-1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38444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4"/>
          <c:y val="1.403859009444820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/>
        <c:axId val="238927232"/>
        <c:axId val="238949504"/>
        <c:extLst xmlns:c16r2="http://schemas.microsoft.com/office/drawing/2015/06/chart"/>
      </c:scatterChart>
      <c:valAx>
        <c:axId val="23892723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949504"/>
        <c:crosses val="autoZero"/>
        <c:crossBetween val="midCat"/>
        <c:majorUnit val="100"/>
      </c:valAx>
      <c:valAx>
        <c:axId val="238949504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892723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5"/>
          <c:y val="1.405444437220484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/>
        <c:axId val="244111616"/>
        <c:axId val="244117504"/>
        <c:extLst xmlns:c16r2="http://schemas.microsoft.com/office/drawing/2015/06/chart"/>
      </c:scatterChart>
      <c:valAx>
        <c:axId val="2441116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7504"/>
        <c:crosses val="autoZero"/>
        <c:crossBetween val="midCat"/>
        <c:majorUnit val="100"/>
      </c:valAx>
      <c:valAx>
        <c:axId val="244117504"/>
        <c:scaling>
          <c:orientation val="minMax"/>
          <c:max val="-20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11161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4"/>
          <c:y val="1.366381842399151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/>
        <c:axId val="244790016"/>
        <c:axId val="244791552"/>
        <c:extLst xmlns:c16r2="http://schemas.microsoft.com/office/drawing/2015/06/chart"/>
      </c:scatterChart>
      <c:valAx>
        <c:axId val="2447900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91552"/>
        <c:crosses val="autoZero"/>
        <c:crossBetween val="midCat"/>
        <c:majorUnit val="100"/>
      </c:valAx>
      <c:valAx>
        <c:axId val="244791552"/>
        <c:scaling>
          <c:orientation val="minMax"/>
          <c:max val="-20"/>
          <c:min val="-3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479001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81"/>
          <c:y val="1.366175695035161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extLst xmlns:c16r2="http://schemas.microsoft.com/office/drawing/2015/06/chart"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/>
        <c:axId val="245451392"/>
        <c:axId val="245469568"/>
        <c:extLst xmlns:c16r2="http://schemas.microsoft.com/office/drawing/2015/06/chart"/>
      </c:scatterChart>
      <c:valAx>
        <c:axId val="24545139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69568"/>
        <c:crosses val="autoZero"/>
        <c:crossBetween val="midCat"/>
        <c:majorUnit val="100"/>
      </c:valAx>
      <c:valAx>
        <c:axId val="245469568"/>
        <c:scaling>
          <c:orientation val="minMax"/>
          <c:max val="-20"/>
          <c:min val="-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545139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8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/>
        <c:axId val="246125696"/>
        <c:axId val="246127232"/>
        <c:extLst xmlns:c16r2="http://schemas.microsoft.com/office/drawing/2015/06/chart"/>
      </c:scatterChart>
      <c:valAx>
        <c:axId val="2461256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27232"/>
        <c:crosses val="autoZero"/>
        <c:crossBetween val="midCat"/>
        <c:majorUnit val="100"/>
      </c:valAx>
      <c:valAx>
        <c:axId val="246127232"/>
        <c:scaling>
          <c:orientation val="minMax"/>
          <c:max val="-40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125696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81"/>
          <c:y val="1.36679358833899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/>
        <c:axId val="246803840"/>
        <c:axId val="246895744"/>
        <c:extLst xmlns:c16r2="http://schemas.microsoft.com/office/drawing/2015/06/chart"/>
      </c:scatterChart>
      <c:valAx>
        <c:axId val="24680384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895744"/>
        <c:crosses val="autoZero"/>
        <c:crossBetween val="midCat"/>
        <c:majorUnit val="100"/>
      </c:valAx>
      <c:valAx>
        <c:axId val="246895744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6803840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3"/>
          <c:y val="1.367618193306370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'Mass-EVAL'!$A$101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9.7230774380393303E-20</c:v>
                </c:pt>
                <c:pt idx="1">
                  <c:v>1.3337598499763993E-19</c:v>
                </c:pt>
                <c:pt idx="2">
                  <c:v>1.6952119561488654E-19</c:v>
                </c:pt>
                <c:pt idx="3">
                  <c:v>2.0566640623213317E-19</c:v>
                </c:pt>
                <c:pt idx="4">
                  <c:v>3.343179237518957E-17</c:v>
                </c:pt>
                <c:pt idx="5">
                  <c:v>4.4834269706505317E-16</c:v>
                </c:pt>
                <c:pt idx="6">
                  <c:v>8.6325360175491685E-16</c:v>
                </c:pt>
                <c:pt idx="7">
                  <c:v>1.2781645064447806E-15</c:v>
                </c:pt>
                <c:pt idx="8">
                  <c:v>1.6930754111346442E-15</c:v>
                </c:pt>
                <c:pt idx="9">
                  <c:v>2.107986315824508E-15</c:v>
                </c:pt>
                <c:pt idx="10">
                  <c:v>2.5228972205143714E-15</c:v>
                </c:pt>
                <c:pt idx="11">
                  <c:v>1.4198347836611167E-13</c:v>
                </c:pt>
                <c:pt idx="12">
                  <c:v>4.3824024084720109E-13</c:v>
                </c:pt>
                <c:pt idx="13">
                  <c:v>7.3449700332829048E-13</c:v>
                </c:pt>
                <c:pt idx="14">
                  <c:v>1.03075376580938E-12</c:v>
                </c:pt>
                <c:pt idx="15">
                  <c:v>1.3270105282904693E-12</c:v>
                </c:pt>
                <c:pt idx="16">
                  <c:v>1.6232672907715588E-12</c:v>
                </c:pt>
                <c:pt idx="17">
                  <c:v>1.919524053252648E-12</c:v>
                </c:pt>
                <c:pt idx="18">
                  <c:v>3.4820416036308696E-11</c:v>
                </c:pt>
                <c:pt idx="19">
                  <c:v>7.3029039334341957E-11</c:v>
                </c:pt>
                <c:pt idx="20">
                  <c:v>1.1123766263237523E-10</c:v>
                </c:pt>
                <c:pt idx="21">
                  <c:v>1.4944628593040849E-10</c:v>
                </c:pt>
                <c:pt idx="22">
                  <c:v>1.8765490922844177E-10</c:v>
                </c:pt>
                <c:pt idx="23">
                  <c:v>2.2586353252647503E-10</c:v>
                </c:pt>
                <c:pt idx="24">
                  <c:v>3.2398969696969697E-10</c:v>
                </c:pt>
                <c:pt idx="25">
                  <c:v>6.0186848484848479E-10</c:v>
                </c:pt>
                <c:pt idx="26">
                  <c:v>1.1391581818181816E-9</c:v>
                </c:pt>
                <c:pt idx="27">
                  <c:v>1.8493884848484846E-9</c:v>
                </c:pt>
                <c:pt idx="28">
                  <c:v>3.5260969696969694E-9</c:v>
                </c:pt>
                <c:pt idx="29">
                  <c:v>5.9420545454545453E-9</c:v>
                </c:pt>
                <c:pt idx="30">
                  <c:v>9.9642363636363627E-9</c:v>
                </c:pt>
                <c:pt idx="31">
                  <c:v>3.5600774583963681E-8</c:v>
                </c:pt>
                <c:pt idx="32">
                  <c:v>7.2875812405446273E-8</c:v>
                </c:pt>
                <c:pt idx="33">
                  <c:v>1.1015085022692886E-7</c:v>
                </c:pt>
                <c:pt idx="34">
                  <c:v>1.4742588804841146E-7</c:v>
                </c:pt>
                <c:pt idx="35">
                  <c:v>1.8470092586989405E-7</c:v>
                </c:pt>
                <c:pt idx="36">
                  <c:v>2.2197596369137664E-7</c:v>
                </c:pt>
                <c:pt idx="37">
                  <c:v>2.7597627836611089E-7</c:v>
                </c:pt>
                <c:pt idx="38">
                  <c:v>7.313832375189095E-7</c:v>
                </c:pt>
                <c:pt idx="39">
                  <c:v>1.1867901966717082E-6</c:v>
                </c:pt>
                <c:pt idx="40">
                  <c:v>1.6421971558245068E-6</c:v>
                </c:pt>
                <c:pt idx="41">
                  <c:v>2.0976041149773053E-6</c:v>
                </c:pt>
                <c:pt idx="42">
                  <c:v>2.5530110741301039E-6</c:v>
                </c:pt>
                <c:pt idx="43">
                  <c:v>3.0084180332829026E-6</c:v>
                </c:pt>
                <c:pt idx="44">
                  <c:v>4.6659878971255543E-6</c:v>
                </c:pt>
                <c:pt idx="45">
                  <c:v>7.9171225416036231E-6</c:v>
                </c:pt>
                <c:pt idx="46">
                  <c:v>1.116825718608169E-5</c:v>
                </c:pt>
                <c:pt idx="47">
                  <c:v>1.4419391830559757E-5</c:v>
                </c:pt>
                <c:pt idx="48">
                  <c:v>1.7670526475037826E-5</c:v>
                </c:pt>
                <c:pt idx="49">
                  <c:v>2.0921661119515895E-5</c:v>
                </c:pt>
                <c:pt idx="50">
                  <c:v>2.417279576399396E-5</c:v>
                </c:pt>
                <c:pt idx="51">
                  <c:v>3.6965066666666737E-5</c:v>
                </c:pt>
                <c:pt idx="52">
                  <c:v>5.1851733333333405E-5</c:v>
                </c:pt>
                <c:pt idx="53">
                  <c:v>6.6738400000000066E-5</c:v>
                </c:pt>
                <c:pt idx="54">
                  <c:v>8.162506666666674E-5</c:v>
                </c:pt>
                <c:pt idx="55">
                  <c:v>9.6511733333333401E-5</c:v>
                </c:pt>
                <c:pt idx="56">
                  <c:v>1.1139840000000008E-4</c:v>
                </c:pt>
                <c:pt idx="57">
                  <c:v>1.3263940998487162E-4</c:v>
                </c:pt>
                <c:pt idx="58">
                  <c:v>1.764094553706507E-4</c:v>
                </c:pt>
                <c:pt idx="59">
                  <c:v>2.2017950075642979E-4</c:v>
                </c:pt>
                <c:pt idx="60">
                  <c:v>2.6394954614220891E-4</c:v>
                </c:pt>
                <c:pt idx="61">
                  <c:v>3.0771959152798802E-4</c:v>
                </c:pt>
                <c:pt idx="62">
                  <c:v>3.5148963691376714E-4</c:v>
                </c:pt>
                <c:pt idx="63">
                  <c:v>3.952596822995462E-4</c:v>
                </c:pt>
                <c:pt idx="64">
                  <c:v>4.5313345454545465E-4</c:v>
                </c:pt>
                <c:pt idx="65">
                  <c:v>5.2002436363636376E-4</c:v>
                </c:pt>
                <c:pt idx="66">
                  <c:v>5.9313855421686749E-4</c:v>
                </c:pt>
                <c:pt idx="67">
                  <c:v>6.6779636363636366E-4</c:v>
                </c:pt>
                <c:pt idx="68">
                  <c:v>7.4545090909090904E-4</c:v>
                </c:pt>
                <c:pt idx="69">
                  <c:v>8.2303060606060598E-4</c:v>
                </c:pt>
                <c:pt idx="70">
                  <c:v>9.0056999999999995E-4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2.1225443537549163E-18</c:v>
                </c:pt>
                <c:pt idx="1">
                  <c:v>2.9115891614704992E-18</c:v>
                </c:pt>
                <c:pt idx="2">
                  <c:v>3.7006339691860813E-18</c:v>
                </c:pt>
                <c:pt idx="3">
                  <c:v>4.4896787769016645E-18</c:v>
                </c:pt>
                <c:pt idx="4">
                  <c:v>2.7179090287443634E-16</c:v>
                </c:pt>
                <c:pt idx="5">
                  <c:v>3.6039821888048428E-15</c:v>
                </c:pt>
                <c:pt idx="6">
                  <c:v>6.9361734747352498E-15</c:v>
                </c:pt>
                <c:pt idx="7">
                  <c:v>1.0268364760665656E-14</c:v>
                </c:pt>
                <c:pt idx="8">
                  <c:v>1.3600556046596063E-14</c:v>
                </c:pt>
                <c:pt idx="9">
                  <c:v>1.6932747332526472E-14</c:v>
                </c:pt>
                <c:pt idx="10">
                  <c:v>2.0264938618456879E-14</c:v>
                </c:pt>
                <c:pt idx="11">
                  <c:v>5.4500867473524865E-13</c:v>
                </c:pt>
                <c:pt idx="12">
                  <c:v>1.657727131618759E-12</c:v>
                </c:pt>
                <c:pt idx="13">
                  <c:v>2.7704455885022691E-12</c:v>
                </c:pt>
                <c:pt idx="14">
                  <c:v>3.8831640453857794E-12</c:v>
                </c:pt>
                <c:pt idx="15">
                  <c:v>4.9958825022692894E-12</c:v>
                </c:pt>
                <c:pt idx="16">
                  <c:v>6.1086009591528001E-12</c:v>
                </c:pt>
                <c:pt idx="17">
                  <c:v>7.22131941603631E-12</c:v>
                </c:pt>
                <c:pt idx="18">
                  <c:v>7.5130124810892739E-11</c:v>
                </c:pt>
                <c:pt idx="19">
                  <c:v>1.5391271180030271E-10</c:v>
                </c:pt>
                <c:pt idx="20">
                  <c:v>2.3269529878971263E-10</c:v>
                </c:pt>
                <c:pt idx="21">
                  <c:v>3.1147788577912259E-10</c:v>
                </c:pt>
                <c:pt idx="22">
                  <c:v>3.9026047276853249E-10</c:v>
                </c:pt>
                <c:pt idx="23">
                  <c:v>4.690430597579425E-10</c:v>
                </c:pt>
                <c:pt idx="24">
                  <c:v>6.4527696969696974E-10</c:v>
                </c:pt>
                <c:pt idx="25">
                  <c:v>1.1138648484848485E-9</c:v>
                </c:pt>
                <c:pt idx="26">
                  <c:v>1.9366818181818184E-9</c:v>
                </c:pt>
                <c:pt idx="27">
                  <c:v>2.995651515151515E-9</c:v>
                </c:pt>
                <c:pt idx="28">
                  <c:v>5.2291666666666672E-9</c:v>
                </c:pt>
                <c:pt idx="29">
                  <c:v>8.2760999999999996E-9</c:v>
                </c:pt>
                <c:pt idx="30">
                  <c:v>1.3076766666666665E-8</c:v>
                </c:pt>
                <c:pt idx="31">
                  <c:v>3.6145343419062017E-8</c:v>
                </c:pt>
                <c:pt idx="32">
                  <c:v>6.9050487140695897E-8</c:v>
                </c:pt>
                <c:pt idx="33">
                  <c:v>1.0195563086232976E-7</c:v>
                </c:pt>
                <c:pt idx="34">
                  <c:v>1.3486077458396363E-7</c:v>
                </c:pt>
                <c:pt idx="35">
                  <c:v>1.6776591830559751E-7</c:v>
                </c:pt>
                <c:pt idx="36">
                  <c:v>2.0067106202723139E-7</c:v>
                </c:pt>
                <c:pt idx="37">
                  <c:v>2.4403936459909161E-7</c:v>
                </c:pt>
                <c:pt idx="38">
                  <c:v>5.3852347957639856E-7</c:v>
                </c:pt>
                <c:pt idx="39">
                  <c:v>8.3300759455370557E-7</c:v>
                </c:pt>
                <c:pt idx="40">
                  <c:v>1.1274917095310125E-6</c:v>
                </c:pt>
                <c:pt idx="41">
                  <c:v>1.4219758245083196E-6</c:v>
                </c:pt>
                <c:pt idx="42">
                  <c:v>1.7164599394856265E-6</c:v>
                </c:pt>
                <c:pt idx="43">
                  <c:v>2.0109440544629332E-6</c:v>
                </c:pt>
                <c:pt idx="44">
                  <c:v>2.8537373676248045E-6</c:v>
                </c:pt>
                <c:pt idx="45">
                  <c:v>4.4233591527987859E-6</c:v>
                </c:pt>
                <c:pt idx="46">
                  <c:v>5.9929809379727663E-6</c:v>
                </c:pt>
                <c:pt idx="47">
                  <c:v>7.5626027231467468E-6</c:v>
                </c:pt>
                <c:pt idx="48">
                  <c:v>9.132224508320729E-6</c:v>
                </c:pt>
                <c:pt idx="49">
                  <c:v>1.0701846293494709E-5</c:v>
                </c:pt>
                <c:pt idx="50">
                  <c:v>1.227146807866869E-5</c:v>
                </c:pt>
                <c:pt idx="51">
                  <c:v>1.6926090909090934E-5</c:v>
                </c:pt>
                <c:pt idx="52">
                  <c:v>2.2257909090909116E-5</c:v>
                </c:pt>
                <c:pt idx="53">
                  <c:v>2.7589727272727297E-5</c:v>
                </c:pt>
                <c:pt idx="54">
                  <c:v>3.2921545454545482E-5</c:v>
                </c:pt>
                <c:pt idx="55">
                  <c:v>3.8253363636363664E-5</c:v>
                </c:pt>
                <c:pt idx="56">
                  <c:v>4.3585181818181845E-5</c:v>
                </c:pt>
                <c:pt idx="57">
                  <c:v>5.0138904689863896E-5</c:v>
                </c:pt>
                <c:pt idx="58">
                  <c:v>6.1024835098335905E-5</c:v>
                </c:pt>
                <c:pt idx="59">
                  <c:v>7.1910765506807907E-5</c:v>
                </c:pt>
                <c:pt idx="60">
                  <c:v>8.2796695915279923E-5</c:v>
                </c:pt>
                <c:pt idx="61">
                  <c:v>9.3682626323751938E-5</c:v>
                </c:pt>
                <c:pt idx="62">
                  <c:v>1.0456855673222394E-4</c:v>
                </c:pt>
                <c:pt idx="63">
                  <c:v>1.1545448714069594E-4</c:v>
                </c:pt>
                <c:pt idx="64">
                  <c:v>1.272048484848485E-4</c:v>
                </c:pt>
                <c:pt idx="65">
                  <c:v>1.3950787878787882E-4</c:v>
                </c:pt>
                <c:pt idx="66">
                  <c:v>1.5076240963855423E-4</c:v>
                </c:pt>
                <c:pt idx="67">
                  <c:v>1.6139545454545455E-4</c:v>
                </c:pt>
                <c:pt idx="68">
                  <c:v>1.7068030303030304E-4</c:v>
                </c:pt>
                <c:pt idx="69">
                  <c:v>1.7814121212121213E-4</c:v>
                </c:pt>
                <c:pt idx="70">
                  <c:v>1.8462E-4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1.6687150044296515E-15</c:v>
                </c:pt>
                <c:pt idx="1">
                  <c:v>2.2890428094220877E-15</c:v>
                </c:pt>
                <c:pt idx="2">
                  <c:v>2.9093706144145237E-15</c:v>
                </c:pt>
                <c:pt idx="3">
                  <c:v>3.5296984194069596E-15</c:v>
                </c:pt>
                <c:pt idx="4">
                  <c:v>9.7662876248110207E-14</c:v>
                </c:pt>
                <c:pt idx="5">
                  <c:v>1.2671938293494713E-12</c:v>
                </c:pt>
                <c:pt idx="6">
                  <c:v>2.4367247824508327E-12</c:v>
                </c:pt>
                <c:pt idx="7">
                  <c:v>3.6062557355521936E-12</c:v>
                </c:pt>
                <c:pt idx="8">
                  <c:v>4.775786688653555E-12</c:v>
                </c:pt>
                <c:pt idx="9">
                  <c:v>5.9453176417549159E-12</c:v>
                </c:pt>
                <c:pt idx="10">
                  <c:v>7.1148485948562768E-12</c:v>
                </c:pt>
                <c:pt idx="11">
                  <c:v>1.0688019031770026E-10</c:v>
                </c:pt>
                <c:pt idx="12">
                  <c:v>3.1782804205748856E-10</c:v>
                </c:pt>
                <c:pt idx="13">
                  <c:v>5.2877589379727683E-10</c:v>
                </c:pt>
                <c:pt idx="14">
                  <c:v>7.3972374553706515E-10</c:v>
                </c:pt>
                <c:pt idx="15">
                  <c:v>9.5067159727685347E-10</c:v>
                </c:pt>
                <c:pt idx="16">
                  <c:v>1.1616194490166419E-9</c:v>
                </c:pt>
                <c:pt idx="17">
                  <c:v>1.3725673007564301E-9</c:v>
                </c:pt>
                <c:pt idx="18">
                  <c:v>9.279739031770064E-9</c:v>
                </c:pt>
                <c:pt idx="19">
                  <c:v>1.8439784417549182E-8</c:v>
                </c:pt>
                <c:pt idx="20">
                  <c:v>2.7599829803328301E-8</c:v>
                </c:pt>
                <c:pt idx="21">
                  <c:v>3.6759875189107421E-8</c:v>
                </c:pt>
                <c:pt idx="22">
                  <c:v>4.591992057488654E-8</c:v>
                </c:pt>
                <c:pt idx="23">
                  <c:v>5.5079965960665659E-8</c:v>
                </c:pt>
                <c:pt idx="24">
                  <c:v>7.3406060606060605E-8</c:v>
                </c:pt>
                <c:pt idx="25">
                  <c:v>1.1923030303030303E-7</c:v>
                </c:pt>
                <c:pt idx="26">
                  <c:v>1.9379636363636361E-7</c:v>
                </c:pt>
                <c:pt idx="27">
                  <c:v>2.8752363636363636E-7</c:v>
                </c:pt>
                <c:pt idx="28">
                  <c:v>4.6809818181818182E-7</c:v>
                </c:pt>
                <c:pt idx="29">
                  <c:v>7.0429999999999997E-7</c:v>
                </c:pt>
                <c:pt idx="30">
                  <c:v>1.0596333333333334E-6</c:v>
                </c:pt>
                <c:pt idx="31">
                  <c:v>2.4367004538577909E-6</c:v>
                </c:pt>
                <c:pt idx="32">
                  <c:v>4.3639319213313152E-6</c:v>
                </c:pt>
                <c:pt idx="33">
                  <c:v>6.2911633888048395E-6</c:v>
                </c:pt>
                <c:pt idx="34">
                  <c:v>8.2183948562783638E-6</c:v>
                </c:pt>
                <c:pt idx="35">
                  <c:v>1.0145626323751887E-5</c:v>
                </c:pt>
                <c:pt idx="36">
                  <c:v>1.2072857791225412E-5</c:v>
                </c:pt>
                <c:pt idx="37">
                  <c:v>1.446028895612705E-5</c:v>
                </c:pt>
                <c:pt idx="38">
                  <c:v>2.789251285930405E-5</c:v>
                </c:pt>
                <c:pt idx="39">
                  <c:v>4.1324736762481054E-5</c:v>
                </c:pt>
                <c:pt idx="40">
                  <c:v>5.4756960665658055E-5</c:v>
                </c:pt>
                <c:pt idx="41">
                  <c:v>6.8189184568835049E-5</c:v>
                </c:pt>
                <c:pt idx="42">
                  <c:v>8.1621408472012043E-5</c:v>
                </c:pt>
                <c:pt idx="43">
                  <c:v>9.5053632375189051E-5</c:v>
                </c:pt>
                <c:pt idx="44">
                  <c:v>1.2685245083207238E-4</c:v>
                </c:pt>
                <c:pt idx="45">
                  <c:v>1.8299768532526459E-4</c:v>
                </c:pt>
                <c:pt idx="46">
                  <c:v>2.3914291981845683E-4</c:v>
                </c:pt>
                <c:pt idx="47">
                  <c:v>2.9528815431164907E-4</c:v>
                </c:pt>
                <c:pt idx="48">
                  <c:v>3.5143338880484125E-4</c:v>
                </c:pt>
                <c:pt idx="49">
                  <c:v>4.0757862329803349E-4</c:v>
                </c:pt>
                <c:pt idx="50">
                  <c:v>4.6372385779122567E-4</c:v>
                </c:pt>
                <c:pt idx="51">
                  <c:v>5.940308181818189E-4</c:v>
                </c:pt>
                <c:pt idx="52">
                  <c:v>7.4061718181818253E-4</c:v>
                </c:pt>
                <c:pt idx="53">
                  <c:v>8.8720354545454615E-4</c:v>
                </c:pt>
                <c:pt idx="54">
                  <c:v>1.0337899090909098E-3</c:v>
                </c:pt>
                <c:pt idx="55">
                  <c:v>1.1803762727272734E-3</c:v>
                </c:pt>
                <c:pt idx="56">
                  <c:v>1.326962636363637E-3</c:v>
                </c:pt>
                <c:pt idx="57">
                  <c:v>1.4867810892586998E-3</c:v>
                </c:pt>
                <c:pt idx="58">
                  <c:v>1.6935133131618769E-3</c:v>
                </c:pt>
                <c:pt idx="59">
                  <c:v>1.9002455370650537E-3</c:v>
                </c:pt>
                <c:pt idx="60">
                  <c:v>2.1069777609682306E-3</c:v>
                </c:pt>
                <c:pt idx="61">
                  <c:v>2.3137099848714077E-3</c:v>
                </c:pt>
                <c:pt idx="62">
                  <c:v>2.5204422087745848E-3</c:v>
                </c:pt>
                <c:pt idx="63">
                  <c:v>2.7271744326777614E-3</c:v>
                </c:pt>
                <c:pt idx="64">
                  <c:v>2.8997436363636369E-3</c:v>
                </c:pt>
                <c:pt idx="65">
                  <c:v>3.0504709090909098E-3</c:v>
                </c:pt>
                <c:pt idx="66">
                  <c:v>3.1444036144578314E-3</c:v>
                </c:pt>
                <c:pt idx="67">
                  <c:v>3.2150999999999998E-3</c:v>
                </c:pt>
                <c:pt idx="68">
                  <c:v>3.2371000000000001E-3</c:v>
                </c:pt>
                <c:pt idx="69">
                  <c:v>3.2119848484848485E-3</c:v>
                </c:pt>
                <c:pt idx="70">
                  <c:v>3.1614999999999998E-3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Se6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7.6799484889561249E-14</c:v>
                </c:pt>
                <c:pt idx="1">
                  <c:v>1.0534553466263237E-13</c:v>
                </c:pt>
                <c:pt idx="2">
                  <c:v>1.3389158443570347E-13</c:v>
                </c:pt>
                <c:pt idx="3">
                  <c:v>1.624376342087746E-13</c:v>
                </c:pt>
                <c:pt idx="4">
                  <c:v>1.2880198184568987E-12</c:v>
                </c:pt>
                <c:pt idx="5">
                  <c:v>1.5029517549167937E-11</c:v>
                </c:pt>
                <c:pt idx="6">
                  <c:v>2.8771015279878976E-11</c:v>
                </c:pt>
                <c:pt idx="7">
                  <c:v>4.2512513010590019E-11</c:v>
                </c:pt>
                <c:pt idx="8">
                  <c:v>5.6254010741301055E-11</c:v>
                </c:pt>
                <c:pt idx="9">
                  <c:v>6.9995508472012091E-11</c:v>
                </c:pt>
                <c:pt idx="10">
                  <c:v>8.3737006202723127E-11</c:v>
                </c:pt>
                <c:pt idx="11">
                  <c:v>5.0872841149772983E-10</c:v>
                </c:pt>
                <c:pt idx="12">
                  <c:v>1.3974697125567318E-9</c:v>
                </c:pt>
                <c:pt idx="13">
                  <c:v>2.2862110136157337E-9</c:v>
                </c:pt>
                <c:pt idx="14">
                  <c:v>3.1749523146747354E-9</c:v>
                </c:pt>
                <c:pt idx="15">
                  <c:v>4.0636936157337379E-9</c:v>
                </c:pt>
                <c:pt idx="16">
                  <c:v>4.95243491679274E-9</c:v>
                </c:pt>
                <c:pt idx="17">
                  <c:v>5.8411762178517421E-9</c:v>
                </c:pt>
                <c:pt idx="18">
                  <c:v>2.0778729198184603E-8</c:v>
                </c:pt>
                <c:pt idx="19">
                  <c:v>3.8003298033282931E-8</c:v>
                </c:pt>
                <c:pt idx="20">
                  <c:v>5.5227866868381262E-8</c:v>
                </c:pt>
                <c:pt idx="21">
                  <c:v>7.2452435703479586E-8</c:v>
                </c:pt>
                <c:pt idx="22">
                  <c:v>8.9677004538577936E-8</c:v>
                </c:pt>
                <c:pt idx="23">
                  <c:v>1.0690157337367626E-7</c:v>
                </c:pt>
                <c:pt idx="24">
                  <c:v>1.3570181818181817E-7</c:v>
                </c:pt>
                <c:pt idx="25">
                  <c:v>1.9922909090909092E-7</c:v>
                </c:pt>
                <c:pt idx="26">
                  <c:v>2.9090545454545452E-7</c:v>
                </c:pt>
                <c:pt idx="27">
                  <c:v>4.0134787878787877E-7</c:v>
                </c:pt>
                <c:pt idx="28">
                  <c:v>5.8506696969696968E-7</c:v>
                </c:pt>
                <c:pt idx="29">
                  <c:v>8.1022999999999997E-7</c:v>
                </c:pt>
                <c:pt idx="30">
                  <c:v>1.1230966666666667E-6</c:v>
                </c:pt>
                <c:pt idx="31">
                  <c:v>1.9895205748865352E-6</c:v>
                </c:pt>
                <c:pt idx="32">
                  <c:v>3.1540137670196667E-6</c:v>
                </c:pt>
                <c:pt idx="33">
                  <c:v>4.3185069591527977E-6</c:v>
                </c:pt>
                <c:pt idx="34">
                  <c:v>5.4830001512859288E-6</c:v>
                </c:pt>
                <c:pt idx="35">
                  <c:v>6.6474933434190598E-6</c:v>
                </c:pt>
                <c:pt idx="36">
                  <c:v>7.8119865355521908E-6</c:v>
                </c:pt>
                <c:pt idx="37">
                  <c:v>9.1433590015128473E-6</c:v>
                </c:pt>
                <c:pt idx="38">
                  <c:v>1.4479834039334327E-5</c:v>
                </c:pt>
                <c:pt idx="39">
                  <c:v>1.9816309077155808E-5</c:v>
                </c:pt>
                <c:pt idx="40">
                  <c:v>2.5152784114977289E-5</c:v>
                </c:pt>
                <c:pt idx="41">
                  <c:v>3.0489259152798768E-5</c:v>
                </c:pt>
                <c:pt idx="42">
                  <c:v>3.582573419062025E-5</c:v>
                </c:pt>
                <c:pt idx="43">
                  <c:v>4.1162209228441725E-5</c:v>
                </c:pt>
                <c:pt idx="44">
                  <c:v>5.0630320726172408E-5</c:v>
                </c:pt>
                <c:pt idx="45">
                  <c:v>6.5575252647503743E-5</c:v>
                </c:pt>
                <c:pt idx="46">
                  <c:v>8.0520184568835091E-5</c:v>
                </c:pt>
                <c:pt idx="47">
                  <c:v>9.5465116490166425E-5</c:v>
                </c:pt>
                <c:pt idx="48">
                  <c:v>1.1041004841149776E-4</c:v>
                </c:pt>
                <c:pt idx="49">
                  <c:v>1.2535498033282909E-4</c:v>
                </c:pt>
                <c:pt idx="50">
                  <c:v>1.4029991225416043E-4</c:v>
                </c:pt>
                <c:pt idx="51">
                  <c:v>1.6384284848484861E-4</c:v>
                </c:pt>
                <c:pt idx="52">
                  <c:v>1.8927315151515164E-4</c:v>
                </c:pt>
                <c:pt idx="53">
                  <c:v>2.1470345454545467E-4</c:v>
                </c:pt>
                <c:pt idx="54">
                  <c:v>2.401337575757577E-4</c:v>
                </c:pt>
                <c:pt idx="55">
                  <c:v>2.6556406060606073E-4</c:v>
                </c:pt>
                <c:pt idx="56">
                  <c:v>2.9099436363636379E-4</c:v>
                </c:pt>
                <c:pt idx="57">
                  <c:v>3.1469880484114986E-4</c:v>
                </c:pt>
                <c:pt idx="58">
                  <c:v>3.3228428139183065E-4</c:v>
                </c:pt>
                <c:pt idx="59">
                  <c:v>3.4986975794251143E-4</c:v>
                </c:pt>
                <c:pt idx="60">
                  <c:v>3.6745523449319221E-4</c:v>
                </c:pt>
                <c:pt idx="61">
                  <c:v>3.8504071104387299E-4</c:v>
                </c:pt>
                <c:pt idx="62">
                  <c:v>4.0262618759455372E-4</c:v>
                </c:pt>
                <c:pt idx="63">
                  <c:v>4.2021166414523455E-4</c:v>
                </c:pt>
                <c:pt idx="64">
                  <c:v>4.2564666666666665E-4</c:v>
                </c:pt>
                <c:pt idx="65">
                  <c:v>4.233133333333333E-4</c:v>
                </c:pt>
                <c:pt idx="66">
                  <c:v>4.1149759036144574E-4</c:v>
                </c:pt>
                <c:pt idx="67">
                  <c:v>3.9662090909090909E-4</c:v>
                </c:pt>
                <c:pt idx="68">
                  <c:v>3.7552393939393938E-4</c:v>
                </c:pt>
                <c:pt idx="69">
                  <c:v>3.5024727272727271E-4</c:v>
                </c:pt>
                <c:pt idx="70">
                  <c:v>3.2271999999999997E-4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Se?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9.5936974856278332E-15</c:v>
                </c:pt>
                <c:pt idx="1">
                  <c:v>1.3159846086232978E-14</c:v>
                </c:pt>
                <c:pt idx="2">
                  <c:v>1.6725994686838124E-14</c:v>
                </c:pt>
                <c:pt idx="3">
                  <c:v>2.0292143287443272E-14</c:v>
                </c:pt>
                <c:pt idx="4">
                  <c:v>2.1216515733737024E-13</c:v>
                </c:pt>
                <c:pt idx="5">
                  <c:v>2.5695671240544646E-12</c:v>
                </c:pt>
                <c:pt idx="6">
                  <c:v>4.9269690907715589E-12</c:v>
                </c:pt>
                <c:pt idx="7">
                  <c:v>7.2843710574886529E-12</c:v>
                </c:pt>
                <c:pt idx="8">
                  <c:v>9.6417730242057468E-12</c:v>
                </c:pt>
                <c:pt idx="9">
                  <c:v>1.1999174990922842E-11</c:v>
                </c:pt>
                <c:pt idx="10">
                  <c:v>1.4356576957639936E-11</c:v>
                </c:pt>
                <c:pt idx="11">
                  <c:v>1.025022450832071E-10</c:v>
                </c:pt>
                <c:pt idx="12">
                  <c:v>2.8738787291981837E-10</c:v>
                </c:pt>
                <c:pt idx="13">
                  <c:v>4.7227350075642962E-10</c:v>
                </c:pt>
                <c:pt idx="14">
                  <c:v>6.5715912859304093E-10</c:v>
                </c:pt>
                <c:pt idx="15">
                  <c:v>8.4204475642965214E-10</c:v>
                </c:pt>
                <c:pt idx="16">
                  <c:v>1.0269303842662635E-9</c:v>
                </c:pt>
                <c:pt idx="17">
                  <c:v>1.2118160121028748E-9</c:v>
                </c:pt>
                <c:pt idx="18">
                  <c:v>4.7299114977307192E-9</c:v>
                </c:pt>
                <c:pt idx="19">
                  <c:v>8.7906225416036357E-9</c:v>
                </c:pt>
                <c:pt idx="20">
                  <c:v>1.2851333585476554E-8</c:v>
                </c:pt>
                <c:pt idx="21">
                  <c:v>1.6912044629349474E-8</c:v>
                </c:pt>
                <c:pt idx="22">
                  <c:v>2.0972755673222392E-8</c:v>
                </c:pt>
                <c:pt idx="23">
                  <c:v>2.503346671709531E-8</c:v>
                </c:pt>
                <c:pt idx="24">
                  <c:v>3.1996727272727272E-8</c:v>
                </c:pt>
                <c:pt idx="25">
                  <c:v>4.7667636363636363E-8</c:v>
                </c:pt>
                <c:pt idx="26">
                  <c:v>7.0670181818181819E-8</c:v>
                </c:pt>
                <c:pt idx="27">
                  <c:v>9.8560484848484854E-8</c:v>
                </c:pt>
                <c:pt idx="28">
                  <c:v>1.4599545454545455E-7</c:v>
                </c:pt>
                <c:pt idx="29">
                  <c:v>2.0472545454545455E-7</c:v>
                </c:pt>
                <c:pt idx="30">
                  <c:v>2.8741030303030302E-7</c:v>
                </c:pt>
                <c:pt idx="31">
                  <c:v>5.3074674735249617E-7</c:v>
                </c:pt>
                <c:pt idx="32">
                  <c:v>8.6058789712556723E-7</c:v>
                </c:pt>
                <c:pt idx="33">
                  <c:v>1.1904290468986382E-6</c:v>
                </c:pt>
                <c:pt idx="34">
                  <c:v>1.5202701966717092E-6</c:v>
                </c:pt>
                <c:pt idx="35">
                  <c:v>1.8501113464447801E-6</c:v>
                </c:pt>
                <c:pt idx="36">
                  <c:v>2.1799524962178513E-6</c:v>
                </c:pt>
                <c:pt idx="37">
                  <c:v>2.561570650529497E-6</c:v>
                </c:pt>
                <c:pt idx="38">
                  <c:v>4.1858369137670156E-6</c:v>
                </c:pt>
                <c:pt idx="39">
                  <c:v>5.8101031770045338E-6</c:v>
                </c:pt>
                <c:pt idx="40">
                  <c:v>7.434369440242052E-6</c:v>
                </c:pt>
                <c:pt idx="41">
                  <c:v>9.058635703479571E-6</c:v>
                </c:pt>
                <c:pt idx="42">
                  <c:v>1.0682901966717088E-5</c:v>
                </c:pt>
                <c:pt idx="43">
                  <c:v>1.2307168229954607E-5</c:v>
                </c:pt>
                <c:pt idx="44">
                  <c:v>1.5256667170953082E-5</c:v>
                </c:pt>
                <c:pt idx="45">
                  <c:v>1.9962869894099837E-5</c:v>
                </c:pt>
                <c:pt idx="46">
                  <c:v>2.4669072617246591E-5</c:v>
                </c:pt>
                <c:pt idx="47">
                  <c:v>2.9375275340393344E-5</c:v>
                </c:pt>
                <c:pt idx="48">
                  <c:v>3.4081478063540097E-5</c:v>
                </c:pt>
                <c:pt idx="49">
                  <c:v>3.8787680786686851E-5</c:v>
                </c:pt>
                <c:pt idx="50">
                  <c:v>4.3493883509833611E-5</c:v>
                </c:pt>
                <c:pt idx="51">
                  <c:v>5.0743087878787918E-5</c:v>
                </c:pt>
                <c:pt idx="52">
                  <c:v>5.8550512121212157E-5</c:v>
                </c:pt>
                <c:pt idx="53">
                  <c:v>6.6357936363636396E-5</c:v>
                </c:pt>
                <c:pt idx="54">
                  <c:v>7.4165360606060643E-5</c:v>
                </c:pt>
                <c:pt idx="55">
                  <c:v>8.1972784848484889E-5</c:v>
                </c:pt>
                <c:pt idx="56">
                  <c:v>8.9780209090909135E-5</c:v>
                </c:pt>
                <c:pt idx="57">
                  <c:v>9.6785612708018181E-5</c:v>
                </c:pt>
                <c:pt idx="58">
                  <c:v>1.0094748865355524E-4</c:v>
                </c:pt>
                <c:pt idx="59">
                  <c:v>1.051093645990923E-4</c:v>
                </c:pt>
                <c:pt idx="60">
                  <c:v>1.0927124054462936E-4</c:v>
                </c:pt>
                <c:pt idx="61">
                  <c:v>1.1343311649016643E-4</c:v>
                </c:pt>
                <c:pt idx="62">
                  <c:v>1.175949924357035E-4</c:v>
                </c:pt>
                <c:pt idx="63">
                  <c:v>1.2175686838124055E-4</c:v>
                </c:pt>
                <c:pt idx="64">
                  <c:v>1.21672E-4</c:v>
                </c:pt>
                <c:pt idx="65">
                  <c:v>1.1887199999999998E-4</c:v>
                </c:pt>
                <c:pt idx="66">
                  <c:v>1.1321975903614457E-4</c:v>
                </c:pt>
                <c:pt idx="67">
                  <c:v>1.0673327272727273E-4</c:v>
                </c:pt>
                <c:pt idx="68">
                  <c:v>9.8577515151515157E-5</c:v>
                </c:pt>
                <c:pt idx="69">
                  <c:v>8.9546030303030308E-5</c:v>
                </c:pt>
                <c:pt idx="70">
                  <c:v>8.0043000000000006E-5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Se8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2.2448946098638421E-16</c:v>
                </c:pt>
                <c:pt idx="1">
                  <c:v>3.0793857808169444E-16</c:v>
                </c:pt>
                <c:pt idx="2">
                  <c:v>3.9138769517700462E-16</c:v>
                </c:pt>
                <c:pt idx="3">
                  <c:v>4.7483681227231475E-16</c:v>
                </c:pt>
                <c:pt idx="4">
                  <c:v>6.1757962632375962E-15</c:v>
                </c:pt>
                <c:pt idx="5">
                  <c:v>7.6478124553706546E-14</c:v>
                </c:pt>
                <c:pt idx="6">
                  <c:v>1.467804528441755E-13</c:v>
                </c:pt>
                <c:pt idx="7">
                  <c:v>2.1708278113464446E-13</c:v>
                </c:pt>
                <c:pt idx="8">
                  <c:v>2.873851094251134E-13</c:v>
                </c:pt>
                <c:pt idx="9">
                  <c:v>3.5768743771558233E-13</c:v>
                </c:pt>
                <c:pt idx="10">
                  <c:v>4.2798976600605131E-13</c:v>
                </c:pt>
                <c:pt idx="11">
                  <c:v>3.4423018154311592E-12</c:v>
                </c:pt>
                <c:pt idx="12">
                  <c:v>9.7764546142208756E-12</c:v>
                </c:pt>
                <c:pt idx="13">
                  <c:v>1.6110607413010593E-11</c:v>
                </c:pt>
                <c:pt idx="14">
                  <c:v>2.2444760211800307E-11</c:v>
                </c:pt>
                <c:pt idx="15">
                  <c:v>2.8778913010590024E-11</c:v>
                </c:pt>
                <c:pt idx="16">
                  <c:v>3.5113065809379738E-11</c:v>
                </c:pt>
                <c:pt idx="17">
                  <c:v>4.1447218608169455E-11</c:v>
                </c:pt>
                <c:pt idx="18">
                  <c:v>1.7246149773071134E-10</c:v>
                </c:pt>
                <c:pt idx="19">
                  <c:v>3.2377254160363112E-10</c:v>
                </c:pt>
                <c:pt idx="20">
                  <c:v>4.7508358547655087E-10</c:v>
                </c:pt>
                <c:pt idx="21">
                  <c:v>6.2639462934947073E-10</c:v>
                </c:pt>
                <c:pt idx="22">
                  <c:v>7.7770567322239048E-10</c:v>
                </c:pt>
                <c:pt idx="23">
                  <c:v>9.2901671709531023E-10</c:v>
                </c:pt>
                <c:pt idx="24">
                  <c:v>1.1928030303030303E-9</c:v>
                </c:pt>
                <c:pt idx="25">
                  <c:v>1.7940151515151514E-9</c:v>
                </c:pt>
                <c:pt idx="26">
                  <c:v>2.6863545454545455E-9</c:v>
                </c:pt>
                <c:pt idx="27">
                  <c:v>3.7727787878787872E-9</c:v>
                </c:pt>
                <c:pt idx="28">
                  <c:v>5.648163636363636E-9</c:v>
                </c:pt>
                <c:pt idx="29">
                  <c:v>7.9867272727272726E-9</c:v>
                </c:pt>
                <c:pt idx="30">
                  <c:v>1.1309151515151516E-8</c:v>
                </c:pt>
                <c:pt idx="31">
                  <c:v>2.1530502269288956E-8</c:v>
                </c:pt>
                <c:pt idx="32">
                  <c:v>3.546665960665658E-8</c:v>
                </c:pt>
                <c:pt idx="33">
                  <c:v>4.9402816944024199E-8</c:v>
                </c:pt>
                <c:pt idx="34">
                  <c:v>6.3338974281391817E-8</c:v>
                </c:pt>
                <c:pt idx="35">
                  <c:v>7.7275131618759428E-8</c:v>
                </c:pt>
                <c:pt idx="36">
                  <c:v>9.1211288956127053E-8</c:v>
                </c:pt>
                <c:pt idx="37">
                  <c:v>1.0747756429652025E-7</c:v>
                </c:pt>
                <c:pt idx="38">
                  <c:v>1.7966667170953082E-7</c:v>
                </c:pt>
                <c:pt idx="39">
                  <c:v>2.5185577912254144E-7</c:v>
                </c:pt>
                <c:pt idx="40">
                  <c:v>3.2404488653555201E-7</c:v>
                </c:pt>
                <c:pt idx="41">
                  <c:v>3.9623399394856258E-7</c:v>
                </c:pt>
                <c:pt idx="42">
                  <c:v>4.684231013615732E-7</c:v>
                </c:pt>
                <c:pt idx="43">
                  <c:v>5.4061220877458377E-7</c:v>
                </c:pt>
                <c:pt idx="44">
                  <c:v>6.7306441754916709E-7</c:v>
                </c:pt>
                <c:pt idx="45">
                  <c:v>8.8540027231467418E-7</c:v>
                </c:pt>
                <c:pt idx="46">
                  <c:v>1.0977361270801814E-6</c:v>
                </c:pt>
                <c:pt idx="47">
                  <c:v>1.3100719818456884E-6</c:v>
                </c:pt>
                <c:pt idx="48">
                  <c:v>1.5224078366111953E-6</c:v>
                </c:pt>
                <c:pt idx="49">
                  <c:v>1.7347436913767025E-6</c:v>
                </c:pt>
                <c:pt idx="50">
                  <c:v>1.9470795461422097E-6</c:v>
                </c:pt>
                <c:pt idx="51">
                  <c:v>2.2615778787878801E-6</c:v>
                </c:pt>
                <c:pt idx="52">
                  <c:v>2.5985021212121226E-6</c:v>
                </c:pt>
                <c:pt idx="53">
                  <c:v>2.9354263636363652E-6</c:v>
                </c:pt>
                <c:pt idx="54">
                  <c:v>3.2723506060606077E-6</c:v>
                </c:pt>
                <c:pt idx="55">
                  <c:v>3.6092748484848498E-6</c:v>
                </c:pt>
                <c:pt idx="56">
                  <c:v>3.946199090909092E-6</c:v>
                </c:pt>
                <c:pt idx="57">
                  <c:v>4.2357428139183058E-6</c:v>
                </c:pt>
                <c:pt idx="58">
                  <c:v>4.3573010590015131E-6</c:v>
                </c:pt>
                <c:pt idx="59">
                  <c:v>4.4788593040847204E-6</c:v>
                </c:pt>
                <c:pt idx="60">
                  <c:v>4.6004175491679277E-6</c:v>
                </c:pt>
                <c:pt idx="61">
                  <c:v>4.721975794251135E-6</c:v>
                </c:pt>
                <c:pt idx="62">
                  <c:v>4.8435340393343423E-6</c:v>
                </c:pt>
                <c:pt idx="63">
                  <c:v>4.9650922844175496E-6</c:v>
                </c:pt>
                <c:pt idx="64">
                  <c:v>4.8869878787878781E-6</c:v>
                </c:pt>
                <c:pt idx="65">
                  <c:v>4.6812303030303023E-6</c:v>
                </c:pt>
                <c:pt idx="66">
                  <c:v>4.3629084337349398E-6</c:v>
                </c:pt>
                <c:pt idx="67">
                  <c:v>4.0158909090909094E-6</c:v>
                </c:pt>
                <c:pt idx="68">
                  <c:v>3.6128606060606063E-6</c:v>
                </c:pt>
                <c:pt idx="69">
                  <c:v>3.192260606060606E-6</c:v>
                </c:pt>
                <c:pt idx="70">
                  <c:v>2.7622E-6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1.2689142947049922E-15</c:v>
                </c:pt>
                <c:pt idx="1">
                  <c:v>1.7406198317700454E-15</c:v>
                </c:pt>
                <c:pt idx="2">
                  <c:v>2.2123253688350988E-15</c:v>
                </c:pt>
                <c:pt idx="3">
                  <c:v>2.684030905900152E-15</c:v>
                </c:pt>
                <c:pt idx="4">
                  <c:v>8.8844862329804505E-14</c:v>
                </c:pt>
                <c:pt idx="5">
                  <c:v>1.1604306414523456E-12</c:v>
                </c:pt>
                <c:pt idx="6">
                  <c:v>2.232016420574887E-12</c:v>
                </c:pt>
                <c:pt idx="7">
                  <c:v>3.3036021996974282E-12</c:v>
                </c:pt>
                <c:pt idx="8">
                  <c:v>4.375187978819969E-12</c:v>
                </c:pt>
                <c:pt idx="9">
                  <c:v>5.4467737579425107E-12</c:v>
                </c:pt>
                <c:pt idx="10">
                  <c:v>6.5183595370650515E-12</c:v>
                </c:pt>
                <c:pt idx="11">
                  <c:v>1.2621556459909205E-10</c:v>
                </c:pt>
                <c:pt idx="12">
                  <c:v>3.7968208502269278E-10</c:v>
                </c:pt>
                <c:pt idx="13">
                  <c:v>6.3314860544629343E-10</c:v>
                </c:pt>
                <c:pt idx="14">
                  <c:v>8.8661512586989424E-10</c:v>
                </c:pt>
                <c:pt idx="15">
                  <c:v>1.140081646293495E-9</c:v>
                </c:pt>
                <c:pt idx="16">
                  <c:v>1.3935481667170958E-9</c:v>
                </c:pt>
                <c:pt idx="17">
                  <c:v>1.6470146871406964E-9</c:v>
                </c:pt>
                <c:pt idx="18">
                  <c:v>1.4338746596066596E-8</c:v>
                </c:pt>
                <c:pt idx="19">
                  <c:v>2.9055312405446317E-8</c:v>
                </c:pt>
                <c:pt idx="20">
                  <c:v>4.3771878214826042E-8</c:v>
                </c:pt>
                <c:pt idx="21">
                  <c:v>5.8488444024205763E-8</c:v>
                </c:pt>
                <c:pt idx="22">
                  <c:v>7.3205009833585484E-8</c:v>
                </c:pt>
                <c:pt idx="23">
                  <c:v>8.7921575642965205E-8</c:v>
                </c:pt>
                <c:pt idx="24">
                  <c:v>1.1960006060606062E-7</c:v>
                </c:pt>
                <c:pt idx="25">
                  <c:v>2.0216430303030302E-7</c:v>
                </c:pt>
                <c:pt idx="26">
                  <c:v>3.4345909090909094E-7</c:v>
                </c:pt>
                <c:pt idx="27">
                  <c:v>5.2390757575757571E-7</c:v>
                </c:pt>
                <c:pt idx="28">
                  <c:v>8.9276121212121207E-7</c:v>
                </c:pt>
                <c:pt idx="29">
                  <c:v>1.3880999999999999E-6</c:v>
                </c:pt>
                <c:pt idx="30">
                  <c:v>2.1554333333333331E-6</c:v>
                </c:pt>
                <c:pt idx="31">
                  <c:v>5.5107624810892574E-6</c:v>
                </c:pt>
                <c:pt idx="32">
                  <c:v>1.0259627836611192E-5</c:v>
                </c:pt>
                <c:pt idx="33">
                  <c:v>1.5008493192133125E-5</c:v>
                </c:pt>
                <c:pt idx="34">
                  <c:v>1.9757358547655061E-5</c:v>
                </c:pt>
                <c:pt idx="35">
                  <c:v>2.4506223903176994E-5</c:v>
                </c:pt>
                <c:pt idx="36">
                  <c:v>2.925508925869893E-5</c:v>
                </c:pt>
                <c:pt idx="37">
                  <c:v>3.5367561270801722E-5</c:v>
                </c:pt>
                <c:pt idx="38">
                  <c:v>7.4206593040847089E-5</c:v>
                </c:pt>
                <c:pt idx="39">
                  <c:v>1.1304562481089246E-4</c:v>
                </c:pt>
                <c:pt idx="40">
                  <c:v>1.5188465658093784E-4</c:v>
                </c:pt>
                <c:pt idx="41">
                  <c:v>1.9072368835098321E-4</c:v>
                </c:pt>
                <c:pt idx="42">
                  <c:v>2.2956272012102856E-4</c:v>
                </c:pt>
                <c:pt idx="43">
                  <c:v>2.6840175189107396E-4</c:v>
                </c:pt>
                <c:pt idx="44">
                  <c:v>3.7802711043872838E-4</c:v>
                </c:pt>
                <c:pt idx="45">
                  <c:v>5.8148550680786637E-4</c:v>
                </c:pt>
                <c:pt idx="46">
                  <c:v>7.8494390317700429E-4</c:v>
                </c:pt>
                <c:pt idx="47">
                  <c:v>9.8840229954614222E-4</c:v>
                </c:pt>
                <c:pt idx="48">
                  <c:v>1.1918606959152801E-3</c:v>
                </c:pt>
                <c:pt idx="49">
                  <c:v>1.3953190922844181E-3</c:v>
                </c:pt>
                <c:pt idx="50">
                  <c:v>1.598777488653556E-3</c:v>
                </c:pt>
                <c:pt idx="51">
                  <c:v>2.249008484848488E-3</c:v>
                </c:pt>
                <c:pt idx="52">
                  <c:v>2.9973115151515186E-3</c:v>
                </c:pt>
                <c:pt idx="53">
                  <c:v>3.7456145454545487E-3</c:v>
                </c:pt>
                <c:pt idx="54">
                  <c:v>4.4939175757575788E-3</c:v>
                </c:pt>
                <c:pt idx="55">
                  <c:v>5.2422206060606094E-3</c:v>
                </c:pt>
                <c:pt idx="56">
                  <c:v>5.9905236363636399E-3</c:v>
                </c:pt>
                <c:pt idx="57">
                  <c:v>7.0077697428139272E-3</c:v>
                </c:pt>
                <c:pt idx="58">
                  <c:v>8.9785413010590107E-3</c:v>
                </c:pt>
                <c:pt idx="59">
                  <c:v>1.0949312859304092E-2</c:v>
                </c:pt>
                <c:pt idx="60">
                  <c:v>1.2920084417549174E-2</c:v>
                </c:pt>
                <c:pt idx="61">
                  <c:v>1.4890855975794259E-2</c:v>
                </c:pt>
                <c:pt idx="62">
                  <c:v>1.6861627534039341E-2</c:v>
                </c:pt>
                <c:pt idx="63">
                  <c:v>1.8832399092284423E-2</c:v>
                </c:pt>
                <c:pt idx="64">
                  <c:v>2.1431369696969703E-2</c:v>
                </c:pt>
                <c:pt idx="65">
                  <c:v>2.4431975757575768E-2</c:v>
                </c:pt>
                <c:pt idx="66">
                  <c:v>2.7784192771084341E-2</c:v>
                </c:pt>
                <c:pt idx="67">
                  <c:v>3.1251727272727271E-2</c:v>
                </c:pt>
                <c:pt idx="68">
                  <c:v>3.4954151515151514E-2</c:v>
                </c:pt>
                <c:pt idx="69">
                  <c:v>3.8794454545454542E-2</c:v>
                </c:pt>
                <c:pt idx="70">
                  <c:v>4.2708999999999997E-2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1.935904689863842E-31</c:v>
                </c:pt>
                <c:pt idx="1">
                  <c:v>2.6555718608169439E-31</c:v>
                </c:pt>
                <c:pt idx="2">
                  <c:v>3.3752390317700456E-31</c:v>
                </c:pt>
                <c:pt idx="3">
                  <c:v>4.0949062027231469E-31</c:v>
                </c:pt>
                <c:pt idx="4">
                  <c:v>3.9243428624811438E-27</c:v>
                </c:pt>
                <c:pt idx="5">
                  <c:v>5.2972682393494745E-26</c:v>
                </c:pt>
                <c:pt idx="6">
                  <c:v>1.0202102192450833E-25</c:v>
                </c:pt>
                <c:pt idx="7">
                  <c:v>1.5106936145552192E-25</c:v>
                </c:pt>
                <c:pt idx="8">
                  <c:v>2.0011770098653552E-25</c:v>
                </c:pt>
                <c:pt idx="9">
                  <c:v>2.491660405175491E-25</c:v>
                </c:pt>
                <c:pt idx="10">
                  <c:v>2.982143800485627E-25</c:v>
                </c:pt>
                <c:pt idx="11">
                  <c:v>3.4810826768532464E-22</c:v>
                </c:pt>
                <c:pt idx="12">
                  <c:v>1.0880743478668681E-21</c:v>
                </c:pt>
                <c:pt idx="13">
                  <c:v>1.8280404280484117E-21</c:v>
                </c:pt>
                <c:pt idx="14">
                  <c:v>2.5680065082299553E-21</c:v>
                </c:pt>
                <c:pt idx="15">
                  <c:v>3.3079725884114988E-21</c:v>
                </c:pt>
                <c:pt idx="16">
                  <c:v>4.047938668593042E-21</c:v>
                </c:pt>
                <c:pt idx="17">
                  <c:v>4.7879047487745852E-21</c:v>
                </c:pt>
                <c:pt idx="18">
                  <c:v>8.8872800680786879E-19</c:v>
                </c:pt>
                <c:pt idx="19">
                  <c:v>1.9164448751891093E-18</c:v>
                </c:pt>
                <c:pt idx="20">
                  <c:v>2.9441617435703494E-18</c:v>
                </c:pt>
                <c:pt idx="21">
                  <c:v>3.9718786119515899E-18</c:v>
                </c:pt>
                <c:pt idx="22">
                  <c:v>4.99959548033283E-18</c:v>
                </c:pt>
                <c:pt idx="23">
                  <c:v>6.0273123487140702E-18</c:v>
                </c:pt>
                <c:pt idx="24">
                  <c:v>1.0580206060606059E-17</c:v>
                </c:pt>
                <c:pt idx="25">
                  <c:v>2.5708630303030301E-17</c:v>
                </c:pt>
                <c:pt idx="26">
                  <c:v>6.9709090909090919E-17</c:v>
                </c:pt>
                <c:pt idx="27">
                  <c:v>1.3295757575757575E-16</c:v>
                </c:pt>
                <c:pt idx="28">
                  <c:v>3.6850727272727274E-16</c:v>
                </c:pt>
                <c:pt idx="29">
                  <c:v>8.0429636363636364E-16</c:v>
                </c:pt>
                <c:pt idx="30">
                  <c:v>1.6861509090909092E-15</c:v>
                </c:pt>
                <c:pt idx="31">
                  <c:v>2.1795235703479573E-14</c:v>
                </c:pt>
                <c:pt idx="32">
                  <c:v>5.2257444478063532E-14</c:v>
                </c:pt>
                <c:pt idx="33">
                  <c:v>8.2719653252647491E-14</c:v>
                </c:pt>
                <c:pt idx="34">
                  <c:v>1.1318186202723144E-13</c:v>
                </c:pt>
                <c:pt idx="35">
                  <c:v>1.4364407080181538E-13</c:v>
                </c:pt>
                <c:pt idx="36">
                  <c:v>1.7410627957639935E-13</c:v>
                </c:pt>
                <c:pt idx="37">
                  <c:v>2.5668767019666867E-13</c:v>
                </c:pt>
                <c:pt idx="38">
                  <c:v>1.5901294251134609E-12</c:v>
                </c:pt>
                <c:pt idx="39">
                  <c:v>2.9235711800302534E-12</c:v>
                </c:pt>
                <c:pt idx="40">
                  <c:v>4.2570129349470459E-12</c:v>
                </c:pt>
                <c:pt idx="41">
                  <c:v>5.590454689863838E-12</c:v>
                </c:pt>
                <c:pt idx="42">
                  <c:v>6.9238964447806301E-12</c:v>
                </c:pt>
                <c:pt idx="43">
                  <c:v>8.2573381996974221E-12</c:v>
                </c:pt>
                <c:pt idx="44">
                  <c:v>2.1814134947049806E-11</c:v>
                </c:pt>
                <c:pt idx="45">
                  <c:v>5.157398366111944E-11</c:v>
                </c:pt>
                <c:pt idx="46">
                  <c:v>8.1333832375189061E-11</c:v>
                </c:pt>
                <c:pt idx="47">
                  <c:v>1.1109368108925869E-10</c:v>
                </c:pt>
                <c:pt idx="48">
                  <c:v>1.4085352980332834E-10</c:v>
                </c:pt>
                <c:pt idx="49">
                  <c:v>1.7061337851739795E-10</c:v>
                </c:pt>
                <c:pt idx="50">
                  <c:v>2.0037322723146758E-10</c:v>
                </c:pt>
                <c:pt idx="51">
                  <c:v>5.3095566666666845E-10</c:v>
                </c:pt>
                <c:pt idx="52">
                  <c:v>9.2757233333333508E-10</c:v>
                </c:pt>
                <c:pt idx="53">
                  <c:v>1.3241890000000019E-9</c:v>
                </c:pt>
                <c:pt idx="54">
                  <c:v>1.7208056666666686E-9</c:v>
                </c:pt>
                <c:pt idx="55">
                  <c:v>2.117422333333335E-9</c:v>
                </c:pt>
                <c:pt idx="56">
                  <c:v>2.5140390000000019E-9</c:v>
                </c:pt>
                <c:pt idx="57">
                  <c:v>3.5885273827534197E-9</c:v>
                </c:pt>
                <c:pt idx="58">
                  <c:v>7.0663791225416183E-9</c:v>
                </c:pt>
                <c:pt idx="59">
                  <c:v>1.0544230862329817E-8</c:v>
                </c:pt>
                <c:pt idx="60">
                  <c:v>1.4022082602118015E-8</c:v>
                </c:pt>
                <c:pt idx="61">
                  <c:v>1.7499934341906216E-8</c:v>
                </c:pt>
                <c:pt idx="62">
                  <c:v>2.0977786081694411E-8</c:v>
                </c:pt>
                <c:pt idx="63">
                  <c:v>2.445563782148261E-8</c:v>
                </c:pt>
                <c:pt idx="64">
                  <c:v>3.1941206060606082E-8</c:v>
                </c:pt>
                <c:pt idx="65">
                  <c:v>4.1989084848484874E-8</c:v>
                </c:pt>
                <c:pt idx="66">
                  <c:v>5.725307228915664E-8</c:v>
                </c:pt>
                <c:pt idx="67">
                  <c:v>7.516272727272727E-8</c:v>
                </c:pt>
                <c:pt idx="68">
                  <c:v>9.8738484848484844E-8</c:v>
                </c:pt>
                <c:pt idx="69">
                  <c:v>1.2964939393939394E-7</c:v>
                </c:pt>
                <c:pt idx="70">
                  <c:v>1.6451000000000001E-7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4.3618211921331307E-8</c:v>
                </c:pt>
                <c:pt idx="1">
                  <c:v>5.9794688472012095E-8</c:v>
                </c:pt>
                <c:pt idx="2">
                  <c:v>7.5971165022692902E-8</c:v>
                </c:pt>
                <c:pt idx="3">
                  <c:v>9.2147641573373695E-8</c:v>
                </c:pt>
                <c:pt idx="4">
                  <c:v>2.2515006051437381E-7</c:v>
                </c:pt>
                <c:pt idx="5">
                  <c:v>1.7016508169440255E-6</c:v>
                </c:pt>
                <c:pt idx="6">
                  <c:v>3.1781515733736774E-6</c:v>
                </c:pt>
                <c:pt idx="7">
                  <c:v>4.6546523298033293E-6</c:v>
                </c:pt>
                <c:pt idx="8">
                  <c:v>6.1311530862329808E-6</c:v>
                </c:pt>
                <c:pt idx="9">
                  <c:v>7.6076538426626331E-6</c:v>
                </c:pt>
                <c:pt idx="10">
                  <c:v>9.0841545990922829E-6</c:v>
                </c:pt>
                <c:pt idx="11">
                  <c:v>2.559166989409982E-5</c:v>
                </c:pt>
                <c:pt idx="12">
                  <c:v>5.9049052647503764E-5</c:v>
                </c:pt>
                <c:pt idx="13">
                  <c:v>9.2506435400907723E-5</c:v>
                </c:pt>
                <c:pt idx="14">
                  <c:v>1.2596381815431167E-4</c:v>
                </c:pt>
                <c:pt idx="15">
                  <c:v>1.5942120090771563E-4</c:v>
                </c:pt>
                <c:pt idx="16">
                  <c:v>1.9287858366111958E-4</c:v>
                </c:pt>
                <c:pt idx="17">
                  <c:v>2.2633596641452353E-4</c:v>
                </c:pt>
                <c:pt idx="18">
                  <c:v>4.9786459909228499E-4</c:v>
                </c:pt>
                <c:pt idx="19">
                  <c:v>8.0814901664145284E-4</c:v>
                </c:pt>
                <c:pt idx="20">
                  <c:v>1.1184334341906206E-3</c:v>
                </c:pt>
                <c:pt idx="21">
                  <c:v>1.4287178517397884E-3</c:v>
                </c:pt>
                <c:pt idx="22">
                  <c:v>1.7390022692889563E-3</c:v>
                </c:pt>
                <c:pt idx="23">
                  <c:v>2.0492866868381241E-3</c:v>
                </c:pt>
                <c:pt idx="24">
                  <c:v>2.4886969696969697E-3</c:v>
                </c:pt>
                <c:pt idx="25">
                  <c:v>3.3154848484848488E-3</c:v>
                </c:pt>
                <c:pt idx="26">
                  <c:v>4.3596545454545454E-3</c:v>
                </c:pt>
                <c:pt idx="27">
                  <c:v>5.5487454545454541E-3</c:v>
                </c:pt>
                <c:pt idx="28">
                  <c:v>7.1599242424242419E-3</c:v>
                </c:pt>
                <c:pt idx="29">
                  <c:v>8.9432454545454541E-3</c:v>
                </c:pt>
                <c:pt idx="30">
                  <c:v>1.1076396969696971E-2</c:v>
                </c:pt>
                <c:pt idx="31">
                  <c:v>1.3825019667170953E-2</c:v>
                </c:pt>
                <c:pt idx="32">
                  <c:v>1.6905049924357034E-2</c:v>
                </c:pt>
                <c:pt idx="33">
                  <c:v>1.9985080181543116E-2</c:v>
                </c:pt>
                <c:pt idx="34">
                  <c:v>2.3065110438729195E-2</c:v>
                </c:pt>
                <c:pt idx="35">
                  <c:v>2.6145140695915274E-2</c:v>
                </c:pt>
                <c:pt idx="36">
                  <c:v>2.9225170953101356E-2</c:v>
                </c:pt>
                <c:pt idx="37">
                  <c:v>3.2293600605143719E-2</c:v>
                </c:pt>
                <c:pt idx="38">
                  <c:v>3.5083615733736757E-2</c:v>
                </c:pt>
                <c:pt idx="39">
                  <c:v>3.7873630862329796E-2</c:v>
                </c:pt>
                <c:pt idx="40">
                  <c:v>4.0663645990922835E-2</c:v>
                </c:pt>
                <c:pt idx="41">
                  <c:v>4.3453661119515874E-2</c:v>
                </c:pt>
                <c:pt idx="42">
                  <c:v>4.624367624810892E-2</c:v>
                </c:pt>
                <c:pt idx="43">
                  <c:v>4.9033691376701952E-2</c:v>
                </c:pt>
                <c:pt idx="44">
                  <c:v>5.1329499243570345E-2</c:v>
                </c:pt>
                <c:pt idx="45">
                  <c:v>5.2970195158850222E-2</c:v>
                </c:pt>
                <c:pt idx="46">
                  <c:v>5.4610891074130107E-2</c:v>
                </c:pt>
                <c:pt idx="47">
                  <c:v>5.6251586989409991E-2</c:v>
                </c:pt>
                <c:pt idx="48">
                  <c:v>5.7892282904689868E-2</c:v>
                </c:pt>
                <c:pt idx="49">
                  <c:v>5.9532978819969752E-2</c:v>
                </c:pt>
                <c:pt idx="50">
                  <c:v>6.1173674735249636E-2</c:v>
                </c:pt>
                <c:pt idx="51">
                  <c:v>6.2250484848484854E-2</c:v>
                </c:pt>
                <c:pt idx="52">
                  <c:v>6.3203515151515163E-2</c:v>
                </c:pt>
                <c:pt idx="53">
                  <c:v>6.4156545454545466E-2</c:v>
                </c:pt>
                <c:pt idx="54">
                  <c:v>6.5109575757575769E-2</c:v>
                </c:pt>
                <c:pt idx="55">
                  <c:v>6.6062606060606072E-2</c:v>
                </c:pt>
                <c:pt idx="56">
                  <c:v>6.7015636363636374E-2</c:v>
                </c:pt>
                <c:pt idx="57">
                  <c:v>6.7892065052950076E-2</c:v>
                </c:pt>
                <c:pt idx="58">
                  <c:v>6.8496906202723154E-2</c:v>
                </c:pt>
                <c:pt idx="59">
                  <c:v>6.9101747352496218E-2</c:v>
                </c:pt>
                <c:pt idx="60">
                  <c:v>6.9706588502269295E-2</c:v>
                </c:pt>
                <c:pt idx="61">
                  <c:v>7.0311429652042359E-2</c:v>
                </c:pt>
                <c:pt idx="62">
                  <c:v>7.0916270801815437E-2</c:v>
                </c:pt>
                <c:pt idx="63">
                  <c:v>7.1521111951588501E-2</c:v>
                </c:pt>
                <c:pt idx="64">
                  <c:v>7.2038709090909092E-2</c:v>
                </c:pt>
                <c:pt idx="65">
                  <c:v>7.250052727272728E-2</c:v>
                </c:pt>
                <c:pt idx="66">
                  <c:v>7.2912253012048192E-2</c:v>
                </c:pt>
                <c:pt idx="67">
                  <c:v>7.3308454545454552E-2</c:v>
                </c:pt>
                <c:pt idx="68">
                  <c:v>7.3673303030303033E-2</c:v>
                </c:pt>
                <c:pt idx="69">
                  <c:v>7.4009000000000005E-2</c:v>
                </c:pt>
                <c:pt idx="70">
                  <c:v>7.4329000000000006E-2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(l)Ga[l]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0.15999975794251134</c:v>
                </c:pt>
                <c:pt idx="5">
                  <c:v>0.15999673222390318</c:v>
                </c:pt>
                <c:pt idx="6">
                  <c:v>0.15999370650529501</c:v>
                </c:pt>
                <c:pt idx="7">
                  <c:v>0.15999068078668685</c:v>
                </c:pt>
                <c:pt idx="8">
                  <c:v>0.15998765506807869</c:v>
                </c:pt>
                <c:pt idx="9">
                  <c:v>0.1599846293494705</c:v>
                </c:pt>
                <c:pt idx="10">
                  <c:v>0.15998160363086233</c:v>
                </c:pt>
                <c:pt idx="11">
                  <c:v>0.15994871406959155</c:v>
                </c:pt>
                <c:pt idx="12">
                  <c:v>0.1598821482602118</c:v>
                </c:pt>
                <c:pt idx="13">
                  <c:v>0.15981558245083208</c:v>
                </c:pt>
                <c:pt idx="14">
                  <c:v>0.15974901664145236</c:v>
                </c:pt>
                <c:pt idx="15">
                  <c:v>0.15968245083207261</c:v>
                </c:pt>
                <c:pt idx="16">
                  <c:v>0.15961588502269289</c:v>
                </c:pt>
                <c:pt idx="17">
                  <c:v>0.15954931921331314</c:v>
                </c:pt>
                <c:pt idx="18">
                  <c:v>0.15900656580937972</c:v>
                </c:pt>
                <c:pt idx="19">
                  <c:v>0.15838629349470498</c:v>
                </c:pt>
                <c:pt idx="20">
                  <c:v>0.15776602118003025</c:v>
                </c:pt>
                <c:pt idx="21">
                  <c:v>0.15714574886535551</c:v>
                </c:pt>
                <c:pt idx="22">
                  <c:v>0.15652547655068078</c:v>
                </c:pt>
                <c:pt idx="23">
                  <c:v>0.15590520423600604</c:v>
                </c:pt>
                <c:pt idx="24">
                  <c:v>0.15502636363636363</c:v>
                </c:pt>
                <c:pt idx="25">
                  <c:v>0.15337181818181819</c:v>
                </c:pt>
                <c:pt idx="26">
                  <c:v>0.1512809090909091</c:v>
                </c:pt>
                <c:pt idx="27">
                  <c:v>0.1488990909090909</c:v>
                </c:pt>
                <c:pt idx="28">
                  <c:v>0.14567666666666665</c:v>
                </c:pt>
                <c:pt idx="29">
                  <c:v>0.14210999999999999</c:v>
                </c:pt>
                <c:pt idx="30">
                  <c:v>0.13784333333333332</c:v>
                </c:pt>
                <c:pt idx="31">
                  <c:v>0.13234625567322239</c:v>
                </c:pt>
                <c:pt idx="32">
                  <c:v>0.12618664901664145</c:v>
                </c:pt>
                <c:pt idx="33">
                  <c:v>0.12002704236006052</c:v>
                </c:pt>
                <c:pt idx="34">
                  <c:v>0.11386743570347958</c:v>
                </c:pt>
                <c:pt idx="35">
                  <c:v>0.10770782904689866</c:v>
                </c:pt>
                <c:pt idx="36">
                  <c:v>0.10154822239031772</c:v>
                </c:pt>
                <c:pt idx="37">
                  <c:v>9.5411798789712565E-2</c:v>
                </c:pt>
                <c:pt idx="38">
                  <c:v>8.9831768532526488E-2</c:v>
                </c:pt>
                <c:pt idx="39">
                  <c:v>8.425173827534041E-2</c:v>
                </c:pt>
                <c:pt idx="40">
                  <c:v>7.8671708018154332E-2</c:v>
                </c:pt>
                <c:pt idx="41">
                  <c:v>7.3091677760968254E-2</c:v>
                </c:pt>
                <c:pt idx="42">
                  <c:v>6.7511647503782163E-2</c:v>
                </c:pt>
                <c:pt idx="43">
                  <c:v>6.1931617246596092E-2</c:v>
                </c:pt>
                <c:pt idx="44">
                  <c:v>5.7340001512859312E-2</c:v>
                </c:pt>
                <c:pt idx="45">
                  <c:v>5.4058609682299551E-2</c:v>
                </c:pt>
                <c:pt idx="46">
                  <c:v>5.0777217851739789E-2</c:v>
                </c:pt>
                <c:pt idx="47">
                  <c:v>4.7495826021180028E-2</c:v>
                </c:pt>
                <c:pt idx="48">
                  <c:v>4.4214434190620266E-2</c:v>
                </c:pt>
                <c:pt idx="49">
                  <c:v>4.0933042360060498E-2</c:v>
                </c:pt>
                <c:pt idx="50">
                  <c:v>3.7651650529500737E-2</c:v>
                </c:pt>
                <c:pt idx="51">
                  <c:v>3.5498154545454533E-2</c:v>
                </c:pt>
                <c:pt idx="52">
                  <c:v>3.3592245454545443E-2</c:v>
                </c:pt>
                <c:pt idx="53">
                  <c:v>3.1686336363636353E-2</c:v>
                </c:pt>
                <c:pt idx="54">
                  <c:v>2.9780427272727263E-2</c:v>
                </c:pt>
                <c:pt idx="55">
                  <c:v>2.7874518181818173E-2</c:v>
                </c:pt>
                <c:pt idx="56">
                  <c:v>2.5968609090909082E-2</c:v>
                </c:pt>
                <c:pt idx="57">
                  <c:v>2.4215836611195155E-2</c:v>
                </c:pt>
                <c:pt idx="58">
                  <c:v>2.3006003025718605E-2</c:v>
                </c:pt>
                <c:pt idx="59">
                  <c:v>2.1796169440242052E-2</c:v>
                </c:pt>
                <c:pt idx="60">
                  <c:v>2.0586335854765502E-2</c:v>
                </c:pt>
                <c:pt idx="61">
                  <c:v>1.9376502269288953E-2</c:v>
                </c:pt>
                <c:pt idx="62">
                  <c:v>1.8166668683812403E-2</c:v>
                </c:pt>
                <c:pt idx="63">
                  <c:v>1.695683509833585E-2</c:v>
                </c:pt>
                <c:pt idx="64">
                  <c:v>1.5921951515151512E-2</c:v>
                </c:pt>
                <c:pt idx="65">
                  <c:v>1.499892121212121E-2</c:v>
                </c:pt>
                <c:pt idx="66">
                  <c:v>1.4175493975903614E-2</c:v>
                </c:pt>
                <c:pt idx="67">
                  <c:v>1.3383090909090909E-2</c:v>
                </c:pt>
                <c:pt idx="68">
                  <c:v>1.2653393939393938E-2</c:v>
                </c:pt>
                <c:pt idx="69">
                  <c:v>1.1982E-2</c:v>
                </c:pt>
                <c:pt idx="70">
                  <c:v>1.1342E-2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1.3409700865355515E-14</c:v>
                </c:pt>
                <c:pt idx="1">
                  <c:v>1.8388858807866866E-14</c:v>
                </c:pt>
                <c:pt idx="2">
                  <c:v>2.3368016750378213E-14</c:v>
                </c:pt>
                <c:pt idx="3">
                  <c:v>2.8347174692889562E-14</c:v>
                </c:pt>
                <c:pt idx="4">
                  <c:v>1.0226502874432774E-13</c:v>
                </c:pt>
                <c:pt idx="5">
                  <c:v>9.6897788804841223E-13</c:v>
                </c:pt>
                <c:pt idx="6">
                  <c:v>1.8356907473524968E-12</c:v>
                </c:pt>
                <c:pt idx="7">
                  <c:v>2.7024036066565812E-12</c:v>
                </c:pt>
                <c:pt idx="8">
                  <c:v>3.569116465960666E-12</c:v>
                </c:pt>
                <c:pt idx="9">
                  <c:v>4.4358293252647504E-12</c:v>
                </c:pt>
                <c:pt idx="10">
                  <c:v>5.3025421845688352E-12</c:v>
                </c:pt>
                <c:pt idx="11">
                  <c:v>2.2276469894099818E-11</c:v>
                </c:pt>
                <c:pt idx="12">
                  <c:v>5.7413852647503774E-11</c:v>
                </c:pt>
                <c:pt idx="13">
                  <c:v>9.2551235400907729E-11</c:v>
                </c:pt>
                <c:pt idx="14">
                  <c:v>1.2768861815431167E-10</c:v>
                </c:pt>
                <c:pt idx="15">
                  <c:v>1.6282600090771563E-10</c:v>
                </c:pt>
                <c:pt idx="16">
                  <c:v>1.9796338366111958E-10</c:v>
                </c:pt>
                <c:pt idx="17">
                  <c:v>2.3310076641452356E-10</c:v>
                </c:pt>
                <c:pt idx="18">
                  <c:v>7.1818623298033396E-10</c:v>
                </c:pt>
                <c:pt idx="19">
                  <c:v>1.2765190620272323E-9</c:v>
                </c:pt>
                <c:pt idx="20">
                  <c:v>1.8348518910741307E-9</c:v>
                </c:pt>
                <c:pt idx="21">
                  <c:v>2.3931847201210291E-9</c:v>
                </c:pt>
                <c:pt idx="22">
                  <c:v>2.9515175491679277E-9</c:v>
                </c:pt>
                <c:pt idx="23">
                  <c:v>3.5098503782148262E-9</c:v>
                </c:pt>
                <c:pt idx="24">
                  <c:v>4.4122666666666668E-9</c:v>
                </c:pt>
                <c:pt idx="25">
                  <c:v>6.346933333333333E-9</c:v>
                </c:pt>
                <c:pt idx="26">
                  <c:v>9.060145454545454E-9</c:v>
                </c:pt>
                <c:pt idx="27">
                  <c:v>1.2292387878787879E-8</c:v>
                </c:pt>
                <c:pt idx="28">
                  <c:v>1.7417606060606059E-8</c:v>
                </c:pt>
                <c:pt idx="29">
                  <c:v>2.3531545454545453E-8</c:v>
                </c:pt>
                <c:pt idx="30">
                  <c:v>3.1720030303030304E-8</c:v>
                </c:pt>
                <c:pt idx="31">
                  <c:v>5.0148042360060511E-8</c:v>
                </c:pt>
                <c:pt idx="32">
                  <c:v>7.4089645990922834E-8</c:v>
                </c:pt>
                <c:pt idx="33">
                  <c:v>9.8031249621785144E-8</c:v>
                </c:pt>
                <c:pt idx="34">
                  <c:v>1.2197285325264748E-7</c:v>
                </c:pt>
                <c:pt idx="35">
                  <c:v>1.4591445688350976E-7</c:v>
                </c:pt>
                <c:pt idx="36">
                  <c:v>1.698560605143721E-7</c:v>
                </c:pt>
                <c:pt idx="37">
                  <c:v>1.9640242057488632E-7</c:v>
                </c:pt>
                <c:pt idx="38">
                  <c:v>2.8546293494704972E-7</c:v>
                </c:pt>
                <c:pt idx="39">
                  <c:v>3.7452344931921306E-7</c:v>
                </c:pt>
                <c:pt idx="40">
                  <c:v>4.635839636913764E-7</c:v>
                </c:pt>
                <c:pt idx="41">
                  <c:v>5.5264447806353975E-7</c:v>
                </c:pt>
                <c:pt idx="42">
                  <c:v>6.417049924357032E-7</c:v>
                </c:pt>
                <c:pt idx="43">
                  <c:v>7.3076550680786654E-7</c:v>
                </c:pt>
                <c:pt idx="44">
                  <c:v>8.9623591527987794E-7</c:v>
                </c:pt>
                <c:pt idx="45">
                  <c:v>1.1629938577912249E-6</c:v>
                </c:pt>
                <c:pt idx="46">
                  <c:v>1.4297518003025715E-6</c:v>
                </c:pt>
                <c:pt idx="47">
                  <c:v>1.6965097428139184E-6</c:v>
                </c:pt>
                <c:pt idx="48">
                  <c:v>1.9632676853252656E-6</c:v>
                </c:pt>
                <c:pt idx="49">
                  <c:v>2.2300256278366125E-6</c:v>
                </c:pt>
                <c:pt idx="50">
                  <c:v>2.4967835703479593E-6</c:v>
                </c:pt>
                <c:pt idx="51">
                  <c:v>3.1119790909090944E-6</c:v>
                </c:pt>
                <c:pt idx="52">
                  <c:v>3.8036609090909121E-6</c:v>
                </c:pt>
                <c:pt idx="53">
                  <c:v>4.4953427272727298E-6</c:v>
                </c:pt>
                <c:pt idx="54">
                  <c:v>5.1870245454545484E-6</c:v>
                </c:pt>
                <c:pt idx="55">
                  <c:v>5.878706363636367E-6</c:v>
                </c:pt>
                <c:pt idx="56">
                  <c:v>6.5703881818181847E-6</c:v>
                </c:pt>
                <c:pt idx="57">
                  <c:v>7.4763148260211878E-6</c:v>
                </c:pt>
                <c:pt idx="58">
                  <c:v>9.1418367624810965E-6</c:v>
                </c:pt>
                <c:pt idx="59">
                  <c:v>1.0807358698941004E-5</c:v>
                </c:pt>
                <c:pt idx="60">
                  <c:v>1.2472880635400914E-5</c:v>
                </c:pt>
                <c:pt idx="61">
                  <c:v>1.4138402571860822E-5</c:v>
                </c:pt>
                <c:pt idx="62">
                  <c:v>1.580392450832073E-5</c:v>
                </c:pt>
                <c:pt idx="63">
                  <c:v>1.7469446444780638E-5</c:v>
                </c:pt>
                <c:pt idx="64">
                  <c:v>1.9823303030303036E-5</c:v>
                </c:pt>
                <c:pt idx="65">
                  <c:v>2.2617242424242431E-5</c:v>
                </c:pt>
                <c:pt idx="66">
                  <c:v>2.6053144578313256E-5</c:v>
                </c:pt>
                <c:pt idx="67">
                  <c:v>2.978190909090909E-5</c:v>
                </c:pt>
                <c:pt idx="68">
                  <c:v>3.4131606060606061E-5</c:v>
                </c:pt>
                <c:pt idx="69">
                  <c:v>3.9186454545454546E-5</c:v>
                </c:pt>
                <c:pt idx="70">
                  <c:v>4.4620999999999999E-5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(l)Se[l]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0.32</c:v>
                </c:pt>
                <c:pt idx="1">
                  <c:v>0.32</c:v>
                </c:pt>
                <c:pt idx="2">
                  <c:v>0.32</c:v>
                </c:pt>
                <c:pt idx="3">
                  <c:v>0.32</c:v>
                </c:pt>
                <c:pt idx="4">
                  <c:v>0.3199998789712557</c:v>
                </c:pt>
                <c:pt idx="5">
                  <c:v>0.31999836611195159</c:v>
                </c:pt>
                <c:pt idx="6">
                  <c:v>0.31999685325264748</c:v>
                </c:pt>
                <c:pt idx="7">
                  <c:v>0.31999534039334343</c:v>
                </c:pt>
                <c:pt idx="8">
                  <c:v>0.31999382753403932</c:v>
                </c:pt>
                <c:pt idx="9">
                  <c:v>0.31999231467473527</c:v>
                </c:pt>
                <c:pt idx="10">
                  <c:v>0.31999080181543116</c:v>
                </c:pt>
                <c:pt idx="11">
                  <c:v>0.31997435703479576</c:v>
                </c:pt>
                <c:pt idx="12">
                  <c:v>0.31994107413010592</c:v>
                </c:pt>
                <c:pt idx="13">
                  <c:v>0.31990779122541602</c:v>
                </c:pt>
                <c:pt idx="14">
                  <c:v>0.31987450832072617</c:v>
                </c:pt>
                <c:pt idx="15">
                  <c:v>0.31984122541603632</c:v>
                </c:pt>
                <c:pt idx="16">
                  <c:v>0.31980794251134642</c:v>
                </c:pt>
                <c:pt idx="17">
                  <c:v>0.31977465960665657</c:v>
                </c:pt>
                <c:pt idx="18">
                  <c:v>0.31950328290468988</c:v>
                </c:pt>
                <c:pt idx="19">
                  <c:v>0.3191931467473525</c:v>
                </c:pt>
                <c:pt idx="20">
                  <c:v>0.31888301059001511</c:v>
                </c:pt>
                <c:pt idx="21">
                  <c:v>0.31857287443267779</c:v>
                </c:pt>
                <c:pt idx="22">
                  <c:v>0.31826273827534041</c:v>
                </c:pt>
                <c:pt idx="23">
                  <c:v>0.31795260211800302</c:v>
                </c:pt>
                <c:pt idx="24">
                  <c:v>0.31751242424242426</c:v>
                </c:pt>
                <c:pt idx="25">
                  <c:v>0.31668212121212125</c:v>
                </c:pt>
                <c:pt idx="26">
                  <c:v>0.31563727272727277</c:v>
                </c:pt>
                <c:pt idx="27">
                  <c:v>0.31444939393939392</c:v>
                </c:pt>
                <c:pt idx="28">
                  <c:v>0.31283545454545458</c:v>
                </c:pt>
                <c:pt idx="29">
                  <c:v>0.31104818181818183</c:v>
                </c:pt>
                <c:pt idx="30">
                  <c:v>0.30890878787878789</c:v>
                </c:pt>
                <c:pt idx="31">
                  <c:v>0.30613919818456881</c:v>
                </c:pt>
                <c:pt idx="32">
                  <c:v>0.30303027231467472</c:v>
                </c:pt>
                <c:pt idx="33">
                  <c:v>0.29992134644478063</c:v>
                </c:pt>
                <c:pt idx="34">
                  <c:v>0.29681242057488655</c:v>
                </c:pt>
                <c:pt idx="35">
                  <c:v>0.29370349470499241</c:v>
                </c:pt>
                <c:pt idx="36">
                  <c:v>0.29059456883509832</c:v>
                </c:pt>
                <c:pt idx="37">
                  <c:v>0.28749072617246596</c:v>
                </c:pt>
                <c:pt idx="38">
                  <c:v>0.28450888048411499</c:v>
                </c:pt>
                <c:pt idx="39">
                  <c:v>0.28152703479576402</c:v>
                </c:pt>
                <c:pt idx="40">
                  <c:v>0.27854518910741299</c:v>
                </c:pt>
                <c:pt idx="41">
                  <c:v>0.27556334341906202</c:v>
                </c:pt>
                <c:pt idx="42">
                  <c:v>0.27258149773071105</c:v>
                </c:pt>
                <c:pt idx="43">
                  <c:v>0.26959965204236008</c:v>
                </c:pt>
                <c:pt idx="44">
                  <c:v>0.26683833585476552</c:v>
                </c:pt>
                <c:pt idx="45">
                  <c:v>0.26436934947049928</c:v>
                </c:pt>
                <c:pt idx="46">
                  <c:v>0.26190036308623299</c:v>
                </c:pt>
                <c:pt idx="47">
                  <c:v>0.25943137670196675</c:v>
                </c:pt>
                <c:pt idx="48">
                  <c:v>0.25696239031770046</c:v>
                </c:pt>
                <c:pt idx="49">
                  <c:v>0.25449340393343423</c:v>
                </c:pt>
                <c:pt idx="50">
                  <c:v>0.25202441754916793</c:v>
                </c:pt>
                <c:pt idx="51">
                  <c:v>0.24874478787878787</c:v>
                </c:pt>
                <c:pt idx="52">
                  <c:v>0.24528721212121213</c:v>
                </c:pt>
                <c:pt idx="53">
                  <c:v>0.24182963636363636</c:v>
                </c:pt>
                <c:pt idx="54">
                  <c:v>0.23837206060606059</c:v>
                </c:pt>
                <c:pt idx="55">
                  <c:v>0.23491448484848482</c:v>
                </c:pt>
                <c:pt idx="56">
                  <c:v>0.23145690909090907</c:v>
                </c:pt>
                <c:pt idx="57">
                  <c:v>0.22746462934947045</c:v>
                </c:pt>
                <c:pt idx="58">
                  <c:v>0.22157658093797275</c:v>
                </c:pt>
                <c:pt idx="59">
                  <c:v>0.21568853252647502</c:v>
                </c:pt>
                <c:pt idx="60">
                  <c:v>0.20980048411497729</c:v>
                </c:pt>
                <c:pt idx="61">
                  <c:v>0.20391243570347956</c:v>
                </c:pt>
                <c:pt idx="62">
                  <c:v>0.19802438729198182</c:v>
                </c:pt>
                <c:pt idx="63">
                  <c:v>0.19213633888048409</c:v>
                </c:pt>
                <c:pt idx="64">
                  <c:v>0.18530751515151514</c:v>
                </c:pt>
                <c:pt idx="65">
                  <c:v>0.1778772121212121</c:v>
                </c:pt>
                <c:pt idx="66">
                  <c:v>0.17014289156626505</c:v>
                </c:pt>
                <c:pt idx="67">
                  <c:v>0.16233272727272727</c:v>
                </c:pt>
                <c:pt idx="68">
                  <c:v>0.15437515151515152</c:v>
                </c:pt>
                <c:pt idx="69">
                  <c:v>0.1464451515151515</c:v>
                </c:pt>
                <c:pt idx="70">
                  <c:v>0.13852999999999999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0.15999875757575757</c:v>
                </c:pt>
                <c:pt idx="52">
                  <c:v>0.15999724242424243</c:v>
                </c:pt>
                <c:pt idx="53">
                  <c:v>0.15999572727272726</c:v>
                </c:pt>
                <c:pt idx="54">
                  <c:v>0.15999421212121212</c:v>
                </c:pt>
                <c:pt idx="55">
                  <c:v>0.15999269696969698</c:v>
                </c:pt>
                <c:pt idx="56">
                  <c:v>0.15999118181818181</c:v>
                </c:pt>
                <c:pt idx="57">
                  <c:v>0.15998966717095309</c:v>
                </c:pt>
                <c:pt idx="58">
                  <c:v>0.15998815431164901</c:v>
                </c:pt>
                <c:pt idx="59">
                  <c:v>0.15998664145234492</c:v>
                </c:pt>
                <c:pt idx="60">
                  <c:v>0.15998512859304084</c:v>
                </c:pt>
                <c:pt idx="61">
                  <c:v>0.15998361573373676</c:v>
                </c:pt>
                <c:pt idx="62">
                  <c:v>0.15998210287443268</c:v>
                </c:pt>
                <c:pt idx="63">
                  <c:v>0.1599805900151286</c:v>
                </c:pt>
                <c:pt idx="64">
                  <c:v>0.15998000000000001</c:v>
                </c:pt>
                <c:pt idx="65">
                  <c:v>0.15998000000000001</c:v>
                </c:pt>
                <c:pt idx="66">
                  <c:v>0.15997421686746988</c:v>
                </c:pt>
                <c:pt idx="67">
                  <c:v>0.15996818181818181</c:v>
                </c:pt>
                <c:pt idx="68">
                  <c:v>0.15996212121212119</c:v>
                </c:pt>
                <c:pt idx="69">
                  <c:v>0.15995999999999999</c:v>
                </c:pt>
                <c:pt idx="70">
                  <c:v>0.15995999999999999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-18.624069591527988</c:v>
                </c:pt>
                <c:pt idx="1">
                  <c:v>-18.625582450832074</c:v>
                </c:pt>
                <c:pt idx="2">
                  <c:v>-18.627095310136156</c:v>
                </c:pt>
                <c:pt idx="3">
                  <c:v>-18.628608169440241</c:v>
                </c:pt>
                <c:pt idx="4">
                  <c:v>-18.631089258698939</c:v>
                </c:pt>
                <c:pt idx="5">
                  <c:v>-18.644704992435702</c:v>
                </c:pt>
                <c:pt idx="6">
                  <c:v>-18.658320726172466</c:v>
                </c:pt>
                <c:pt idx="7">
                  <c:v>-18.671936459909226</c:v>
                </c:pt>
                <c:pt idx="8">
                  <c:v>-18.685552193645989</c:v>
                </c:pt>
                <c:pt idx="9">
                  <c:v>-18.699167927382753</c:v>
                </c:pt>
                <c:pt idx="10">
                  <c:v>-18.712783661119516</c:v>
                </c:pt>
                <c:pt idx="11">
                  <c:v>-18.728532526475036</c:v>
                </c:pt>
                <c:pt idx="12">
                  <c:v>-18.746686838124052</c:v>
                </c:pt>
                <c:pt idx="13">
                  <c:v>-18.764841149773069</c:v>
                </c:pt>
                <c:pt idx="14">
                  <c:v>-18.782995461422086</c:v>
                </c:pt>
                <c:pt idx="15">
                  <c:v>-18.801149773071103</c:v>
                </c:pt>
                <c:pt idx="16">
                  <c:v>-18.81930408472012</c:v>
                </c:pt>
                <c:pt idx="17">
                  <c:v>-18.837458396369136</c:v>
                </c:pt>
                <c:pt idx="18">
                  <c:v>-18.858214826021179</c:v>
                </c:pt>
                <c:pt idx="19">
                  <c:v>-18.879394856278367</c:v>
                </c:pt>
                <c:pt idx="20">
                  <c:v>-18.900574886535551</c:v>
                </c:pt>
                <c:pt idx="21">
                  <c:v>-18.921754916792739</c:v>
                </c:pt>
                <c:pt idx="22">
                  <c:v>-18.942934947049924</c:v>
                </c:pt>
                <c:pt idx="23">
                  <c:v>-18.964114977307112</c:v>
                </c:pt>
                <c:pt idx="24">
                  <c:v>-18.986060606060608</c:v>
                </c:pt>
                <c:pt idx="25">
                  <c:v>-19.010303030303032</c:v>
                </c:pt>
                <c:pt idx="26">
                  <c:v>-19.038181818181819</c:v>
                </c:pt>
                <c:pt idx="27">
                  <c:v>-19.06848484848485</c:v>
                </c:pt>
                <c:pt idx="28">
                  <c:v>-19.098787878787878</c:v>
                </c:pt>
                <c:pt idx="29">
                  <c:v>-19.129090909090909</c:v>
                </c:pt>
                <c:pt idx="30">
                  <c:v>-19.15939393939394</c:v>
                </c:pt>
                <c:pt idx="31">
                  <c:v>-19.192617246596068</c:v>
                </c:pt>
                <c:pt idx="32">
                  <c:v>-19.227413010590016</c:v>
                </c:pt>
                <c:pt idx="33">
                  <c:v>-19.262208774583964</c:v>
                </c:pt>
                <c:pt idx="34">
                  <c:v>-19.297004538577912</c:v>
                </c:pt>
                <c:pt idx="35">
                  <c:v>-19.33180030257186</c:v>
                </c:pt>
                <c:pt idx="36">
                  <c:v>-19.366596066565808</c:v>
                </c:pt>
                <c:pt idx="37">
                  <c:v>-19.401270801815429</c:v>
                </c:pt>
                <c:pt idx="38">
                  <c:v>-19.433040847201209</c:v>
                </c:pt>
                <c:pt idx="39">
                  <c:v>-19.464810892586989</c:v>
                </c:pt>
                <c:pt idx="40">
                  <c:v>-19.496580937972766</c:v>
                </c:pt>
                <c:pt idx="41">
                  <c:v>-19.528350983358546</c:v>
                </c:pt>
                <c:pt idx="42">
                  <c:v>-19.560121028744327</c:v>
                </c:pt>
                <c:pt idx="43">
                  <c:v>-19.591891074130107</c:v>
                </c:pt>
                <c:pt idx="44">
                  <c:v>-19.621709531013614</c:v>
                </c:pt>
                <c:pt idx="45">
                  <c:v>-19.648940998487141</c:v>
                </c:pt>
                <c:pt idx="46">
                  <c:v>-19.676172465960665</c:v>
                </c:pt>
                <c:pt idx="47">
                  <c:v>-19.703403933434188</c:v>
                </c:pt>
                <c:pt idx="48">
                  <c:v>-19.730635400907715</c:v>
                </c:pt>
                <c:pt idx="49">
                  <c:v>-19.757866868381239</c:v>
                </c:pt>
                <c:pt idx="50">
                  <c:v>-19.785098335854766</c:v>
                </c:pt>
                <c:pt idx="51">
                  <c:v>-19.811121212121211</c:v>
                </c:pt>
                <c:pt idx="52">
                  <c:v>-19.836878787878788</c:v>
                </c:pt>
                <c:pt idx="53">
                  <c:v>-19.862636363636362</c:v>
                </c:pt>
                <c:pt idx="54">
                  <c:v>-19.888393939393939</c:v>
                </c:pt>
                <c:pt idx="55">
                  <c:v>-19.914151515151516</c:v>
                </c:pt>
                <c:pt idx="56">
                  <c:v>-19.93990909090909</c:v>
                </c:pt>
                <c:pt idx="57">
                  <c:v>-19.966323751891075</c:v>
                </c:pt>
                <c:pt idx="58">
                  <c:v>-19.995068078668684</c:v>
                </c:pt>
                <c:pt idx="59">
                  <c:v>-20.023812405446293</c:v>
                </c:pt>
                <c:pt idx="60">
                  <c:v>-20.052556732223902</c:v>
                </c:pt>
                <c:pt idx="61">
                  <c:v>-20.081301059001511</c:v>
                </c:pt>
                <c:pt idx="62">
                  <c:v>-20.11004538577912</c:v>
                </c:pt>
                <c:pt idx="63">
                  <c:v>-20.138789712556729</c:v>
                </c:pt>
                <c:pt idx="64">
                  <c:v>-20.168484848484848</c:v>
                </c:pt>
                <c:pt idx="65">
                  <c:v>-20.198787878787879</c:v>
                </c:pt>
                <c:pt idx="66">
                  <c:v>-20.228915662650603</c:v>
                </c:pt>
                <c:pt idx="67">
                  <c:v>-20.260909090909092</c:v>
                </c:pt>
                <c:pt idx="68">
                  <c:v>-20.297272727272727</c:v>
                </c:pt>
                <c:pt idx="69">
                  <c:v>-20.329696969696968</c:v>
                </c:pt>
                <c:pt idx="70">
                  <c:v>-20.36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-6.2572239031770049</c:v>
                </c:pt>
                <c:pt idx="1">
                  <c:v>-6.331656580937973</c:v>
                </c:pt>
                <c:pt idx="2">
                  <c:v>-6.4060892586989411</c:v>
                </c:pt>
                <c:pt idx="3">
                  <c:v>-6.48052193645991</c:v>
                </c:pt>
                <c:pt idx="4">
                  <c:v>-6.5543252647503785</c:v>
                </c:pt>
                <c:pt idx="5">
                  <c:v>-6.6208910741301059</c:v>
                </c:pt>
                <c:pt idx="6">
                  <c:v>-6.6874568835098342</c:v>
                </c:pt>
                <c:pt idx="7">
                  <c:v>-6.7540226928895617</c:v>
                </c:pt>
                <c:pt idx="8">
                  <c:v>-6.8205885022692891</c:v>
                </c:pt>
                <c:pt idx="9">
                  <c:v>-6.8871543116490166</c:v>
                </c:pt>
                <c:pt idx="10">
                  <c:v>-6.953720121028744</c:v>
                </c:pt>
                <c:pt idx="11">
                  <c:v>-7.0170151285930409</c:v>
                </c:pt>
                <c:pt idx="12">
                  <c:v>-7.0766217851739786</c:v>
                </c:pt>
                <c:pt idx="13">
                  <c:v>-7.1362284417549171</c:v>
                </c:pt>
                <c:pt idx="14">
                  <c:v>-7.1958350983358548</c:v>
                </c:pt>
                <c:pt idx="15">
                  <c:v>-7.2554417549167924</c:v>
                </c:pt>
                <c:pt idx="16">
                  <c:v>-7.315048411497731</c:v>
                </c:pt>
                <c:pt idx="17">
                  <c:v>-7.3746550680786687</c:v>
                </c:pt>
                <c:pt idx="18">
                  <c:v>-7.4308789712556731</c:v>
                </c:pt>
                <c:pt idx="19">
                  <c:v>-7.4865521936459913</c:v>
                </c:pt>
                <c:pt idx="20">
                  <c:v>-7.5422254160363087</c:v>
                </c:pt>
                <c:pt idx="21">
                  <c:v>-7.5978986384266269</c:v>
                </c:pt>
                <c:pt idx="22">
                  <c:v>-7.6535718608169443</c:v>
                </c:pt>
                <c:pt idx="23">
                  <c:v>-7.7092450832072617</c:v>
                </c:pt>
                <c:pt idx="24">
                  <c:v>-7.7652424242424241</c:v>
                </c:pt>
                <c:pt idx="25">
                  <c:v>-7.8222121212121207</c:v>
                </c:pt>
                <c:pt idx="26">
                  <c:v>-7.8802727272727271</c:v>
                </c:pt>
                <c:pt idx="27">
                  <c:v>-7.9390606060606066</c:v>
                </c:pt>
                <c:pt idx="28">
                  <c:v>-8.0013030303030295</c:v>
                </c:pt>
                <c:pt idx="29">
                  <c:v>-8.0648181818181826</c:v>
                </c:pt>
                <c:pt idx="30">
                  <c:v>-8.1308787878787872</c:v>
                </c:pt>
                <c:pt idx="31">
                  <c:v>-8.207003025718608</c:v>
                </c:pt>
                <c:pt idx="32">
                  <c:v>-8.2885461422087747</c:v>
                </c:pt>
                <c:pt idx="33">
                  <c:v>-8.3700892586989415</c:v>
                </c:pt>
                <c:pt idx="34">
                  <c:v>-8.4516323751891065</c:v>
                </c:pt>
                <c:pt idx="35">
                  <c:v>-8.5331754916792733</c:v>
                </c:pt>
                <c:pt idx="36">
                  <c:v>-8.61471860816944</c:v>
                </c:pt>
                <c:pt idx="37">
                  <c:v>-8.6968910741301055</c:v>
                </c:pt>
                <c:pt idx="38">
                  <c:v>-8.7941679273827535</c:v>
                </c:pt>
                <c:pt idx="39">
                  <c:v>-8.8914447806353998</c:v>
                </c:pt>
                <c:pt idx="40">
                  <c:v>-8.9887216338880478</c:v>
                </c:pt>
                <c:pt idx="41">
                  <c:v>-9.0859984871406958</c:v>
                </c:pt>
                <c:pt idx="42">
                  <c:v>-9.1832753403933438</c:v>
                </c:pt>
                <c:pt idx="43">
                  <c:v>-9.28055219364599</c:v>
                </c:pt>
                <c:pt idx="44">
                  <c:v>-9.3767231467473522</c:v>
                </c:pt>
                <c:pt idx="45">
                  <c:v>-9.4714281391830557</c:v>
                </c:pt>
                <c:pt idx="46">
                  <c:v>-9.5661331316187592</c:v>
                </c:pt>
                <c:pt idx="47">
                  <c:v>-9.6608381240544627</c:v>
                </c:pt>
                <c:pt idx="48">
                  <c:v>-9.7555431164901663</c:v>
                </c:pt>
                <c:pt idx="49">
                  <c:v>-9.8502481089258698</c:v>
                </c:pt>
                <c:pt idx="50">
                  <c:v>-9.9449531013615733</c:v>
                </c:pt>
                <c:pt idx="51">
                  <c:v>-10.031327272727273</c:v>
                </c:pt>
                <c:pt idx="52">
                  <c:v>-10.115872727272727</c:v>
                </c:pt>
                <c:pt idx="53">
                  <c:v>-10.200418181818183</c:v>
                </c:pt>
                <c:pt idx="54">
                  <c:v>-10.284963636363637</c:v>
                </c:pt>
                <c:pt idx="55">
                  <c:v>-10.369509090909091</c:v>
                </c:pt>
                <c:pt idx="56">
                  <c:v>-10.454054545454545</c:v>
                </c:pt>
                <c:pt idx="57">
                  <c:v>-10.536308623298034</c:v>
                </c:pt>
                <c:pt idx="58">
                  <c:v>-10.610438729198185</c:v>
                </c:pt>
                <c:pt idx="59">
                  <c:v>-10.684568835098336</c:v>
                </c:pt>
                <c:pt idx="60">
                  <c:v>-10.758698940998487</c:v>
                </c:pt>
                <c:pt idx="61">
                  <c:v>-10.832829046898638</c:v>
                </c:pt>
                <c:pt idx="62">
                  <c:v>-10.906959152798789</c:v>
                </c:pt>
                <c:pt idx="63">
                  <c:v>-10.98108925869894</c:v>
                </c:pt>
                <c:pt idx="64">
                  <c:v>-11.050666666666666</c:v>
                </c:pt>
                <c:pt idx="65">
                  <c:v>-11.117333333333333</c:v>
                </c:pt>
                <c:pt idx="66">
                  <c:v>-11.183614457831325</c:v>
                </c:pt>
                <c:pt idx="67">
                  <c:v>-11.246363636363636</c:v>
                </c:pt>
                <c:pt idx="68">
                  <c:v>-11.300909090909091</c:v>
                </c:pt>
                <c:pt idx="69">
                  <c:v>-11.359393939393939</c:v>
                </c:pt>
                <c:pt idx="70">
                  <c:v>-11.42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  <c:pt idx="0">
                  <c:v>-27.812057488653554</c:v>
                </c:pt>
                <c:pt idx="1">
                  <c:v>-27.117655068078669</c:v>
                </c:pt>
                <c:pt idx="2">
                  <c:v>-26.42325264750378</c:v>
                </c:pt>
                <c:pt idx="3">
                  <c:v>-25.728850226928895</c:v>
                </c:pt>
                <c:pt idx="4">
                  <c:v>-25.053812405446294</c:v>
                </c:pt>
                <c:pt idx="5">
                  <c:v>-24.601467473524963</c:v>
                </c:pt>
                <c:pt idx="6">
                  <c:v>-24.149122541603631</c:v>
                </c:pt>
                <c:pt idx="7">
                  <c:v>-23.6967776096823</c:v>
                </c:pt>
                <c:pt idx="8">
                  <c:v>-23.244432677760969</c:v>
                </c:pt>
                <c:pt idx="9">
                  <c:v>-22.792087745839638</c:v>
                </c:pt>
                <c:pt idx="10">
                  <c:v>-22.339742813918306</c:v>
                </c:pt>
                <c:pt idx="11">
                  <c:v>-21.951391830559761</c:v>
                </c:pt>
                <c:pt idx="12">
                  <c:v>-21.635204236006054</c:v>
                </c:pt>
                <c:pt idx="13">
                  <c:v>-21.319016641452347</c:v>
                </c:pt>
                <c:pt idx="14">
                  <c:v>-21.00282904689864</c:v>
                </c:pt>
                <c:pt idx="15">
                  <c:v>-20.686641452344933</c:v>
                </c:pt>
                <c:pt idx="16">
                  <c:v>-20.370453857791226</c:v>
                </c:pt>
                <c:pt idx="17">
                  <c:v>-20.054266263237519</c:v>
                </c:pt>
                <c:pt idx="18">
                  <c:v>-19.812239031770048</c:v>
                </c:pt>
                <c:pt idx="19">
                  <c:v>-19.582284417549168</c:v>
                </c:pt>
                <c:pt idx="20">
                  <c:v>-19.352329803328292</c:v>
                </c:pt>
                <c:pt idx="21">
                  <c:v>-19.122375189107412</c:v>
                </c:pt>
                <c:pt idx="22">
                  <c:v>-18.892420574886536</c:v>
                </c:pt>
                <c:pt idx="23">
                  <c:v>-18.662465960665656</c:v>
                </c:pt>
                <c:pt idx="24">
                  <c:v>-18.441515151515151</c:v>
                </c:pt>
                <c:pt idx="25">
                  <c:v>-18.24757575757576</c:v>
                </c:pt>
                <c:pt idx="26">
                  <c:v>-18.060909090909092</c:v>
                </c:pt>
                <c:pt idx="27">
                  <c:v>-17.879090909090909</c:v>
                </c:pt>
                <c:pt idx="28">
                  <c:v>-17.708787878787881</c:v>
                </c:pt>
                <c:pt idx="29">
                  <c:v>-17.540909090909089</c:v>
                </c:pt>
                <c:pt idx="30">
                  <c:v>-17.377272727272729</c:v>
                </c:pt>
                <c:pt idx="31">
                  <c:v>-17.22658093797277</c:v>
                </c:pt>
                <c:pt idx="32">
                  <c:v>-17.082859304084721</c:v>
                </c:pt>
                <c:pt idx="33">
                  <c:v>-16.939137670196672</c:v>
                </c:pt>
                <c:pt idx="34">
                  <c:v>-16.795416036308623</c:v>
                </c:pt>
                <c:pt idx="35">
                  <c:v>-16.651694402420574</c:v>
                </c:pt>
                <c:pt idx="36">
                  <c:v>-16.507972768532529</c:v>
                </c:pt>
                <c:pt idx="37">
                  <c:v>-16.365461422087748</c:v>
                </c:pt>
                <c:pt idx="38">
                  <c:v>-16.251996974281393</c:v>
                </c:pt>
                <c:pt idx="39">
                  <c:v>-16.138532526475039</c:v>
                </c:pt>
                <c:pt idx="40">
                  <c:v>-16.025068078668685</c:v>
                </c:pt>
                <c:pt idx="41">
                  <c:v>-15.911603630862331</c:v>
                </c:pt>
                <c:pt idx="42">
                  <c:v>-15.798139183055977</c:v>
                </c:pt>
                <c:pt idx="43">
                  <c:v>-15.684674735249622</c:v>
                </c:pt>
                <c:pt idx="44">
                  <c:v>-15.580317700453858</c:v>
                </c:pt>
                <c:pt idx="45">
                  <c:v>-15.48803328290469</c:v>
                </c:pt>
                <c:pt idx="46">
                  <c:v>-15.395748865355522</c:v>
                </c:pt>
                <c:pt idx="47">
                  <c:v>-15.303464447806354</c:v>
                </c:pt>
                <c:pt idx="48">
                  <c:v>-15.211180030257186</c:v>
                </c:pt>
                <c:pt idx="49">
                  <c:v>-15.118895612708018</c:v>
                </c:pt>
                <c:pt idx="50">
                  <c:v>-15.02661119515885</c:v>
                </c:pt>
                <c:pt idx="51">
                  <c:v>-14.94290909090909</c:v>
                </c:pt>
                <c:pt idx="52">
                  <c:v>-14.861090909090908</c:v>
                </c:pt>
                <c:pt idx="53">
                  <c:v>-14.779272727272726</c:v>
                </c:pt>
                <c:pt idx="54">
                  <c:v>-14.697454545454546</c:v>
                </c:pt>
                <c:pt idx="55">
                  <c:v>-14.615636363636364</c:v>
                </c:pt>
                <c:pt idx="56">
                  <c:v>-14.533818181818182</c:v>
                </c:pt>
                <c:pt idx="57">
                  <c:v>-14.452027231467474</c:v>
                </c:pt>
                <c:pt idx="58">
                  <c:v>-14.370332829046898</c:v>
                </c:pt>
                <c:pt idx="59">
                  <c:v>-14.288638426626324</c:v>
                </c:pt>
                <c:pt idx="60">
                  <c:v>-14.206944024205749</c:v>
                </c:pt>
                <c:pt idx="61">
                  <c:v>-14.125249621785175</c:v>
                </c:pt>
                <c:pt idx="62">
                  <c:v>-14.043555219364599</c:v>
                </c:pt>
                <c:pt idx="63">
                  <c:v>-13.961860816944023</c:v>
                </c:pt>
                <c:pt idx="64">
                  <c:v>-13.874545454545453</c:v>
                </c:pt>
                <c:pt idx="65">
                  <c:v>-13.783636363636363</c:v>
                </c:pt>
                <c:pt idx="66">
                  <c:v>-13.693253012048192</c:v>
                </c:pt>
                <c:pt idx="67">
                  <c:v>-13.602727272727273</c:v>
                </c:pt>
                <c:pt idx="68">
                  <c:v>-13.511818181818182</c:v>
                </c:pt>
                <c:pt idx="69">
                  <c:v>-13.416969696969698</c:v>
                </c:pt>
                <c:pt idx="70">
                  <c:v>-13.32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  <c:pt idx="0">
                  <c:v>-5.0252496217851741</c:v>
                </c:pt>
                <c:pt idx="1">
                  <c:v>-5.0785022692889559</c:v>
                </c:pt>
                <c:pt idx="2">
                  <c:v>-5.1317549167927385</c:v>
                </c:pt>
                <c:pt idx="3">
                  <c:v>-5.1850075642965203</c:v>
                </c:pt>
                <c:pt idx="4">
                  <c:v>-5.2387080181543118</c:v>
                </c:pt>
                <c:pt idx="5">
                  <c:v>-5.2975582450832075</c:v>
                </c:pt>
                <c:pt idx="6">
                  <c:v>-5.3564084720121032</c:v>
                </c:pt>
                <c:pt idx="7">
                  <c:v>-5.415258698940999</c:v>
                </c:pt>
                <c:pt idx="8">
                  <c:v>-5.4741089258698938</c:v>
                </c:pt>
                <c:pt idx="9">
                  <c:v>-5.5329591527987896</c:v>
                </c:pt>
                <c:pt idx="10">
                  <c:v>-5.5918093797276853</c:v>
                </c:pt>
                <c:pt idx="11">
                  <c:v>-5.6502329803328291</c:v>
                </c:pt>
                <c:pt idx="12">
                  <c:v>-5.708175491679274</c:v>
                </c:pt>
                <c:pt idx="13">
                  <c:v>-5.7661180030257189</c:v>
                </c:pt>
                <c:pt idx="14">
                  <c:v>-5.8240605143721638</c:v>
                </c:pt>
                <c:pt idx="15">
                  <c:v>-5.8820030257186087</c:v>
                </c:pt>
                <c:pt idx="16">
                  <c:v>-5.9399455370650536</c:v>
                </c:pt>
                <c:pt idx="17">
                  <c:v>-5.9978880484114985</c:v>
                </c:pt>
                <c:pt idx="18">
                  <c:v>-6.0530983358547656</c:v>
                </c:pt>
                <c:pt idx="19">
                  <c:v>-6.107863842662633</c:v>
                </c:pt>
                <c:pt idx="20">
                  <c:v>-6.1626293494704996</c:v>
                </c:pt>
                <c:pt idx="21">
                  <c:v>-6.2173948562783661</c:v>
                </c:pt>
                <c:pt idx="22">
                  <c:v>-6.2721603630862335</c:v>
                </c:pt>
                <c:pt idx="23">
                  <c:v>-6.3269258698941</c:v>
                </c:pt>
                <c:pt idx="24">
                  <c:v>-6.380878787878788</c:v>
                </c:pt>
                <c:pt idx="25">
                  <c:v>-6.4323939393939398</c:v>
                </c:pt>
                <c:pt idx="26">
                  <c:v>-6.4831818181818184</c:v>
                </c:pt>
                <c:pt idx="27">
                  <c:v>-6.5334848484848482</c:v>
                </c:pt>
                <c:pt idx="28">
                  <c:v>-6.5826363636363636</c:v>
                </c:pt>
                <c:pt idx="29">
                  <c:v>-6.6310000000000002</c:v>
                </c:pt>
                <c:pt idx="30">
                  <c:v>-6.6776666666666662</c:v>
                </c:pt>
                <c:pt idx="31">
                  <c:v>-6.7216323751891069</c:v>
                </c:pt>
                <c:pt idx="32">
                  <c:v>-6.7641437216338876</c:v>
                </c:pt>
                <c:pt idx="33">
                  <c:v>-6.8066550680786682</c:v>
                </c:pt>
                <c:pt idx="34">
                  <c:v>-6.8491664145234488</c:v>
                </c:pt>
                <c:pt idx="35">
                  <c:v>-6.8916777609682294</c:v>
                </c:pt>
                <c:pt idx="36">
                  <c:v>-6.93418910741301</c:v>
                </c:pt>
                <c:pt idx="37">
                  <c:v>-6.9765673222390312</c:v>
                </c:pt>
                <c:pt idx="38">
                  <c:v>-7.0157503782148254</c:v>
                </c:pt>
                <c:pt idx="39">
                  <c:v>-7.0549334341906196</c:v>
                </c:pt>
                <c:pt idx="40">
                  <c:v>-7.0941164901664138</c:v>
                </c:pt>
                <c:pt idx="41">
                  <c:v>-7.1332995461422088</c:v>
                </c:pt>
                <c:pt idx="42">
                  <c:v>-7.172482602118003</c:v>
                </c:pt>
                <c:pt idx="43">
                  <c:v>-7.2116656580937972</c:v>
                </c:pt>
                <c:pt idx="44">
                  <c:v>-7.2509137670196671</c:v>
                </c:pt>
                <c:pt idx="45">
                  <c:v>-7.2902481089258702</c:v>
                </c:pt>
                <c:pt idx="46">
                  <c:v>-7.3295824508320724</c:v>
                </c:pt>
                <c:pt idx="47">
                  <c:v>-7.3689167927382755</c:v>
                </c:pt>
                <c:pt idx="48">
                  <c:v>-7.4082511346444777</c:v>
                </c:pt>
                <c:pt idx="49">
                  <c:v>-7.4475854765506808</c:v>
                </c:pt>
                <c:pt idx="50">
                  <c:v>-7.486919818456883</c:v>
                </c:pt>
                <c:pt idx="51">
                  <c:v>-7.5281666666666665</c:v>
                </c:pt>
                <c:pt idx="52">
                  <c:v>-7.5698333333333334</c:v>
                </c:pt>
                <c:pt idx="53">
                  <c:v>-7.6115000000000004</c:v>
                </c:pt>
                <c:pt idx="54">
                  <c:v>-7.6531666666666665</c:v>
                </c:pt>
                <c:pt idx="55">
                  <c:v>-7.6948333333333334</c:v>
                </c:pt>
                <c:pt idx="56">
                  <c:v>-7.7365000000000004</c:v>
                </c:pt>
                <c:pt idx="57">
                  <c:v>-7.7793842662632375</c:v>
                </c:pt>
                <c:pt idx="58">
                  <c:v>-7.8265854765506813</c:v>
                </c:pt>
                <c:pt idx="59">
                  <c:v>-7.8737866868381241</c:v>
                </c:pt>
                <c:pt idx="60">
                  <c:v>-7.9209878971255669</c:v>
                </c:pt>
                <c:pt idx="61">
                  <c:v>-7.9681891074130107</c:v>
                </c:pt>
                <c:pt idx="62">
                  <c:v>-8.0153903177004544</c:v>
                </c:pt>
                <c:pt idx="63">
                  <c:v>-8.0625915279878964</c:v>
                </c:pt>
                <c:pt idx="64">
                  <c:v>-8.1135333333333328</c:v>
                </c:pt>
                <c:pt idx="65">
                  <c:v>-8.1668666666666674</c:v>
                </c:pt>
                <c:pt idx="66">
                  <c:v>-8.2227831325301217</c:v>
                </c:pt>
                <c:pt idx="67">
                  <c:v>-8.2796363636363637</c:v>
                </c:pt>
                <c:pt idx="68">
                  <c:v>-8.3384242424242423</c:v>
                </c:pt>
                <c:pt idx="69">
                  <c:v>-8.3995757575757573</c:v>
                </c:pt>
                <c:pt idx="70">
                  <c:v>-8.4619999999999997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  <c:pt idx="0">
                  <c:v>SOLID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4.4606115373757527E-2</c:v>
                </c:pt>
                <c:pt idx="4">
                  <c:v>3.8789056668485401E-3</c:v>
                </c:pt>
                <c:pt idx="5">
                  <c:v>5.2363679127454599E-2</c:v>
                </c:pt>
                <c:pt idx="6">
                  <c:v>5.9277162569698769E-2</c:v>
                </c:pt>
                <c:pt idx="7">
                  <c:v>1.1084517382951853E-2</c:v>
                </c:pt>
                <c:pt idx="8">
                  <c:v>1.1184521800000015E-7</c:v>
                </c:pt>
                <c:pt idx="9">
                  <c:v>7.6594963636363687E-10</c:v>
                </c:pt>
                <c:pt idx="10">
                  <c:v>2.937799393939399E-10</c:v>
                </c:pt>
                <c:pt idx="11">
                  <c:v>4.0434826021180034E-11</c:v>
                </c:pt>
                <c:pt idx="12">
                  <c:v>3.3849349470499244E-11</c:v>
                </c:pt>
                <c:pt idx="13">
                  <c:v>2.7263872919818454E-11</c:v>
                </c:pt>
                <c:pt idx="14">
                  <c:v>2.0678396369137664E-11</c:v>
                </c:pt>
                <c:pt idx="15">
                  <c:v>1.4092919818456873E-11</c:v>
                </c:pt>
                <c:pt idx="16">
                  <c:v>7.5074432677760831E-12</c:v>
                </c:pt>
                <c:pt idx="17">
                  <c:v>9.2196671709529292E-13</c:v>
                </c:pt>
                <c:pt idx="18">
                  <c:v>9.9252727272726982E-37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  <c:pt idx="0">
                  <c:v>4.3018525818181867E-10</c:v>
                </c:pt>
                <c:pt idx="1">
                  <c:v>1.4977335636363677E-8</c:v>
                </c:pt>
                <c:pt idx="2">
                  <c:v>5.2581008363636408E-8</c:v>
                </c:pt>
                <c:pt idx="3">
                  <c:v>3.5393974372897027E-2</c:v>
                </c:pt>
                <c:pt idx="4">
                  <c:v>7.6121219154909034E-2</c:v>
                </c:pt>
                <c:pt idx="5">
                  <c:v>2.7636458591272665E-2</c:v>
                </c:pt>
                <c:pt idx="6">
                  <c:v>2.072299905789159E-2</c:v>
                </c:pt>
                <c:pt idx="7">
                  <c:v>6.8915682750662607E-2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9.7492831325301219E-2</c:v>
                </c:pt>
                <c:pt idx="24">
                  <c:v>0.12363575757575757</c:v>
                </c:pt>
                <c:pt idx="25">
                  <c:v>0.17053878787878787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0.31433295180722892</c:v>
                </c:pt>
                <c:pt idx="32">
                  <c:v>0.31612210843373489</c:v>
                </c:pt>
                <c:pt idx="33">
                  <c:v>0.317112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0.39325315151515194</c:v>
                </c:pt>
                <c:pt idx="52">
                  <c:v>0.46872303030303036</c:v>
                </c:pt>
                <c:pt idx="53">
                  <c:v>0.47632909090909098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1.7284054462934915E-14</c:v>
                </c:pt>
                <c:pt idx="12">
                  <c:v>5.4058638426626313E-14</c:v>
                </c:pt>
                <c:pt idx="13">
                  <c:v>9.0833222390317714E-14</c:v>
                </c:pt>
                <c:pt idx="14">
                  <c:v>1.2760780635400912E-13</c:v>
                </c:pt>
                <c:pt idx="15">
                  <c:v>1.643823903177005E-13</c:v>
                </c:pt>
                <c:pt idx="16">
                  <c:v>2.0115697428139191E-13</c:v>
                </c:pt>
                <c:pt idx="17">
                  <c:v>2.3793155824508332E-13</c:v>
                </c:pt>
                <c:pt idx="18">
                  <c:v>3.0545268606060691E-11</c:v>
                </c:pt>
                <c:pt idx="19">
                  <c:v>1.6603960000000119E-10</c:v>
                </c:pt>
                <c:pt idx="20">
                  <c:v>6.7869960000000116E-10</c:v>
                </c:pt>
                <c:pt idx="21">
                  <c:v>6.3548450303030527E-9</c:v>
                </c:pt>
                <c:pt idx="22">
                  <c:v>1.6088014727272748E-8</c:v>
                </c:pt>
                <c:pt idx="23">
                  <c:v>1.7491194411445799E-2</c:v>
                </c:pt>
                <c:pt idx="24">
                  <c:v>4.3633212121212114E-2</c:v>
                </c:pt>
                <c:pt idx="25">
                  <c:v>9.0538060606060594E-2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0.15433295180722892</c:v>
                </c:pt>
                <c:pt idx="32">
                  <c:v>0.15612210843373495</c:v>
                </c:pt>
                <c:pt idx="33">
                  <c:v>0.157112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0.14479751515151507</c:v>
                </c:pt>
                <c:pt idx="52">
                  <c:v>0.12868993939393938</c:v>
                </c:pt>
                <c:pt idx="53">
                  <c:v>0.12427781818181817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7.5024903030303014E-2</c:v>
                </c:pt>
                <c:pt idx="65">
                  <c:v>6.8378842424242414E-2</c:v>
                </c:pt>
                <c:pt idx="66">
                  <c:v>6.0842445783132526E-2</c:v>
                </c:pt>
                <c:pt idx="67">
                  <c:v>5.2890636363636362E-2</c:v>
                </c:pt>
                <c:pt idx="68">
                  <c:v>4.4056090909090906E-2</c:v>
                </c:pt>
                <c:pt idx="69">
                  <c:v>3.4261909090909093E-2</c:v>
                </c:pt>
                <c:pt idx="70">
                  <c:v>2.3951E-2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6.5454569921818181E-2</c:v>
                </c:pt>
                <c:pt idx="30">
                  <c:v>1.6969802994545466E-2</c:v>
                </c:pt>
                <c:pt idx="31">
                  <c:v>8.2651250000000076E-8</c:v>
                </c:pt>
                <c:pt idx="32">
                  <c:v>2.77625000000019E-9</c:v>
                </c:pt>
                <c:pt idx="33">
                  <c:v>8.6343800000000254E-10</c:v>
                </c:pt>
                <c:pt idx="34">
                  <c:v>9.99018060606062E-11</c:v>
                </c:pt>
                <c:pt idx="35">
                  <c:v>3.864241212121226E-11</c:v>
                </c:pt>
                <c:pt idx="36">
                  <c:v>1.168851345454548E-11</c:v>
                </c:pt>
                <c:pt idx="37">
                  <c:v>6.0519540090771597E-13</c:v>
                </c:pt>
                <c:pt idx="38">
                  <c:v>5.1308042360060994E-13</c:v>
                </c:pt>
                <c:pt idx="39">
                  <c:v>4.2096544629350391E-13</c:v>
                </c:pt>
                <c:pt idx="40">
                  <c:v>3.2885046898639788E-13</c:v>
                </c:pt>
                <c:pt idx="41">
                  <c:v>2.3673549167929186E-13</c:v>
                </c:pt>
                <c:pt idx="42">
                  <c:v>1.4462051437218583E-13</c:v>
                </c:pt>
                <c:pt idx="43">
                  <c:v>5.2505537065079798E-14</c:v>
                </c:pt>
                <c:pt idx="44">
                  <c:v>2.1384104310606141E-26</c:v>
                </c:pt>
                <c:pt idx="45">
                  <c:v>3.8564399166667462E-27</c:v>
                </c:pt>
                <c:pt idx="46">
                  <c:v>1.8652272727272825E-31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  <c:pt idx="0">
                  <c:v>*Ga[l]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6.6148260211796515E-28</c:v>
                </c:pt>
                <c:pt idx="38">
                  <c:v>1.7198547655068034E-26</c:v>
                </c:pt>
                <c:pt idx="39">
                  <c:v>3.3735612708018102E-26</c:v>
                </c:pt>
                <c:pt idx="40">
                  <c:v>5.0272677760968167E-26</c:v>
                </c:pt>
                <c:pt idx="41">
                  <c:v>6.6809742813918238E-26</c:v>
                </c:pt>
                <c:pt idx="42">
                  <c:v>8.3346807866868304E-26</c:v>
                </c:pt>
                <c:pt idx="43">
                  <c:v>9.9883872919818369E-26</c:v>
                </c:pt>
                <c:pt idx="44">
                  <c:v>1.836025345454526E-23</c:v>
                </c:pt>
                <c:pt idx="45">
                  <c:v>6.0804307999999794E-23</c:v>
                </c:pt>
                <c:pt idx="46">
                  <c:v>6.952983963636326E-21</c:v>
                </c:pt>
                <c:pt idx="47">
                  <c:v>1.5536642424241934E-19</c:v>
                </c:pt>
                <c:pt idx="48">
                  <c:v>1.2379543030302985E-18</c:v>
                </c:pt>
                <c:pt idx="49">
                  <c:v>1.5061073493975852E-17</c:v>
                </c:pt>
                <c:pt idx="50">
                  <c:v>4.2686434939759134E-17</c:v>
                </c:pt>
                <c:pt idx="51">
                  <c:v>2.7919463030302922E-17</c:v>
                </c:pt>
                <c:pt idx="52">
                  <c:v>9.2046242495457113E-9</c:v>
                </c:pt>
                <c:pt idx="53">
                  <c:v>6.3349472729582563E-8</c:v>
                </c:pt>
                <c:pt idx="54">
                  <c:v>1.254966484848488E-7</c:v>
                </c:pt>
                <c:pt idx="55">
                  <c:v>1.9503058787878819E-7</c:v>
                </c:pt>
                <c:pt idx="56">
                  <c:v>1.907827272727272E-7</c:v>
                </c:pt>
                <c:pt idx="57">
                  <c:v>1.7455177609682293E-7</c:v>
                </c:pt>
                <c:pt idx="58">
                  <c:v>1.5492348562783655E-7</c:v>
                </c:pt>
                <c:pt idx="59">
                  <c:v>1.3529519515885016E-7</c:v>
                </c:pt>
                <c:pt idx="60">
                  <c:v>1.1566690468986378E-7</c:v>
                </c:pt>
                <c:pt idx="61">
                  <c:v>9.60386142208774E-8</c:v>
                </c:pt>
                <c:pt idx="62">
                  <c:v>7.6410323751891018E-8</c:v>
                </c:pt>
                <c:pt idx="63">
                  <c:v>5.6782033282904636E-8</c:v>
                </c:pt>
                <c:pt idx="64">
                  <c:v>4.3150848484848467E-8</c:v>
                </c:pt>
                <c:pt idx="65">
                  <c:v>3.3353878787878763E-8</c:v>
                </c:pt>
                <c:pt idx="66">
                  <c:v>2.6073132530120474E-8</c:v>
                </c:pt>
                <c:pt idx="67">
                  <c:v>1.7249841818181818E-8</c:v>
                </c:pt>
                <c:pt idx="68">
                  <c:v>4.582647878787877E-9</c:v>
                </c:pt>
                <c:pt idx="69">
                  <c:v>9.0381928106666676E-11</c:v>
                </c:pt>
                <c:pt idx="70">
                  <c:v>2.790400000111536E-16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2.7078545454545195E-31</c:v>
                </c:pt>
                <c:pt idx="10">
                  <c:v>2.5273309090909063E-30</c:v>
                </c:pt>
                <c:pt idx="11">
                  <c:v>5.1511573373676188E-15</c:v>
                </c:pt>
                <c:pt idx="12">
                  <c:v>1.6111066565809378E-14</c:v>
                </c:pt>
                <c:pt idx="13">
                  <c:v>2.7070975794251138E-14</c:v>
                </c:pt>
                <c:pt idx="14">
                  <c:v>3.8030885022692898E-14</c:v>
                </c:pt>
                <c:pt idx="15">
                  <c:v>4.8990794251134662E-14</c:v>
                </c:pt>
                <c:pt idx="16">
                  <c:v>5.9950703479576419E-14</c:v>
                </c:pt>
                <c:pt idx="17">
                  <c:v>7.0910612708018176E-14</c:v>
                </c:pt>
                <c:pt idx="18">
                  <c:v>2.2272869696969737E-13</c:v>
                </c:pt>
                <c:pt idx="19">
                  <c:v>3.1530791090909041E-13</c:v>
                </c:pt>
                <c:pt idx="20">
                  <c:v>9.8774153333332805E-14</c:v>
                </c:pt>
                <c:pt idx="21">
                  <c:v>2.3116588046669043E-15</c:v>
                </c:pt>
                <c:pt idx="22">
                  <c:v>1.9087095585781337E-16</c:v>
                </c:pt>
                <c:pt idx="23">
                  <c:v>2.2348862205361418E-23</c:v>
                </c:pt>
                <c:pt idx="24">
                  <c:v>2.5001515151515152E-10</c:v>
                </c:pt>
                <c:pt idx="25">
                  <c:v>1.2500757575757576E-9</c:v>
                </c:pt>
                <c:pt idx="26">
                  <c:v>4.523045454545454E-9</c:v>
                </c:pt>
                <c:pt idx="27">
                  <c:v>9.3112878787878786E-9</c:v>
                </c:pt>
                <c:pt idx="28">
                  <c:v>1.0658272121212121E-7</c:v>
                </c:pt>
                <c:pt idx="29">
                  <c:v>2.9091054792727274E-2</c:v>
                </c:pt>
                <c:pt idx="30">
                  <c:v>0.1260606438351515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8.6720327272726869E-2</c:v>
                </c:pt>
                <c:pt idx="52">
                  <c:v>1.1254279401805421E-2</c:v>
                </c:pt>
                <c:pt idx="53">
                  <c:v>3.6500405888963295E-3</c:v>
                </c:pt>
                <c:pt idx="54">
                  <c:v>4.0808077057211957E-9</c:v>
                </c:pt>
                <c:pt idx="55">
                  <c:v>4.6947637056968019E-10</c:v>
                </c:pt>
                <c:pt idx="56">
                  <c:v>1.5585818306022456E-15</c:v>
                </c:pt>
                <c:pt idx="57">
                  <c:v>2.2771987897125549E-23</c:v>
                </c:pt>
                <c:pt idx="58">
                  <c:v>1.9208296520423585E-23</c:v>
                </c:pt>
                <c:pt idx="59">
                  <c:v>1.5644605143721621E-23</c:v>
                </c:pt>
                <c:pt idx="60">
                  <c:v>1.2080913767019655E-23</c:v>
                </c:pt>
                <c:pt idx="61">
                  <c:v>8.5172223903176878E-24</c:v>
                </c:pt>
                <c:pt idx="62">
                  <c:v>4.9535310136157239E-24</c:v>
                </c:pt>
                <c:pt idx="63">
                  <c:v>1.3898396369137571E-24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0.11539393939393945</c:v>
                </c:pt>
                <c:pt idx="4">
                  <c:v>0.15612121212121208</c:v>
                </c:pt>
                <c:pt idx="5">
                  <c:v>0.10763636363636359</c:v>
                </c:pt>
                <c:pt idx="6">
                  <c:v>0.10072289156626509</c:v>
                </c:pt>
                <c:pt idx="7">
                  <c:v>0.14891566265060235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0.14250716867469879</c:v>
                </c:pt>
                <c:pt idx="24">
                  <c:v>0.11636363636363636</c:v>
                </c:pt>
                <c:pt idx="25">
                  <c:v>6.9458181818181808E-2</c:v>
                </c:pt>
                <c:pt idx="26">
                  <c:v>4.1041090909090909E-2</c:v>
                </c:pt>
                <c:pt idx="27">
                  <c:v>2.4949575757575757E-2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5.6697698795180737E-3</c:v>
                </c:pt>
                <c:pt idx="32">
                  <c:v>3.8804927710843411E-3</c:v>
                </c:pt>
                <c:pt idx="33">
                  <c:v>2.8918600000000022E-3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1.0144484337349396E-6</c:v>
                </c:pt>
                <c:pt idx="67">
                  <c:v>8.4079454545454548E-7</c:v>
                </c:pt>
                <c:pt idx="68">
                  <c:v>7.0297636363636368E-7</c:v>
                </c:pt>
                <c:pt idx="69">
                  <c:v>5.8936575757575763E-7</c:v>
                </c:pt>
                <c:pt idx="70">
                  <c:v>4.8879000000000002E-7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2.241795933734942E-24</c:v>
                </c:pt>
                <c:pt idx="24">
                  <c:v>2.3226739393939392E-23</c:v>
                </c:pt>
                <c:pt idx="25">
                  <c:v>1.0005049696969696E-22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1.0513596987951796E-17</c:v>
                </c:pt>
                <c:pt idx="32">
                  <c:v>2.3246669277108405E-17</c:v>
                </c:pt>
                <c:pt idx="33">
                  <c:v>1.4064759999999972E-16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2.3686798787878867E-8</c:v>
                </c:pt>
                <c:pt idx="52">
                  <c:v>3.7844145454545456E-8</c:v>
                </c:pt>
                <c:pt idx="53">
                  <c:v>3.7633236363636366E-8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2.7092672727272724E-8</c:v>
                </c:pt>
                <c:pt idx="65">
                  <c:v>2.5587218181818179E-8</c:v>
                </c:pt>
                <c:pt idx="66">
                  <c:v>2.403957831325301E-8</c:v>
                </c:pt>
                <c:pt idx="67">
                  <c:v>2.2479545454545455E-8</c:v>
                </c:pt>
                <c:pt idx="68">
                  <c:v>2.0894696969696968E-8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7.3457942511346297E-26</c:v>
                </c:pt>
                <c:pt idx="12">
                  <c:v>2.297514372163388E-25</c:v>
                </c:pt>
                <c:pt idx="13">
                  <c:v>3.8604493192133127E-25</c:v>
                </c:pt>
                <c:pt idx="14">
                  <c:v>5.4233842662632383E-25</c:v>
                </c:pt>
                <c:pt idx="15">
                  <c:v>6.986319213313163E-25</c:v>
                </c:pt>
                <c:pt idx="16">
                  <c:v>8.5492541603630877E-25</c:v>
                </c:pt>
                <c:pt idx="17">
                  <c:v>1.0112189107413012E-24</c:v>
                </c:pt>
                <c:pt idx="18">
                  <c:v>1.4089981818181828E-24</c:v>
                </c:pt>
                <c:pt idx="19">
                  <c:v>1.5310488294545431E-24</c:v>
                </c:pt>
                <c:pt idx="20">
                  <c:v>4.6794801733333093E-25</c:v>
                </c:pt>
                <c:pt idx="21">
                  <c:v>1.2132690909090883E-28</c:v>
                </c:pt>
                <c:pt idx="22">
                  <c:v>1.0017818181817931E-29</c:v>
                </c:pt>
                <c:pt idx="23">
                  <c:v>0</c:v>
                </c:pt>
                <c:pt idx="24">
                  <c:v>1.2526818181818181E-31</c:v>
                </c:pt>
                <c:pt idx="25">
                  <c:v>6.2634090909090909E-31</c:v>
                </c:pt>
                <c:pt idx="26">
                  <c:v>5.2612636363636367E-31</c:v>
                </c:pt>
                <c:pt idx="27">
                  <c:v>2.5053636363636444E-32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1.1736415662650586E-32</c:v>
                </c:pt>
                <c:pt idx="32">
                  <c:v>2.9792439759036101E-32</c:v>
                </c:pt>
                <c:pt idx="33">
                  <c:v>5.0197200000119785E-21</c:v>
                </c:pt>
                <c:pt idx="34">
                  <c:v>2.4762967255878621E-16</c:v>
                </c:pt>
                <c:pt idx="35">
                  <c:v>9.7592763243757418E-16</c:v>
                </c:pt>
                <c:pt idx="36">
                  <c:v>8.0550989090908823E-14</c:v>
                </c:pt>
                <c:pt idx="37">
                  <c:v>2.7439962178516922E-13</c:v>
                </c:pt>
                <c:pt idx="38">
                  <c:v>2.360640166414518E-12</c:v>
                </c:pt>
                <c:pt idx="39">
                  <c:v>4.4468807110438666E-12</c:v>
                </c:pt>
                <c:pt idx="40">
                  <c:v>6.5331212556732153E-12</c:v>
                </c:pt>
                <c:pt idx="41">
                  <c:v>8.6193618003025639E-12</c:v>
                </c:pt>
                <c:pt idx="42">
                  <c:v>1.0705602344931913E-11</c:v>
                </c:pt>
                <c:pt idx="43">
                  <c:v>1.2791842889561261E-11</c:v>
                </c:pt>
                <c:pt idx="44">
                  <c:v>2.7108769696969554E-11</c:v>
                </c:pt>
                <c:pt idx="45">
                  <c:v>5.7638466666666519E-11</c:v>
                </c:pt>
                <c:pt idx="46">
                  <c:v>1.639799090909085E-10</c:v>
                </c:pt>
                <c:pt idx="47">
                  <c:v>4.0615575757575299E-10</c:v>
                </c:pt>
                <c:pt idx="48">
                  <c:v>1.414276969696965E-9</c:v>
                </c:pt>
                <c:pt idx="49">
                  <c:v>8.9408614457831045E-9</c:v>
                </c:pt>
                <c:pt idx="50">
                  <c:v>2.3529114457831378E-8</c:v>
                </c:pt>
                <c:pt idx="51">
                  <c:v>7.32781949749398E-2</c:v>
                </c:pt>
                <c:pt idx="52">
                  <c:v>0.14874303030303035</c:v>
                </c:pt>
                <c:pt idx="53">
                  <c:v>0.15634909090909094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  <c:pt idx="0">
                  <c:v>5.1335999999999912E-32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3.0474181818181533E-27</c:v>
                </c:pt>
                <c:pt idx="10">
                  <c:v>2.8442569696969672E-26</c:v>
                </c:pt>
                <c:pt idx="11">
                  <c:v>1.7389288960019306E-16</c:v>
                </c:pt>
                <c:pt idx="12">
                  <c:v>5.4387776100081332E-16</c:v>
                </c:pt>
                <c:pt idx="13">
                  <c:v>9.1386263240143335E-16</c:v>
                </c:pt>
                <c:pt idx="14">
                  <c:v>1.2838475038020536E-15</c:v>
                </c:pt>
                <c:pt idx="15">
                  <c:v>1.6538323752026738E-15</c:v>
                </c:pt>
                <c:pt idx="16">
                  <c:v>2.0238172466032938E-15</c:v>
                </c:pt>
                <c:pt idx="17">
                  <c:v>2.3938021180039141E-15</c:v>
                </c:pt>
                <c:pt idx="18">
                  <c:v>1.4781886060606037E-15</c:v>
                </c:pt>
                <c:pt idx="19">
                  <c:v>5.1449142761454462E-16</c:v>
                </c:pt>
                <c:pt idx="20">
                  <c:v>1.5721251149333246E-16</c:v>
                </c:pt>
                <c:pt idx="21">
                  <c:v>6.4662763636363505E-21</c:v>
                </c:pt>
                <c:pt idx="22">
                  <c:v>5.3391272727271398E-22</c:v>
                </c:pt>
                <c:pt idx="23">
                  <c:v>0</c:v>
                </c:pt>
                <c:pt idx="24">
                  <c:v>2.1421212121212121E-26</c:v>
                </c:pt>
                <c:pt idx="25">
                  <c:v>1.0710606060606061E-25</c:v>
                </c:pt>
                <c:pt idx="26">
                  <c:v>8.9969090909090913E-26</c:v>
                </c:pt>
                <c:pt idx="27">
                  <c:v>4.2842424242424271E-27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1.1257530120481912E-30</c:v>
                </c:pt>
                <c:pt idx="32">
                  <c:v>2.8576807228915624E-30</c:v>
                </c:pt>
                <c:pt idx="33">
                  <c:v>1.1370600000114973E-19</c:v>
                </c:pt>
                <c:pt idx="34">
                  <c:v>1.4045771261212026E-15</c:v>
                </c:pt>
                <c:pt idx="35">
                  <c:v>5.5351289382424146E-15</c:v>
                </c:pt>
                <c:pt idx="36">
                  <c:v>1.2369925818181781E-13</c:v>
                </c:pt>
                <c:pt idx="37">
                  <c:v>2.8558317700453862E-13</c:v>
                </c:pt>
                <c:pt idx="38">
                  <c:v>2.6716260211800306E-13</c:v>
                </c:pt>
                <c:pt idx="39">
                  <c:v>2.4874202723146749E-13</c:v>
                </c:pt>
                <c:pt idx="40">
                  <c:v>2.3032145234493198E-13</c:v>
                </c:pt>
                <c:pt idx="41">
                  <c:v>2.1190087745839642E-13</c:v>
                </c:pt>
                <c:pt idx="42">
                  <c:v>1.934803025718609E-13</c:v>
                </c:pt>
                <c:pt idx="43">
                  <c:v>1.7505972768532534E-13</c:v>
                </c:pt>
                <c:pt idx="44">
                  <c:v>1.8684963636363615E-13</c:v>
                </c:pt>
                <c:pt idx="45">
                  <c:v>2.3868599999999978E-13</c:v>
                </c:pt>
                <c:pt idx="46">
                  <c:v>3.0488854545454514E-13</c:v>
                </c:pt>
                <c:pt idx="47">
                  <c:v>4.0915975757575611E-13</c:v>
                </c:pt>
                <c:pt idx="48">
                  <c:v>7.4108096969696818E-13</c:v>
                </c:pt>
                <c:pt idx="49">
                  <c:v>1.9535219277108391E-12</c:v>
                </c:pt>
                <c:pt idx="50">
                  <c:v>4.1198592771084419E-12</c:v>
                </c:pt>
                <c:pt idx="51">
                  <c:v>4.8331816625054808E-6</c:v>
                </c:pt>
                <c:pt idx="52">
                  <c:v>9.5525078787878749E-6</c:v>
                </c:pt>
                <c:pt idx="53">
                  <c:v>8.5360836363636319E-6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1.757593939393939E-6</c:v>
                </c:pt>
                <c:pt idx="65">
                  <c:v>1.5397151515151511E-6</c:v>
                </c:pt>
                <c:pt idx="66">
                  <c:v>1.3688409638554215E-6</c:v>
                </c:pt>
                <c:pt idx="67">
                  <c:v>1.2107272727272726E-6</c:v>
                </c:pt>
                <c:pt idx="68">
                  <c:v>1.0778181818181818E-6</c:v>
                </c:pt>
                <c:pt idx="69">
                  <c:v>9.6332575757575762E-7</c:v>
                </c:pt>
                <c:pt idx="70">
                  <c:v>8.5875000000000004E-7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  <c:pt idx="0">
                  <c:v>(l)Ge[l]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3.2612363636363327E-31</c:v>
                </c:pt>
                <c:pt idx="10">
                  <c:v>3.0438206060606029E-30</c:v>
                </c:pt>
                <c:pt idx="11">
                  <c:v>1.4229409984913033E-18</c:v>
                </c:pt>
                <c:pt idx="12">
                  <c:v>4.4504750378249685E-18</c:v>
                </c:pt>
                <c:pt idx="13">
                  <c:v>7.4780090771586331E-18</c:v>
                </c:pt>
                <c:pt idx="14">
                  <c:v>1.0505543116492298E-17</c:v>
                </c:pt>
                <c:pt idx="15">
                  <c:v>1.3533077155825964E-17</c:v>
                </c:pt>
                <c:pt idx="16">
                  <c:v>1.6560611195159628E-17</c:v>
                </c:pt>
                <c:pt idx="17">
                  <c:v>1.9588145234493295E-17</c:v>
                </c:pt>
                <c:pt idx="18">
                  <c:v>1.5948630303030294E-17</c:v>
                </c:pt>
                <c:pt idx="19">
                  <c:v>1.0661298532545438E-17</c:v>
                </c:pt>
                <c:pt idx="20">
                  <c:v>3.257958211333317E-18</c:v>
                </c:pt>
                <c:pt idx="21">
                  <c:v>3.2268624242424177E-22</c:v>
                </c:pt>
                <c:pt idx="22">
                  <c:v>2.6643818181817517E-23</c:v>
                </c:pt>
                <c:pt idx="23">
                  <c:v>0</c:v>
                </c:pt>
                <c:pt idx="24">
                  <c:v>1.1521060606060606E-26</c:v>
                </c:pt>
                <c:pt idx="25">
                  <c:v>5.7605303030303024E-26</c:v>
                </c:pt>
                <c:pt idx="26">
                  <c:v>4.8388454545454544E-26</c:v>
                </c:pt>
                <c:pt idx="27">
                  <c:v>2.30421212121212E-27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8.9089156626505898E-30</c:v>
                </c:pt>
                <c:pt idx="32">
                  <c:v>2.2614939759036115E-29</c:v>
                </c:pt>
                <c:pt idx="33">
                  <c:v>1.6449600000090969E-18</c:v>
                </c:pt>
                <c:pt idx="34">
                  <c:v>3.6279146361211873E-14</c:v>
                </c:pt>
                <c:pt idx="35">
                  <c:v>1.4297445448242398E-13</c:v>
                </c:pt>
                <c:pt idx="36">
                  <c:v>5.5049199999999818E-12</c:v>
                </c:pt>
                <c:pt idx="37">
                  <c:v>1.3186346444780621E-11</c:v>
                </c:pt>
                <c:pt idx="38">
                  <c:v>1.9870007564296503E-11</c:v>
                </c:pt>
                <c:pt idx="39">
                  <c:v>2.6553668683812388E-11</c:v>
                </c:pt>
                <c:pt idx="40">
                  <c:v>3.3237329803328274E-11</c:v>
                </c:pt>
                <c:pt idx="41">
                  <c:v>3.9920990922844153E-11</c:v>
                </c:pt>
                <c:pt idx="42">
                  <c:v>4.6604652042360032E-11</c:v>
                </c:pt>
                <c:pt idx="43">
                  <c:v>5.3288313161875917E-11</c:v>
                </c:pt>
                <c:pt idx="44">
                  <c:v>7.8335309090908866E-11</c:v>
                </c:pt>
                <c:pt idx="45">
                  <c:v>1.277243999999998E-10</c:v>
                </c:pt>
                <c:pt idx="46">
                  <c:v>2.2397872727272678E-10</c:v>
                </c:pt>
                <c:pt idx="47">
                  <c:v>3.915299393939369E-10</c:v>
                </c:pt>
                <c:pt idx="48">
                  <c:v>9.4776024242423981E-10</c:v>
                </c:pt>
                <c:pt idx="49">
                  <c:v>3.5845759036144484E-9</c:v>
                </c:pt>
                <c:pt idx="50">
                  <c:v>8.4753590361445966E-9</c:v>
                </c:pt>
                <c:pt idx="51">
                  <c:v>1.5171495615291599E-2</c:v>
                </c:pt>
                <c:pt idx="52">
                  <c:v>3.1279193939393962E-2</c:v>
                </c:pt>
                <c:pt idx="53">
                  <c:v>3.5697981818181838E-2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8.4971466666666676E-2</c:v>
                </c:pt>
                <c:pt idx="65">
                  <c:v>9.1618133333333338E-2</c:v>
                </c:pt>
                <c:pt idx="66">
                  <c:v>9.915686746987952E-2</c:v>
                </c:pt>
                <c:pt idx="67">
                  <c:v>0.1071090909090909</c:v>
                </c:pt>
                <c:pt idx="68">
                  <c:v>0.11593939393939394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  <c:pt idx="0">
                  <c:v>-18.95</c:v>
                </c:pt>
                <c:pt idx="1">
                  <c:v>-18.952303030303028</c:v>
                </c:pt>
                <c:pt idx="2">
                  <c:v>-18.958363636363636</c:v>
                </c:pt>
                <c:pt idx="3">
                  <c:v>-19.075030303030303</c:v>
                </c:pt>
                <c:pt idx="4">
                  <c:v>-19.208363636363636</c:v>
                </c:pt>
                <c:pt idx="5">
                  <c:v>-19.062909090909091</c:v>
                </c:pt>
                <c:pt idx="6">
                  <c:v>-19.052530120481929</c:v>
                </c:pt>
                <c:pt idx="7">
                  <c:v>-19.221204819277109</c:v>
                </c:pt>
                <c:pt idx="8">
                  <c:v>-19.269333333333336</c:v>
                </c:pt>
                <c:pt idx="9">
                  <c:v>-19.282181818181819</c:v>
                </c:pt>
                <c:pt idx="10">
                  <c:v>-19.300363636363635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-19.147831325301205</c:v>
                </c:pt>
                <c:pt idx="32">
                  <c:v>-19.159879518072291</c:v>
                </c:pt>
                <c:pt idx="33">
                  <c:v>-19.178000000000001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  <c:pt idx="0">
                  <c:v>-61.401090909090911</c:v>
                </c:pt>
                <c:pt idx="1">
                  <c:v>-59.604363636363637</c:v>
                </c:pt>
                <c:pt idx="2">
                  <c:v>-57.931636363636358</c:v>
                </c:pt>
                <c:pt idx="3">
                  <c:v>-55.940363636363635</c:v>
                </c:pt>
                <c:pt idx="4">
                  <c:v>-53.801212121212117</c:v>
                </c:pt>
                <c:pt idx="5">
                  <c:v>-51.316363636363633</c:v>
                </c:pt>
                <c:pt idx="6">
                  <c:v>-49.13843373493976</c:v>
                </c:pt>
                <c:pt idx="7">
                  <c:v>-47.367349397590367</c:v>
                </c:pt>
                <c:pt idx="8">
                  <c:v>-45.513333333333335</c:v>
                </c:pt>
                <c:pt idx="9">
                  <c:v>-43.650545454545458</c:v>
                </c:pt>
                <c:pt idx="10">
                  <c:v>-41.905090909090909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-17.45843373493976</c:v>
                </c:pt>
                <c:pt idx="32">
                  <c:v>-16.856024096385546</c:v>
                </c:pt>
                <c:pt idx="33">
                  <c:v>-16.28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  <c:pt idx="0">
                  <c:v>-17.386666666666667</c:v>
                </c:pt>
                <c:pt idx="1">
                  <c:v>-17.069454545454544</c:v>
                </c:pt>
                <c:pt idx="2">
                  <c:v>-16.778545454545455</c:v>
                </c:pt>
                <c:pt idx="3">
                  <c:v>-16.023090909090907</c:v>
                </c:pt>
                <c:pt idx="4">
                  <c:v>-15.112787878787877</c:v>
                </c:pt>
                <c:pt idx="5">
                  <c:v>-14.397636363636362</c:v>
                </c:pt>
                <c:pt idx="6">
                  <c:v>-13.632530120481928</c:v>
                </c:pt>
                <c:pt idx="7">
                  <c:v>-12.801204819277109</c:v>
                </c:pt>
                <c:pt idx="8">
                  <c:v>-12.082666666666668</c:v>
                </c:pt>
                <c:pt idx="9">
                  <c:v>-11.402909090909093</c:v>
                </c:pt>
                <c:pt idx="10">
                  <c:v>-10.760484848484849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-4.3330542168674695</c:v>
                </c:pt>
                <c:pt idx="32">
                  <c:v>-4.3577530120481924</c:v>
                </c:pt>
                <c:pt idx="33">
                  <c:v>-4.3826000000000001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  <c:pt idx="0">
                  <c:v>-20.951999999999998</c:v>
                </c:pt>
                <c:pt idx="1">
                  <c:v>-20.3750303030303</c:v>
                </c:pt>
                <c:pt idx="2">
                  <c:v>-19.835636363636365</c:v>
                </c:pt>
                <c:pt idx="3">
                  <c:v>-19.63248484848485</c:v>
                </c:pt>
                <c:pt idx="4">
                  <c:v>-19.58521212121212</c:v>
                </c:pt>
                <c:pt idx="5">
                  <c:v>-19.900363636363636</c:v>
                </c:pt>
                <c:pt idx="6">
                  <c:v>-20.069638554216866</c:v>
                </c:pt>
                <c:pt idx="7">
                  <c:v>-20.045542168674697</c:v>
                </c:pt>
                <c:pt idx="8">
                  <c:v>-20.152000000000001</c:v>
                </c:pt>
                <c:pt idx="9">
                  <c:v>-20.298181818181821</c:v>
                </c:pt>
                <c:pt idx="10">
                  <c:v>-20.449696969696969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-23.573975903614457</c:v>
                </c:pt>
                <c:pt idx="32">
                  <c:v>-23.718554216867467</c:v>
                </c:pt>
                <c:pt idx="33">
                  <c:v>-23.858000000000001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/>
        <c:axId val="247474048"/>
        <c:axId val="247475584"/>
        <c:extLst xmlns:c16r2="http://schemas.microsoft.com/office/drawing/2015/06/chart"/>
      </c:scatterChart>
      <c:valAx>
        <c:axId val="2474740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5584"/>
        <c:crosses val="autoZero"/>
        <c:crossBetween val="midCat"/>
        <c:majorUnit val="100"/>
      </c:valAx>
      <c:valAx>
        <c:axId val="247475584"/>
        <c:scaling>
          <c:orientation val="minMax"/>
          <c:max val="-11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47404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99</xdr:row>
      <xdr:rowOff>0</xdr:rowOff>
    </xdr:from>
    <xdr:to>
      <xdr:col>80</xdr:col>
      <xdr:colOff>5900</xdr:colOff>
      <xdr:row>112</xdr:row>
      <xdr:rowOff>53525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99</xdr:row>
      <xdr:rowOff>0</xdr:rowOff>
    </xdr:from>
    <xdr:to>
      <xdr:col>84</xdr:col>
      <xdr:colOff>5900</xdr:colOff>
      <xdr:row>112</xdr:row>
      <xdr:rowOff>53525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5900</xdr:colOff>
      <xdr:row>126</xdr:row>
      <xdr:rowOff>72575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113</xdr:row>
      <xdr:rowOff>0</xdr:rowOff>
    </xdr:from>
    <xdr:to>
      <xdr:col>80</xdr:col>
      <xdr:colOff>5900</xdr:colOff>
      <xdr:row>126</xdr:row>
      <xdr:rowOff>72575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113</xdr:row>
      <xdr:rowOff>0</xdr:rowOff>
    </xdr:from>
    <xdr:to>
      <xdr:col>84</xdr:col>
      <xdr:colOff>5900</xdr:colOff>
      <xdr:row>126</xdr:row>
      <xdr:rowOff>72575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113</xdr:row>
      <xdr:rowOff>0</xdr:rowOff>
    </xdr:from>
    <xdr:to>
      <xdr:col>88</xdr:col>
      <xdr:colOff>5900</xdr:colOff>
      <xdr:row>126</xdr:row>
      <xdr:rowOff>72575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/>
  <cols>
    <col min="1" max="1" width="17.54296875" customWidth="1"/>
  </cols>
  <sheetData>
    <row r="1" spans="1:7" ht="30" thickTop="1" thickBot="1">
      <c r="A1" s="19" t="s">
        <v>25</v>
      </c>
      <c r="B1" s="37">
        <v>700</v>
      </c>
      <c r="D1" s="188" t="s">
        <v>37</v>
      </c>
      <c r="E1" s="189"/>
      <c r="F1" s="189"/>
      <c r="G1" s="189"/>
    </row>
    <row r="2" spans="1:7" ht="21.75" thickTop="1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>
      <c r="A4" s="47" t="s">
        <v>41</v>
      </c>
      <c r="B4" t="s">
        <v>44</v>
      </c>
    </row>
    <row r="5" spans="1:7">
      <c r="A5" s="86" t="s">
        <v>42</v>
      </c>
      <c r="B5" t="s">
        <v>45</v>
      </c>
    </row>
    <row r="6" spans="1:7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CI137"/>
  <sheetViews>
    <sheetView tabSelected="1" topLeftCell="A19" zoomScale="85" zoomScaleNormal="85" zoomScaleSheetLayoutView="25" workbookViewId="0">
      <selection activeCell="CG29" sqref="CG29"/>
    </sheetView>
  </sheetViews>
  <sheetFormatPr defaultRowHeight="21" customHeight="1" outlineLevelRow="1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686.1</v>
      </c>
      <c r="AC3" s="4">
        <v>702.7</v>
      </c>
      <c r="AD3" s="4">
        <v>719.2</v>
      </c>
      <c r="AE3" s="4">
        <v>735.7</v>
      </c>
      <c r="AF3" s="4">
        <v>752.2</v>
      </c>
      <c r="AG3" s="4">
        <v>768.7</v>
      </c>
      <c r="AH3" s="4">
        <v>785.2</v>
      </c>
      <c r="AI3" s="4">
        <v>801.8</v>
      </c>
      <c r="AJ3" s="4">
        <v>818.3</v>
      </c>
      <c r="AK3" s="4">
        <v>834.8</v>
      </c>
      <c r="AL3" s="20">
        <v>851.3</v>
      </c>
      <c r="AM3" s="20">
        <v>867.8</v>
      </c>
      <c r="AN3" s="20">
        <v>884.4</v>
      </c>
      <c r="AO3" s="20">
        <v>900.9</v>
      </c>
      <c r="AP3" s="20">
        <v>917.4</v>
      </c>
      <c r="AQ3" s="20">
        <v>933.9</v>
      </c>
      <c r="AR3" s="20">
        <v>950.4</v>
      </c>
      <c r="AS3" s="20">
        <v>967</v>
      </c>
      <c r="AT3" s="20">
        <v>983.5</v>
      </c>
      <c r="AU3" s="20">
        <v>1000</v>
      </c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49</v>
      </c>
      <c r="F4" s="85">
        <v>0</v>
      </c>
      <c r="G4" s="85">
        <v>2.2279000000000001E-31</v>
      </c>
      <c r="H4" s="85">
        <v>5.9576000000000001E-22</v>
      </c>
      <c r="I4" s="85">
        <v>1.661E-16</v>
      </c>
      <c r="J4" s="85">
        <v>1.2333E-12</v>
      </c>
      <c r="K4" s="85">
        <v>8.2939999999999995E-15</v>
      </c>
      <c r="L4" s="85">
        <v>2.0750999999999999E-12</v>
      </c>
      <c r="M4" s="85">
        <v>1.5574E-10</v>
      </c>
      <c r="N4" s="85">
        <v>7.6925999999999999E-10</v>
      </c>
      <c r="O4" s="85">
        <v>2.6576E-9</v>
      </c>
      <c r="P4" s="85">
        <v>3.7354000000000001E-9</v>
      </c>
      <c r="Q4" s="85">
        <v>3.0594E-9</v>
      </c>
      <c r="R4" s="85">
        <v>5.3460000000000004E-9</v>
      </c>
      <c r="S4" s="85">
        <v>6.7850999999999997E-9</v>
      </c>
      <c r="T4" s="85">
        <v>6.2145999999999996E-9</v>
      </c>
      <c r="U4" s="85">
        <v>9.2189999999999997E-9</v>
      </c>
      <c r="V4" s="85">
        <v>1.212E-8</v>
      </c>
      <c r="W4" s="85">
        <v>7.3704000000000001E-9</v>
      </c>
      <c r="X4" s="85">
        <v>8.554E-9</v>
      </c>
      <c r="Y4" s="85">
        <v>9.6001000000000004E-9</v>
      </c>
      <c r="Z4" s="85">
        <v>1.0611999999999999E-8</v>
      </c>
      <c r="AA4" s="85">
        <v>1.1625999999999999E-8</v>
      </c>
      <c r="AB4" s="85">
        <v>1.27E-8</v>
      </c>
      <c r="AC4" s="85">
        <v>6.7593E-9</v>
      </c>
      <c r="AD4" s="85">
        <v>7.0714999999999998E-9</v>
      </c>
      <c r="AE4" s="85">
        <v>7.6664000000000007E-9</v>
      </c>
      <c r="AF4" s="85">
        <v>8.7906000000000006E-9</v>
      </c>
      <c r="AG4" s="85">
        <v>1.0973E-8</v>
      </c>
      <c r="AH4" s="85">
        <v>1.5247999999999999E-8</v>
      </c>
      <c r="AI4" s="85">
        <v>1.2604E-8</v>
      </c>
      <c r="AJ4" s="85">
        <v>1.2143999999999999E-8</v>
      </c>
      <c r="AK4" s="85">
        <v>1.3052E-8</v>
      </c>
      <c r="AL4" s="85">
        <v>1.5131999999999999E-8</v>
      </c>
      <c r="AM4" s="85">
        <v>6.3819000000000005E-10</v>
      </c>
      <c r="AN4" s="85">
        <v>6.9844E-13</v>
      </c>
      <c r="AO4" s="85">
        <v>7.5843000000000005E-18</v>
      </c>
      <c r="AP4" s="85">
        <v>6.3921999999999994E-26</v>
      </c>
      <c r="AQ4" s="85">
        <v>3.0901999999999999E-33</v>
      </c>
      <c r="AR4" s="85">
        <v>7.5722999999999999E-33</v>
      </c>
      <c r="AS4" s="85">
        <v>8.9563000000000001E-23</v>
      </c>
      <c r="AT4" s="85">
        <v>2.8664999999999998E-19</v>
      </c>
      <c r="AU4" s="85">
        <v>1.7322000000000001E-19</v>
      </c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1</v>
      </c>
      <c r="E5" s="45" t="s">
        <v>82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1.9856000000000001E-33</v>
      </c>
      <c r="AI5" s="85">
        <v>1.5819999999999999E-27</v>
      </c>
      <c r="AJ5" s="85">
        <v>4.0063000000000002E-22</v>
      </c>
      <c r="AK5" s="85">
        <v>2.0090999999999999E-17</v>
      </c>
      <c r="AL5" s="85">
        <v>1.2518E-13</v>
      </c>
      <c r="AM5" s="85">
        <v>4.9936E-12</v>
      </c>
      <c r="AN5" s="85">
        <v>2.2839E-11</v>
      </c>
      <c r="AO5" s="85">
        <v>3.3489999999999999E-11</v>
      </c>
      <c r="AP5" s="85">
        <v>2.1259000000000001E-11</v>
      </c>
      <c r="AQ5" s="85">
        <v>7.5002999999999999E-11</v>
      </c>
      <c r="AR5" s="85">
        <v>2.3013999999999999E-9</v>
      </c>
      <c r="AS5" s="85">
        <v>2.7903999999999999E-7</v>
      </c>
      <c r="AT5" s="85">
        <v>1.6813999999999999E-6</v>
      </c>
      <c r="AU5" s="85">
        <v>1.7134E-6</v>
      </c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85">
        <v>4.5710000000000001E-2</v>
      </c>
      <c r="G6" s="85">
        <v>4.8594999999999999E-2</v>
      </c>
      <c r="H6" s="85">
        <v>5.4931000000000001E-2</v>
      </c>
      <c r="I6" s="85">
        <v>6.4466999999999997E-2</v>
      </c>
      <c r="J6" s="85">
        <v>7.4263999999999997E-2</v>
      </c>
      <c r="K6" s="85">
        <v>6.5102999999999994E-2</v>
      </c>
      <c r="L6" s="85">
        <v>7.3734999999999995E-2</v>
      </c>
      <c r="M6" s="85">
        <v>8.0126000000000003E-2</v>
      </c>
      <c r="N6" s="85">
        <v>8.3596000000000004E-2</v>
      </c>
      <c r="O6" s="85">
        <v>6.4934000000000006E-2</v>
      </c>
      <c r="P6" s="85">
        <v>4.8304E-2</v>
      </c>
      <c r="Q6" s="85">
        <v>3.1366999999999999E-2</v>
      </c>
      <c r="R6" s="85">
        <v>1.8329000000000002E-2</v>
      </c>
      <c r="S6" s="85">
        <v>1.0048E-2</v>
      </c>
      <c r="T6" s="85">
        <v>5.3530000000000001E-3</v>
      </c>
      <c r="U6" s="85">
        <v>2.8438999999999999E-3</v>
      </c>
      <c r="V6" s="85">
        <v>1.5330999999999999E-3</v>
      </c>
      <c r="W6" s="85">
        <v>8.4676E-4</v>
      </c>
      <c r="X6" s="85">
        <v>4.8044E-4</v>
      </c>
      <c r="Y6" s="85">
        <v>2.7961000000000001E-4</v>
      </c>
      <c r="Z6" s="85">
        <v>1.6646E-4</v>
      </c>
      <c r="AA6" s="85">
        <v>1.0111E-4</v>
      </c>
      <c r="AB6" s="85">
        <v>6.2545999999999994E-5</v>
      </c>
      <c r="AC6" s="85">
        <v>3.9345999999999999E-5</v>
      </c>
      <c r="AD6" s="85">
        <v>2.5145000000000001E-5</v>
      </c>
      <c r="AE6" s="85">
        <v>1.6311999999999999E-5</v>
      </c>
      <c r="AF6" s="85">
        <v>1.0733E-5</v>
      </c>
      <c r="AG6" s="85">
        <v>7.1578999999999997E-6</v>
      </c>
      <c r="AH6" s="85">
        <v>4.8308999999999998E-6</v>
      </c>
      <c r="AI6" s="85">
        <v>3.2924E-6</v>
      </c>
      <c r="AJ6" s="85">
        <v>2.2597000000000002E-6</v>
      </c>
      <c r="AK6" s="85">
        <v>1.5585E-6</v>
      </c>
      <c r="AL6" s="85">
        <v>1.08E-6</v>
      </c>
      <c r="AM6" s="85">
        <v>7.5333999999999999E-7</v>
      </c>
      <c r="AN6" s="85">
        <v>5.3031999999999995E-7</v>
      </c>
      <c r="AO6" s="85">
        <v>3.7726999999999999E-7</v>
      </c>
      <c r="AP6" s="85">
        <v>2.7118000000000002E-7</v>
      </c>
      <c r="AQ6" s="85">
        <v>1.9677999999999999E-7</v>
      </c>
      <c r="AR6" s="85">
        <v>1.4450999999999999E-7</v>
      </c>
      <c r="AS6" s="85">
        <v>1.0768999999999999E-7</v>
      </c>
      <c r="AT6" s="85">
        <v>8.0709999999999999E-8</v>
      </c>
      <c r="AU6" s="85">
        <v>6.0780000000000006E-8</v>
      </c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2</v>
      </c>
      <c r="E7" s="45" t="s">
        <v>61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1.6356000000000001E-31</v>
      </c>
      <c r="P7" s="85">
        <v>1.3066E-29</v>
      </c>
      <c r="Q7" s="85">
        <v>7.4228999999999999E-28</v>
      </c>
      <c r="R7" s="85">
        <v>3.3162999999999999E-26</v>
      </c>
      <c r="S7" s="85">
        <v>1.2088000000000001E-24</v>
      </c>
      <c r="T7" s="85">
        <v>3.5494999999999998E-23</v>
      </c>
      <c r="U7" s="85">
        <v>8.2109000000000004E-22</v>
      </c>
      <c r="V7" s="85">
        <v>1.4854999999999999E-20</v>
      </c>
      <c r="W7" s="85">
        <v>2.1350999999999999E-19</v>
      </c>
      <c r="X7" s="85">
        <v>2.5169000000000001E-18</v>
      </c>
      <c r="Y7" s="85">
        <v>2.5189000000000001E-17</v>
      </c>
      <c r="Z7" s="85">
        <v>2.2009999999999999E-16</v>
      </c>
      <c r="AA7" s="85">
        <v>1.7123E-15</v>
      </c>
      <c r="AB7" s="85">
        <v>1.2011000000000001E-14</v>
      </c>
      <c r="AC7" s="85">
        <v>7.6572000000000002E-14</v>
      </c>
      <c r="AD7" s="85">
        <v>4.4520000000000001E-13</v>
      </c>
      <c r="AE7" s="85">
        <v>2.3589999999999999E-12</v>
      </c>
      <c r="AF7" s="85">
        <v>1.1329000000000001E-11</v>
      </c>
      <c r="AG7" s="85">
        <v>4.8773999999999999E-11</v>
      </c>
      <c r="AH7" s="85">
        <v>1.8535000000000001E-10</v>
      </c>
      <c r="AI7" s="85">
        <v>6.1075999999999997E-10</v>
      </c>
      <c r="AJ7" s="85">
        <v>1.715E-9</v>
      </c>
      <c r="AK7" s="85">
        <v>4.0473999999999999E-9</v>
      </c>
      <c r="AL7" s="85">
        <v>7.9780000000000004E-9</v>
      </c>
      <c r="AM7" s="85">
        <v>1.3219000000000001E-8</v>
      </c>
      <c r="AN7" s="85">
        <v>1.8824E-8</v>
      </c>
      <c r="AO7" s="85">
        <v>2.3826999999999999E-8</v>
      </c>
      <c r="AP7" s="85">
        <v>2.7762000000000001E-8</v>
      </c>
      <c r="AQ7" s="85">
        <v>3.0613999999999999E-8</v>
      </c>
      <c r="AR7" s="85">
        <v>3.2128000000000002E-8</v>
      </c>
      <c r="AS7" s="85">
        <v>3.1984999999999998E-8</v>
      </c>
      <c r="AT7" s="85">
        <v>3.1412999999999998E-8</v>
      </c>
      <c r="AU7" s="85">
        <v>3.0617000000000002E-8</v>
      </c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85">
        <v>0.2</v>
      </c>
      <c r="G8" s="85">
        <v>0.2</v>
      </c>
      <c r="H8" s="85">
        <v>0.2</v>
      </c>
      <c r="I8" s="85">
        <v>0.2</v>
      </c>
      <c r="J8" s="85">
        <v>0.2</v>
      </c>
      <c r="K8" s="85">
        <v>0.2</v>
      </c>
      <c r="L8" s="85">
        <v>0.2</v>
      </c>
      <c r="M8" s="85">
        <v>0.2</v>
      </c>
      <c r="N8" s="85">
        <v>0.2</v>
      </c>
      <c r="O8" s="85">
        <v>0.2</v>
      </c>
      <c r="P8" s="85">
        <v>0.2</v>
      </c>
      <c r="Q8" s="85">
        <v>0.2</v>
      </c>
      <c r="R8" s="85">
        <v>0.2</v>
      </c>
      <c r="S8" s="85">
        <v>0.2</v>
      </c>
      <c r="T8" s="85">
        <v>0.2</v>
      </c>
      <c r="U8" s="85">
        <v>0.2</v>
      </c>
      <c r="V8" s="85">
        <v>0.2</v>
      </c>
      <c r="W8" s="85">
        <v>0.2</v>
      </c>
      <c r="X8" s="85">
        <v>0.2</v>
      </c>
      <c r="Y8" s="85">
        <v>0.2</v>
      </c>
      <c r="Z8" s="85">
        <v>0.2</v>
      </c>
      <c r="AA8" s="85">
        <v>0.2</v>
      </c>
      <c r="AB8" s="85">
        <v>0.2</v>
      </c>
      <c r="AC8" s="85">
        <v>0.2</v>
      </c>
      <c r="AD8" s="85">
        <v>0.2</v>
      </c>
      <c r="AE8" s="85">
        <v>0.2</v>
      </c>
      <c r="AF8" s="85">
        <v>0.2</v>
      </c>
      <c r="AG8" s="85">
        <v>0.2</v>
      </c>
      <c r="AH8" s="85">
        <v>0.2</v>
      </c>
      <c r="AI8" s="85">
        <v>0.2</v>
      </c>
      <c r="AJ8" s="85">
        <v>0.2</v>
      </c>
      <c r="AK8" s="85">
        <v>0.2</v>
      </c>
      <c r="AL8" s="85">
        <v>0.2</v>
      </c>
      <c r="AM8" s="85">
        <v>0.2</v>
      </c>
      <c r="AN8" s="85">
        <v>0.2</v>
      </c>
      <c r="AO8" s="85">
        <v>0.2</v>
      </c>
      <c r="AP8" s="85">
        <v>0.2</v>
      </c>
      <c r="AQ8" s="85">
        <v>0.2</v>
      </c>
      <c r="AR8" s="85">
        <v>0.2</v>
      </c>
      <c r="AS8" s="85">
        <v>0.2</v>
      </c>
      <c r="AT8" s="85">
        <v>0.2</v>
      </c>
      <c r="AU8" s="85">
        <v>0.2</v>
      </c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865</v>
      </c>
      <c r="F9" s="85">
        <v>7.7720999999999998E-2</v>
      </c>
      <c r="G9" s="85">
        <v>7.2526999999999994E-2</v>
      </c>
      <c r="H9" s="85">
        <v>6.1120000000000001E-2</v>
      </c>
      <c r="I9" s="85">
        <v>4.3950000000000003E-2</v>
      </c>
      <c r="J9" s="85">
        <v>2.6297999999999998E-2</v>
      </c>
      <c r="K9" s="85">
        <v>4.2727000000000001E-2</v>
      </c>
      <c r="L9" s="85">
        <v>2.7046000000000001E-2</v>
      </c>
      <c r="M9" s="85">
        <v>1.516E-2</v>
      </c>
      <c r="N9" s="85">
        <v>7.9208999999999998E-3</v>
      </c>
      <c r="O9" s="85">
        <v>6.8483000000000001E-6</v>
      </c>
      <c r="P9" s="85">
        <v>3.4166999999999998E-6</v>
      </c>
      <c r="Q9" s="85">
        <v>1.5585E-6</v>
      </c>
      <c r="R9" s="85">
        <v>6.2542999999999996E-7</v>
      </c>
      <c r="S9" s="85">
        <v>2.2490000000000001E-7</v>
      </c>
      <c r="T9" s="85">
        <v>7.5855E-8</v>
      </c>
      <c r="U9" s="85">
        <v>2.5027E-8</v>
      </c>
      <c r="V9" s="85">
        <v>8.303E-9</v>
      </c>
      <c r="W9" s="85">
        <v>2.8113E-9</v>
      </c>
      <c r="X9" s="85">
        <v>9.7814999999999998E-10</v>
      </c>
      <c r="Y9" s="85">
        <v>3.5058999999999998E-10</v>
      </c>
      <c r="Z9" s="85">
        <v>1.2948E-10</v>
      </c>
      <c r="AA9" s="85">
        <v>4.9249000000000002E-11</v>
      </c>
      <c r="AB9" s="85">
        <v>1.9271000000000001E-11</v>
      </c>
      <c r="AC9" s="85">
        <v>7.7509999999999996E-12</v>
      </c>
      <c r="AD9" s="85">
        <v>3.2025000000000001E-12</v>
      </c>
      <c r="AE9" s="85">
        <v>1.3590999999999999E-12</v>
      </c>
      <c r="AF9" s="85">
        <v>5.9271000000000001E-13</v>
      </c>
      <c r="AG9" s="85">
        <v>2.6585000000000002E-13</v>
      </c>
      <c r="AH9" s="85">
        <v>1.2270999999999999E-13</v>
      </c>
      <c r="AI9" s="85">
        <v>5.8224000000000003E-14</v>
      </c>
      <c r="AJ9" s="85">
        <v>2.8313000000000001E-14</v>
      </c>
      <c r="AK9" s="85">
        <v>1.4038E-14</v>
      </c>
      <c r="AL9" s="85">
        <v>7.0547E-15</v>
      </c>
      <c r="AM9" s="85">
        <v>3.5756E-15</v>
      </c>
      <c r="AN9" s="85">
        <v>1.8226000000000001E-15</v>
      </c>
      <c r="AO9" s="85">
        <v>9.3397000000000007E-16</v>
      </c>
      <c r="AP9" s="85">
        <v>4.8160999999999995E-16</v>
      </c>
      <c r="AQ9" s="85">
        <v>2.5029999999999999E-16</v>
      </c>
      <c r="AR9" s="85">
        <v>1.3174E-16</v>
      </c>
      <c r="AS9" s="85">
        <v>7.0506999999999996E-17</v>
      </c>
      <c r="AT9" s="85">
        <v>3.8058999999999998E-17</v>
      </c>
      <c r="AU9" s="85">
        <v>2.0713999999999999E-17</v>
      </c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90</v>
      </c>
      <c r="F10" s="85">
        <v>3.6568999999999997E-2</v>
      </c>
      <c r="G10" s="85">
        <v>3.8877000000000002E-2</v>
      </c>
      <c r="H10" s="85">
        <v>4.3948000000000001E-2</v>
      </c>
      <c r="I10" s="85">
        <v>5.1581000000000002E-2</v>
      </c>
      <c r="J10" s="85">
        <v>5.9431999999999999E-2</v>
      </c>
      <c r="K10" s="85">
        <v>5.2141E-2</v>
      </c>
      <c r="L10" s="85">
        <v>5.9136000000000001E-2</v>
      </c>
      <c r="M10" s="85">
        <v>6.4475000000000005E-2</v>
      </c>
      <c r="N10" s="85">
        <v>6.7806000000000005E-2</v>
      </c>
      <c r="O10" s="85">
        <v>7.0680999999999994E-2</v>
      </c>
      <c r="P10" s="85">
        <v>6.4888000000000001E-2</v>
      </c>
      <c r="Q10" s="85">
        <v>5.2728999999999998E-2</v>
      </c>
      <c r="R10" s="85">
        <v>3.7257999999999999E-2</v>
      </c>
      <c r="S10" s="85">
        <v>2.3519999999999999E-2</v>
      </c>
      <c r="T10" s="85">
        <v>1.3864E-2</v>
      </c>
      <c r="U10" s="85">
        <v>7.9249000000000003E-3</v>
      </c>
      <c r="V10" s="85">
        <v>4.5018000000000002E-3</v>
      </c>
      <c r="W10" s="85">
        <v>2.5755000000000001E-3</v>
      </c>
      <c r="X10" s="85">
        <v>1.4936000000000001E-3</v>
      </c>
      <c r="Y10" s="85">
        <v>8.8035999999999995E-4</v>
      </c>
      <c r="Z10" s="85">
        <v>5.2784999999999996E-4</v>
      </c>
      <c r="AA10" s="85">
        <v>3.2192000000000001E-4</v>
      </c>
      <c r="AB10" s="85">
        <v>1.9960999999999999E-4</v>
      </c>
      <c r="AC10" s="85">
        <v>1.2577000000000001E-4</v>
      </c>
      <c r="AD10" s="85">
        <v>8.0489999999999997E-5</v>
      </c>
      <c r="AE10" s="85">
        <v>5.2315999999999999E-5</v>
      </c>
      <c r="AF10" s="85">
        <v>3.4536999999999998E-5</v>
      </c>
      <c r="AG10" s="85">
        <v>2.3164E-5</v>
      </c>
      <c r="AH10" s="85">
        <v>1.5787E-5</v>
      </c>
      <c r="AI10" s="85">
        <v>1.0926E-5</v>
      </c>
      <c r="AJ10" s="85">
        <v>7.6660999999999993E-6</v>
      </c>
      <c r="AK10" s="85">
        <v>5.4388000000000003E-6</v>
      </c>
      <c r="AL10" s="85">
        <v>3.8897000000000002E-6</v>
      </c>
      <c r="AM10" s="85">
        <v>2.7970000000000001E-6</v>
      </c>
      <c r="AN10" s="85">
        <v>2.0192000000000001E-6</v>
      </c>
      <c r="AO10" s="85">
        <v>1.4631E-6</v>
      </c>
      <c r="AP10" s="85">
        <v>1.0644999999999999E-6</v>
      </c>
      <c r="AQ10" s="85">
        <v>7.7820999999999998E-7</v>
      </c>
      <c r="AR10" s="85">
        <v>5.7276E-7</v>
      </c>
      <c r="AS10" s="85">
        <v>4.2501000000000002E-7</v>
      </c>
      <c r="AT10" s="85">
        <v>3.1691E-7</v>
      </c>
      <c r="AU10" s="85">
        <v>2.3741999999999999E-7</v>
      </c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64</v>
      </c>
      <c r="F11" s="85">
        <v>9.4933999999999995E-8</v>
      </c>
      <c r="G11" s="85">
        <v>2.1346999999999999E-7</v>
      </c>
      <c r="H11" s="85">
        <v>5.6138000000000001E-7</v>
      </c>
      <c r="I11" s="85">
        <v>1.7612E-6</v>
      </c>
      <c r="J11" s="85">
        <v>6.0946000000000001E-6</v>
      </c>
      <c r="K11" s="85">
        <v>2.8634000000000001E-5</v>
      </c>
      <c r="L11" s="85">
        <v>8.2256000000000007E-5</v>
      </c>
      <c r="M11" s="85">
        <v>2.3928E-4</v>
      </c>
      <c r="N11" s="85">
        <v>6.7706000000000005E-4</v>
      </c>
      <c r="O11" s="85">
        <v>2.4379000000000001E-2</v>
      </c>
      <c r="P11" s="85">
        <v>4.6803999999999998E-2</v>
      </c>
      <c r="Q11" s="85">
        <v>7.5901999999999997E-2</v>
      </c>
      <c r="R11" s="85">
        <v>0.10441</v>
      </c>
      <c r="S11" s="85">
        <v>0.12642999999999999</v>
      </c>
      <c r="T11" s="85">
        <v>0.14077999999999999</v>
      </c>
      <c r="U11" s="85">
        <v>0.14923</v>
      </c>
      <c r="V11" s="85">
        <v>0.15397</v>
      </c>
      <c r="W11" s="85">
        <v>0.15658</v>
      </c>
      <c r="X11" s="85">
        <v>0.15803</v>
      </c>
      <c r="Y11" s="85">
        <v>0.15884000000000001</v>
      </c>
      <c r="Z11" s="85">
        <v>0.15931000000000001</v>
      </c>
      <c r="AA11" s="85">
        <v>0.15958</v>
      </c>
      <c r="AB11" s="85">
        <v>0.15973999999999999</v>
      </c>
      <c r="AC11" s="85">
        <v>0.15983</v>
      </c>
      <c r="AD11" s="85">
        <v>0.15989</v>
      </c>
      <c r="AE11" s="85">
        <v>0.15992999999999999</v>
      </c>
      <c r="AF11" s="85">
        <v>0.15995000000000001</v>
      </c>
      <c r="AG11" s="85">
        <v>0.15997</v>
      </c>
      <c r="AH11" s="85">
        <v>0.15998000000000001</v>
      </c>
      <c r="AI11" s="85">
        <v>0.15998999999999999</v>
      </c>
      <c r="AJ11" s="85">
        <v>0.15998999999999999</v>
      </c>
      <c r="AK11" s="85">
        <v>0.15998999999999999</v>
      </c>
      <c r="AL11" s="85">
        <v>0.16</v>
      </c>
      <c r="AM11" s="85">
        <v>0.16</v>
      </c>
      <c r="AN11" s="85">
        <v>0.16</v>
      </c>
      <c r="AO11" s="85">
        <v>0.16</v>
      </c>
      <c r="AP11" s="85">
        <v>0.16</v>
      </c>
      <c r="AQ11" s="85">
        <v>0.15998999999999999</v>
      </c>
      <c r="AR11" s="85">
        <v>0.15984999999999999</v>
      </c>
      <c r="AS11" s="85">
        <v>0.15939999999999999</v>
      </c>
      <c r="AT11" s="85">
        <v>0.15889</v>
      </c>
      <c r="AU11" s="85">
        <v>0.15836</v>
      </c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2</v>
      </c>
      <c r="E12" s="45" t="s">
        <v>86</v>
      </c>
      <c r="F12" s="85">
        <v>7.9999000000000001E-2</v>
      </c>
      <c r="G12" s="85">
        <v>7.9996999999999999E-2</v>
      </c>
      <c r="H12" s="85">
        <v>7.9994999999999997E-2</v>
      </c>
      <c r="I12" s="85">
        <v>7.9990000000000006E-2</v>
      </c>
      <c r="J12" s="85">
        <v>7.9977000000000006E-2</v>
      </c>
      <c r="K12" s="85">
        <v>7.9937999999999995E-2</v>
      </c>
      <c r="L12" s="85">
        <v>7.9881999999999995E-2</v>
      </c>
      <c r="M12" s="85">
        <v>7.9772999999999997E-2</v>
      </c>
      <c r="N12" s="85">
        <v>7.9565999999999998E-2</v>
      </c>
      <c r="O12" s="85">
        <v>7.5528999999999999E-2</v>
      </c>
      <c r="P12" s="85">
        <v>7.2471999999999995E-2</v>
      </c>
      <c r="Q12" s="85">
        <v>6.7801E-2</v>
      </c>
      <c r="R12" s="85">
        <v>6.1138999999999999E-2</v>
      </c>
      <c r="S12" s="85">
        <v>5.2347999999999999E-2</v>
      </c>
      <c r="T12" s="85">
        <v>4.1789E-2</v>
      </c>
      <c r="U12" s="85">
        <v>3.0568000000000001E-2</v>
      </c>
      <c r="V12" s="85">
        <v>2.0331999999999999E-2</v>
      </c>
      <c r="W12" s="85">
        <v>1.2423E-2</v>
      </c>
      <c r="X12" s="85">
        <v>7.1526999999999997E-3</v>
      </c>
      <c r="Y12" s="85">
        <v>3.9927000000000001E-3</v>
      </c>
      <c r="Z12" s="85">
        <v>2.2084000000000001E-3</v>
      </c>
      <c r="AA12" s="85">
        <v>1.2260000000000001E-3</v>
      </c>
      <c r="AB12" s="85">
        <v>6.8727999999999997E-4</v>
      </c>
      <c r="AC12" s="85">
        <v>3.8957999999999999E-4</v>
      </c>
      <c r="AD12" s="85">
        <v>2.2283000000000001E-4</v>
      </c>
      <c r="AE12" s="85">
        <v>1.2792000000000001E-4</v>
      </c>
      <c r="AF12" s="85">
        <v>7.3052999999999993E-5</v>
      </c>
      <c r="AG12" s="85">
        <v>4.0960000000000001E-5</v>
      </c>
      <c r="AH12" s="85">
        <v>2.2161E-5</v>
      </c>
      <c r="AI12" s="85">
        <v>1.1333E-5</v>
      </c>
      <c r="AJ12" s="85">
        <v>5.3548E-6</v>
      </c>
      <c r="AK12" s="85">
        <v>2.2859E-6</v>
      </c>
      <c r="AL12" s="85">
        <v>8.6606999999999997E-7</v>
      </c>
      <c r="AM12" s="85">
        <v>2.8961000000000001E-7</v>
      </c>
      <c r="AN12" s="85">
        <v>8.6594000000000001E-8</v>
      </c>
      <c r="AO12" s="85">
        <v>2.3841000000000002E-8</v>
      </c>
      <c r="AP12" s="85">
        <v>6.2564E-9</v>
      </c>
      <c r="AQ12" s="85">
        <v>1.6110999999999999E-9</v>
      </c>
      <c r="AR12" s="85">
        <v>4.1072999999999999E-10</v>
      </c>
      <c r="AS12" s="85">
        <v>1.0358000000000001E-10</v>
      </c>
      <c r="AT12" s="85">
        <v>2.6716999999999999E-11</v>
      </c>
      <c r="AU12" s="85">
        <v>7.0827999999999997E-12</v>
      </c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1</v>
      </c>
      <c r="E13" s="45" t="s">
        <v>83</v>
      </c>
      <c r="F13" s="85">
        <v>2.6635999999999998E-6</v>
      </c>
      <c r="G13" s="85">
        <v>5.1158000000000002E-6</v>
      </c>
      <c r="H13" s="85">
        <v>1.0088000000000001E-5</v>
      </c>
      <c r="I13" s="85">
        <v>2.0944000000000001E-5</v>
      </c>
      <c r="J13" s="85">
        <v>4.5154000000000002E-5</v>
      </c>
      <c r="K13" s="85">
        <v>1.2333E-4</v>
      </c>
      <c r="L13" s="85">
        <v>2.3583E-4</v>
      </c>
      <c r="M13" s="85">
        <v>4.5495000000000003E-4</v>
      </c>
      <c r="N13" s="85">
        <v>8.6779999999999995E-4</v>
      </c>
      <c r="O13" s="85">
        <v>8.9429999999999996E-3</v>
      </c>
      <c r="P13" s="85">
        <v>1.5056E-2</v>
      </c>
      <c r="Q13" s="85">
        <v>2.4399000000000001E-2</v>
      </c>
      <c r="R13" s="85">
        <v>3.7721999999999999E-2</v>
      </c>
      <c r="S13" s="85">
        <v>5.5305E-2</v>
      </c>
      <c r="T13" s="85">
        <v>7.6422000000000004E-2</v>
      </c>
      <c r="U13" s="85">
        <v>9.8862000000000005E-2</v>
      </c>
      <c r="V13" s="85">
        <v>0.11933000000000001</v>
      </c>
      <c r="W13" s="85">
        <v>0.13514000000000001</v>
      </c>
      <c r="X13" s="85">
        <v>0.14566000000000001</v>
      </c>
      <c r="Y13" s="85">
        <v>0.15193000000000001</v>
      </c>
      <c r="Z13" s="85">
        <v>0.15539</v>
      </c>
      <c r="AA13" s="85">
        <v>0.15715000000000001</v>
      </c>
      <c r="AB13" s="85">
        <v>0.15784000000000001</v>
      </c>
      <c r="AC13" s="85">
        <v>0.15769</v>
      </c>
      <c r="AD13" s="85">
        <v>0.15667</v>
      </c>
      <c r="AE13" s="85">
        <v>0.15448000000000001</v>
      </c>
      <c r="AF13" s="85">
        <v>0.15054999999999999</v>
      </c>
      <c r="AG13" s="85">
        <v>0.14416999999999999</v>
      </c>
      <c r="AH13" s="85">
        <v>0.13458000000000001</v>
      </c>
      <c r="AI13" s="85">
        <v>0.12137000000000001</v>
      </c>
      <c r="AJ13" s="85">
        <v>0.10469000000000001</v>
      </c>
      <c r="AK13" s="85">
        <v>8.5502999999999996E-2</v>
      </c>
      <c r="AL13" s="85">
        <v>6.5554000000000001E-2</v>
      </c>
      <c r="AM13" s="85">
        <v>4.7004999999999998E-2</v>
      </c>
      <c r="AN13" s="85">
        <v>3.1690000000000003E-2</v>
      </c>
      <c r="AO13" s="85">
        <v>2.0372000000000001E-2</v>
      </c>
      <c r="AP13" s="85">
        <v>1.2706E-2</v>
      </c>
      <c r="AQ13" s="85">
        <v>7.8063000000000004E-3</v>
      </c>
      <c r="AR13" s="85">
        <v>4.7368999999999996E-3</v>
      </c>
      <c r="AS13" s="85">
        <v>2.8327000000000001E-3</v>
      </c>
      <c r="AT13" s="85">
        <v>1.7067E-3</v>
      </c>
      <c r="AU13" s="85">
        <v>1.039E-3</v>
      </c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2</v>
      </c>
      <c r="E14" s="45" t="s">
        <v>89</v>
      </c>
      <c r="F14" s="85">
        <v>2.5236999999999998E-28</v>
      </c>
      <c r="G14" s="85">
        <v>1.0445E-26</v>
      </c>
      <c r="H14" s="85">
        <v>4.0198E-25</v>
      </c>
      <c r="I14" s="85">
        <v>1.6359999999999999E-23</v>
      </c>
      <c r="J14" s="85">
        <v>6.9618000000000001E-22</v>
      </c>
      <c r="K14" s="85">
        <v>8.0114999999999995E-20</v>
      </c>
      <c r="L14" s="85">
        <v>1.7939000000000001E-18</v>
      </c>
      <c r="M14" s="85">
        <v>3.9468999999999999E-17</v>
      </c>
      <c r="N14" s="85">
        <v>7.9357999999999997E-16</v>
      </c>
      <c r="O14" s="85">
        <v>2.3656999999999999E-11</v>
      </c>
      <c r="P14" s="85">
        <v>1.9106000000000001E-10</v>
      </c>
      <c r="Q14" s="85">
        <v>1.301E-9</v>
      </c>
      <c r="R14" s="85">
        <v>7.7562999999999998E-9</v>
      </c>
      <c r="S14" s="85">
        <v>4.0866999999999998E-8</v>
      </c>
      <c r="T14" s="85">
        <v>1.8743999999999999E-7</v>
      </c>
      <c r="U14" s="85">
        <v>7.3328000000000001E-7</v>
      </c>
      <c r="V14" s="85">
        <v>2.4248000000000001E-6</v>
      </c>
      <c r="W14" s="85">
        <v>6.8557000000000003E-6</v>
      </c>
      <c r="X14" s="85">
        <v>1.7051999999999999E-5</v>
      </c>
      <c r="Y14" s="85">
        <v>3.8544000000000002E-5</v>
      </c>
      <c r="Z14" s="85">
        <v>8.1236999999999995E-5</v>
      </c>
      <c r="AA14" s="85">
        <v>1.6236000000000001E-4</v>
      </c>
      <c r="AB14" s="85">
        <v>3.1066999999999998E-4</v>
      </c>
      <c r="AC14" s="85">
        <v>5.7160000000000002E-4</v>
      </c>
      <c r="AD14" s="85">
        <v>1.0116999999999999E-3</v>
      </c>
      <c r="AE14" s="85">
        <v>1.7163E-3</v>
      </c>
      <c r="AF14" s="85">
        <v>2.7685000000000001E-3</v>
      </c>
      <c r="AG14" s="85">
        <v>4.1931E-3</v>
      </c>
      <c r="AH14" s="85">
        <v>5.8642E-3</v>
      </c>
      <c r="AI14" s="85">
        <v>7.4327000000000004E-3</v>
      </c>
      <c r="AJ14" s="85">
        <v>8.3806999999999996E-3</v>
      </c>
      <c r="AK14" s="85">
        <v>8.2695000000000008E-3</v>
      </c>
      <c r="AL14" s="85">
        <v>7.0619999999999997E-3</v>
      </c>
      <c r="AM14" s="85">
        <v>5.2202999999999998E-3</v>
      </c>
      <c r="AN14" s="85">
        <v>3.3960000000000001E-3</v>
      </c>
      <c r="AO14" s="85">
        <v>2.0041E-3</v>
      </c>
      <c r="AP14" s="85">
        <v>1.1102E-3</v>
      </c>
      <c r="AQ14" s="85">
        <v>5.9378000000000002E-4</v>
      </c>
      <c r="AR14" s="85">
        <v>3.0771999999999999E-4</v>
      </c>
      <c r="AS14" s="85">
        <v>1.5367000000000001E-4</v>
      </c>
      <c r="AT14" s="85">
        <v>7.7250999999999996E-5</v>
      </c>
      <c r="AU14" s="85">
        <v>3.9316000000000001E-5</v>
      </c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65</v>
      </c>
      <c r="F15" s="85">
        <v>3.5501000000000002E-28</v>
      </c>
      <c r="G15" s="85">
        <v>1.3789999999999999E-26</v>
      </c>
      <c r="H15" s="85">
        <v>4.7493999999999996E-25</v>
      </c>
      <c r="I15" s="85">
        <v>1.6119E-23</v>
      </c>
      <c r="J15" s="85">
        <v>5.3584999999999997E-22</v>
      </c>
      <c r="K15" s="85">
        <v>3.4602999999999997E-20</v>
      </c>
      <c r="L15" s="85">
        <v>6.4922000000000004E-19</v>
      </c>
      <c r="M15" s="85">
        <v>1.1547E-17</v>
      </c>
      <c r="N15" s="85">
        <v>1.8525E-16</v>
      </c>
      <c r="O15" s="85">
        <v>2.8493E-12</v>
      </c>
      <c r="P15" s="85">
        <v>2.1958999999999999E-11</v>
      </c>
      <c r="Q15" s="85">
        <v>1.4775000000000001E-10</v>
      </c>
      <c r="R15" s="85">
        <v>8.8356999999999998E-10</v>
      </c>
      <c r="S15" s="85">
        <v>4.7347000000000002E-9</v>
      </c>
      <c r="T15" s="85">
        <v>2.2670000000000001E-8</v>
      </c>
      <c r="U15" s="85">
        <v>9.6344000000000006E-8</v>
      </c>
      <c r="V15" s="85">
        <v>3.6244000000000001E-7</v>
      </c>
      <c r="W15" s="85">
        <v>1.2160000000000001E-6</v>
      </c>
      <c r="X15" s="85">
        <v>3.7000999999999999E-6</v>
      </c>
      <c r="Y15" s="85">
        <v>1.0414999999999999E-5</v>
      </c>
      <c r="Z15" s="85">
        <v>2.7555999999999998E-5</v>
      </c>
      <c r="AA15" s="85">
        <v>6.9301000000000006E-5</v>
      </c>
      <c r="AB15" s="85">
        <v>1.6678999999999999E-4</v>
      </c>
      <c r="AC15" s="85">
        <v>3.8568000000000001E-4</v>
      </c>
      <c r="AD15" s="85">
        <v>8.5811999999999998E-4</v>
      </c>
      <c r="AE15" s="85">
        <v>1.8358999999999999E-3</v>
      </c>
      <c r="AF15" s="85">
        <v>3.7656E-3</v>
      </c>
      <c r="AG15" s="85">
        <v>7.3657999999999996E-3</v>
      </c>
      <c r="AH15" s="85">
        <v>1.3643000000000001E-2</v>
      </c>
      <c r="AI15" s="85">
        <v>2.3744999999999999E-2</v>
      </c>
      <c r="AJ15" s="85">
        <v>3.8542E-2</v>
      </c>
      <c r="AK15" s="85">
        <v>5.7952999999999998E-2</v>
      </c>
      <c r="AL15" s="85">
        <v>8.0320000000000003E-2</v>
      </c>
      <c r="AM15" s="85">
        <v>0.10255</v>
      </c>
      <c r="AN15" s="85">
        <v>0.12152</v>
      </c>
      <c r="AO15" s="85">
        <v>0.13561999999999999</v>
      </c>
      <c r="AP15" s="85">
        <v>0.14507</v>
      </c>
      <c r="AQ15" s="85">
        <v>0.15093999999999999</v>
      </c>
      <c r="AR15" s="85">
        <v>0.15282999999999999</v>
      </c>
      <c r="AS15" s="85">
        <v>0.14990999999999999</v>
      </c>
      <c r="AT15" s="85">
        <v>0.14641999999999999</v>
      </c>
      <c r="AU15" s="85">
        <v>0.1429</v>
      </c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103</v>
      </c>
      <c r="F16" s="85">
        <v>6.2078999999999998E-10</v>
      </c>
      <c r="G16" s="85">
        <v>1.9046999999999998E-9</v>
      </c>
      <c r="H16" s="85">
        <v>4.4076000000000004E-9</v>
      </c>
      <c r="I16" s="85">
        <v>7.5795000000000001E-9</v>
      </c>
      <c r="J16" s="85">
        <v>1.0033E-8</v>
      </c>
      <c r="K16" s="85">
        <v>6.1317000000000002E-9</v>
      </c>
      <c r="L16" s="85">
        <v>7.6008999999999993E-9</v>
      </c>
      <c r="M16" s="85">
        <v>8.0819000000000004E-9</v>
      </c>
      <c r="N16" s="85">
        <v>7.7963000000000005E-9</v>
      </c>
      <c r="O16" s="85">
        <v>6.1505999999999998E-9</v>
      </c>
      <c r="P16" s="85">
        <v>6.4460999999999999E-9</v>
      </c>
      <c r="Q16" s="85">
        <v>6.8433999999999998E-9</v>
      </c>
      <c r="R16" s="85">
        <v>7.0159999999999998E-9</v>
      </c>
      <c r="S16" s="85">
        <v>6.8474999999999998E-9</v>
      </c>
      <c r="T16" s="85">
        <v>6.4203000000000003E-9</v>
      </c>
      <c r="U16" s="85">
        <v>5.8545000000000004E-9</v>
      </c>
      <c r="V16" s="85">
        <v>5.2296999999999998E-9</v>
      </c>
      <c r="W16" s="85">
        <v>4.5941000000000001E-9</v>
      </c>
      <c r="X16" s="85">
        <v>3.9842000000000004E-9</v>
      </c>
      <c r="Y16" s="85">
        <v>3.426E-9</v>
      </c>
      <c r="Z16" s="85">
        <v>2.9318000000000002E-9</v>
      </c>
      <c r="AA16" s="85">
        <v>2.5032000000000002E-9</v>
      </c>
      <c r="AB16" s="85">
        <v>2.1360000000000001E-9</v>
      </c>
      <c r="AC16" s="85">
        <v>1.8236E-9</v>
      </c>
      <c r="AD16" s="85">
        <v>1.5595E-9</v>
      </c>
      <c r="AE16" s="85">
        <v>1.3375E-9</v>
      </c>
      <c r="AF16" s="85">
        <v>1.1524000000000001E-9</v>
      </c>
      <c r="AG16" s="85">
        <v>9.9974999999999999E-10</v>
      </c>
      <c r="AH16" s="85">
        <v>8.7534E-10</v>
      </c>
      <c r="AI16" s="85">
        <v>7.7482000000000002E-10</v>
      </c>
      <c r="AJ16" s="85">
        <v>6.9334000000000001E-10</v>
      </c>
      <c r="AK16" s="85">
        <v>6.2553999999999999E-10</v>
      </c>
      <c r="AL16" s="85">
        <v>5.6600999999999999E-10</v>
      </c>
      <c r="AM16" s="85">
        <v>5.1024999999999997E-10</v>
      </c>
      <c r="AN16" s="85">
        <v>4.5596E-10</v>
      </c>
      <c r="AO16" s="85">
        <v>4.0326000000000001E-10</v>
      </c>
      <c r="AP16" s="85">
        <v>3.5348999999999999E-10</v>
      </c>
      <c r="AQ16" s="85">
        <v>3.0794000000000002E-10</v>
      </c>
      <c r="AR16" s="85">
        <v>2.6724999999999998E-10</v>
      </c>
      <c r="AS16" s="85">
        <v>2.3145999999999999E-10</v>
      </c>
      <c r="AT16" s="85">
        <v>2.0024E-10</v>
      </c>
      <c r="AU16" s="85">
        <v>1.7316E-10</v>
      </c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84</v>
      </c>
      <c r="F17" s="85">
        <v>2.2801000000000002E-3</v>
      </c>
      <c r="G17" s="85">
        <v>7.4754000000000001E-3</v>
      </c>
      <c r="H17" s="85">
        <v>1.8884999999999999E-2</v>
      </c>
      <c r="I17" s="85">
        <v>3.6061999999999997E-2</v>
      </c>
      <c r="J17" s="85">
        <v>5.3731000000000001E-2</v>
      </c>
      <c r="K17" s="85">
        <v>3.7364000000000001E-2</v>
      </c>
      <c r="L17" s="85">
        <v>5.3154E-2</v>
      </c>
      <c r="M17" s="85">
        <v>6.5306000000000003E-2</v>
      </c>
      <c r="N17" s="85">
        <v>7.3190000000000005E-2</v>
      </c>
      <c r="O17" s="85">
        <v>0.10884000000000001</v>
      </c>
      <c r="P17" s="85">
        <v>0.13433</v>
      </c>
      <c r="Q17" s="85">
        <v>0.1681</v>
      </c>
      <c r="R17" s="85">
        <v>0.20327000000000001</v>
      </c>
      <c r="S17" s="85">
        <v>0.23408000000000001</v>
      </c>
      <c r="T17" s="85">
        <v>0.25899</v>
      </c>
      <c r="U17" s="85">
        <v>0.27866000000000002</v>
      </c>
      <c r="V17" s="85">
        <v>0.29364000000000001</v>
      </c>
      <c r="W17" s="85">
        <v>0.30415999999999999</v>
      </c>
      <c r="X17" s="85">
        <v>0.31089</v>
      </c>
      <c r="Y17" s="85">
        <v>0.31490000000000001</v>
      </c>
      <c r="Z17" s="85">
        <v>0.31720999999999999</v>
      </c>
      <c r="AA17" s="85">
        <v>0.31857999999999997</v>
      </c>
      <c r="AB17" s="85">
        <v>0.31952999999999998</v>
      </c>
      <c r="AC17" s="85">
        <v>0.32040000000000002</v>
      </c>
      <c r="AD17" s="85">
        <v>0.32153999999999999</v>
      </c>
      <c r="AE17" s="85">
        <v>0.32335999999999998</v>
      </c>
      <c r="AF17" s="85">
        <v>0.32641999999999999</v>
      </c>
      <c r="AG17" s="85">
        <v>0.33149000000000001</v>
      </c>
      <c r="AH17" s="85">
        <v>0.33945999999999998</v>
      </c>
      <c r="AI17" s="85">
        <v>0.35115000000000002</v>
      </c>
      <c r="AJ17" s="85">
        <v>0.36691000000000001</v>
      </c>
      <c r="AK17" s="85">
        <v>0.38621</v>
      </c>
      <c r="AL17" s="85">
        <v>0.40738000000000002</v>
      </c>
      <c r="AM17" s="85">
        <v>0.42776999999999998</v>
      </c>
      <c r="AN17" s="85">
        <v>0.44491000000000003</v>
      </c>
      <c r="AO17" s="85">
        <v>0.45762000000000003</v>
      </c>
      <c r="AP17" s="85">
        <v>0.46617999999999998</v>
      </c>
      <c r="AQ17" s="85">
        <v>0.47160000000000002</v>
      </c>
      <c r="AR17" s="85">
        <v>0.47494999999999998</v>
      </c>
      <c r="AS17" s="85">
        <v>0.47700999999999999</v>
      </c>
      <c r="AT17" s="85">
        <v>0.47821999999999998</v>
      </c>
      <c r="AU17" s="85">
        <v>0.47892000000000001</v>
      </c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105</v>
      </c>
      <c r="F18" s="85">
        <v>2.7014999999999998E-9</v>
      </c>
      <c r="G18" s="85">
        <v>7.3140999999999998E-9</v>
      </c>
      <c r="H18" s="85">
        <v>1.5125000000000001E-8</v>
      </c>
      <c r="I18" s="85">
        <v>2.3498E-8</v>
      </c>
      <c r="J18" s="85">
        <v>2.8363999999999998E-8</v>
      </c>
      <c r="K18" s="85">
        <v>1.5936999999999999E-8</v>
      </c>
      <c r="L18" s="85">
        <v>1.8294000000000002E-8</v>
      </c>
      <c r="M18" s="85">
        <v>1.8124999999999999E-8</v>
      </c>
      <c r="N18" s="85">
        <v>1.6384E-8</v>
      </c>
      <c r="O18" s="85">
        <v>1.0422000000000001E-8</v>
      </c>
      <c r="P18" s="85">
        <v>1.0445E-8</v>
      </c>
      <c r="Q18" s="85">
        <v>1.1043999999999999E-8</v>
      </c>
      <c r="R18" s="85">
        <v>1.1419E-8</v>
      </c>
      <c r="S18" s="85">
        <v>1.1245000000000001E-8</v>
      </c>
      <c r="T18" s="85">
        <v>1.0641000000000001E-8</v>
      </c>
      <c r="U18" s="85">
        <v>9.7965999999999999E-9</v>
      </c>
      <c r="V18" s="85">
        <v>8.8364999999999994E-9</v>
      </c>
      <c r="W18" s="85">
        <v>7.8395000000000005E-9</v>
      </c>
      <c r="X18" s="85">
        <v>6.8668999999999999E-9</v>
      </c>
      <c r="Y18" s="85">
        <v>5.9643999999999998E-9</v>
      </c>
      <c r="Z18" s="85">
        <v>5.1555999999999999E-9</v>
      </c>
      <c r="AA18" s="85">
        <v>4.4465000000000003E-9</v>
      </c>
      <c r="AB18" s="85">
        <v>3.8324999999999997E-9</v>
      </c>
      <c r="AC18" s="85">
        <v>3.3050000000000001E-9</v>
      </c>
      <c r="AD18" s="85">
        <v>2.8546E-9</v>
      </c>
      <c r="AE18" s="85">
        <v>2.4725999999999999E-9</v>
      </c>
      <c r="AF18" s="85">
        <v>2.1514999999999999E-9</v>
      </c>
      <c r="AG18" s="85">
        <v>1.8849E-9</v>
      </c>
      <c r="AH18" s="85">
        <v>1.6665E-9</v>
      </c>
      <c r="AI18" s="85">
        <v>1.4894E-9</v>
      </c>
      <c r="AJ18" s="85">
        <v>1.3456E-9</v>
      </c>
      <c r="AK18" s="85">
        <v>1.2256E-9</v>
      </c>
      <c r="AL18" s="85">
        <v>1.1194000000000001E-9</v>
      </c>
      <c r="AM18" s="85">
        <v>1.0187E-9</v>
      </c>
      <c r="AN18" s="85">
        <v>9.1877000000000002E-10</v>
      </c>
      <c r="AO18" s="85">
        <v>8.2010999999999997E-10</v>
      </c>
      <c r="AP18" s="85">
        <v>7.2551000000000001E-10</v>
      </c>
      <c r="AQ18" s="85">
        <v>6.3780000000000001E-10</v>
      </c>
      <c r="AR18" s="85">
        <v>5.5856999999999996E-10</v>
      </c>
      <c r="AS18" s="85">
        <v>4.8815000000000002E-10</v>
      </c>
      <c r="AT18" s="85">
        <v>4.2610999999999999E-10</v>
      </c>
      <c r="AU18" s="85">
        <v>3.718E-10</v>
      </c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63</v>
      </c>
      <c r="F19" s="85">
        <v>0</v>
      </c>
      <c r="G19" s="85">
        <v>0</v>
      </c>
      <c r="H19" s="85">
        <v>0</v>
      </c>
      <c r="I19" s="85">
        <v>0</v>
      </c>
      <c r="J19" s="85">
        <v>0</v>
      </c>
      <c r="K19" s="85">
        <v>0</v>
      </c>
      <c r="L19" s="85">
        <v>0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 s="85">
        <v>0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3.7545E-35</v>
      </c>
      <c r="AG19" s="85">
        <v>2.5572999999999999E-30</v>
      </c>
      <c r="AH19" s="85">
        <v>3.4955000000000002E-25</v>
      </c>
      <c r="AI19" s="85">
        <v>7.1145999999999996E-21</v>
      </c>
      <c r="AJ19" s="85">
        <v>1.3331999999999999E-16</v>
      </c>
      <c r="AK19" s="85">
        <v>1.0501999999999999E-12</v>
      </c>
      <c r="AL19" s="85">
        <v>1.8363E-9</v>
      </c>
      <c r="AM19" s="85">
        <v>4.2302999999999998E-8</v>
      </c>
      <c r="AN19" s="85">
        <v>1.8260999999999999E-7</v>
      </c>
      <c r="AO19" s="85">
        <v>5.8209000000000005E-7</v>
      </c>
      <c r="AP19" s="85">
        <v>2.4250000000000001E-6</v>
      </c>
      <c r="AQ19" s="85">
        <v>6.4156E-5</v>
      </c>
      <c r="AR19" s="85">
        <v>1.8185E-3</v>
      </c>
      <c r="AS19" s="85">
        <v>6.9468000000000004E-3</v>
      </c>
      <c r="AT19" s="85">
        <v>1.1716000000000001E-2</v>
      </c>
      <c r="AU19" s="85">
        <v>1.5980000000000001E-2</v>
      </c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66</v>
      </c>
      <c r="F20" s="85">
        <v>0</v>
      </c>
      <c r="G20" s="85">
        <v>0</v>
      </c>
      <c r="H20" s="85">
        <v>0</v>
      </c>
      <c r="I20" s="85">
        <v>0</v>
      </c>
      <c r="J20" s="85">
        <v>0</v>
      </c>
      <c r="K20" s="85">
        <v>0</v>
      </c>
      <c r="L20" s="85">
        <v>0</v>
      </c>
      <c r="M20" s="85">
        <v>0</v>
      </c>
      <c r="N20" s="85">
        <v>0</v>
      </c>
      <c r="O20" s="85">
        <v>0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0</v>
      </c>
      <c r="V20" s="85">
        <v>0</v>
      </c>
      <c r="W20" s="85">
        <v>0</v>
      </c>
      <c r="X20" s="85">
        <v>0</v>
      </c>
      <c r="Y20" s="85">
        <v>0</v>
      </c>
      <c r="Z20" s="85">
        <v>0</v>
      </c>
      <c r="AA20" s="85">
        <v>0</v>
      </c>
      <c r="AB20" s="85">
        <v>0</v>
      </c>
      <c r="AC20" s="85">
        <v>0</v>
      </c>
      <c r="AD20" s="85">
        <v>0</v>
      </c>
      <c r="AE20" s="85">
        <v>0</v>
      </c>
      <c r="AF20" s="85">
        <v>4.3569E-35</v>
      </c>
      <c r="AG20" s="85">
        <v>1.6862999999999999E-30</v>
      </c>
      <c r="AH20" s="85">
        <v>1.3771E-25</v>
      </c>
      <c r="AI20" s="85">
        <v>1.7748999999999999E-21</v>
      </c>
      <c r="AJ20" s="85">
        <v>2.2494999999999999E-17</v>
      </c>
      <c r="AK20" s="85">
        <v>1.2888999999999999E-13</v>
      </c>
      <c r="AL20" s="85">
        <v>1.7727E-10</v>
      </c>
      <c r="AM20" s="85">
        <v>3.4751000000000001E-9</v>
      </c>
      <c r="AN20" s="85">
        <v>1.3714E-8</v>
      </c>
      <c r="AO20" s="85">
        <v>4.2305000000000001E-8</v>
      </c>
      <c r="AP20" s="85">
        <v>1.7746999999999999E-7</v>
      </c>
      <c r="AQ20" s="85">
        <v>4.8478000000000004E-6</v>
      </c>
      <c r="AR20" s="85">
        <v>1.4532E-4</v>
      </c>
      <c r="AS20" s="85">
        <v>6.0335E-4</v>
      </c>
      <c r="AT20" s="85">
        <v>1.1079E-3</v>
      </c>
      <c r="AU20" s="85">
        <v>1.6428E-3</v>
      </c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-18.829999999999998</v>
      </c>
      <c r="G21" s="85">
        <v>-18.829999999999998</v>
      </c>
      <c r="H21" s="85">
        <v>-18.850000000000001</v>
      </c>
      <c r="I21" s="85">
        <v>-18.899999999999999</v>
      </c>
      <c r="J21" s="85">
        <v>-18.95</v>
      </c>
      <c r="K21" s="85">
        <v>-18.93</v>
      </c>
      <c r="L21" s="85">
        <v>-18.98</v>
      </c>
      <c r="M21" s="85">
        <v>-19.03</v>
      </c>
      <c r="N21" s="85">
        <v>-19.07</v>
      </c>
      <c r="O21" s="85">
        <v>-19.12</v>
      </c>
      <c r="P21" s="85">
        <v>-19.09</v>
      </c>
      <c r="Q21" s="85">
        <v>-19.05</v>
      </c>
      <c r="R21" s="85">
        <v>-19.02</v>
      </c>
      <c r="S21" s="85">
        <v>-19.02</v>
      </c>
      <c r="T21" s="85">
        <v>-19.03</v>
      </c>
      <c r="U21" s="85">
        <v>-19.05</v>
      </c>
      <c r="V21" s="85">
        <v>-19.079999999999998</v>
      </c>
      <c r="W21" s="85">
        <v>-19.11</v>
      </c>
      <c r="X21" s="85">
        <v>-19.149999999999999</v>
      </c>
      <c r="Y21" s="85">
        <v>-19.18</v>
      </c>
      <c r="Z21" s="85">
        <v>-19.21</v>
      </c>
      <c r="AA21" s="85">
        <v>-19.25</v>
      </c>
      <c r="AB21" s="85">
        <v>-19.28</v>
      </c>
      <c r="AC21" s="85">
        <v>-19.32</v>
      </c>
      <c r="AD21" s="85">
        <v>-19.350000000000001</v>
      </c>
      <c r="AE21" s="85">
        <v>-19.38</v>
      </c>
      <c r="AF21" s="85">
        <v>-19.420000000000002</v>
      </c>
      <c r="AG21" s="85">
        <v>-19.45</v>
      </c>
      <c r="AH21" s="85">
        <v>-19.48</v>
      </c>
      <c r="AI21" s="85">
        <v>-19.510000000000002</v>
      </c>
      <c r="AJ21" s="85">
        <v>-19.55</v>
      </c>
      <c r="AK21" s="85">
        <v>-19.579999999999998</v>
      </c>
      <c r="AL21" s="85">
        <v>-19.61</v>
      </c>
      <c r="AM21" s="85">
        <v>-19.64</v>
      </c>
      <c r="AN21" s="85">
        <v>-19.670000000000002</v>
      </c>
      <c r="AO21" s="85">
        <v>-19.7</v>
      </c>
      <c r="AP21" s="85">
        <v>-19.73</v>
      </c>
      <c r="AQ21" s="85">
        <v>-19.760000000000002</v>
      </c>
      <c r="AR21" s="85">
        <v>-19.79</v>
      </c>
      <c r="AS21" s="85">
        <v>-19.82</v>
      </c>
      <c r="AT21" s="85">
        <v>-19.850000000000001</v>
      </c>
      <c r="AU21" s="85">
        <v>-19.88</v>
      </c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-66.5</v>
      </c>
      <c r="G22" s="85">
        <v>-62.84</v>
      </c>
      <c r="H22" s="85">
        <v>-59.32</v>
      </c>
      <c r="I22" s="85">
        <v>-55.85</v>
      </c>
      <c r="J22" s="85">
        <v>-52.39</v>
      </c>
      <c r="K22" s="85">
        <v>-48.21</v>
      </c>
      <c r="L22" s="85">
        <v>-45.34</v>
      </c>
      <c r="M22" s="85">
        <v>-42.52</v>
      </c>
      <c r="N22" s="85">
        <v>-39.799999999999997</v>
      </c>
      <c r="O22" s="85">
        <v>-30.53</v>
      </c>
      <c r="P22" s="85">
        <v>-28.68</v>
      </c>
      <c r="Q22" s="85">
        <v>-26.97</v>
      </c>
      <c r="R22" s="85">
        <v>-25.35</v>
      </c>
      <c r="S22" s="85">
        <v>-23.82</v>
      </c>
      <c r="T22" s="85">
        <v>-22.37</v>
      </c>
      <c r="U22" s="85">
        <v>-21.03</v>
      </c>
      <c r="V22" s="85">
        <v>-19.8</v>
      </c>
      <c r="W22" s="85">
        <v>-18.66</v>
      </c>
      <c r="X22" s="85">
        <v>-17.61</v>
      </c>
      <c r="Y22" s="85">
        <v>-16.63</v>
      </c>
      <c r="Z22" s="85">
        <v>-15.71</v>
      </c>
      <c r="AA22" s="85">
        <v>-14.83</v>
      </c>
      <c r="AB22" s="85">
        <v>-14</v>
      </c>
      <c r="AC22" s="85">
        <v>-13.21</v>
      </c>
      <c r="AD22" s="85">
        <v>-12.45</v>
      </c>
      <c r="AE22" s="85">
        <v>-11.74</v>
      </c>
      <c r="AF22" s="85">
        <v>-11.06</v>
      </c>
      <c r="AG22" s="85">
        <v>-10.44</v>
      </c>
      <c r="AH22" s="85">
        <v>-9.8729999999999993</v>
      </c>
      <c r="AI22" s="85">
        <v>-9.375</v>
      </c>
      <c r="AJ22" s="85">
        <v>-8.9540000000000006</v>
      </c>
      <c r="AK22" s="85">
        <v>-8.6140000000000008</v>
      </c>
      <c r="AL22" s="85">
        <v>-8.359</v>
      </c>
      <c r="AM22" s="85">
        <v>-8.1850000000000005</v>
      </c>
      <c r="AN22" s="85">
        <v>-8.08</v>
      </c>
      <c r="AO22" s="85">
        <v>-8.0269999999999992</v>
      </c>
      <c r="AP22" s="85">
        <v>-8.01</v>
      </c>
      <c r="AQ22" s="85">
        <v>-8.016</v>
      </c>
      <c r="AR22" s="85">
        <v>-8.0440000000000005</v>
      </c>
      <c r="AS22" s="85">
        <v>-8.0960000000000001</v>
      </c>
      <c r="AT22" s="85">
        <v>-8.1519999999999992</v>
      </c>
      <c r="AU22" s="85">
        <v>-8.2080000000000002</v>
      </c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-18.29</v>
      </c>
      <c r="G23" s="85">
        <v>-17.489999999999998</v>
      </c>
      <c r="H23" s="85">
        <v>-16.54</v>
      </c>
      <c r="I23" s="85">
        <v>-15.44</v>
      </c>
      <c r="J23" s="85">
        <v>-14.25</v>
      </c>
      <c r="K23" s="85">
        <v>-12.69</v>
      </c>
      <c r="L23" s="85">
        <v>-11.69</v>
      </c>
      <c r="M23" s="85">
        <v>-10.68</v>
      </c>
      <c r="N23" s="85">
        <v>-9.6890000000000001</v>
      </c>
      <c r="O23" s="85">
        <v>-6.47</v>
      </c>
      <c r="P23" s="85">
        <v>-6.0010000000000003</v>
      </c>
      <c r="Q23" s="85">
        <v>-5.71</v>
      </c>
      <c r="R23" s="85">
        <v>-5.5620000000000003</v>
      </c>
      <c r="S23" s="85">
        <v>-5.5129999999999999</v>
      </c>
      <c r="T23" s="85">
        <v>-5.524</v>
      </c>
      <c r="U23" s="85">
        <v>-5.5670000000000002</v>
      </c>
      <c r="V23" s="85">
        <v>-5.6230000000000002</v>
      </c>
      <c r="W23" s="85">
        <v>-5.6790000000000003</v>
      </c>
      <c r="X23" s="85">
        <v>-5.7309999999999999</v>
      </c>
      <c r="Y23" s="85">
        <v>-5.7779999999999996</v>
      </c>
      <c r="Z23" s="85">
        <v>-5.8230000000000004</v>
      </c>
      <c r="AA23" s="85">
        <v>-5.8650000000000002</v>
      </c>
      <c r="AB23" s="85">
        <v>-5.907</v>
      </c>
      <c r="AC23" s="85">
        <v>-5.9489999999999998</v>
      </c>
      <c r="AD23" s="85">
        <v>-5.99</v>
      </c>
      <c r="AE23" s="85">
        <v>-6.032</v>
      </c>
      <c r="AF23" s="85">
        <v>-6.0750000000000002</v>
      </c>
      <c r="AG23" s="85">
        <v>-6.12</v>
      </c>
      <c r="AH23" s="85">
        <v>-6.1689999999999996</v>
      </c>
      <c r="AI23" s="85">
        <v>-6.2240000000000002</v>
      </c>
      <c r="AJ23" s="85">
        <v>-6.2850000000000001</v>
      </c>
      <c r="AK23" s="85">
        <v>-6.351</v>
      </c>
      <c r="AL23" s="85">
        <v>-6.4210000000000003</v>
      </c>
      <c r="AM23" s="85">
        <v>-6.49</v>
      </c>
      <c r="AN23" s="85">
        <v>-6.5529999999999999</v>
      </c>
      <c r="AO23" s="85">
        <v>-6.609</v>
      </c>
      <c r="AP23" s="85">
        <v>-6.6580000000000004</v>
      </c>
      <c r="AQ23" s="85">
        <v>-6.702</v>
      </c>
      <c r="AR23" s="85">
        <v>-6.742</v>
      </c>
      <c r="AS23" s="85">
        <v>-6.7770000000000001</v>
      </c>
      <c r="AT23" s="85">
        <v>-6.8109999999999999</v>
      </c>
      <c r="AU23" s="85">
        <v>-6.8449999999999998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-23.2</v>
      </c>
      <c r="G24" s="85">
        <v>-22.2</v>
      </c>
      <c r="H24" s="85">
        <v>-21.5</v>
      </c>
      <c r="I24" s="85">
        <v>-21.11</v>
      </c>
      <c r="J24" s="85">
        <v>-20.97</v>
      </c>
      <c r="K24" s="85">
        <v>-21.53</v>
      </c>
      <c r="L24" s="85">
        <v>-21.45</v>
      </c>
      <c r="M24" s="85">
        <v>-21.52</v>
      </c>
      <c r="N24" s="85">
        <v>-21.67</v>
      </c>
      <c r="O24" s="85">
        <v>-22.5</v>
      </c>
      <c r="P24" s="85">
        <v>-22.69</v>
      </c>
      <c r="Q24" s="85">
        <v>-22.86</v>
      </c>
      <c r="R24" s="85">
        <v>-23.05</v>
      </c>
      <c r="S24" s="85">
        <v>-23.26</v>
      </c>
      <c r="T24" s="85">
        <v>-23.48</v>
      </c>
      <c r="U24" s="85">
        <v>-23.71</v>
      </c>
      <c r="V24" s="85">
        <v>-23.94</v>
      </c>
      <c r="W24" s="85">
        <v>-24.18</v>
      </c>
      <c r="X24" s="85">
        <v>-24.41</v>
      </c>
      <c r="Y24" s="85">
        <v>-24.65</v>
      </c>
      <c r="Z24" s="85">
        <v>-24.88</v>
      </c>
      <c r="AA24" s="85">
        <v>-25.11</v>
      </c>
      <c r="AB24" s="85">
        <v>-25.33</v>
      </c>
      <c r="AC24" s="85">
        <v>-25.56</v>
      </c>
      <c r="AD24" s="85">
        <v>-25.78</v>
      </c>
      <c r="AE24" s="85">
        <v>-26</v>
      </c>
      <c r="AF24" s="85">
        <v>-26.21</v>
      </c>
      <c r="AG24" s="85">
        <v>-26.42</v>
      </c>
      <c r="AH24" s="85">
        <v>-26.62</v>
      </c>
      <c r="AI24" s="85">
        <v>-26.82</v>
      </c>
      <c r="AJ24" s="85">
        <v>-27.01</v>
      </c>
      <c r="AK24" s="85">
        <v>-27.2</v>
      </c>
      <c r="AL24" s="85">
        <v>-27.38</v>
      </c>
      <c r="AM24" s="85">
        <v>-27.57</v>
      </c>
      <c r="AN24" s="85">
        <v>-27.76</v>
      </c>
      <c r="AO24" s="85">
        <v>-27.96</v>
      </c>
      <c r="AP24" s="85">
        <v>-28.15</v>
      </c>
      <c r="AQ24" s="85">
        <v>-28.35</v>
      </c>
      <c r="AR24" s="85">
        <v>-28.54</v>
      </c>
      <c r="AS24" s="85">
        <v>-28.73</v>
      </c>
      <c r="AT24" s="85">
        <v>-28.92</v>
      </c>
      <c r="AU24" s="85">
        <v>-29.11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1</v>
      </c>
      <c r="G33" s="106">
        <f t="shared" ref="G33:BR33" si="4">IF(H3&gt;G3,1,0)</f>
        <v>1</v>
      </c>
      <c r="H33" s="106">
        <f t="shared" si="4"/>
        <v>1</v>
      </c>
      <c r="I33" s="106">
        <f t="shared" si="4"/>
        <v>1</v>
      </c>
      <c r="J33" s="106">
        <f t="shared" si="4"/>
        <v>1</v>
      </c>
      <c r="K33" s="106">
        <f t="shared" si="4"/>
        <v>1</v>
      </c>
      <c r="L33" s="106">
        <f t="shared" si="4"/>
        <v>1</v>
      </c>
      <c r="M33" s="106">
        <f t="shared" si="4"/>
        <v>1</v>
      </c>
      <c r="N33" s="106">
        <f t="shared" si="4"/>
        <v>1</v>
      </c>
      <c r="O33" s="106">
        <f t="shared" si="4"/>
        <v>1</v>
      </c>
      <c r="P33" s="106">
        <f t="shared" si="4"/>
        <v>1</v>
      </c>
      <c r="Q33" s="106">
        <f t="shared" si="4"/>
        <v>1</v>
      </c>
      <c r="R33" s="106">
        <f t="shared" si="4"/>
        <v>1</v>
      </c>
      <c r="S33" s="106">
        <f t="shared" si="4"/>
        <v>1</v>
      </c>
      <c r="T33" s="106">
        <f t="shared" si="4"/>
        <v>1</v>
      </c>
      <c r="U33" s="106">
        <f t="shared" si="4"/>
        <v>1</v>
      </c>
      <c r="V33" s="106">
        <f t="shared" si="4"/>
        <v>1</v>
      </c>
      <c r="W33" s="106">
        <f t="shared" si="4"/>
        <v>1</v>
      </c>
      <c r="X33" s="106">
        <f t="shared" si="4"/>
        <v>1</v>
      </c>
      <c r="Y33" s="106">
        <f t="shared" si="4"/>
        <v>1</v>
      </c>
      <c r="Z33" s="106">
        <f t="shared" si="4"/>
        <v>1</v>
      </c>
      <c r="AA33" s="106">
        <f t="shared" si="4"/>
        <v>1</v>
      </c>
      <c r="AB33" s="106">
        <f t="shared" si="4"/>
        <v>1</v>
      </c>
      <c r="AC33" s="106">
        <f t="shared" si="4"/>
        <v>1</v>
      </c>
      <c r="AD33" s="106">
        <f t="shared" si="4"/>
        <v>1</v>
      </c>
      <c r="AE33" s="106">
        <f t="shared" si="4"/>
        <v>1</v>
      </c>
      <c r="AF33" s="106">
        <f t="shared" si="4"/>
        <v>1</v>
      </c>
      <c r="AG33" s="106">
        <f t="shared" si="4"/>
        <v>1</v>
      </c>
      <c r="AH33" s="106">
        <f t="shared" si="4"/>
        <v>1</v>
      </c>
      <c r="AI33" s="106">
        <f t="shared" si="4"/>
        <v>1</v>
      </c>
      <c r="AJ33" s="106">
        <f t="shared" si="4"/>
        <v>1</v>
      </c>
      <c r="AK33" s="106">
        <f t="shared" si="4"/>
        <v>1</v>
      </c>
      <c r="AL33" s="106">
        <f t="shared" si="4"/>
        <v>1</v>
      </c>
      <c r="AM33" s="106">
        <f t="shared" si="4"/>
        <v>1</v>
      </c>
      <c r="AN33" s="106">
        <f t="shared" si="4"/>
        <v>1</v>
      </c>
      <c r="AO33" s="106">
        <f t="shared" si="4"/>
        <v>1</v>
      </c>
      <c r="AP33" s="106">
        <f t="shared" si="4"/>
        <v>1</v>
      </c>
      <c r="AQ33" s="106">
        <f t="shared" si="4"/>
        <v>1</v>
      </c>
      <c r="AR33" s="106">
        <f t="shared" si="4"/>
        <v>1</v>
      </c>
      <c r="AS33" s="106">
        <f t="shared" si="4"/>
        <v>1</v>
      </c>
      <c r="AT33" s="106">
        <f t="shared" si="4"/>
        <v>1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4">
        <f ca="1">IF(E34=C34,1,0)</f>
        <v>1</v>
      </c>
      <c r="C34" s="11" t="s">
        <v>26</v>
      </c>
      <c r="D34" s="44">
        <f>MATCH(C34,$E$4:$E$33)</f>
        <v>18</v>
      </c>
      <c r="E34" s="11" t="str">
        <f ca="1">OFFSET($E$3:$AL$3,$D34,0)</f>
        <v>H (Ar)</v>
      </c>
      <c r="F34" s="14">
        <f ca="1">OFFSET($E$3:$BR$3,$D34,0)</f>
        <v>-18.829999999999998</v>
      </c>
      <c r="G34" s="14">
        <f t="shared" ref="G34:BR37" ca="1" si="5">OFFSET($E$3:$BR$3,$D34,0)</f>
        <v>-18.829999999999998</v>
      </c>
      <c r="H34" s="14">
        <f t="shared" ca="1" si="5"/>
        <v>-18.850000000000001</v>
      </c>
      <c r="I34" s="14">
        <f t="shared" ca="1" si="5"/>
        <v>-18.899999999999999</v>
      </c>
      <c r="J34" s="14">
        <f t="shared" ca="1" si="5"/>
        <v>-18.95</v>
      </c>
      <c r="K34" s="14">
        <f t="shared" ca="1" si="5"/>
        <v>-18.93</v>
      </c>
      <c r="L34" s="14">
        <f t="shared" ca="1" si="5"/>
        <v>-18.98</v>
      </c>
      <c r="M34" s="14">
        <f t="shared" ca="1" si="5"/>
        <v>-19.03</v>
      </c>
      <c r="N34" s="14">
        <f t="shared" ca="1" si="5"/>
        <v>-19.07</v>
      </c>
      <c r="O34" s="14">
        <f t="shared" ca="1" si="5"/>
        <v>-19.12</v>
      </c>
      <c r="P34" s="14">
        <f t="shared" ca="1" si="5"/>
        <v>-19.09</v>
      </c>
      <c r="Q34" s="14">
        <f t="shared" ca="1" si="5"/>
        <v>-19.05</v>
      </c>
      <c r="R34" s="14">
        <f t="shared" ca="1" si="5"/>
        <v>-19.02</v>
      </c>
      <c r="S34" s="14">
        <f t="shared" ca="1" si="5"/>
        <v>-19.02</v>
      </c>
      <c r="T34" s="14">
        <f t="shared" ca="1" si="5"/>
        <v>-19.03</v>
      </c>
      <c r="U34" s="14">
        <f t="shared" ca="1" si="5"/>
        <v>-19.05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-19.28</v>
      </c>
      <c r="AC34" s="14">
        <f t="shared" ca="1" si="5"/>
        <v>-19.32</v>
      </c>
      <c r="AD34" s="14">
        <f t="shared" ca="1" si="5"/>
        <v>-19.350000000000001</v>
      </c>
      <c r="AE34" s="14">
        <f t="shared" ca="1" si="5"/>
        <v>-19.38</v>
      </c>
      <c r="AF34" s="14">
        <f t="shared" ca="1" si="5"/>
        <v>-19.420000000000002</v>
      </c>
      <c r="AG34" s="14">
        <f t="shared" ca="1" si="5"/>
        <v>-19.45</v>
      </c>
      <c r="AH34" s="14">
        <f t="shared" ca="1" si="5"/>
        <v>-19.48</v>
      </c>
      <c r="AI34" s="14">
        <f t="shared" ca="1" si="5"/>
        <v>-19.510000000000002</v>
      </c>
      <c r="AJ34" s="14">
        <f t="shared" ca="1" si="5"/>
        <v>-19.55</v>
      </c>
      <c r="AK34" s="14">
        <f t="shared" ca="1" si="5"/>
        <v>-19.579999999999998</v>
      </c>
      <c r="AL34" s="14">
        <f t="shared" ca="1" si="5"/>
        <v>-19.61</v>
      </c>
      <c r="AM34" s="14">
        <f t="shared" ca="1" si="5"/>
        <v>-19.64</v>
      </c>
      <c r="AN34" s="14">
        <f t="shared" ca="1" si="5"/>
        <v>-19.670000000000002</v>
      </c>
      <c r="AO34" s="14">
        <f t="shared" ca="1" si="5"/>
        <v>-19.7</v>
      </c>
      <c r="AP34" s="14">
        <f t="shared" ca="1" si="5"/>
        <v>-19.73</v>
      </c>
      <c r="AQ34" s="14">
        <f t="shared" ca="1" si="5"/>
        <v>-19.760000000000002</v>
      </c>
      <c r="AR34" s="14">
        <f t="shared" ca="1" si="5"/>
        <v>-19.79</v>
      </c>
      <c r="AS34" s="14">
        <f t="shared" ca="1" si="5"/>
        <v>-19.82</v>
      </c>
      <c r="AT34" s="14">
        <f t="shared" ca="1" si="5"/>
        <v>-19.850000000000001</v>
      </c>
      <c r="AU34" s="14">
        <f t="shared" ca="1" si="5"/>
        <v>-19.88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19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-66.5</v>
      </c>
      <c r="G35" s="14">
        <f t="shared" ca="1" si="9"/>
        <v>-62.84</v>
      </c>
      <c r="H35" s="14">
        <f t="shared" ca="1" si="9"/>
        <v>-59.32</v>
      </c>
      <c r="I35" s="14">
        <f t="shared" ca="1" si="9"/>
        <v>-55.85</v>
      </c>
      <c r="J35" s="14">
        <f t="shared" ca="1" si="9"/>
        <v>-52.39</v>
      </c>
      <c r="K35" s="14">
        <f t="shared" ca="1" si="9"/>
        <v>-48.21</v>
      </c>
      <c r="L35" s="14">
        <f t="shared" ca="1" si="9"/>
        <v>-45.34</v>
      </c>
      <c r="M35" s="14">
        <f t="shared" ca="1" si="9"/>
        <v>-42.52</v>
      </c>
      <c r="N35" s="14">
        <f t="shared" ca="1" si="9"/>
        <v>-39.799999999999997</v>
      </c>
      <c r="O35" s="14">
        <f t="shared" ca="1" si="9"/>
        <v>-30.53</v>
      </c>
      <c r="P35" s="14">
        <f t="shared" ca="1" si="9"/>
        <v>-28.68</v>
      </c>
      <c r="Q35" s="14">
        <f t="shared" ca="1" si="9"/>
        <v>-26.97</v>
      </c>
      <c r="R35" s="14">
        <f t="shared" ca="1" si="9"/>
        <v>-25.35</v>
      </c>
      <c r="S35" s="14">
        <f t="shared" ca="1" si="9"/>
        <v>-23.82</v>
      </c>
      <c r="T35" s="14">
        <f t="shared" ca="1" si="9"/>
        <v>-22.37</v>
      </c>
      <c r="U35" s="14">
        <f t="shared" ca="1" si="9"/>
        <v>-21.03</v>
      </c>
      <c r="V35" s="14">
        <f t="shared" ca="1" si="5"/>
        <v>-19.8</v>
      </c>
      <c r="W35" s="14">
        <f t="shared" ca="1" si="5"/>
        <v>-18.66</v>
      </c>
      <c r="X35" s="14">
        <f t="shared" ca="1" si="5"/>
        <v>-17.61</v>
      </c>
      <c r="Y35" s="14">
        <f t="shared" ca="1" si="5"/>
        <v>-16.63</v>
      </c>
      <c r="Z35" s="14">
        <f t="shared" ca="1" si="5"/>
        <v>-15.71</v>
      </c>
      <c r="AA35" s="14">
        <f t="shared" ca="1" si="5"/>
        <v>-14.83</v>
      </c>
      <c r="AB35" s="14">
        <f t="shared" ca="1" si="5"/>
        <v>-14</v>
      </c>
      <c r="AC35" s="14">
        <f t="shared" ca="1" si="5"/>
        <v>-13.21</v>
      </c>
      <c r="AD35" s="14">
        <f t="shared" ca="1" si="5"/>
        <v>-12.45</v>
      </c>
      <c r="AE35" s="14">
        <f t="shared" ca="1" si="5"/>
        <v>-11.74</v>
      </c>
      <c r="AF35" s="14">
        <f t="shared" ca="1" si="5"/>
        <v>-11.06</v>
      </c>
      <c r="AG35" s="14">
        <f t="shared" ca="1" si="5"/>
        <v>-10.44</v>
      </c>
      <c r="AH35" s="14">
        <f t="shared" ca="1" si="5"/>
        <v>-9.8729999999999993</v>
      </c>
      <c r="AI35" s="14">
        <f t="shared" ca="1" si="5"/>
        <v>-9.375</v>
      </c>
      <c r="AJ35" s="14">
        <f t="shared" ca="1" si="5"/>
        <v>-8.9540000000000006</v>
      </c>
      <c r="AK35" s="14">
        <f t="shared" ca="1" si="5"/>
        <v>-8.6140000000000008</v>
      </c>
      <c r="AL35" s="14">
        <f t="shared" ca="1" si="5"/>
        <v>-8.359</v>
      </c>
      <c r="AM35" s="14">
        <f t="shared" ca="1" si="5"/>
        <v>-8.1850000000000005</v>
      </c>
      <c r="AN35" s="14">
        <f t="shared" ca="1" si="5"/>
        <v>-8.08</v>
      </c>
      <c r="AO35" s="14">
        <f t="shared" ca="1" si="5"/>
        <v>-8.0269999999999992</v>
      </c>
      <c r="AP35" s="14">
        <f t="shared" ca="1" si="5"/>
        <v>-8.01</v>
      </c>
      <c r="AQ35" s="14">
        <f t="shared" ca="1" si="5"/>
        <v>-8.016</v>
      </c>
      <c r="AR35" s="14">
        <f t="shared" ca="1" si="5"/>
        <v>-8.0440000000000005</v>
      </c>
      <c r="AS35" s="14">
        <f t="shared" ca="1" si="5"/>
        <v>-8.0960000000000001</v>
      </c>
      <c r="AT35" s="14">
        <f t="shared" ca="1" si="5"/>
        <v>-8.1519999999999992</v>
      </c>
      <c r="AU35" s="14">
        <f t="shared" ca="1" si="5"/>
        <v>-8.2080000000000002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>
      <c r="B36" s="44">
        <f t="shared" ca="1" si="6"/>
        <v>1</v>
      </c>
      <c r="C36" s="11" t="s">
        <v>6</v>
      </c>
      <c r="D36" s="44">
        <f t="shared" si="7"/>
        <v>20</v>
      </c>
      <c r="E36" s="11" t="str">
        <f t="shared" ca="1" si="8"/>
        <v>H (Ge)</v>
      </c>
      <c r="F36" s="14">
        <f t="shared" ca="1" si="9"/>
        <v>-18.29</v>
      </c>
      <c r="G36" s="14">
        <f t="shared" ca="1" si="5"/>
        <v>-17.489999999999998</v>
      </c>
      <c r="H36" s="14">
        <f t="shared" ca="1" si="5"/>
        <v>-16.54</v>
      </c>
      <c r="I36" s="14">
        <f t="shared" ca="1" si="5"/>
        <v>-15.44</v>
      </c>
      <c r="J36" s="14">
        <f t="shared" ca="1" si="5"/>
        <v>-14.25</v>
      </c>
      <c r="K36" s="14">
        <f t="shared" ca="1" si="5"/>
        <v>-12.69</v>
      </c>
      <c r="L36" s="14">
        <f t="shared" ca="1" si="5"/>
        <v>-11.69</v>
      </c>
      <c r="M36" s="14">
        <f t="shared" ca="1" si="5"/>
        <v>-10.68</v>
      </c>
      <c r="N36" s="14">
        <f t="shared" ca="1" si="5"/>
        <v>-9.6890000000000001</v>
      </c>
      <c r="O36" s="14">
        <f t="shared" ca="1" si="5"/>
        <v>-6.47</v>
      </c>
      <c r="P36" s="14">
        <f t="shared" ca="1" si="5"/>
        <v>-6.0010000000000003</v>
      </c>
      <c r="Q36" s="14">
        <f t="shared" ca="1" si="5"/>
        <v>-5.71</v>
      </c>
      <c r="R36" s="14">
        <f t="shared" ca="1" si="5"/>
        <v>-5.5620000000000003</v>
      </c>
      <c r="S36" s="14">
        <f t="shared" ca="1" si="5"/>
        <v>-5.5129999999999999</v>
      </c>
      <c r="T36" s="14">
        <f t="shared" ca="1" si="5"/>
        <v>-5.524</v>
      </c>
      <c r="U36" s="14">
        <f t="shared" ca="1" si="5"/>
        <v>-5.5670000000000002</v>
      </c>
      <c r="V36" s="14">
        <f t="shared" ca="1" si="5"/>
        <v>-5.6230000000000002</v>
      </c>
      <c r="W36" s="14">
        <f t="shared" ca="1" si="5"/>
        <v>-5.6790000000000003</v>
      </c>
      <c r="X36" s="14">
        <f t="shared" ca="1" si="5"/>
        <v>-5.7309999999999999</v>
      </c>
      <c r="Y36" s="14">
        <f t="shared" ca="1" si="5"/>
        <v>-5.7779999999999996</v>
      </c>
      <c r="Z36" s="14">
        <f t="shared" ca="1" si="5"/>
        <v>-5.8230000000000004</v>
      </c>
      <c r="AA36" s="14">
        <f t="shared" ca="1" si="5"/>
        <v>-5.8650000000000002</v>
      </c>
      <c r="AB36" s="14">
        <f t="shared" ca="1" si="5"/>
        <v>-5.907</v>
      </c>
      <c r="AC36" s="14">
        <f t="shared" ca="1" si="5"/>
        <v>-5.9489999999999998</v>
      </c>
      <c r="AD36" s="14">
        <f t="shared" ca="1" si="5"/>
        <v>-5.99</v>
      </c>
      <c r="AE36" s="14">
        <f t="shared" ca="1" si="5"/>
        <v>-6.032</v>
      </c>
      <c r="AF36" s="14">
        <f t="shared" ca="1" si="5"/>
        <v>-6.0750000000000002</v>
      </c>
      <c r="AG36" s="14">
        <f t="shared" ca="1" si="5"/>
        <v>-6.12</v>
      </c>
      <c r="AH36" s="14">
        <f t="shared" ca="1" si="5"/>
        <v>-6.1689999999999996</v>
      </c>
      <c r="AI36" s="14">
        <f t="shared" ca="1" si="5"/>
        <v>-6.2240000000000002</v>
      </c>
      <c r="AJ36" s="14">
        <f t="shared" ca="1" si="5"/>
        <v>-6.2850000000000001</v>
      </c>
      <c r="AK36" s="14">
        <f t="shared" ca="1" si="5"/>
        <v>-6.351</v>
      </c>
      <c r="AL36" s="14">
        <f t="shared" ca="1" si="5"/>
        <v>-6.4210000000000003</v>
      </c>
      <c r="AM36" s="14">
        <f t="shared" ca="1" si="5"/>
        <v>-6.49</v>
      </c>
      <c r="AN36" s="14">
        <f t="shared" ca="1" si="5"/>
        <v>-6.5529999999999999</v>
      </c>
      <c r="AO36" s="14">
        <f t="shared" ca="1" si="5"/>
        <v>-6.609</v>
      </c>
      <c r="AP36" s="14">
        <f t="shared" ca="1" si="5"/>
        <v>-6.6580000000000004</v>
      </c>
      <c r="AQ36" s="14">
        <f t="shared" ca="1" si="5"/>
        <v>-6.702</v>
      </c>
      <c r="AR36" s="14">
        <f t="shared" ca="1" si="5"/>
        <v>-6.742</v>
      </c>
      <c r="AS36" s="14">
        <f t="shared" ca="1" si="5"/>
        <v>-6.7770000000000001</v>
      </c>
      <c r="AT36" s="14">
        <f t="shared" ca="1" si="5"/>
        <v>-6.8109999999999999</v>
      </c>
      <c r="AU36" s="14">
        <f t="shared" ca="1" si="5"/>
        <v>-6.8449999999999998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4">
        <f t="shared" ca="1" si="6"/>
        <v>1</v>
      </c>
      <c r="C37" s="11" t="s">
        <v>7</v>
      </c>
      <c r="D37" s="44">
        <f t="shared" si="7"/>
        <v>21</v>
      </c>
      <c r="E37" s="11" t="str">
        <f t="shared" ca="1" si="8"/>
        <v>H (Se)</v>
      </c>
      <c r="F37" s="14">
        <f t="shared" ca="1" si="9"/>
        <v>-23.2</v>
      </c>
      <c r="G37" s="14">
        <f t="shared" ca="1" si="5"/>
        <v>-22.2</v>
      </c>
      <c r="H37" s="14">
        <f t="shared" ca="1" si="5"/>
        <v>-21.5</v>
      </c>
      <c r="I37" s="14">
        <f t="shared" ca="1" si="5"/>
        <v>-21.11</v>
      </c>
      <c r="J37" s="14">
        <f t="shared" ca="1" si="5"/>
        <v>-20.97</v>
      </c>
      <c r="K37" s="14">
        <f t="shared" ca="1" si="5"/>
        <v>-21.53</v>
      </c>
      <c r="L37" s="14">
        <f t="shared" ca="1" si="5"/>
        <v>-21.45</v>
      </c>
      <c r="M37" s="14">
        <f t="shared" ca="1" si="5"/>
        <v>-21.52</v>
      </c>
      <c r="N37" s="14">
        <f t="shared" ca="1" si="5"/>
        <v>-21.67</v>
      </c>
      <c r="O37" s="14">
        <f t="shared" ca="1" si="5"/>
        <v>-22.5</v>
      </c>
      <c r="P37" s="14">
        <f t="shared" ca="1" si="5"/>
        <v>-22.69</v>
      </c>
      <c r="Q37" s="14">
        <f t="shared" ca="1" si="5"/>
        <v>-22.86</v>
      </c>
      <c r="R37" s="14">
        <f t="shared" ca="1" si="5"/>
        <v>-23.05</v>
      </c>
      <c r="S37" s="14">
        <f t="shared" ca="1" si="5"/>
        <v>-23.26</v>
      </c>
      <c r="T37" s="14">
        <f t="shared" ca="1" si="5"/>
        <v>-23.48</v>
      </c>
      <c r="U37" s="14">
        <f t="shared" ca="1" si="5"/>
        <v>-23.71</v>
      </c>
      <c r="V37" s="14">
        <f t="shared" ca="1" si="5"/>
        <v>-23.94</v>
      </c>
      <c r="W37" s="14">
        <f t="shared" ca="1" si="5"/>
        <v>-24.18</v>
      </c>
      <c r="X37" s="14">
        <f t="shared" ca="1" si="5"/>
        <v>-24.41</v>
      </c>
      <c r="Y37" s="14">
        <f t="shared" ca="1" si="5"/>
        <v>-24.65</v>
      </c>
      <c r="Z37" s="14">
        <f t="shared" ca="1" si="5"/>
        <v>-24.88</v>
      </c>
      <c r="AA37" s="14">
        <f t="shared" ca="1" si="5"/>
        <v>-25.11</v>
      </c>
      <c r="AB37" s="14">
        <f t="shared" ca="1" si="5"/>
        <v>-25.33</v>
      </c>
      <c r="AC37" s="14">
        <f t="shared" ca="1" si="5"/>
        <v>-25.56</v>
      </c>
      <c r="AD37" s="14">
        <f t="shared" ca="1" si="5"/>
        <v>-25.78</v>
      </c>
      <c r="AE37" s="14">
        <f t="shared" ca="1" si="5"/>
        <v>-26</v>
      </c>
      <c r="AF37" s="14">
        <f t="shared" ca="1" si="5"/>
        <v>-26.21</v>
      </c>
      <c r="AG37" s="14">
        <f t="shared" ca="1" si="5"/>
        <v>-26.42</v>
      </c>
      <c r="AH37" s="14">
        <f t="shared" ca="1" si="5"/>
        <v>-26.62</v>
      </c>
      <c r="AI37" s="14">
        <f t="shared" ca="1" si="5"/>
        <v>-26.82</v>
      </c>
      <c r="AJ37" s="14">
        <f t="shared" ca="1" si="5"/>
        <v>-27.01</v>
      </c>
      <c r="AK37" s="14">
        <f t="shared" ca="1" si="5"/>
        <v>-27.2</v>
      </c>
      <c r="AL37" s="14">
        <f t="shared" ca="1" si="5"/>
        <v>-27.38</v>
      </c>
      <c r="AM37" s="14">
        <f t="shared" ca="1" si="5"/>
        <v>-27.57</v>
      </c>
      <c r="AN37" s="14">
        <f t="shared" ca="1" si="5"/>
        <v>-27.76</v>
      </c>
      <c r="AO37" s="14">
        <f t="shared" ca="1" si="5"/>
        <v>-27.96</v>
      </c>
      <c r="AP37" s="14">
        <f t="shared" ca="1" si="5"/>
        <v>-28.15</v>
      </c>
      <c r="AQ37" s="14">
        <f t="shared" ca="1" si="5"/>
        <v>-28.35</v>
      </c>
      <c r="AR37" s="14">
        <f t="shared" ca="1" si="5"/>
        <v>-28.54</v>
      </c>
      <c r="AS37" s="14">
        <f t="shared" ca="1" si="5"/>
        <v>-28.73</v>
      </c>
      <c r="AT37" s="14">
        <f t="shared" ca="1" si="5"/>
        <v>-28.92</v>
      </c>
      <c r="AU37" s="14">
        <f t="shared" ca="1" si="5"/>
        <v>-29.11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686.1</v>
      </c>
      <c r="AC40" s="8">
        <f t="shared" si="10"/>
        <v>702.7</v>
      </c>
      <c r="AD40" s="8">
        <f t="shared" si="10"/>
        <v>719.2</v>
      </c>
      <c r="AE40" s="8">
        <f t="shared" si="10"/>
        <v>735.7</v>
      </c>
      <c r="AF40" s="8">
        <f t="shared" si="10"/>
        <v>752.2</v>
      </c>
      <c r="AG40" s="8">
        <f t="shared" si="10"/>
        <v>768.7</v>
      </c>
      <c r="AH40" s="8">
        <f t="shared" si="10"/>
        <v>785.2</v>
      </c>
      <c r="AI40" s="8">
        <f t="shared" si="10"/>
        <v>801.8</v>
      </c>
      <c r="AJ40" s="8">
        <f t="shared" si="10"/>
        <v>818.3</v>
      </c>
      <c r="AK40" s="8">
        <f t="shared" si="10"/>
        <v>834.8</v>
      </c>
      <c r="AL40" s="8">
        <f t="shared" si="10"/>
        <v>851.3</v>
      </c>
      <c r="AM40" s="8">
        <f t="shared" si="10"/>
        <v>867.8</v>
      </c>
      <c r="AN40" s="8">
        <f t="shared" si="10"/>
        <v>884.4</v>
      </c>
      <c r="AO40" s="8">
        <f t="shared" si="10"/>
        <v>900.9</v>
      </c>
      <c r="AP40" s="8">
        <f t="shared" si="10"/>
        <v>917.4</v>
      </c>
      <c r="AQ40" s="8">
        <f t="shared" si="10"/>
        <v>933.9</v>
      </c>
      <c r="AR40" s="8">
        <f t="shared" si="10"/>
        <v>950.4</v>
      </c>
      <c r="AS40" s="8">
        <f t="shared" si="10"/>
        <v>967</v>
      </c>
      <c r="AT40" s="8">
        <f t="shared" si="10"/>
        <v>983.5</v>
      </c>
      <c r="AU40" s="8">
        <f t="shared" si="10"/>
        <v>1000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hidden="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-350.57182138050007</v>
      </c>
      <c r="G41" s="10">
        <f t="shared" ca="1" si="11"/>
        <v>-353.91185580450002</v>
      </c>
      <c r="H41" s="10">
        <f t="shared" ca="1" si="11"/>
        <v>-357.3425099640001</v>
      </c>
      <c r="I41" s="10">
        <f t="shared" ca="1" si="11"/>
        <v>-361.19746137300007</v>
      </c>
      <c r="J41" s="10">
        <f t="shared" ca="1" si="11"/>
        <v>-365.36706672000008</v>
      </c>
      <c r="K41" s="10">
        <f t="shared" ca="1" si="11"/>
        <v>-371.13261539850004</v>
      </c>
      <c r="L41" s="10">
        <f t="shared" ca="1" si="11"/>
        <v>-375.730375923</v>
      </c>
      <c r="M41" s="10">
        <f t="shared" ca="1" si="11"/>
        <v>-380.68011417600007</v>
      </c>
      <c r="N41" s="10">
        <f t="shared" ca="1" si="11"/>
        <v>-385.84638445815</v>
      </c>
      <c r="O41" s="10">
        <f t="shared" ca="1" si="11"/>
        <v>-409.58307884999999</v>
      </c>
      <c r="P41" s="10">
        <f t="shared" ca="1" si="11"/>
        <v>-416.82428415705004</v>
      </c>
      <c r="Q41" s="10">
        <f t="shared" ca="1" si="11"/>
        <v>-424.667610588</v>
      </c>
      <c r="R41" s="10">
        <f t="shared" ca="1" si="11"/>
        <v>-433.37082842910013</v>
      </c>
      <c r="S41" s="10">
        <f t="shared" ca="1" si="11"/>
        <v>-442.94033319375006</v>
      </c>
      <c r="T41" s="10">
        <f t="shared" ca="1" si="11"/>
        <v>-452.94931582200002</v>
      </c>
      <c r="U41" s="10">
        <f t="shared" ca="1" si="11"/>
        <v>-463.56042622575001</v>
      </c>
      <c r="V41" s="10">
        <f t="shared" ca="1" si="11"/>
        <v>-474.60530409450007</v>
      </c>
      <c r="W41" s="10">
        <f t="shared" ca="1" si="11"/>
        <v>-486.11951885924998</v>
      </c>
      <c r="X41" s="10">
        <f t="shared" ca="1" si="11"/>
        <v>-497.90283324795007</v>
      </c>
      <c r="Y41" s="10">
        <f t="shared" ca="1" si="11"/>
        <v>-510.02392503059997</v>
      </c>
      <c r="Z41" s="10">
        <f t="shared" ca="1" si="11"/>
        <v>-522.23861979135006</v>
      </c>
      <c r="AA41" s="10">
        <f t="shared" ca="1" si="11"/>
        <v>-534.6085479300001</v>
      </c>
      <c r="AB41" s="10">
        <f t="shared" ca="1" si="11"/>
        <v>-547.05195961965001</v>
      </c>
      <c r="AC41" s="10">
        <f t="shared" ca="1" si="11"/>
        <v>-559.94885993685</v>
      </c>
      <c r="AD41" s="10">
        <f t="shared" ca="1" si="11"/>
        <v>-572.74413295200009</v>
      </c>
      <c r="AE41" s="10">
        <f t="shared" ca="1" si="11"/>
        <v>-585.83518349580004</v>
      </c>
      <c r="AF41" s="10">
        <f t="shared" ca="1" si="11"/>
        <v>-598.93029317850016</v>
      </c>
      <c r="AG41" s="10">
        <f t="shared" ca="1" si="11"/>
        <v>-612.41974629300023</v>
      </c>
      <c r="AH41" s="10">
        <f t="shared" ca="1" si="11"/>
        <v>-626.10056095080006</v>
      </c>
      <c r="AI41" s="10">
        <f t="shared" ca="1" si="11"/>
        <v>-640.38367299990023</v>
      </c>
      <c r="AJ41" s="10">
        <f t="shared" ca="1" si="11"/>
        <v>-654.99072378915002</v>
      </c>
      <c r="AK41" s="10">
        <f t="shared" ca="1" si="11"/>
        <v>-670.25231529899997</v>
      </c>
      <c r="AL41" s="10">
        <f t="shared" ca="1" si="11"/>
        <v>-686.01273274200003</v>
      </c>
      <c r="AM41" s="10">
        <f t="shared" ca="1" si="11"/>
        <v>-702.66424009349998</v>
      </c>
      <c r="AN41" s="10">
        <f t="shared" ca="1" si="11"/>
        <v>-719.98795148939996</v>
      </c>
      <c r="AO41" s="10">
        <f t="shared" ca="1" si="11"/>
        <v>-737.93735395379997</v>
      </c>
      <c r="AP41" s="10">
        <f t="shared" ca="1" si="11"/>
        <v>-756.04457893140011</v>
      </c>
      <c r="AQ41" s="10">
        <f t="shared" ca="1" si="11"/>
        <v>-774.68969552040016</v>
      </c>
      <c r="AR41" s="10">
        <f t="shared" ca="1" si="11"/>
        <v>-793.41833292479998</v>
      </c>
      <c r="AS41" s="10">
        <f t="shared" ca="1" si="11"/>
        <v>-812.55879915450009</v>
      </c>
      <c r="AT41" s="10">
        <f t="shared" ca="1" si="11"/>
        <v>-831.82058142225014</v>
      </c>
      <c r="AU41" s="10">
        <f t="shared" ca="1" si="11"/>
        <v>-851.26345350000008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hidden="1" customHeight="1" outlineLevel="1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Temperature,K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686.1</v>
      </c>
      <c r="AC45" s="3">
        <f t="shared" si="14"/>
        <v>702.7</v>
      </c>
      <c r="AD45" s="3">
        <f t="shared" si="14"/>
        <v>719.2</v>
      </c>
      <c r="AE45" s="3">
        <f t="shared" si="14"/>
        <v>735.7</v>
      </c>
      <c r="AF45" s="3">
        <f t="shared" si="14"/>
        <v>752.2</v>
      </c>
      <c r="AG45" s="3">
        <f t="shared" si="14"/>
        <v>768.7</v>
      </c>
      <c r="AH45" s="3">
        <f t="shared" si="14"/>
        <v>785.2</v>
      </c>
      <c r="AI45" s="3">
        <f t="shared" si="14"/>
        <v>801.8</v>
      </c>
      <c r="AJ45" s="3">
        <f t="shared" si="14"/>
        <v>818.3</v>
      </c>
      <c r="AK45" s="3">
        <f t="shared" si="14"/>
        <v>834.8</v>
      </c>
      <c r="AL45" s="3">
        <f t="shared" si="14"/>
        <v>851.3</v>
      </c>
      <c r="AM45" s="3">
        <f t="shared" si="14"/>
        <v>867.8</v>
      </c>
      <c r="AN45" s="3">
        <f t="shared" si="14"/>
        <v>884.4</v>
      </c>
      <c r="AO45" s="3">
        <f t="shared" si="14"/>
        <v>900.9</v>
      </c>
      <c r="AP45" s="3">
        <f t="shared" si="14"/>
        <v>917.4</v>
      </c>
      <c r="AQ45" s="3">
        <f t="shared" si="14"/>
        <v>933.9</v>
      </c>
      <c r="AR45" s="3">
        <f t="shared" si="14"/>
        <v>950.4</v>
      </c>
      <c r="AS45" s="3">
        <f t="shared" si="14"/>
        <v>967</v>
      </c>
      <c r="AT45" s="3">
        <f t="shared" si="14"/>
        <v>983.5</v>
      </c>
      <c r="AU45" s="3">
        <f t="shared" si="14"/>
        <v>1000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hidden="1" customHeight="1" outlineLevel="1" thickTop="1" thickBot="1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-23.2</v>
      </c>
      <c r="G46" s="14">
        <f t="shared" ca="1" si="16"/>
        <v>-22.2</v>
      </c>
      <c r="H46" s="14">
        <f t="shared" ca="1" si="16"/>
        <v>-21.5</v>
      </c>
      <c r="I46" s="14">
        <f t="shared" ca="1" si="16"/>
        <v>-21.11</v>
      </c>
      <c r="J46" s="14">
        <f t="shared" ca="1" si="16"/>
        <v>-20.97</v>
      </c>
      <c r="K46" s="14">
        <f t="shared" ca="1" si="16"/>
        <v>-21.53</v>
      </c>
      <c r="L46" s="14">
        <f t="shared" ca="1" si="16"/>
        <v>-21.45</v>
      </c>
      <c r="M46" s="14">
        <f t="shared" ca="1" si="16"/>
        <v>-21.52</v>
      </c>
      <c r="N46" s="14">
        <f t="shared" ca="1" si="16"/>
        <v>-21.67</v>
      </c>
      <c r="O46" s="14">
        <f t="shared" ca="1" si="16"/>
        <v>-22.5</v>
      </c>
      <c r="P46" s="14">
        <f t="shared" ca="1" si="16"/>
        <v>-22.69</v>
      </c>
      <c r="Q46" s="14">
        <f t="shared" ca="1" si="16"/>
        <v>-22.86</v>
      </c>
      <c r="R46" s="14">
        <f t="shared" ca="1" si="16"/>
        <v>-23.05</v>
      </c>
      <c r="S46" s="14">
        <f t="shared" ca="1" si="16"/>
        <v>-23.26</v>
      </c>
      <c r="T46" s="14">
        <f t="shared" ca="1" si="16"/>
        <v>-23.48</v>
      </c>
      <c r="U46" s="14">
        <f t="shared" ca="1" si="16"/>
        <v>-23.71</v>
      </c>
      <c r="V46" s="14">
        <f t="shared" ref="G46:BR50" ca="1" si="17">$A46*H.Ar + $B46*H.Se + $C46*H.Ge + $D46*H.Ga</f>
        <v>-23.94</v>
      </c>
      <c r="W46" s="14">
        <f t="shared" ca="1" si="17"/>
        <v>-24.18</v>
      </c>
      <c r="X46" s="14">
        <f t="shared" ca="1" si="17"/>
        <v>-24.41</v>
      </c>
      <c r="Y46" s="14">
        <f t="shared" ca="1" si="17"/>
        <v>-24.65</v>
      </c>
      <c r="Z46" s="14">
        <f t="shared" ca="1" si="17"/>
        <v>-24.88</v>
      </c>
      <c r="AA46" s="14">
        <f t="shared" ca="1" si="17"/>
        <v>-25.11</v>
      </c>
      <c r="AB46" s="14">
        <f t="shared" ca="1" si="17"/>
        <v>-25.33</v>
      </c>
      <c r="AC46" s="14">
        <f t="shared" ca="1" si="17"/>
        <v>-25.56</v>
      </c>
      <c r="AD46" s="14">
        <f t="shared" ca="1" si="17"/>
        <v>-25.78</v>
      </c>
      <c r="AE46" s="14">
        <f t="shared" ca="1" si="17"/>
        <v>-26</v>
      </c>
      <c r="AF46" s="14">
        <f t="shared" ca="1" si="17"/>
        <v>-26.21</v>
      </c>
      <c r="AG46" s="14">
        <f t="shared" ca="1" si="17"/>
        <v>-26.42</v>
      </c>
      <c r="AH46" s="14">
        <f t="shared" ca="1" si="17"/>
        <v>-26.62</v>
      </c>
      <c r="AI46" s="14">
        <f t="shared" ca="1" si="17"/>
        <v>-26.82</v>
      </c>
      <c r="AJ46" s="14">
        <f t="shared" ca="1" si="17"/>
        <v>-27.01</v>
      </c>
      <c r="AK46" s="14">
        <f t="shared" ca="1" si="17"/>
        <v>-27.2</v>
      </c>
      <c r="AL46" s="14">
        <f t="shared" ca="1" si="17"/>
        <v>-27.38</v>
      </c>
      <c r="AM46" s="14">
        <f t="shared" ca="1" si="17"/>
        <v>-27.57</v>
      </c>
      <c r="AN46" s="14">
        <f t="shared" ca="1" si="17"/>
        <v>-27.76</v>
      </c>
      <c r="AO46" s="14">
        <f t="shared" ca="1" si="17"/>
        <v>-27.96</v>
      </c>
      <c r="AP46" s="14">
        <f t="shared" ca="1" si="17"/>
        <v>-28.15</v>
      </c>
      <c r="AQ46" s="14">
        <f t="shared" ca="1" si="17"/>
        <v>-28.35</v>
      </c>
      <c r="AR46" s="14">
        <f t="shared" ca="1" si="17"/>
        <v>-28.54</v>
      </c>
      <c r="AS46" s="14">
        <f t="shared" ca="1" si="17"/>
        <v>-28.73</v>
      </c>
      <c r="AT46" s="14">
        <f t="shared" ca="1" si="17"/>
        <v>-28.92</v>
      </c>
      <c r="AU46" s="14">
        <f t="shared" ca="1" si="17"/>
        <v>-29.11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hidden="1" customHeight="1" outlineLevel="1" thickBot="1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1</v>
      </c>
      <c r="E47" s="6" t="str">
        <f t="shared" si="15"/>
        <v>*Ga[l]</v>
      </c>
      <c r="F47" s="14">
        <f t="shared" ca="1" si="16"/>
        <v>-66.5</v>
      </c>
      <c r="G47" s="14">
        <f t="shared" ca="1" si="17"/>
        <v>-62.84</v>
      </c>
      <c r="H47" s="14">
        <f t="shared" ca="1" si="17"/>
        <v>-59.32</v>
      </c>
      <c r="I47" s="14">
        <f t="shared" ca="1" si="17"/>
        <v>-55.85</v>
      </c>
      <c r="J47" s="14">
        <f t="shared" ca="1" si="17"/>
        <v>-52.39</v>
      </c>
      <c r="K47" s="14">
        <f t="shared" ca="1" si="17"/>
        <v>-48.21</v>
      </c>
      <c r="L47" s="14">
        <f t="shared" ca="1" si="17"/>
        <v>-45.34</v>
      </c>
      <c r="M47" s="14">
        <f t="shared" ca="1" si="17"/>
        <v>-42.52</v>
      </c>
      <c r="N47" s="14">
        <f t="shared" ca="1" si="17"/>
        <v>-39.799999999999997</v>
      </c>
      <c r="O47" s="14">
        <f t="shared" ca="1" si="17"/>
        <v>-30.53</v>
      </c>
      <c r="P47" s="14">
        <f t="shared" ca="1" si="17"/>
        <v>-28.68</v>
      </c>
      <c r="Q47" s="14">
        <f t="shared" ca="1" si="17"/>
        <v>-26.97</v>
      </c>
      <c r="R47" s="14">
        <f t="shared" ca="1" si="17"/>
        <v>-25.35</v>
      </c>
      <c r="S47" s="14">
        <f t="shared" ca="1" si="17"/>
        <v>-23.82</v>
      </c>
      <c r="T47" s="14">
        <f t="shared" ca="1" si="17"/>
        <v>-22.37</v>
      </c>
      <c r="U47" s="14">
        <f t="shared" ca="1" si="17"/>
        <v>-21.03</v>
      </c>
      <c r="V47" s="14">
        <f t="shared" ca="1" si="17"/>
        <v>-19.8</v>
      </c>
      <c r="W47" s="14">
        <f t="shared" ca="1" si="17"/>
        <v>-18.66</v>
      </c>
      <c r="X47" s="14">
        <f t="shared" ca="1" si="17"/>
        <v>-17.61</v>
      </c>
      <c r="Y47" s="14">
        <f t="shared" ca="1" si="17"/>
        <v>-16.63</v>
      </c>
      <c r="Z47" s="14">
        <f t="shared" ca="1" si="17"/>
        <v>-15.71</v>
      </c>
      <c r="AA47" s="14">
        <f t="shared" ca="1" si="17"/>
        <v>-14.83</v>
      </c>
      <c r="AB47" s="14">
        <f t="shared" ca="1" si="17"/>
        <v>-14</v>
      </c>
      <c r="AC47" s="14">
        <f t="shared" ca="1" si="17"/>
        <v>-13.21</v>
      </c>
      <c r="AD47" s="14">
        <f t="shared" ca="1" si="17"/>
        <v>-12.45</v>
      </c>
      <c r="AE47" s="14">
        <f t="shared" ca="1" si="17"/>
        <v>-11.74</v>
      </c>
      <c r="AF47" s="14">
        <f t="shared" ca="1" si="17"/>
        <v>-11.06</v>
      </c>
      <c r="AG47" s="14">
        <f t="shared" ca="1" si="17"/>
        <v>-10.44</v>
      </c>
      <c r="AH47" s="14">
        <f t="shared" ca="1" si="17"/>
        <v>-9.8729999999999993</v>
      </c>
      <c r="AI47" s="14">
        <f t="shared" ca="1" si="17"/>
        <v>-9.375</v>
      </c>
      <c r="AJ47" s="14">
        <f t="shared" ca="1" si="17"/>
        <v>-8.9540000000000006</v>
      </c>
      <c r="AK47" s="14">
        <f t="shared" ca="1" si="17"/>
        <v>-8.6140000000000008</v>
      </c>
      <c r="AL47" s="14">
        <f t="shared" ca="1" si="17"/>
        <v>-8.359</v>
      </c>
      <c r="AM47" s="14">
        <f t="shared" ca="1" si="17"/>
        <v>-8.1850000000000005</v>
      </c>
      <c r="AN47" s="14">
        <f t="shared" ca="1" si="17"/>
        <v>-8.08</v>
      </c>
      <c r="AO47" s="14">
        <f t="shared" ca="1" si="17"/>
        <v>-8.0269999999999992</v>
      </c>
      <c r="AP47" s="14">
        <f t="shared" ca="1" si="17"/>
        <v>-8.01</v>
      </c>
      <c r="AQ47" s="14">
        <f t="shared" ca="1" si="17"/>
        <v>-8.016</v>
      </c>
      <c r="AR47" s="14">
        <f t="shared" ca="1" si="17"/>
        <v>-8.0440000000000005</v>
      </c>
      <c r="AS47" s="14">
        <f t="shared" ca="1" si="17"/>
        <v>-8.0960000000000001</v>
      </c>
      <c r="AT47" s="14">
        <f t="shared" ca="1" si="17"/>
        <v>-8.1519999999999992</v>
      </c>
      <c r="AU47" s="14">
        <f t="shared" ca="1" si="17"/>
        <v>-8.2080000000000002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hidden="1" customHeight="1" outlineLevel="1" thickBot="1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GeSe</v>
      </c>
      <c r="F48" s="14">
        <f t="shared" ca="1" si="16"/>
        <v>-41.489999999999995</v>
      </c>
      <c r="G48" s="14">
        <f t="shared" ca="1" si="17"/>
        <v>-39.69</v>
      </c>
      <c r="H48" s="14">
        <f t="shared" ca="1" si="17"/>
        <v>-38.04</v>
      </c>
      <c r="I48" s="14">
        <f t="shared" ca="1" si="17"/>
        <v>-36.549999999999997</v>
      </c>
      <c r="J48" s="14">
        <f t="shared" ca="1" si="17"/>
        <v>-35.22</v>
      </c>
      <c r="K48" s="14">
        <f t="shared" ca="1" si="17"/>
        <v>-34.22</v>
      </c>
      <c r="L48" s="14">
        <f t="shared" ca="1" si="17"/>
        <v>-33.14</v>
      </c>
      <c r="M48" s="14">
        <f t="shared" ca="1" si="17"/>
        <v>-32.200000000000003</v>
      </c>
      <c r="N48" s="14">
        <f t="shared" ca="1" si="17"/>
        <v>-31.359000000000002</v>
      </c>
      <c r="O48" s="14">
        <f t="shared" ca="1" si="17"/>
        <v>-28.97</v>
      </c>
      <c r="P48" s="14">
        <f t="shared" ca="1" si="17"/>
        <v>-28.691000000000003</v>
      </c>
      <c r="Q48" s="14">
        <f t="shared" ca="1" si="17"/>
        <v>-28.57</v>
      </c>
      <c r="R48" s="14">
        <f t="shared" ca="1" si="17"/>
        <v>-28.612000000000002</v>
      </c>
      <c r="S48" s="14">
        <f t="shared" ca="1" si="17"/>
        <v>-28.773000000000003</v>
      </c>
      <c r="T48" s="14">
        <f t="shared" ca="1" si="17"/>
        <v>-29.004000000000001</v>
      </c>
      <c r="U48" s="14">
        <f t="shared" ca="1" si="17"/>
        <v>-29.277000000000001</v>
      </c>
      <c r="V48" s="14">
        <f t="shared" ca="1" si="17"/>
        <v>-29.563000000000002</v>
      </c>
      <c r="W48" s="14">
        <f t="shared" ca="1" si="17"/>
        <v>-29.859000000000002</v>
      </c>
      <c r="X48" s="14">
        <f t="shared" ca="1" si="17"/>
        <v>-30.140999999999998</v>
      </c>
      <c r="Y48" s="14">
        <f t="shared" ca="1" si="17"/>
        <v>-30.427999999999997</v>
      </c>
      <c r="Z48" s="14">
        <f t="shared" ca="1" si="17"/>
        <v>-30.702999999999999</v>
      </c>
      <c r="AA48" s="14">
        <f t="shared" ca="1" si="17"/>
        <v>-30.975000000000001</v>
      </c>
      <c r="AB48" s="14">
        <f t="shared" ca="1" si="17"/>
        <v>-31.236999999999998</v>
      </c>
      <c r="AC48" s="14">
        <f t="shared" ca="1" si="17"/>
        <v>-31.509</v>
      </c>
      <c r="AD48" s="14">
        <f t="shared" ca="1" si="17"/>
        <v>-31.770000000000003</v>
      </c>
      <c r="AE48" s="14">
        <f t="shared" ca="1" si="17"/>
        <v>-32.031999999999996</v>
      </c>
      <c r="AF48" s="14">
        <f t="shared" ca="1" si="17"/>
        <v>-32.285000000000004</v>
      </c>
      <c r="AG48" s="14">
        <f t="shared" ca="1" si="17"/>
        <v>-32.54</v>
      </c>
      <c r="AH48" s="14">
        <f t="shared" ca="1" si="17"/>
        <v>-32.789000000000001</v>
      </c>
      <c r="AI48" s="14">
        <f t="shared" ca="1" si="17"/>
        <v>-33.043999999999997</v>
      </c>
      <c r="AJ48" s="14">
        <f t="shared" ca="1" si="17"/>
        <v>-33.295000000000002</v>
      </c>
      <c r="AK48" s="14">
        <f t="shared" ca="1" si="17"/>
        <v>-33.551000000000002</v>
      </c>
      <c r="AL48" s="14">
        <f t="shared" ca="1" si="17"/>
        <v>-33.801000000000002</v>
      </c>
      <c r="AM48" s="14">
        <f t="shared" ca="1" si="17"/>
        <v>-34.06</v>
      </c>
      <c r="AN48" s="14">
        <f t="shared" ca="1" si="17"/>
        <v>-34.313000000000002</v>
      </c>
      <c r="AO48" s="14">
        <f t="shared" ca="1" si="17"/>
        <v>-34.569000000000003</v>
      </c>
      <c r="AP48" s="14">
        <f t="shared" ca="1" si="17"/>
        <v>-34.808</v>
      </c>
      <c r="AQ48" s="14">
        <f t="shared" ca="1" si="17"/>
        <v>-35.052</v>
      </c>
      <c r="AR48" s="14">
        <f t="shared" ca="1" si="17"/>
        <v>-35.281999999999996</v>
      </c>
      <c r="AS48" s="14">
        <f t="shared" ca="1" si="17"/>
        <v>-35.506999999999998</v>
      </c>
      <c r="AT48" s="14">
        <f t="shared" ca="1" si="17"/>
        <v>-35.731000000000002</v>
      </c>
      <c r="AU48" s="14">
        <f t="shared" ca="1" si="17"/>
        <v>-35.954999999999998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hidden="1" customHeight="1" outlineLevel="1" thickBot="1">
      <c r="A49" s="5">
        <f t="shared" si="15"/>
        <v>0</v>
      </c>
      <c r="B49" s="5">
        <f t="shared" si="15"/>
        <v>1</v>
      </c>
      <c r="C49" s="5">
        <f t="shared" si="15"/>
        <v>0</v>
      </c>
      <c r="D49" s="5">
        <f t="shared" si="15"/>
        <v>2</v>
      </c>
      <c r="E49" s="6" t="str">
        <f t="shared" si="15"/>
        <v>Ga2Se</v>
      </c>
      <c r="F49" s="14">
        <f t="shared" ca="1" si="16"/>
        <v>-156.19999999999999</v>
      </c>
      <c r="G49" s="14">
        <f t="shared" ca="1" si="17"/>
        <v>-147.88</v>
      </c>
      <c r="H49" s="14">
        <f t="shared" ca="1" si="17"/>
        <v>-140.13999999999999</v>
      </c>
      <c r="I49" s="14">
        <f t="shared" ca="1" si="17"/>
        <v>-132.81</v>
      </c>
      <c r="J49" s="14">
        <f t="shared" ca="1" si="17"/>
        <v>-125.75</v>
      </c>
      <c r="K49" s="14">
        <f t="shared" ca="1" si="17"/>
        <v>-117.95</v>
      </c>
      <c r="L49" s="14">
        <f t="shared" ca="1" si="17"/>
        <v>-112.13000000000001</v>
      </c>
      <c r="M49" s="14">
        <f t="shared" ca="1" si="17"/>
        <v>-106.56</v>
      </c>
      <c r="N49" s="14">
        <f t="shared" ca="1" si="17"/>
        <v>-101.27</v>
      </c>
      <c r="O49" s="14">
        <f t="shared" ca="1" si="17"/>
        <v>-83.56</v>
      </c>
      <c r="P49" s="14">
        <f t="shared" ca="1" si="17"/>
        <v>-80.05</v>
      </c>
      <c r="Q49" s="14">
        <f t="shared" ca="1" si="17"/>
        <v>-76.8</v>
      </c>
      <c r="R49" s="14">
        <f t="shared" ca="1" si="17"/>
        <v>-73.75</v>
      </c>
      <c r="S49" s="14">
        <f t="shared" ca="1" si="17"/>
        <v>-70.900000000000006</v>
      </c>
      <c r="T49" s="14">
        <f t="shared" ca="1" si="17"/>
        <v>-68.22</v>
      </c>
      <c r="U49" s="14">
        <f t="shared" ca="1" si="17"/>
        <v>-65.77000000000001</v>
      </c>
      <c r="V49" s="14">
        <f t="shared" ca="1" si="17"/>
        <v>-63.540000000000006</v>
      </c>
      <c r="W49" s="14">
        <f t="shared" ca="1" si="17"/>
        <v>-61.5</v>
      </c>
      <c r="X49" s="14">
        <f t="shared" ca="1" si="17"/>
        <v>-59.629999999999995</v>
      </c>
      <c r="Y49" s="14">
        <f t="shared" ca="1" si="17"/>
        <v>-57.91</v>
      </c>
      <c r="Z49" s="14">
        <f t="shared" ca="1" si="17"/>
        <v>-56.3</v>
      </c>
      <c r="AA49" s="14">
        <f t="shared" ca="1" si="17"/>
        <v>-54.769999999999996</v>
      </c>
      <c r="AB49" s="14">
        <f t="shared" ca="1" si="17"/>
        <v>-53.33</v>
      </c>
      <c r="AC49" s="14">
        <f t="shared" ca="1" si="17"/>
        <v>-51.980000000000004</v>
      </c>
      <c r="AD49" s="14">
        <f t="shared" ca="1" si="17"/>
        <v>-50.68</v>
      </c>
      <c r="AE49" s="14">
        <f t="shared" ca="1" si="17"/>
        <v>-49.480000000000004</v>
      </c>
      <c r="AF49" s="14">
        <f t="shared" ca="1" si="17"/>
        <v>-48.33</v>
      </c>
      <c r="AG49" s="14">
        <f t="shared" ca="1" si="17"/>
        <v>-47.3</v>
      </c>
      <c r="AH49" s="14">
        <f t="shared" ca="1" si="17"/>
        <v>-46.366</v>
      </c>
      <c r="AI49" s="14">
        <f t="shared" ca="1" si="17"/>
        <v>-45.57</v>
      </c>
      <c r="AJ49" s="14">
        <f t="shared" ca="1" si="17"/>
        <v>-44.918000000000006</v>
      </c>
      <c r="AK49" s="14">
        <f t="shared" ca="1" si="17"/>
        <v>-44.427999999999997</v>
      </c>
      <c r="AL49" s="14">
        <f t="shared" ca="1" si="17"/>
        <v>-44.097999999999999</v>
      </c>
      <c r="AM49" s="14">
        <f t="shared" ca="1" si="17"/>
        <v>-43.94</v>
      </c>
      <c r="AN49" s="14">
        <f t="shared" ca="1" si="17"/>
        <v>-43.92</v>
      </c>
      <c r="AO49" s="14">
        <f t="shared" ca="1" si="17"/>
        <v>-44.013999999999996</v>
      </c>
      <c r="AP49" s="14">
        <f t="shared" ca="1" si="17"/>
        <v>-44.17</v>
      </c>
      <c r="AQ49" s="14">
        <f t="shared" ca="1" si="17"/>
        <v>-44.382000000000005</v>
      </c>
      <c r="AR49" s="14">
        <f t="shared" ca="1" si="17"/>
        <v>-44.628</v>
      </c>
      <c r="AS49" s="14">
        <f t="shared" ca="1" si="17"/>
        <v>-44.921999999999997</v>
      </c>
      <c r="AT49" s="14">
        <f t="shared" ca="1" si="17"/>
        <v>-45.224000000000004</v>
      </c>
      <c r="AU49" s="14">
        <f t="shared" ca="1" si="17"/>
        <v>-45.525999999999996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hidden="1" customHeight="1" outlineLevel="1" thickBot="1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-18.829999999999998</v>
      </c>
      <c r="G50" s="14">
        <f t="shared" ca="1" si="17"/>
        <v>-18.829999999999998</v>
      </c>
      <c r="H50" s="14">
        <f t="shared" ca="1" si="17"/>
        <v>-18.850000000000001</v>
      </c>
      <c r="I50" s="14">
        <f t="shared" ca="1" si="17"/>
        <v>-18.899999999999999</v>
      </c>
      <c r="J50" s="14">
        <f t="shared" ca="1" si="17"/>
        <v>-18.95</v>
      </c>
      <c r="K50" s="14">
        <f t="shared" ca="1" si="17"/>
        <v>-18.93</v>
      </c>
      <c r="L50" s="14">
        <f t="shared" ca="1" si="17"/>
        <v>-18.98</v>
      </c>
      <c r="M50" s="14">
        <f t="shared" ca="1" si="17"/>
        <v>-19.03</v>
      </c>
      <c r="N50" s="14">
        <f t="shared" ca="1" si="17"/>
        <v>-19.07</v>
      </c>
      <c r="O50" s="14">
        <f t="shared" ca="1" si="17"/>
        <v>-19.12</v>
      </c>
      <c r="P50" s="14">
        <f t="shared" ca="1" si="17"/>
        <v>-19.09</v>
      </c>
      <c r="Q50" s="14">
        <f t="shared" ca="1" si="17"/>
        <v>-19.05</v>
      </c>
      <c r="R50" s="14">
        <f t="shared" ca="1" si="17"/>
        <v>-19.02</v>
      </c>
      <c r="S50" s="14">
        <f t="shared" ca="1" si="17"/>
        <v>-19.02</v>
      </c>
      <c r="T50" s="14">
        <f t="shared" ca="1" si="17"/>
        <v>-19.03</v>
      </c>
      <c r="U50" s="14">
        <f t="shared" ref="G50:BR54" ca="1" si="18">$A50*H.Ar + $B50*H.Se + $C50*H.Ge + $D50*H.Ga</f>
        <v>-19.05</v>
      </c>
      <c r="V50" s="14">
        <f t="shared" ca="1" si="18"/>
        <v>-19.079999999999998</v>
      </c>
      <c r="W50" s="14">
        <f t="shared" ca="1" si="18"/>
        <v>-19.11</v>
      </c>
      <c r="X50" s="14">
        <f t="shared" ca="1" si="18"/>
        <v>-19.149999999999999</v>
      </c>
      <c r="Y50" s="14">
        <f t="shared" ca="1" si="18"/>
        <v>-19.18</v>
      </c>
      <c r="Z50" s="14">
        <f t="shared" ca="1" si="18"/>
        <v>-19.21</v>
      </c>
      <c r="AA50" s="14">
        <f t="shared" ca="1" si="18"/>
        <v>-19.25</v>
      </c>
      <c r="AB50" s="14">
        <f t="shared" ca="1" si="18"/>
        <v>-19.28</v>
      </c>
      <c r="AC50" s="14">
        <f t="shared" ca="1" si="18"/>
        <v>-19.32</v>
      </c>
      <c r="AD50" s="14">
        <f t="shared" ca="1" si="18"/>
        <v>-19.350000000000001</v>
      </c>
      <c r="AE50" s="14">
        <f t="shared" ca="1" si="18"/>
        <v>-19.38</v>
      </c>
      <c r="AF50" s="14">
        <f t="shared" ca="1" si="18"/>
        <v>-19.420000000000002</v>
      </c>
      <c r="AG50" s="14">
        <f t="shared" ca="1" si="18"/>
        <v>-19.45</v>
      </c>
      <c r="AH50" s="14">
        <f t="shared" ca="1" si="18"/>
        <v>-19.48</v>
      </c>
      <c r="AI50" s="14">
        <f t="shared" ca="1" si="18"/>
        <v>-19.510000000000002</v>
      </c>
      <c r="AJ50" s="14">
        <f t="shared" ca="1" si="18"/>
        <v>-19.55</v>
      </c>
      <c r="AK50" s="14">
        <f t="shared" ca="1" si="18"/>
        <v>-19.579999999999998</v>
      </c>
      <c r="AL50" s="14">
        <f t="shared" ca="1" si="18"/>
        <v>-19.61</v>
      </c>
      <c r="AM50" s="14">
        <f t="shared" ca="1" si="18"/>
        <v>-19.64</v>
      </c>
      <c r="AN50" s="14">
        <f t="shared" ca="1" si="18"/>
        <v>-19.670000000000002</v>
      </c>
      <c r="AO50" s="14">
        <f t="shared" ca="1" si="18"/>
        <v>-19.7</v>
      </c>
      <c r="AP50" s="14">
        <f t="shared" ca="1" si="18"/>
        <v>-19.73</v>
      </c>
      <c r="AQ50" s="14">
        <f t="shared" ca="1" si="18"/>
        <v>-19.760000000000002</v>
      </c>
      <c r="AR50" s="14">
        <f t="shared" ca="1" si="18"/>
        <v>-19.79</v>
      </c>
      <c r="AS50" s="14">
        <f t="shared" ca="1" si="18"/>
        <v>-19.82</v>
      </c>
      <c r="AT50" s="14">
        <f t="shared" ca="1" si="18"/>
        <v>-19.850000000000001</v>
      </c>
      <c r="AU50" s="14">
        <f t="shared" ca="1" si="18"/>
        <v>-19.88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hidden="1" customHeight="1" outlineLevel="1" thickBot="1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(l)GeSe2</v>
      </c>
      <c r="F51" s="14">
        <f t="shared" ca="1" si="16"/>
        <v>-64.69</v>
      </c>
      <c r="G51" s="14">
        <f t="shared" ca="1" si="18"/>
        <v>-61.89</v>
      </c>
      <c r="H51" s="14">
        <f t="shared" ca="1" si="18"/>
        <v>-59.54</v>
      </c>
      <c r="I51" s="14">
        <f t="shared" ca="1" si="18"/>
        <v>-57.66</v>
      </c>
      <c r="J51" s="14">
        <f t="shared" ca="1" si="18"/>
        <v>-56.19</v>
      </c>
      <c r="K51" s="14">
        <f t="shared" ca="1" si="18"/>
        <v>-55.75</v>
      </c>
      <c r="L51" s="14">
        <f t="shared" ca="1" si="18"/>
        <v>-54.589999999999996</v>
      </c>
      <c r="M51" s="14">
        <f t="shared" ca="1" si="18"/>
        <v>-53.72</v>
      </c>
      <c r="N51" s="14">
        <f t="shared" ca="1" si="18"/>
        <v>-53.029000000000003</v>
      </c>
      <c r="O51" s="14">
        <f t="shared" ca="1" si="18"/>
        <v>-51.47</v>
      </c>
      <c r="P51" s="14">
        <f t="shared" ca="1" si="18"/>
        <v>-51.381</v>
      </c>
      <c r="Q51" s="14">
        <f t="shared" ca="1" si="18"/>
        <v>-51.43</v>
      </c>
      <c r="R51" s="14">
        <f t="shared" ca="1" si="18"/>
        <v>-51.661999999999999</v>
      </c>
      <c r="S51" s="14">
        <f t="shared" ca="1" si="18"/>
        <v>-52.033000000000001</v>
      </c>
      <c r="T51" s="14">
        <f t="shared" ca="1" si="18"/>
        <v>-52.484000000000002</v>
      </c>
      <c r="U51" s="14">
        <f t="shared" ca="1" si="18"/>
        <v>-52.987000000000002</v>
      </c>
      <c r="V51" s="14">
        <f t="shared" ca="1" si="18"/>
        <v>-53.503</v>
      </c>
      <c r="W51" s="14">
        <f t="shared" ca="1" si="18"/>
        <v>-54.039000000000001</v>
      </c>
      <c r="X51" s="14">
        <f t="shared" ca="1" si="18"/>
        <v>-54.551000000000002</v>
      </c>
      <c r="Y51" s="14">
        <f t="shared" ca="1" si="18"/>
        <v>-55.077999999999996</v>
      </c>
      <c r="Z51" s="14">
        <f t="shared" ca="1" si="18"/>
        <v>-55.582999999999998</v>
      </c>
      <c r="AA51" s="14">
        <f t="shared" ca="1" si="18"/>
        <v>-56.085000000000001</v>
      </c>
      <c r="AB51" s="14">
        <f t="shared" ca="1" si="18"/>
        <v>-56.566999999999993</v>
      </c>
      <c r="AC51" s="14">
        <f t="shared" ca="1" si="18"/>
        <v>-57.068999999999996</v>
      </c>
      <c r="AD51" s="14">
        <f t="shared" ca="1" si="18"/>
        <v>-57.550000000000004</v>
      </c>
      <c r="AE51" s="14">
        <f t="shared" ca="1" si="18"/>
        <v>-58.031999999999996</v>
      </c>
      <c r="AF51" s="14">
        <f t="shared" ca="1" si="18"/>
        <v>-58.495000000000005</v>
      </c>
      <c r="AG51" s="14">
        <f t="shared" ca="1" si="18"/>
        <v>-58.96</v>
      </c>
      <c r="AH51" s="14">
        <f t="shared" ca="1" si="18"/>
        <v>-59.408999999999999</v>
      </c>
      <c r="AI51" s="14">
        <f t="shared" ca="1" si="18"/>
        <v>-59.864000000000004</v>
      </c>
      <c r="AJ51" s="14">
        <f t="shared" ca="1" si="18"/>
        <v>-60.305000000000007</v>
      </c>
      <c r="AK51" s="14">
        <f t="shared" ca="1" si="18"/>
        <v>-60.750999999999998</v>
      </c>
      <c r="AL51" s="14">
        <f t="shared" ca="1" si="18"/>
        <v>-61.180999999999997</v>
      </c>
      <c r="AM51" s="14">
        <f t="shared" ca="1" si="18"/>
        <v>-61.63</v>
      </c>
      <c r="AN51" s="14">
        <f t="shared" ca="1" si="18"/>
        <v>-62.073</v>
      </c>
      <c r="AO51" s="14">
        <f t="shared" ca="1" si="18"/>
        <v>-62.529000000000003</v>
      </c>
      <c r="AP51" s="14">
        <f t="shared" ca="1" si="18"/>
        <v>-62.957999999999998</v>
      </c>
      <c r="AQ51" s="14">
        <f t="shared" ca="1" si="18"/>
        <v>-63.402000000000001</v>
      </c>
      <c r="AR51" s="14">
        <f t="shared" ca="1" si="18"/>
        <v>-63.821999999999996</v>
      </c>
      <c r="AS51" s="14">
        <f t="shared" ca="1" si="18"/>
        <v>-64.236999999999995</v>
      </c>
      <c r="AT51" s="14">
        <f t="shared" ca="1" si="18"/>
        <v>-64.65100000000001</v>
      </c>
      <c r="AU51" s="14">
        <f t="shared" ca="1" si="18"/>
        <v>-65.064999999999998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hidden="1" customHeight="1" outlineLevel="1" thickBot="1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(l)GeSe</v>
      </c>
      <c r="F52" s="14">
        <f t="shared" ca="1" si="16"/>
        <v>-41.489999999999995</v>
      </c>
      <c r="G52" s="14">
        <f t="shared" ca="1" si="18"/>
        <v>-39.69</v>
      </c>
      <c r="H52" s="14">
        <f t="shared" ca="1" si="18"/>
        <v>-38.04</v>
      </c>
      <c r="I52" s="14">
        <f t="shared" ca="1" si="18"/>
        <v>-36.549999999999997</v>
      </c>
      <c r="J52" s="14">
        <f t="shared" ca="1" si="18"/>
        <v>-35.22</v>
      </c>
      <c r="K52" s="14">
        <f t="shared" ca="1" si="18"/>
        <v>-34.22</v>
      </c>
      <c r="L52" s="14">
        <f t="shared" ca="1" si="18"/>
        <v>-33.14</v>
      </c>
      <c r="M52" s="14">
        <f t="shared" ca="1" si="18"/>
        <v>-32.200000000000003</v>
      </c>
      <c r="N52" s="14">
        <f t="shared" ca="1" si="18"/>
        <v>-31.359000000000002</v>
      </c>
      <c r="O52" s="14">
        <f t="shared" ca="1" si="18"/>
        <v>-28.97</v>
      </c>
      <c r="P52" s="14">
        <f t="shared" ca="1" si="18"/>
        <v>-28.691000000000003</v>
      </c>
      <c r="Q52" s="14">
        <f t="shared" ca="1" si="18"/>
        <v>-28.57</v>
      </c>
      <c r="R52" s="14">
        <f t="shared" ca="1" si="18"/>
        <v>-28.612000000000002</v>
      </c>
      <c r="S52" s="14">
        <f t="shared" ca="1" si="18"/>
        <v>-28.773000000000003</v>
      </c>
      <c r="T52" s="14">
        <f t="shared" ca="1" si="18"/>
        <v>-29.004000000000001</v>
      </c>
      <c r="U52" s="14">
        <f t="shared" ca="1" si="18"/>
        <v>-29.277000000000001</v>
      </c>
      <c r="V52" s="14">
        <f t="shared" ca="1" si="18"/>
        <v>-29.563000000000002</v>
      </c>
      <c r="W52" s="14">
        <f t="shared" ca="1" si="18"/>
        <v>-29.859000000000002</v>
      </c>
      <c r="X52" s="14">
        <f t="shared" ca="1" si="18"/>
        <v>-30.140999999999998</v>
      </c>
      <c r="Y52" s="14">
        <f t="shared" ca="1" si="18"/>
        <v>-30.427999999999997</v>
      </c>
      <c r="Z52" s="14">
        <f t="shared" ca="1" si="18"/>
        <v>-30.702999999999999</v>
      </c>
      <c r="AA52" s="14">
        <f t="shared" ca="1" si="18"/>
        <v>-30.975000000000001</v>
      </c>
      <c r="AB52" s="14">
        <f t="shared" ca="1" si="18"/>
        <v>-31.236999999999998</v>
      </c>
      <c r="AC52" s="14">
        <f t="shared" ca="1" si="18"/>
        <v>-31.509</v>
      </c>
      <c r="AD52" s="14">
        <f t="shared" ca="1" si="18"/>
        <v>-31.770000000000003</v>
      </c>
      <c r="AE52" s="14">
        <f t="shared" ca="1" si="18"/>
        <v>-32.031999999999996</v>
      </c>
      <c r="AF52" s="14">
        <f t="shared" ca="1" si="18"/>
        <v>-32.285000000000004</v>
      </c>
      <c r="AG52" s="14">
        <f t="shared" ca="1" si="18"/>
        <v>-32.54</v>
      </c>
      <c r="AH52" s="14">
        <f t="shared" ca="1" si="18"/>
        <v>-32.789000000000001</v>
      </c>
      <c r="AI52" s="14">
        <f t="shared" ca="1" si="18"/>
        <v>-33.043999999999997</v>
      </c>
      <c r="AJ52" s="14">
        <f t="shared" ca="1" si="18"/>
        <v>-33.295000000000002</v>
      </c>
      <c r="AK52" s="14">
        <f t="shared" ca="1" si="18"/>
        <v>-33.551000000000002</v>
      </c>
      <c r="AL52" s="14">
        <f t="shared" ca="1" si="18"/>
        <v>-33.801000000000002</v>
      </c>
      <c r="AM52" s="14">
        <f t="shared" ca="1" si="18"/>
        <v>-34.06</v>
      </c>
      <c r="AN52" s="14">
        <f t="shared" ca="1" si="18"/>
        <v>-34.313000000000002</v>
      </c>
      <c r="AO52" s="14">
        <f t="shared" ca="1" si="18"/>
        <v>-34.569000000000003</v>
      </c>
      <c r="AP52" s="14">
        <f t="shared" ca="1" si="18"/>
        <v>-34.808</v>
      </c>
      <c r="AQ52" s="14">
        <f t="shared" ca="1" si="18"/>
        <v>-35.052</v>
      </c>
      <c r="AR52" s="14">
        <f t="shared" ca="1" si="18"/>
        <v>-35.281999999999996</v>
      </c>
      <c r="AS52" s="14">
        <f t="shared" ca="1" si="18"/>
        <v>-35.506999999999998</v>
      </c>
      <c r="AT52" s="14">
        <f t="shared" ca="1" si="18"/>
        <v>-35.731000000000002</v>
      </c>
      <c r="AU52" s="14">
        <f t="shared" ca="1" si="18"/>
        <v>-35.954999999999998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hidden="1" customHeight="1" outlineLevel="1" thickBot="1">
      <c r="A53" s="5">
        <f t="shared" si="15"/>
        <v>0</v>
      </c>
      <c r="B53" s="5">
        <f t="shared" si="15"/>
        <v>0</v>
      </c>
      <c r="C53" s="5">
        <f t="shared" si="15"/>
        <v>1</v>
      </c>
      <c r="D53" s="5">
        <f t="shared" si="15"/>
        <v>0</v>
      </c>
      <c r="E53" s="6" t="str">
        <f t="shared" si="15"/>
        <v>(l)Ge</v>
      </c>
      <c r="F53" s="14">
        <f t="shared" ca="1" si="16"/>
        <v>-18.29</v>
      </c>
      <c r="G53" s="14">
        <f t="shared" ca="1" si="18"/>
        <v>-17.489999999999998</v>
      </c>
      <c r="H53" s="14">
        <f t="shared" ca="1" si="18"/>
        <v>-16.54</v>
      </c>
      <c r="I53" s="14">
        <f t="shared" ca="1" si="18"/>
        <v>-15.44</v>
      </c>
      <c r="J53" s="14">
        <f t="shared" ca="1" si="18"/>
        <v>-14.25</v>
      </c>
      <c r="K53" s="14">
        <f t="shared" ca="1" si="18"/>
        <v>-12.69</v>
      </c>
      <c r="L53" s="14">
        <f t="shared" ca="1" si="18"/>
        <v>-11.69</v>
      </c>
      <c r="M53" s="14">
        <f t="shared" ca="1" si="18"/>
        <v>-10.68</v>
      </c>
      <c r="N53" s="14">
        <f t="shared" ca="1" si="18"/>
        <v>-9.6890000000000001</v>
      </c>
      <c r="O53" s="14">
        <f t="shared" ca="1" si="18"/>
        <v>-6.47</v>
      </c>
      <c r="P53" s="14">
        <f t="shared" ca="1" si="18"/>
        <v>-6.0010000000000003</v>
      </c>
      <c r="Q53" s="14">
        <f t="shared" ca="1" si="18"/>
        <v>-5.71</v>
      </c>
      <c r="R53" s="14">
        <f t="shared" ca="1" si="18"/>
        <v>-5.5620000000000003</v>
      </c>
      <c r="S53" s="14">
        <f t="shared" ca="1" si="18"/>
        <v>-5.5129999999999999</v>
      </c>
      <c r="T53" s="14">
        <f t="shared" ca="1" si="18"/>
        <v>-5.524</v>
      </c>
      <c r="U53" s="14">
        <f t="shared" ca="1" si="18"/>
        <v>-5.5670000000000002</v>
      </c>
      <c r="V53" s="14">
        <f t="shared" ca="1" si="18"/>
        <v>-5.6230000000000002</v>
      </c>
      <c r="W53" s="14">
        <f t="shared" ca="1" si="18"/>
        <v>-5.6790000000000003</v>
      </c>
      <c r="X53" s="14">
        <f t="shared" ca="1" si="18"/>
        <v>-5.7309999999999999</v>
      </c>
      <c r="Y53" s="14">
        <f t="shared" ca="1" si="18"/>
        <v>-5.7779999999999996</v>
      </c>
      <c r="Z53" s="14">
        <f t="shared" ca="1" si="18"/>
        <v>-5.8230000000000004</v>
      </c>
      <c r="AA53" s="14">
        <f t="shared" ca="1" si="18"/>
        <v>-5.8650000000000002</v>
      </c>
      <c r="AB53" s="14">
        <f t="shared" ca="1" si="18"/>
        <v>-5.907</v>
      </c>
      <c r="AC53" s="14">
        <f t="shared" ca="1" si="18"/>
        <v>-5.9489999999999998</v>
      </c>
      <c r="AD53" s="14">
        <f t="shared" ca="1" si="18"/>
        <v>-5.99</v>
      </c>
      <c r="AE53" s="14">
        <f t="shared" ca="1" si="18"/>
        <v>-6.032</v>
      </c>
      <c r="AF53" s="14">
        <f t="shared" ca="1" si="18"/>
        <v>-6.0750000000000002</v>
      </c>
      <c r="AG53" s="14">
        <f t="shared" ca="1" si="18"/>
        <v>-6.12</v>
      </c>
      <c r="AH53" s="14">
        <f t="shared" ca="1" si="18"/>
        <v>-6.1689999999999996</v>
      </c>
      <c r="AI53" s="14">
        <f t="shared" ca="1" si="18"/>
        <v>-6.2240000000000002</v>
      </c>
      <c r="AJ53" s="14">
        <f t="shared" ca="1" si="18"/>
        <v>-6.2850000000000001</v>
      </c>
      <c r="AK53" s="14">
        <f t="shared" ca="1" si="18"/>
        <v>-6.351</v>
      </c>
      <c r="AL53" s="14">
        <f t="shared" ca="1" si="18"/>
        <v>-6.4210000000000003</v>
      </c>
      <c r="AM53" s="14">
        <f t="shared" ca="1" si="18"/>
        <v>-6.49</v>
      </c>
      <c r="AN53" s="14">
        <f t="shared" ca="1" si="18"/>
        <v>-6.5529999999999999</v>
      </c>
      <c r="AO53" s="14">
        <f t="shared" ca="1" si="18"/>
        <v>-6.609</v>
      </c>
      <c r="AP53" s="14">
        <f t="shared" ca="1" si="18"/>
        <v>-6.6580000000000004</v>
      </c>
      <c r="AQ53" s="14">
        <f t="shared" ca="1" si="18"/>
        <v>-6.702</v>
      </c>
      <c r="AR53" s="14">
        <f t="shared" ca="1" si="18"/>
        <v>-6.742</v>
      </c>
      <c r="AS53" s="14">
        <f t="shared" ca="1" si="18"/>
        <v>-6.7770000000000001</v>
      </c>
      <c r="AT53" s="14">
        <f t="shared" ca="1" si="18"/>
        <v>-6.8109999999999999</v>
      </c>
      <c r="AU53" s="14">
        <f t="shared" ca="1" si="18"/>
        <v>-6.8449999999999998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hidden="1" customHeight="1" outlineLevel="1" thickBot="1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2</v>
      </c>
      <c r="E54" s="6" t="str">
        <f t="shared" si="15"/>
        <v>(l)Ga2Se3</v>
      </c>
      <c r="F54" s="14">
        <f t="shared" ca="1" si="16"/>
        <v>-202.6</v>
      </c>
      <c r="G54" s="14">
        <f t="shared" ca="1" si="18"/>
        <v>-192.28</v>
      </c>
      <c r="H54" s="14">
        <f t="shared" ca="1" si="18"/>
        <v>-183.14</v>
      </c>
      <c r="I54" s="14">
        <f t="shared" ca="1" si="18"/>
        <v>-175.03</v>
      </c>
      <c r="J54" s="14">
        <f t="shared" ca="1" si="18"/>
        <v>-167.69</v>
      </c>
      <c r="K54" s="14">
        <f t="shared" ca="1" si="18"/>
        <v>-161.01</v>
      </c>
      <c r="L54" s="14">
        <f t="shared" ca="1" si="18"/>
        <v>-155.03</v>
      </c>
      <c r="M54" s="14">
        <f t="shared" ca="1" si="18"/>
        <v>-149.60000000000002</v>
      </c>
      <c r="N54" s="14">
        <f t="shared" ca="1" si="18"/>
        <v>-144.61000000000001</v>
      </c>
      <c r="O54" s="14">
        <f t="shared" ca="1" si="18"/>
        <v>-128.56</v>
      </c>
      <c r="P54" s="14">
        <f t="shared" ca="1" si="18"/>
        <v>-125.43</v>
      </c>
      <c r="Q54" s="14">
        <f t="shared" ca="1" si="18"/>
        <v>-122.52</v>
      </c>
      <c r="R54" s="14">
        <f t="shared" ca="1" si="18"/>
        <v>-119.85000000000001</v>
      </c>
      <c r="S54" s="14">
        <f t="shared" ca="1" si="18"/>
        <v>-117.42</v>
      </c>
      <c r="T54" s="14">
        <f t="shared" ref="G54:BR58" ca="1" si="19">$A54*H.Ar + $B54*H.Se + $C54*H.Ge + $D54*H.Ga</f>
        <v>-115.18</v>
      </c>
      <c r="U54" s="14">
        <f t="shared" ca="1" si="19"/>
        <v>-113.19</v>
      </c>
      <c r="V54" s="14">
        <f t="shared" ca="1" si="19"/>
        <v>-111.42000000000002</v>
      </c>
      <c r="W54" s="14">
        <f t="shared" ca="1" si="19"/>
        <v>-109.85999999999999</v>
      </c>
      <c r="X54" s="14">
        <f t="shared" ca="1" si="19"/>
        <v>-108.45</v>
      </c>
      <c r="Y54" s="14">
        <f t="shared" ca="1" si="19"/>
        <v>-107.20999999999998</v>
      </c>
      <c r="Z54" s="14">
        <f t="shared" ca="1" si="19"/>
        <v>-106.06</v>
      </c>
      <c r="AA54" s="14">
        <f t="shared" ca="1" si="19"/>
        <v>-104.99</v>
      </c>
      <c r="AB54" s="14">
        <f t="shared" ca="1" si="19"/>
        <v>-103.99</v>
      </c>
      <c r="AC54" s="14">
        <f t="shared" ca="1" si="19"/>
        <v>-103.1</v>
      </c>
      <c r="AD54" s="14">
        <f t="shared" ca="1" si="19"/>
        <v>-102.24000000000001</v>
      </c>
      <c r="AE54" s="14">
        <f t="shared" ca="1" si="19"/>
        <v>-101.48</v>
      </c>
      <c r="AF54" s="14">
        <f t="shared" ca="1" si="19"/>
        <v>-100.75</v>
      </c>
      <c r="AG54" s="14">
        <f t="shared" ca="1" si="19"/>
        <v>-100.14</v>
      </c>
      <c r="AH54" s="14">
        <f t="shared" ca="1" si="19"/>
        <v>-99.605999999999995</v>
      </c>
      <c r="AI54" s="14">
        <f t="shared" ca="1" si="19"/>
        <v>-99.210000000000008</v>
      </c>
      <c r="AJ54" s="14">
        <f t="shared" ca="1" si="19"/>
        <v>-98.938000000000002</v>
      </c>
      <c r="AK54" s="14">
        <f t="shared" ca="1" si="19"/>
        <v>-98.828000000000003</v>
      </c>
      <c r="AL54" s="14">
        <f t="shared" ca="1" si="19"/>
        <v>-98.858000000000004</v>
      </c>
      <c r="AM54" s="14">
        <f t="shared" ca="1" si="19"/>
        <v>-99.080000000000013</v>
      </c>
      <c r="AN54" s="14">
        <f t="shared" ca="1" si="19"/>
        <v>-99.44</v>
      </c>
      <c r="AO54" s="14">
        <f t="shared" ca="1" si="19"/>
        <v>-99.933999999999997</v>
      </c>
      <c r="AP54" s="14">
        <f t="shared" ca="1" si="19"/>
        <v>-100.46999999999998</v>
      </c>
      <c r="AQ54" s="14">
        <f t="shared" ca="1" si="19"/>
        <v>-101.08200000000001</v>
      </c>
      <c r="AR54" s="14">
        <f t="shared" ca="1" si="19"/>
        <v>-101.708</v>
      </c>
      <c r="AS54" s="14">
        <f t="shared" ca="1" si="19"/>
        <v>-102.38200000000001</v>
      </c>
      <c r="AT54" s="14">
        <f t="shared" ca="1" si="19"/>
        <v>-103.06400000000001</v>
      </c>
      <c r="AU54" s="14">
        <f t="shared" ca="1" si="19"/>
        <v>-103.746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hidden="1" customHeight="1" outlineLevel="1" thickBot="1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1</v>
      </c>
      <c r="E55" s="6" t="str">
        <f t="shared" si="15"/>
        <v>(l)GaSe</v>
      </c>
      <c r="F55" s="14">
        <f t="shared" ca="1" si="16"/>
        <v>-89.7</v>
      </c>
      <c r="G55" s="14">
        <f t="shared" ca="1" si="19"/>
        <v>-85.04</v>
      </c>
      <c r="H55" s="14">
        <f t="shared" ca="1" si="19"/>
        <v>-80.819999999999993</v>
      </c>
      <c r="I55" s="14">
        <f t="shared" ca="1" si="19"/>
        <v>-76.960000000000008</v>
      </c>
      <c r="J55" s="14">
        <f t="shared" ca="1" si="19"/>
        <v>-73.36</v>
      </c>
      <c r="K55" s="14">
        <f t="shared" ca="1" si="19"/>
        <v>-69.740000000000009</v>
      </c>
      <c r="L55" s="14">
        <f t="shared" ca="1" si="19"/>
        <v>-66.790000000000006</v>
      </c>
      <c r="M55" s="14">
        <f t="shared" ca="1" si="19"/>
        <v>-64.040000000000006</v>
      </c>
      <c r="N55" s="14">
        <f t="shared" ca="1" si="19"/>
        <v>-61.47</v>
      </c>
      <c r="O55" s="14">
        <f t="shared" ca="1" si="19"/>
        <v>-53.03</v>
      </c>
      <c r="P55" s="14">
        <f t="shared" ca="1" si="19"/>
        <v>-51.370000000000005</v>
      </c>
      <c r="Q55" s="14">
        <f t="shared" ca="1" si="19"/>
        <v>-49.83</v>
      </c>
      <c r="R55" s="14">
        <f t="shared" ca="1" si="19"/>
        <v>-48.400000000000006</v>
      </c>
      <c r="S55" s="14">
        <f t="shared" ca="1" si="19"/>
        <v>-47.08</v>
      </c>
      <c r="T55" s="14">
        <f t="shared" ca="1" si="19"/>
        <v>-45.85</v>
      </c>
      <c r="U55" s="14">
        <f t="shared" ca="1" si="19"/>
        <v>-44.74</v>
      </c>
      <c r="V55" s="14">
        <f t="shared" ca="1" si="19"/>
        <v>-43.74</v>
      </c>
      <c r="W55" s="14">
        <f t="shared" ca="1" si="19"/>
        <v>-42.84</v>
      </c>
      <c r="X55" s="14">
        <f t="shared" ca="1" si="19"/>
        <v>-42.019999999999996</v>
      </c>
      <c r="Y55" s="14">
        <f t="shared" ca="1" si="19"/>
        <v>-41.28</v>
      </c>
      <c r="Z55" s="14">
        <f t="shared" ca="1" si="19"/>
        <v>-40.590000000000003</v>
      </c>
      <c r="AA55" s="14">
        <f t="shared" ca="1" si="19"/>
        <v>-39.94</v>
      </c>
      <c r="AB55" s="14">
        <f t="shared" ca="1" si="19"/>
        <v>-39.33</v>
      </c>
      <c r="AC55" s="14">
        <f t="shared" ca="1" si="19"/>
        <v>-38.769999999999996</v>
      </c>
      <c r="AD55" s="14">
        <f t="shared" ca="1" si="19"/>
        <v>-38.230000000000004</v>
      </c>
      <c r="AE55" s="14">
        <f t="shared" ca="1" si="19"/>
        <v>-37.74</v>
      </c>
      <c r="AF55" s="14">
        <f t="shared" ca="1" si="19"/>
        <v>-37.270000000000003</v>
      </c>
      <c r="AG55" s="14">
        <f t="shared" ca="1" si="19"/>
        <v>-36.86</v>
      </c>
      <c r="AH55" s="14">
        <f t="shared" ca="1" si="19"/>
        <v>-36.493000000000002</v>
      </c>
      <c r="AI55" s="14">
        <f t="shared" ca="1" si="19"/>
        <v>-36.195</v>
      </c>
      <c r="AJ55" s="14">
        <f t="shared" ca="1" si="19"/>
        <v>-35.963999999999999</v>
      </c>
      <c r="AK55" s="14">
        <f t="shared" ca="1" si="19"/>
        <v>-35.814</v>
      </c>
      <c r="AL55" s="14">
        <f t="shared" ca="1" si="19"/>
        <v>-35.738999999999997</v>
      </c>
      <c r="AM55" s="14">
        <f t="shared" ca="1" si="19"/>
        <v>-35.755000000000003</v>
      </c>
      <c r="AN55" s="14">
        <f t="shared" ca="1" si="19"/>
        <v>-35.840000000000003</v>
      </c>
      <c r="AO55" s="14">
        <f t="shared" ca="1" si="19"/>
        <v>-35.987000000000002</v>
      </c>
      <c r="AP55" s="14">
        <f t="shared" ca="1" si="19"/>
        <v>-36.159999999999997</v>
      </c>
      <c r="AQ55" s="14">
        <f t="shared" ca="1" si="19"/>
        <v>-36.366</v>
      </c>
      <c r="AR55" s="14">
        <f t="shared" ca="1" si="19"/>
        <v>-36.584000000000003</v>
      </c>
      <c r="AS55" s="14">
        <f t="shared" ca="1" si="19"/>
        <v>-36.826000000000001</v>
      </c>
      <c r="AT55" s="14">
        <f t="shared" ca="1" si="19"/>
        <v>-37.072000000000003</v>
      </c>
      <c r="AU55" s="14">
        <f t="shared" ca="1" si="19"/>
        <v>-37.317999999999998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hidden="1" customHeight="1" outlineLevel="1" thickBot="1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2</v>
      </c>
      <c r="E56" s="6" t="str">
        <f t="shared" si="20"/>
        <v>(l)Ga2Se</v>
      </c>
      <c r="F56" s="14">
        <f t="shared" ref="F56:U65" ca="1" si="21">$A56*H.Ar + $B56*H.Se + $C56*H.Ge + $D56*H.Ga</f>
        <v>-156.19999999999999</v>
      </c>
      <c r="G56" s="14">
        <f t="shared" ca="1" si="21"/>
        <v>-147.88</v>
      </c>
      <c r="H56" s="14">
        <f t="shared" ca="1" si="21"/>
        <v>-140.13999999999999</v>
      </c>
      <c r="I56" s="14">
        <f t="shared" ca="1" si="21"/>
        <v>-132.81</v>
      </c>
      <c r="J56" s="14">
        <f t="shared" ca="1" si="21"/>
        <v>-125.75</v>
      </c>
      <c r="K56" s="14">
        <f t="shared" ca="1" si="21"/>
        <v>-117.95</v>
      </c>
      <c r="L56" s="14">
        <f t="shared" ca="1" si="21"/>
        <v>-112.13000000000001</v>
      </c>
      <c r="M56" s="14">
        <f t="shared" ca="1" si="21"/>
        <v>-106.56</v>
      </c>
      <c r="N56" s="14">
        <f t="shared" ca="1" si="21"/>
        <v>-101.27</v>
      </c>
      <c r="O56" s="14">
        <f t="shared" ca="1" si="21"/>
        <v>-83.56</v>
      </c>
      <c r="P56" s="14">
        <f t="shared" ca="1" si="21"/>
        <v>-80.05</v>
      </c>
      <c r="Q56" s="14">
        <f t="shared" ca="1" si="21"/>
        <v>-76.8</v>
      </c>
      <c r="R56" s="14">
        <f t="shared" ca="1" si="21"/>
        <v>-73.75</v>
      </c>
      <c r="S56" s="14">
        <f t="shared" ca="1" si="21"/>
        <v>-70.900000000000006</v>
      </c>
      <c r="T56" s="14">
        <f t="shared" ca="1" si="21"/>
        <v>-68.22</v>
      </c>
      <c r="U56" s="14">
        <f t="shared" ca="1" si="21"/>
        <v>-65.77000000000001</v>
      </c>
      <c r="V56" s="14">
        <f t="shared" ca="1" si="19"/>
        <v>-63.540000000000006</v>
      </c>
      <c r="W56" s="14">
        <f t="shared" ca="1" si="19"/>
        <v>-61.5</v>
      </c>
      <c r="X56" s="14">
        <f t="shared" ca="1" si="19"/>
        <v>-59.629999999999995</v>
      </c>
      <c r="Y56" s="14">
        <f t="shared" ca="1" si="19"/>
        <v>-57.91</v>
      </c>
      <c r="Z56" s="14">
        <f t="shared" ca="1" si="19"/>
        <v>-56.3</v>
      </c>
      <c r="AA56" s="14">
        <f t="shared" ca="1" si="19"/>
        <v>-54.769999999999996</v>
      </c>
      <c r="AB56" s="14">
        <f t="shared" ca="1" si="19"/>
        <v>-53.33</v>
      </c>
      <c r="AC56" s="14">
        <f t="shared" ca="1" si="19"/>
        <v>-51.980000000000004</v>
      </c>
      <c r="AD56" s="14">
        <f t="shared" ca="1" si="19"/>
        <v>-50.68</v>
      </c>
      <c r="AE56" s="14">
        <f t="shared" ca="1" si="19"/>
        <v>-49.480000000000004</v>
      </c>
      <c r="AF56" s="14">
        <f t="shared" ca="1" si="19"/>
        <v>-48.33</v>
      </c>
      <c r="AG56" s="14">
        <f t="shared" ca="1" si="19"/>
        <v>-47.3</v>
      </c>
      <c r="AH56" s="14">
        <f t="shared" ca="1" si="19"/>
        <v>-46.366</v>
      </c>
      <c r="AI56" s="14">
        <f t="shared" ca="1" si="19"/>
        <v>-45.57</v>
      </c>
      <c r="AJ56" s="14">
        <f t="shared" ca="1" si="19"/>
        <v>-44.918000000000006</v>
      </c>
      <c r="AK56" s="14">
        <f t="shared" ca="1" si="19"/>
        <v>-44.427999999999997</v>
      </c>
      <c r="AL56" s="14">
        <f t="shared" ca="1" si="19"/>
        <v>-44.097999999999999</v>
      </c>
      <c r="AM56" s="14">
        <f t="shared" ca="1" si="19"/>
        <v>-43.94</v>
      </c>
      <c r="AN56" s="14">
        <f t="shared" ca="1" si="19"/>
        <v>-43.92</v>
      </c>
      <c r="AO56" s="14">
        <f t="shared" ca="1" si="19"/>
        <v>-44.013999999999996</v>
      </c>
      <c r="AP56" s="14">
        <f t="shared" ca="1" si="19"/>
        <v>-44.17</v>
      </c>
      <c r="AQ56" s="14">
        <f t="shared" ca="1" si="19"/>
        <v>-44.382000000000005</v>
      </c>
      <c r="AR56" s="14">
        <f t="shared" ca="1" si="19"/>
        <v>-44.628</v>
      </c>
      <c r="AS56" s="14">
        <f t="shared" ca="1" si="19"/>
        <v>-44.921999999999997</v>
      </c>
      <c r="AT56" s="14">
        <f t="shared" ca="1" si="19"/>
        <v>-45.224000000000004</v>
      </c>
      <c r="AU56" s="14">
        <f t="shared" ca="1" si="19"/>
        <v>-45.525999999999996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hidden="1" customHeight="1" outlineLevel="1" thickBot="1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-66.5</v>
      </c>
      <c r="G57" s="14">
        <f t="shared" ca="1" si="19"/>
        <v>-62.84</v>
      </c>
      <c r="H57" s="14">
        <f t="shared" ca="1" si="19"/>
        <v>-59.32</v>
      </c>
      <c r="I57" s="14">
        <f t="shared" ca="1" si="19"/>
        <v>-55.85</v>
      </c>
      <c r="J57" s="14">
        <f t="shared" ca="1" si="19"/>
        <v>-52.39</v>
      </c>
      <c r="K57" s="14">
        <f t="shared" ca="1" si="19"/>
        <v>-48.21</v>
      </c>
      <c r="L57" s="14">
        <f t="shared" ca="1" si="19"/>
        <v>-45.34</v>
      </c>
      <c r="M57" s="14">
        <f t="shared" ca="1" si="19"/>
        <v>-42.52</v>
      </c>
      <c r="N57" s="14">
        <f t="shared" ca="1" si="19"/>
        <v>-39.799999999999997</v>
      </c>
      <c r="O57" s="14">
        <f t="shared" ca="1" si="19"/>
        <v>-30.53</v>
      </c>
      <c r="P57" s="14">
        <f t="shared" ca="1" si="19"/>
        <v>-28.68</v>
      </c>
      <c r="Q57" s="14">
        <f t="shared" ca="1" si="19"/>
        <v>-26.97</v>
      </c>
      <c r="R57" s="14">
        <f t="shared" ca="1" si="19"/>
        <v>-25.35</v>
      </c>
      <c r="S57" s="14">
        <f t="shared" ca="1" si="19"/>
        <v>-23.82</v>
      </c>
      <c r="T57" s="14">
        <f t="shared" ca="1" si="19"/>
        <v>-22.37</v>
      </c>
      <c r="U57" s="14">
        <f t="shared" ca="1" si="19"/>
        <v>-21.03</v>
      </c>
      <c r="V57" s="14">
        <f t="shared" ca="1" si="19"/>
        <v>-19.8</v>
      </c>
      <c r="W57" s="14">
        <f t="shared" ca="1" si="19"/>
        <v>-18.66</v>
      </c>
      <c r="X57" s="14">
        <f t="shared" ca="1" si="19"/>
        <v>-17.61</v>
      </c>
      <c r="Y57" s="14">
        <f t="shared" ca="1" si="19"/>
        <v>-16.63</v>
      </c>
      <c r="Z57" s="14">
        <f t="shared" ca="1" si="19"/>
        <v>-15.71</v>
      </c>
      <c r="AA57" s="14">
        <f t="shared" ca="1" si="19"/>
        <v>-14.83</v>
      </c>
      <c r="AB57" s="14">
        <f t="shared" ca="1" si="19"/>
        <v>-14</v>
      </c>
      <c r="AC57" s="14">
        <f t="shared" ca="1" si="19"/>
        <v>-13.21</v>
      </c>
      <c r="AD57" s="14">
        <f t="shared" ca="1" si="19"/>
        <v>-12.45</v>
      </c>
      <c r="AE57" s="14">
        <f t="shared" ca="1" si="19"/>
        <v>-11.74</v>
      </c>
      <c r="AF57" s="14">
        <f t="shared" ca="1" si="19"/>
        <v>-11.06</v>
      </c>
      <c r="AG57" s="14">
        <f t="shared" ca="1" si="19"/>
        <v>-10.44</v>
      </c>
      <c r="AH57" s="14">
        <f t="shared" ca="1" si="19"/>
        <v>-9.8729999999999993</v>
      </c>
      <c r="AI57" s="14">
        <f t="shared" ca="1" si="19"/>
        <v>-9.375</v>
      </c>
      <c r="AJ57" s="14">
        <f t="shared" ca="1" si="19"/>
        <v>-8.9540000000000006</v>
      </c>
      <c r="AK57" s="14">
        <f t="shared" ca="1" si="19"/>
        <v>-8.6140000000000008</v>
      </c>
      <c r="AL57" s="14">
        <f t="shared" ca="1" si="19"/>
        <v>-8.359</v>
      </c>
      <c r="AM57" s="14">
        <f t="shared" ca="1" si="19"/>
        <v>-8.1850000000000005</v>
      </c>
      <c r="AN57" s="14">
        <f t="shared" ca="1" si="19"/>
        <v>-8.08</v>
      </c>
      <c r="AO57" s="14">
        <f t="shared" ca="1" si="19"/>
        <v>-8.0269999999999992</v>
      </c>
      <c r="AP57" s="14">
        <f t="shared" ca="1" si="19"/>
        <v>-8.01</v>
      </c>
      <c r="AQ57" s="14">
        <f t="shared" ca="1" si="19"/>
        <v>-8.016</v>
      </c>
      <c r="AR57" s="14">
        <f t="shared" ca="1" si="19"/>
        <v>-8.0440000000000005</v>
      </c>
      <c r="AS57" s="14">
        <f t="shared" ca="1" si="19"/>
        <v>-8.0960000000000001</v>
      </c>
      <c r="AT57" s="14">
        <f t="shared" ca="1" si="19"/>
        <v>-8.1519999999999992</v>
      </c>
      <c r="AU57" s="14">
        <f t="shared" ca="1" si="19"/>
        <v>-8.2080000000000002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hidden="1" customHeight="1" outlineLevel="1" thickBot="1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(l)Se[A]</v>
      </c>
      <c r="F58" s="14">
        <f t="shared" ca="1" si="21"/>
        <v>-23.2</v>
      </c>
      <c r="G58" s="14">
        <f t="shared" ca="1" si="19"/>
        <v>-22.2</v>
      </c>
      <c r="H58" s="14">
        <f t="shared" ca="1" si="19"/>
        <v>-21.5</v>
      </c>
      <c r="I58" s="14">
        <f t="shared" ca="1" si="19"/>
        <v>-21.11</v>
      </c>
      <c r="J58" s="14">
        <f t="shared" ca="1" si="19"/>
        <v>-20.97</v>
      </c>
      <c r="K58" s="14">
        <f t="shared" ca="1" si="19"/>
        <v>-21.53</v>
      </c>
      <c r="L58" s="14">
        <f t="shared" ca="1" si="19"/>
        <v>-21.45</v>
      </c>
      <c r="M58" s="14">
        <f t="shared" ca="1" si="19"/>
        <v>-21.52</v>
      </c>
      <c r="N58" s="14">
        <f t="shared" ca="1" si="19"/>
        <v>-21.67</v>
      </c>
      <c r="O58" s="14">
        <f t="shared" ca="1" si="19"/>
        <v>-22.5</v>
      </c>
      <c r="P58" s="14">
        <f t="shared" ca="1" si="19"/>
        <v>-22.69</v>
      </c>
      <c r="Q58" s="14">
        <f t="shared" ca="1" si="19"/>
        <v>-22.86</v>
      </c>
      <c r="R58" s="14">
        <f t="shared" ca="1" si="19"/>
        <v>-23.05</v>
      </c>
      <c r="S58" s="14">
        <f t="shared" ca="1" si="19"/>
        <v>-23.26</v>
      </c>
      <c r="T58" s="14">
        <f t="shared" ca="1" si="19"/>
        <v>-23.48</v>
      </c>
      <c r="U58" s="14">
        <f t="shared" ca="1" si="19"/>
        <v>-23.71</v>
      </c>
      <c r="V58" s="14">
        <f t="shared" ca="1" si="19"/>
        <v>-23.94</v>
      </c>
      <c r="W58" s="14">
        <f t="shared" ca="1" si="19"/>
        <v>-24.18</v>
      </c>
      <c r="X58" s="14">
        <f t="shared" ca="1" si="19"/>
        <v>-24.41</v>
      </c>
      <c r="Y58" s="14">
        <f t="shared" ca="1" si="19"/>
        <v>-24.65</v>
      </c>
      <c r="Z58" s="14">
        <f t="shared" ca="1" si="19"/>
        <v>-24.88</v>
      </c>
      <c r="AA58" s="14">
        <f t="shared" ca="1" si="19"/>
        <v>-25.11</v>
      </c>
      <c r="AB58" s="14">
        <f t="shared" ca="1" si="19"/>
        <v>-25.33</v>
      </c>
      <c r="AC58" s="14">
        <f t="shared" ca="1" si="19"/>
        <v>-25.56</v>
      </c>
      <c r="AD58" s="14">
        <f t="shared" ca="1" si="19"/>
        <v>-25.78</v>
      </c>
      <c r="AE58" s="14">
        <f t="shared" ca="1" si="19"/>
        <v>-26</v>
      </c>
      <c r="AF58" s="14">
        <f t="shared" ca="1" si="19"/>
        <v>-26.21</v>
      </c>
      <c r="AG58" s="14">
        <f t="shared" ca="1" si="19"/>
        <v>-26.42</v>
      </c>
      <c r="AH58" s="14">
        <f t="shared" ref="G58:BR62" ca="1" si="22">$A58*H.Ar + $B58*H.Se + $C58*H.Ge + $D58*H.Ga</f>
        <v>-26.62</v>
      </c>
      <c r="AI58" s="14">
        <f t="shared" ca="1" si="22"/>
        <v>-26.82</v>
      </c>
      <c r="AJ58" s="14">
        <f t="shared" ca="1" si="22"/>
        <v>-27.01</v>
      </c>
      <c r="AK58" s="14">
        <f t="shared" ca="1" si="22"/>
        <v>-27.2</v>
      </c>
      <c r="AL58" s="14">
        <f t="shared" ca="1" si="22"/>
        <v>-27.38</v>
      </c>
      <c r="AM58" s="14">
        <f t="shared" ca="1" si="22"/>
        <v>-27.57</v>
      </c>
      <c r="AN58" s="14">
        <f t="shared" ca="1" si="22"/>
        <v>-27.76</v>
      </c>
      <c r="AO58" s="14">
        <f t="shared" ca="1" si="22"/>
        <v>-27.96</v>
      </c>
      <c r="AP58" s="14">
        <f t="shared" ca="1" si="22"/>
        <v>-28.15</v>
      </c>
      <c r="AQ58" s="14">
        <f t="shared" ca="1" si="22"/>
        <v>-28.35</v>
      </c>
      <c r="AR58" s="14">
        <f t="shared" ca="1" si="22"/>
        <v>-28.54</v>
      </c>
      <c r="AS58" s="14">
        <f t="shared" ca="1" si="22"/>
        <v>-28.73</v>
      </c>
      <c r="AT58" s="14">
        <f t="shared" ca="1" si="22"/>
        <v>-28.92</v>
      </c>
      <c r="AU58" s="14">
        <f t="shared" ca="1" si="22"/>
        <v>-29.11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hidden="1" customHeight="1" outlineLevel="1" thickBot="1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(l)Se[M]</v>
      </c>
      <c r="F59" s="14">
        <f t="shared" ca="1" si="21"/>
        <v>-23.2</v>
      </c>
      <c r="G59" s="14">
        <f t="shared" ca="1" si="22"/>
        <v>-22.2</v>
      </c>
      <c r="H59" s="14">
        <f t="shared" ca="1" si="22"/>
        <v>-21.5</v>
      </c>
      <c r="I59" s="14">
        <f t="shared" ca="1" si="22"/>
        <v>-21.11</v>
      </c>
      <c r="J59" s="14">
        <f t="shared" ca="1" si="22"/>
        <v>-20.97</v>
      </c>
      <c r="K59" s="14">
        <f t="shared" ca="1" si="22"/>
        <v>-21.53</v>
      </c>
      <c r="L59" s="14">
        <f t="shared" ca="1" si="22"/>
        <v>-21.45</v>
      </c>
      <c r="M59" s="14">
        <f t="shared" ca="1" si="22"/>
        <v>-21.52</v>
      </c>
      <c r="N59" s="14">
        <f t="shared" ca="1" si="22"/>
        <v>-21.67</v>
      </c>
      <c r="O59" s="14">
        <f t="shared" ca="1" si="22"/>
        <v>-22.5</v>
      </c>
      <c r="P59" s="14">
        <f t="shared" ca="1" si="22"/>
        <v>-22.69</v>
      </c>
      <c r="Q59" s="14">
        <f t="shared" ca="1" si="22"/>
        <v>-22.86</v>
      </c>
      <c r="R59" s="14">
        <f t="shared" ca="1" si="22"/>
        <v>-23.05</v>
      </c>
      <c r="S59" s="14">
        <f t="shared" ca="1" si="22"/>
        <v>-23.26</v>
      </c>
      <c r="T59" s="14">
        <f t="shared" ca="1" si="22"/>
        <v>-23.48</v>
      </c>
      <c r="U59" s="14">
        <f t="shared" ca="1" si="22"/>
        <v>-23.71</v>
      </c>
      <c r="V59" s="14">
        <f t="shared" ca="1" si="22"/>
        <v>-23.94</v>
      </c>
      <c r="W59" s="14">
        <f t="shared" ca="1" si="22"/>
        <v>-24.18</v>
      </c>
      <c r="X59" s="14">
        <f t="shared" ca="1" si="22"/>
        <v>-24.41</v>
      </c>
      <c r="Y59" s="14">
        <f t="shared" ca="1" si="22"/>
        <v>-24.65</v>
      </c>
      <c r="Z59" s="14">
        <f t="shared" ca="1" si="22"/>
        <v>-24.88</v>
      </c>
      <c r="AA59" s="14">
        <f t="shared" ca="1" si="22"/>
        <v>-25.11</v>
      </c>
      <c r="AB59" s="14">
        <f t="shared" ca="1" si="22"/>
        <v>-25.33</v>
      </c>
      <c r="AC59" s="14">
        <f t="shared" ca="1" si="22"/>
        <v>-25.56</v>
      </c>
      <c r="AD59" s="14">
        <f t="shared" ca="1" si="22"/>
        <v>-25.78</v>
      </c>
      <c r="AE59" s="14">
        <f t="shared" ca="1" si="22"/>
        <v>-26</v>
      </c>
      <c r="AF59" s="14">
        <f t="shared" ca="1" si="22"/>
        <v>-26.21</v>
      </c>
      <c r="AG59" s="14">
        <f t="shared" ca="1" si="22"/>
        <v>-26.42</v>
      </c>
      <c r="AH59" s="14">
        <f t="shared" ca="1" si="22"/>
        <v>-26.62</v>
      </c>
      <c r="AI59" s="14">
        <f t="shared" ca="1" si="22"/>
        <v>-26.82</v>
      </c>
      <c r="AJ59" s="14">
        <f t="shared" ca="1" si="22"/>
        <v>-27.01</v>
      </c>
      <c r="AK59" s="14">
        <f t="shared" ca="1" si="22"/>
        <v>-27.2</v>
      </c>
      <c r="AL59" s="14">
        <f t="shared" ca="1" si="22"/>
        <v>-27.38</v>
      </c>
      <c r="AM59" s="14">
        <f t="shared" ca="1" si="22"/>
        <v>-27.57</v>
      </c>
      <c r="AN59" s="14">
        <f t="shared" ca="1" si="22"/>
        <v>-27.76</v>
      </c>
      <c r="AO59" s="14">
        <f t="shared" ca="1" si="22"/>
        <v>-27.96</v>
      </c>
      <c r="AP59" s="14">
        <f t="shared" ca="1" si="22"/>
        <v>-28.15</v>
      </c>
      <c r="AQ59" s="14">
        <f t="shared" ca="1" si="22"/>
        <v>-28.35</v>
      </c>
      <c r="AR59" s="14">
        <f t="shared" ca="1" si="22"/>
        <v>-28.54</v>
      </c>
      <c r="AS59" s="14">
        <f t="shared" ca="1" si="22"/>
        <v>-28.73</v>
      </c>
      <c r="AT59" s="14">
        <f t="shared" ca="1" si="22"/>
        <v>-28.92</v>
      </c>
      <c r="AU59" s="14">
        <f t="shared" ca="1" si="22"/>
        <v>-29.11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hidden="1" customHeight="1" outlineLevel="1" thickBot="1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(l)Se</v>
      </c>
      <c r="F60" s="14">
        <f t="shared" ca="1" si="21"/>
        <v>-23.2</v>
      </c>
      <c r="G60" s="14">
        <f t="shared" ca="1" si="22"/>
        <v>-22.2</v>
      </c>
      <c r="H60" s="14">
        <f t="shared" ca="1" si="22"/>
        <v>-21.5</v>
      </c>
      <c r="I60" s="14">
        <f t="shared" ca="1" si="22"/>
        <v>-21.11</v>
      </c>
      <c r="J60" s="14">
        <f t="shared" ca="1" si="22"/>
        <v>-20.97</v>
      </c>
      <c r="K60" s="14">
        <f t="shared" ca="1" si="22"/>
        <v>-21.53</v>
      </c>
      <c r="L60" s="14">
        <f t="shared" ca="1" si="22"/>
        <v>-21.45</v>
      </c>
      <c r="M60" s="14">
        <f t="shared" ca="1" si="22"/>
        <v>-21.52</v>
      </c>
      <c r="N60" s="14">
        <f t="shared" ca="1" si="22"/>
        <v>-21.67</v>
      </c>
      <c r="O60" s="14">
        <f t="shared" ca="1" si="22"/>
        <v>-22.5</v>
      </c>
      <c r="P60" s="14">
        <f t="shared" ca="1" si="22"/>
        <v>-22.69</v>
      </c>
      <c r="Q60" s="14">
        <f t="shared" ca="1" si="22"/>
        <v>-22.86</v>
      </c>
      <c r="R60" s="14">
        <f t="shared" ca="1" si="22"/>
        <v>-23.05</v>
      </c>
      <c r="S60" s="14">
        <f t="shared" ca="1" si="22"/>
        <v>-23.26</v>
      </c>
      <c r="T60" s="14">
        <f t="shared" ca="1" si="22"/>
        <v>-23.48</v>
      </c>
      <c r="U60" s="14">
        <f t="shared" ca="1" si="22"/>
        <v>-23.71</v>
      </c>
      <c r="V60" s="14">
        <f t="shared" ca="1" si="22"/>
        <v>-23.94</v>
      </c>
      <c r="W60" s="14">
        <f t="shared" ca="1" si="22"/>
        <v>-24.18</v>
      </c>
      <c r="X60" s="14">
        <f t="shared" ca="1" si="22"/>
        <v>-24.41</v>
      </c>
      <c r="Y60" s="14">
        <f t="shared" ca="1" si="22"/>
        <v>-24.65</v>
      </c>
      <c r="Z60" s="14">
        <f t="shared" ca="1" si="22"/>
        <v>-24.88</v>
      </c>
      <c r="AA60" s="14">
        <f t="shared" ca="1" si="22"/>
        <v>-25.11</v>
      </c>
      <c r="AB60" s="14">
        <f t="shared" ca="1" si="22"/>
        <v>-25.33</v>
      </c>
      <c r="AC60" s="14">
        <f t="shared" ca="1" si="22"/>
        <v>-25.56</v>
      </c>
      <c r="AD60" s="14">
        <f t="shared" ca="1" si="22"/>
        <v>-25.78</v>
      </c>
      <c r="AE60" s="14">
        <f t="shared" ca="1" si="22"/>
        <v>-26</v>
      </c>
      <c r="AF60" s="14">
        <f t="shared" ca="1" si="22"/>
        <v>-26.21</v>
      </c>
      <c r="AG60" s="14">
        <f t="shared" ca="1" si="22"/>
        <v>-26.42</v>
      </c>
      <c r="AH60" s="14">
        <f t="shared" ca="1" si="22"/>
        <v>-26.62</v>
      </c>
      <c r="AI60" s="14">
        <f t="shared" ca="1" si="22"/>
        <v>-26.82</v>
      </c>
      <c r="AJ60" s="14">
        <f t="shared" ca="1" si="22"/>
        <v>-27.01</v>
      </c>
      <c r="AK60" s="14">
        <f t="shared" ca="1" si="22"/>
        <v>-27.2</v>
      </c>
      <c r="AL60" s="14">
        <f t="shared" ca="1" si="22"/>
        <v>-27.38</v>
      </c>
      <c r="AM60" s="14">
        <f t="shared" ca="1" si="22"/>
        <v>-27.57</v>
      </c>
      <c r="AN60" s="14">
        <f t="shared" ca="1" si="22"/>
        <v>-27.76</v>
      </c>
      <c r="AO60" s="14">
        <f t="shared" ca="1" si="22"/>
        <v>-27.96</v>
      </c>
      <c r="AP60" s="14">
        <f t="shared" ca="1" si="22"/>
        <v>-28.15</v>
      </c>
      <c r="AQ60" s="14">
        <f t="shared" ca="1" si="22"/>
        <v>-28.35</v>
      </c>
      <c r="AR60" s="14">
        <f t="shared" ca="1" si="22"/>
        <v>-28.54</v>
      </c>
      <c r="AS60" s="14">
        <f t="shared" ca="1" si="22"/>
        <v>-28.73</v>
      </c>
      <c r="AT60" s="14">
        <f t="shared" ca="1" si="22"/>
        <v>-28.92</v>
      </c>
      <c r="AU60" s="14">
        <f t="shared" ca="1" si="22"/>
        <v>-29.11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hidden="1" customHeight="1" outlineLevel="1" thickBot="1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1</v>
      </c>
      <c r="E61" s="6" t="str">
        <f t="shared" si="20"/>
        <v>(2)Ga[l]</v>
      </c>
      <c r="F61" s="14">
        <f t="shared" ca="1" si="21"/>
        <v>-66.5</v>
      </c>
      <c r="G61" s="14">
        <f t="shared" ca="1" si="22"/>
        <v>-62.84</v>
      </c>
      <c r="H61" s="14">
        <f t="shared" ca="1" si="22"/>
        <v>-59.32</v>
      </c>
      <c r="I61" s="14">
        <f t="shared" ca="1" si="22"/>
        <v>-55.85</v>
      </c>
      <c r="J61" s="14">
        <f t="shared" ca="1" si="22"/>
        <v>-52.39</v>
      </c>
      <c r="K61" s="14">
        <f t="shared" ca="1" si="22"/>
        <v>-48.21</v>
      </c>
      <c r="L61" s="14">
        <f t="shared" ca="1" si="22"/>
        <v>-45.34</v>
      </c>
      <c r="M61" s="14">
        <f t="shared" ca="1" si="22"/>
        <v>-42.52</v>
      </c>
      <c r="N61" s="14">
        <f t="shared" ca="1" si="22"/>
        <v>-39.799999999999997</v>
      </c>
      <c r="O61" s="14">
        <f t="shared" ca="1" si="22"/>
        <v>-30.53</v>
      </c>
      <c r="P61" s="14">
        <f t="shared" ca="1" si="22"/>
        <v>-28.68</v>
      </c>
      <c r="Q61" s="14">
        <f t="shared" ca="1" si="22"/>
        <v>-26.97</v>
      </c>
      <c r="R61" s="14">
        <f t="shared" ca="1" si="22"/>
        <v>-25.35</v>
      </c>
      <c r="S61" s="14">
        <f t="shared" ca="1" si="22"/>
        <v>-23.82</v>
      </c>
      <c r="T61" s="14">
        <f t="shared" ca="1" si="22"/>
        <v>-22.37</v>
      </c>
      <c r="U61" s="14">
        <f t="shared" ca="1" si="22"/>
        <v>-21.03</v>
      </c>
      <c r="V61" s="14">
        <f t="shared" ca="1" si="22"/>
        <v>-19.8</v>
      </c>
      <c r="W61" s="14">
        <f t="shared" ca="1" si="22"/>
        <v>-18.66</v>
      </c>
      <c r="X61" s="14">
        <f t="shared" ca="1" si="22"/>
        <v>-17.61</v>
      </c>
      <c r="Y61" s="14">
        <f t="shared" ca="1" si="22"/>
        <v>-16.63</v>
      </c>
      <c r="Z61" s="14">
        <f t="shared" ca="1" si="22"/>
        <v>-15.71</v>
      </c>
      <c r="AA61" s="14">
        <f t="shared" ca="1" si="22"/>
        <v>-14.83</v>
      </c>
      <c r="AB61" s="14">
        <f t="shared" ca="1" si="22"/>
        <v>-14</v>
      </c>
      <c r="AC61" s="14">
        <f t="shared" ca="1" si="22"/>
        <v>-13.21</v>
      </c>
      <c r="AD61" s="14">
        <f t="shared" ca="1" si="22"/>
        <v>-12.45</v>
      </c>
      <c r="AE61" s="14">
        <f t="shared" ca="1" si="22"/>
        <v>-11.74</v>
      </c>
      <c r="AF61" s="14">
        <f t="shared" ca="1" si="22"/>
        <v>-11.06</v>
      </c>
      <c r="AG61" s="14">
        <f t="shared" ca="1" si="22"/>
        <v>-10.44</v>
      </c>
      <c r="AH61" s="14">
        <f t="shared" ca="1" si="22"/>
        <v>-9.8729999999999993</v>
      </c>
      <c r="AI61" s="14">
        <f t="shared" ca="1" si="22"/>
        <v>-9.375</v>
      </c>
      <c r="AJ61" s="14">
        <f t="shared" ca="1" si="22"/>
        <v>-8.9540000000000006</v>
      </c>
      <c r="AK61" s="14">
        <f t="shared" ca="1" si="22"/>
        <v>-8.6140000000000008</v>
      </c>
      <c r="AL61" s="14">
        <f t="shared" ca="1" si="22"/>
        <v>-8.359</v>
      </c>
      <c r="AM61" s="14">
        <f t="shared" ca="1" si="22"/>
        <v>-8.1850000000000005</v>
      </c>
      <c r="AN61" s="14">
        <f t="shared" ca="1" si="22"/>
        <v>-8.08</v>
      </c>
      <c r="AO61" s="14">
        <f t="shared" ca="1" si="22"/>
        <v>-8.0269999999999992</v>
      </c>
      <c r="AP61" s="14">
        <f t="shared" ca="1" si="22"/>
        <v>-8.01</v>
      </c>
      <c r="AQ61" s="14">
        <f t="shared" ca="1" si="22"/>
        <v>-8.016</v>
      </c>
      <c r="AR61" s="14">
        <f t="shared" ca="1" si="22"/>
        <v>-8.0440000000000005</v>
      </c>
      <c r="AS61" s="14">
        <f t="shared" ca="1" si="22"/>
        <v>-8.0960000000000001</v>
      </c>
      <c r="AT61" s="14">
        <f t="shared" ca="1" si="22"/>
        <v>-8.1519999999999992</v>
      </c>
      <c r="AU61" s="14">
        <f t="shared" ca="1" si="22"/>
        <v>-8.2080000000000002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hidden="1" customHeight="1" outlineLevel="1" thickBot="1">
      <c r="A62" s="5">
        <f t="shared" si="20"/>
        <v>0</v>
      </c>
      <c r="B62" s="5">
        <f t="shared" si="20"/>
        <v>0</v>
      </c>
      <c r="C62" s="5">
        <f t="shared" si="20"/>
        <v>1</v>
      </c>
      <c r="D62" s="5">
        <f t="shared" si="20"/>
        <v>0</v>
      </c>
      <c r="E62" s="6" t="str">
        <f t="shared" si="20"/>
        <v>(2)Ge[l]</v>
      </c>
      <c r="F62" s="14">
        <f t="shared" ca="1" si="21"/>
        <v>-18.29</v>
      </c>
      <c r="G62" s="14">
        <f t="shared" ca="1" si="22"/>
        <v>-17.489999999999998</v>
      </c>
      <c r="H62" s="14">
        <f t="shared" ca="1" si="22"/>
        <v>-16.54</v>
      </c>
      <c r="I62" s="14">
        <f t="shared" ca="1" si="22"/>
        <v>-15.44</v>
      </c>
      <c r="J62" s="14">
        <f t="shared" ca="1" si="22"/>
        <v>-14.25</v>
      </c>
      <c r="K62" s="14">
        <f t="shared" ca="1" si="22"/>
        <v>-12.69</v>
      </c>
      <c r="L62" s="14">
        <f t="shared" ca="1" si="22"/>
        <v>-11.69</v>
      </c>
      <c r="M62" s="14">
        <f t="shared" ca="1" si="22"/>
        <v>-10.68</v>
      </c>
      <c r="N62" s="14">
        <f t="shared" ca="1" si="22"/>
        <v>-9.6890000000000001</v>
      </c>
      <c r="O62" s="14">
        <f t="shared" ca="1" si="22"/>
        <v>-6.47</v>
      </c>
      <c r="P62" s="14">
        <f t="shared" ca="1" si="22"/>
        <v>-6.0010000000000003</v>
      </c>
      <c r="Q62" s="14">
        <f t="shared" ca="1" si="22"/>
        <v>-5.71</v>
      </c>
      <c r="R62" s="14">
        <f t="shared" ca="1" si="22"/>
        <v>-5.5620000000000003</v>
      </c>
      <c r="S62" s="14">
        <f t="shared" ca="1" si="22"/>
        <v>-5.5129999999999999</v>
      </c>
      <c r="T62" s="14">
        <f t="shared" ca="1" si="22"/>
        <v>-5.524</v>
      </c>
      <c r="U62" s="14">
        <f t="shared" ca="1" si="22"/>
        <v>-5.5670000000000002</v>
      </c>
      <c r="V62" s="14">
        <f t="shared" ca="1" si="22"/>
        <v>-5.6230000000000002</v>
      </c>
      <c r="W62" s="14">
        <f t="shared" ca="1" si="22"/>
        <v>-5.6790000000000003</v>
      </c>
      <c r="X62" s="14">
        <f t="shared" ca="1" si="22"/>
        <v>-5.7309999999999999</v>
      </c>
      <c r="Y62" s="14">
        <f t="shared" ca="1" si="22"/>
        <v>-5.7779999999999996</v>
      </c>
      <c r="Z62" s="14">
        <f t="shared" ca="1" si="22"/>
        <v>-5.8230000000000004</v>
      </c>
      <c r="AA62" s="14">
        <f t="shared" ca="1" si="22"/>
        <v>-5.8650000000000002</v>
      </c>
      <c r="AB62" s="14">
        <f t="shared" ca="1" si="22"/>
        <v>-5.907</v>
      </c>
      <c r="AC62" s="14">
        <f t="shared" ca="1" si="22"/>
        <v>-5.9489999999999998</v>
      </c>
      <c r="AD62" s="14">
        <f t="shared" ca="1" si="22"/>
        <v>-5.99</v>
      </c>
      <c r="AE62" s="14">
        <f t="shared" ca="1" si="22"/>
        <v>-6.032</v>
      </c>
      <c r="AF62" s="14">
        <f t="shared" ca="1" si="22"/>
        <v>-6.0750000000000002</v>
      </c>
      <c r="AG62" s="14">
        <f t="shared" ref="G62:BR66" ca="1" si="23">$A62*H.Ar + $B62*H.Se + $C62*H.Ge + $D62*H.Ga</f>
        <v>-6.12</v>
      </c>
      <c r="AH62" s="14">
        <f t="shared" ca="1" si="23"/>
        <v>-6.1689999999999996</v>
      </c>
      <c r="AI62" s="14">
        <f t="shared" ca="1" si="23"/>
        <v>-6.2240000000000002</v>
      </c>
      <c r="AJ62" s="14">
        <f t="shared" ca="1" si="23"/>
        <v>-6.2850000000000001</v>
      </c>
      <c r="AK62" s="14">
        <f t="shared" ca="1" si="23"/>
        <v>-6.351</v>
      </c>
      <c r="AL62" s="14">
        <f t="shared" ca="1" si="23"/>
        <v>-6.4210000000000003</v>
      </c>
      <c r="AM62" s="14">
        <f t="shared" ca="1" si="23"/>
        <v>-6.49</v>
      </c>
      <c r="AN62" s="14">
        <f t="shared" ca="1" si="23"/>
        <v>-6.5529999999999999</v>
      </c>
      <c r="AO62" s="14">
        <f t="shared" ca="1" si="23"/>
        <v>-6.609</v>
      </c>
      <c r="AP62" s="14">
        <f t="shared" ca="1" si="23"/>
        <v>-6.6580000000000004</v>
      </c>
      <c r="AQ62" s="14">
        <f t="shared" ca="1" si="23"/>
        <v>-6.702</v>
      </c>
      <c r="AR62" s="14">
        <f t="shared" ca="1" si="23"/>
        <v>-6.742</v>
      </c>
      <c r="AS62" s="14">
        <f t="shared" ca="1" si="23"/>
        <v>-6.7770000000000001</v>
      </c>
      <c r="AT62" s="14">
        <f t="shared" ca="1" si="23"/>
        <v>-6.8109999999999999</v>
      </c>
      <c r="AU62" s="14">
        <f t="shared" ca="1" si="23"/>
        <v>-6.8449999999999998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hidden="1" customHeight="1" outlineLevel="1" thickBot="1">
      <c r="A63" s="5">
        <f t="shared" si="20"/>
        <v>1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 t="str">
        <f t="shared" si="20"/>
        <v>H (Ar)</v>
      </c>
      <c r="F63" s="14">
        <f t="shared" ca="1" si="21"/>
        <v>-18.829999999999998</v>
      </c>
      <c r="G63" s="14">
        <f t="shared" ca="1" si="23"/>
        <v>-18.829999999999998</v>
      </c>
      <c r="H63" s="14">
        <f t="shared" ca="1" si="23"/>
        <v>-18.850000000000001</v>
      </c>
      <c r="I63" s="14">
        <f t="shared" ca="1" si="23"/>
        <v>-18.899999999999999</v>
      </c>
      <c r="J63" s="14">
        <f t="shared" ca="1" si="23"/>
        <v>-18.95</v>
      </c>
      <c r="K63" s="14">
        <f t="shared" ca="1" si="23"/>
        <v>-18.93</v>
      </c>
      <c r="L63" s="14">
        <f t="shared" ca="1" si="23"/>
        <v>-18.98</v>
      </c>
      <c r="M63" s="14">
        <f t="shared" ca="1" si="23"/>
        <v>-19.03</v>
      </c>
      <c r="N63" s="14">
        <f t="shared" ca="1" si="23"/>
        <v>-19.07</v>
      </c>
      <c r="O63" s="14">
        <f t="shared" ca="1" si="23"/>
        <v>-19.12</v>
      </c>
      <c r="P63" s="14">
        <f t="shared" ca="1" si="23"/>
        <v>-19.09</v>
      </c>
      <c r="Q63" s="14">
        <f t="shared" ca="1" si="23"/>
        <v>-19.05</v>
      </c>
      <c r="R63" s="14">
        <f t="shared" ca="1" si="23"/>
        <v>-19.02</v>
      </c>
      <c r="S63" s="14">
        <f t="shared" ca="1" si="23"/>
        <v>-19.02</v>
      </c>
      <c r="T63" s="14">
        <f t="shared" ca="1" si="23"/>
        <v>-19.03</v>
      </c>
      <c r="U63" s="14">
        <f t="shared" ca="1" si="23"/>
        <v>-19.05</v>
      </c>
      <c r="V63" s="14">
        <f t="shared" ca="1" si="23"/>
        <v>-19.079999999999998</v>
      </c>
      <c r="W63" s="14">
        <f t="shared" ca="1" si="23"/>
        <v>-19.11</v>
      </c>
      <c r="X63" s="14">
        <f t="shared" ca="1" si="23"/>
        <v>-19.149999999999999</v>
      </c>
      <c r="Y63" s="14">
        <f t="shared" ca="1" si="23"/>
        <v>-19.18</v>
      </c>
      <c r="Z63" s="14">
        <f t="shared" ca="1" si="23"/>
        <v>-19.21</v>
      </c>
      <c r="AA63" s="14">
        <f t="shared" ca="1" si="23"/>
        <v>-19.25</v>
      </c>
      <c r="AB63" s="14">
        <f t="shared" ca="1" si="23"/>
        <v>-19.28</v>
      </c>
      <c r="AC63" s="14">
        <f t="shared" ca="1" si="23"/>
        <v>-19.32</v>
      </c>
      <c r="AD63" s="14">
        <f t="shared" ca="1" si="23"/>
        <v>-19.350000000000001</v>
      </c>
      <c r="AE63" s="14">
        <f t="shared" ca="1" si="23"/>
        <v>-19.38</v>
      </c>
      <c r="AF63" s="14">
        <f t="shared" ca="1" si="23"/>
        <v>-19.420000000000002</v>
      </c>
      <c r="AG63" s="14">
        <f t="shared" ca="1" si="23"/>
        <v>-19.45</v>
      </c>
      <c r="AH63" s="14">
        <f t="shared" ca="1" si="23"/>
        <v>-19.48</v>
      </c>
      <c r="AI63" s="14">
        <f t="shared" ca="1" si="23"/>
        <v>-19.510000000000002</v>
      </c>
      <c r="AJ63" s="14">
        <f t="shared" ca="1" si="23"/>
        <v>-19.55</v>
      </c>
      <c r="AK63" s="14">
        <f t="shared" ca="1" si="23"/>
        <v>-19.579999999999998</v>
      </c>
      <c r="AL63" s="14">
        <f t="shared" ca="1" si="23"/>
        <v>-19.61</v>
      </c>
      <c r="AM63" s="14">
        <f t="shared" ca="1" si="23"/>
        <v>-19.64</v>
      </c>
      <c r="AN63" s="14">
        <f t="shared" ca="1" si="23"/>
        <v>-19.670000000000002</v>
      </c>
      <c r="AO63" s="14">
        <f t="shared" ca="1" si="23"/>
        <v>-19.7</v>
      </c>
      <c r="AP63" s="14">
        <f t="shared" ca="1" si="23"/>
        <v>-19.73</v>
      </c>
      <c r="AQ63" s="14">
        <f t="shared" ca="1" si="23"/>
        <v>-19.760000000000002</v>
      </c>
      <c r="AR63" s="14">
        <f t="shared" ca="1" si="23"/>
        <v>-19.79</v>
      </c>
      <c r="AS63" s="14">
        <f t="shared" ca="1" si="23"/>
        <v>-19.82</v>
      </c>
      <c r="AT63" s="14">
        <f t="shared" ca="1" si="23"/>
        <v>-19.850000000000001</v>
      </c>
      <c r="AU63" s="14">
        <f t="shared" ca="1" si="23"/>
        <v>-19.88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hidden="1" customHeight="1" outlineLevel="1" thickBot="1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1</v>
      </c>
      <c r="E64" s="6" t="str">
        <f t="shared" si="20"/>
        <v>H (Ga)</v>
      </c>
      <c r="F64" s="14">
        <f t="shared" ca="1" si="21"/>
        <v>-66.5</v>
      </c>
      <c r="G64" s="14">
        <f t="shared" ca="1" si="23"/>
        <v>-62.84</v>
      </c>
      <c r="H64" s="14">
        <f t="shared" ca="1" si="23"/>
        <v>-59.32</v>
      </c>
      <c r="I64" s="14">
        <f t="shared" ca="1" si="23"/>
        <v>-55.85</v>
      </c>
      <c r="J64" s="14">
        <f t="shared" ca="1" si="23"/>
        <v>-52.39</v>
      </c>
      <c r="K64" s="14">
        <f t="shared" ca="1" si="23"/>
        <v>-48.21</v>
      </c>
      <c r="L64" s="14">
        <f t="shared" ca="1" si="23"/>
        <v>-45.34</v>
      </c>
      <c r="M64" s="14">
        <f t="shared" ca="1" si="23"/>
        <v>-42.52</v>
      </c>
      <c r="N64" s="14">
        <f t="shared" ca="1" si="23"/>
        <v>-39.799999999999997</v>
      </c>
      <c r="O64" s="14">
        <f t="shared" ca="1" si="23"/>
        <v>-30.53</v>
      </c>
      <c r="P64" s="14">
        <f t="shared" ca="1" si="23"/>
        <v>-28.68</v>
      </c>
      <c r="Q64" s="14">
        <f t="shared" ca="1" si="23"/>
        <v>-26.97</v>
      </c>
      <c r="R64" s="14">
        <f t="shared" ca="1" si="23"/>
        <v>-25.35</v>
      </c>
      <c r="S64" s="14">
        <f t="shared" ca="1" si="23"/>
        <v>-23.82</v>
      </c>
      <c r="T64" s="14">
        <f t="shared" ca="1" si="23"/>
        <v>-22.37</v>
      </c>
      <c r="U64" s="14">
        <f t="shared" ca="1" si="23"/>
        <v>-21.03</v>
      </c>
      <c r="V64" s="14">
        <f t="shared" ca="1" si="23"/>
        <v>-19.8</v>
      </c>
      <c r="W64" s="14">
        <f t="shared" ca="1" si="23"/>
        <v>-18.66</v>
      </c>
      <c r="X64" s="14">
        <f t="shared" ca="1" si="23"/>
        <v>-17.61</v>
      </c>
      <c r="Y64" s="14">
        <f t="shared" ca="1" si="23"/>
        <v>-16.63</v>
      </c>
      <c r="Z64" s="14">
        <f t="shared" ca="1" si="23"/>
        <v>-15.71</v>
      </c>
      <c r="AA64" s="14">
        <f t="shared" ca="1" si="23"/>
        <v>-14.83</v>
      </c>
      <c r="AB64" s="14">
        <f t="shared" ca="1" si="23"/>
        <v>-14</v>
      </c>
      <c r="AC64" s="14">
        <f t="shared" ca="1" si="23"/>
        <v>-13.21</v>
      </c>
      <c r="AD64" s="14">
        <f t="shared" ca="1" si="23"/>
        <v>-12.45</v>
      </c>
      <c r="AE64" s="14">
        <f t="shared" ca="1" si="23"/>
        <v>-11.74</v>
      </c>
      <c r="AF64" s="14">
        <f t="shared" ca="1" si="23"/>
        <v>-11.06</v>
      </c>
      <c r="AG64" s="14">
        <f t="shared" ca="1" si="23"/>
        <v>-10.44</v>
      </c>
      <c r="AH64" s="14">
        <f t="shared" ca="1" si="23"/>
        <v>-9.8729999999999993</v>
      </c>
      <c r="AI64" s="14">
        <f t="shared" ca="1" si="23"/>
        <v>-9.375</v>
      </c>
      <c r="AJ64" s="14">
        <f t="shared" ca="1" si="23"/>
        <v>-8.9540000000000006</v>
      </c>
      <c r="AK64" s="14">
        <f t="shared" ca="1" si="23"/>
        <v>-8.6140000000000008</v>
      </c>
      <c r="AL64" s="14">
        <f t="shared" ca="1" si="23"/>
        <v>-8.359</v>
      </c>
      <c r="AM64" s="14">
        <f t="shared" ca="1" si="23"/>
        <v>-8.1850000000000005</v>
      </c>
      <c r="AN64" s="14">
        <f t="shared" ca="1" si="23"/>
        <v>-8.08</v>
      </c>
      <c r="AO64" s="14">
        <f t="shared" ca="1" si="23"/>
        <v>-8.0269999999999992</v>
      </c>
      <c r="AP64" s="14">
        <f t="shared" ca="1" si="23"/>
        <v>-8.01</v>
      </c>
      <c r="AQ64" s="14">
        <f t="shared" ca="1" si="23"/>
        <v>-8.016</v>
      </c>
      <c r="AR64" s="14">
        <f t="shared" ca="1" si="23"/>
        <v>-8.0440000000000005</v>
      </c>
      <c r="AS64" s="14">
        <f t="shared" ca="1" si="23"/>
        <v>-8.0960000000000001</v>
      </c>
      <c r="AT64" s="14">
        <f t="shared" ca="1" si="23"/>
        <v>-8.1519999999999992</v>
      </c>
      <c r="AU64" s="14">
        <f t="shared" ca="1" si="23"/>
        <v>-8.2080000000000002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hidden="1" customHeight="1" outlineLevel="1" thickBot="1">
      <c r="A65" s="5">
        <f t="shared" si="20"/>
        <v>0</v>
      </c>
      <c r="B65" s="5">
        <f t="shared" si="20"/>
        <v>0</v>
      </c>
      <c r="C65" s="5">
        <f t="shared" si="20"/>
        <v>1</v>
      </c>
      <c r="D65" s="5">
        <f t="shared" si="20"/>
        <v>0</v>
      </c>
      <c r="E65" s="6" t="str">
        <f t="shared" si="20"/>
        <v>H (Ge)</v>
      </c>
      <c r="F65" s="14">
        <f t="shared" ca="1" si="21"/>
        <v>-18.29</v>
      </c>
      <c r="G65" s="14">
        <f t="shared" ca="1" si="23"/>
        <v>-17.489999999999998</v>
      </c>
      <c r="H65" s="14">
        <f t="shared" ca="1" si="23"/>
        <v>-16.54</v>
      </c>
      <c r="I65" s="14">
        <f t="shared" ca="1" si="23"/>
        <v>-15.44</v>
      </c>
      <c r="J65" s="14">
        <f t="shared" ca="1" si="23"/>
        <v>-14.25</v>
      </c>
      <c r="K65" s="14">
        <f t="shared" ca="1" si="23"/>
        <v>-12.69</v>
      </c>
      <c r="L65" s="14">
        <f t="shared" ca="1" si="23"/>
        <v>-11.69</v>
      </c>
      <c r="M65" s="14">
        <f t="shared" ca="1" si="23"/>
        <v>-10.68</v>
      </c>
      <c r="N65" s="14">
        <f t="shared" ca="1" si="23"/>
        <v>-9.6890000000000001</v>
      </c>
      <c r="O65" s="14">
        <f t="shared" ca="1" si="23"/>
        <v>-6.47</v>
      </c>
      <c r="P65" s="14">
        <f t="shared" ca="1" si="23"/>
        <v>-6.0010000000000003</v>
      </c>
      <c r="Q65" s="14">
        <f t="shared" ca="1" si="23"/>
        <v>-5.71</v>
      </c>
      <c r="R65" s="14">
        <f t="shared" ca="1" si="23"/>
        <v>-5.5620000000000003</v>
      </c>
      <c r="S65" s="14">
        <f t="shared" ca="1" si="23"/>
        <v>-5.5129999999999999</v>
      </c>
      <c r="T65" s="14">
        <f t="shared" ca="1" si="23"/>
        <v>-5.524</v>
      </c>
      <c r="U65" s="14">
        <f t="shared" ca="1" si="23"/>
        <v>-5.5670000000000002</v>
      </c>
      <c r="V65" s="14">
        <f t="shared" ca="1" si="23"/>
        <v>-5.6230000000000002</v>
      </c>
      <c r="W65" s="14">
        <f t="shared" ca="1" si="23"/>
        <v>-5.6790000000000003</v>
      </c>
      <c r="X65" s="14">
        <f t="shared" ca="1" si="23"/>
        <v>-5.7309999999999999</v>
      </c>
      <c r="Y65" s="14">
        <f t="shared" ca="1" si="23"/>
        <v>-5.7779999999999996</v>
      </c>
      <c r="Z65" s="14">
        <f t="shared" ca="1" si="23"/>
        <v>-5.8230000000000004</v>
      </c>
      <c r="AA65" s="14">
        <f t="shared" ca="1" si="23"/>
        <v>-5.8650000000000002</v>
      </c>
      <c r="AB65" s="14">
        <f t="shared" ca="1" si="23"/>
        <v>-5.907</v>
      </c>
      <c r="AC65" s="14">
        <f t="shared" ca="1" si="23"/>
        <v>-5.9489999999999998</v>
      </c>
      <c r="AD65" s="14">
        <f t="shared" ca="1" si="23"/>
        <v>-5.99</v>
      </c>
      <c r="AE65" s="14">
        <f t="shared" ca="1" si="23"/>
        <v>-6.032</v>
      </c>
      <c r="AF65" s="14">
        <f t="shared" ca="1" si="23"/>
        <v>-6.0750000000000002</v>
      </c>
      <c r="AG65" s="14">
        <f t="shared" ca="1" si="23"/>
        <v>-6.12</v>
      </c>
      <c r="AH65" s="14">
        <f t="shared" ca="1" si="23"/>
        <v>-6.1689999999999996</v>
      </c>
      <c r="AI65" s="14">
        <f t="shared" ca="1" si="23"/>
        <v>-6.2240000000000002</v>
      </c>
      <c r="AJ65" s="14">
        <f t="shared" ca="1" si="23"/>
        <v>-6.2850000000000001</v>
      </c>
      <c r="AK65" s="14">
        <f t="shared" ca="1" si="23"/>
        <v>-6.351</v>
      </c>
      <c r="AL65" s="14">
        <f t="shared" ca="1" si="23"/>
        <v>-6.4210000000000003</v>
      </c>
      <c r="AM65" s="14">
        <f t="shared" ca="1" si="23"/>
        <v>-6.49</v>
      </c>
      <c r="AN65" s="14">
        <f t="shared" ca="1" si="23"/>
        <v>-6.5529999999999999</v>
      </c>
      <c r="AO65" s="14">
        <f t="shared" ca="1" si="23"/>
        <v>-6.609</v>
      </c>
      <c r="AP65" s="14">
        <f t="shared" ca="1" si="23"/>
        <v>-6.6580000000000004</v>
      </c>
      <c r="AQ65" s="14">
        <f t="shared" ca="1" si="23"/>
        <v>-6.702</v>
      </c>
      <c r="AR65" s="14">
        <f t="shared" ca="1" si="23"/>
        <v>-6.742</v>
      </c>
      <c r="AS65" s="14">
        <f t="shared" ca="1" si="23"/>
        <v>-6.7770000000000001</v>
      </c>
      <c r="AT65" s="14">
        <f t="shared" ca="1" si="23"/>
        <v>-6.8109999999999999</v>
      </c>
      <c r="AU65" s="14">
        <f t="shared" ca="1" si="23"/>
        <v>-6.8449999999999998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hidden="1" customHeight="1" outlineLevel="1" thickBot="1">
      <c r="A66" s="5">
        <f t="shared" ref="A66:E75" si="24">A24</f>
        <v>0</v>
      </c>
      <c r="B66" s="5">
        <f t="shared" si="24"/>
        <v>1</v>
      </c>
      <c r="C66" s="5">
        <f t="shared" si="24"/>
        <v>0</v>
      </c>
      <c r="D66" s="5">
        <f t="shared" si="24"/>
        <v>0</v>
      </c>
      <c r="E66" s="6" t="str">
        <f t="shared" si="24"/>
        <v>H (Se)</v>
      </c>
      <c r="F66" s="14">
        <f t="shared" ref="F66:U74" ca="1" si="25">$A66*H.Ar + $B66*H.Se + $C66*H.Ge + $D66*H.Ga</f>
        <v>-23.2</v>
      </c>
      <c r="G66" s="14">
        <f t="shared" ca="1" si="25"/>
        <v>-22.2</v>
      </c>
      <c r="H66" s="14">
        <f t="shared" ca="1" si="25"/>
        <v>-21.5</v>
      </c>
      <c r="I66" s="14">
        <f t="shared" ca="1" si="25"/>
        <v>-21.11</v>
      </c>
      <c r="J66" s="14">
        <f t="shared" ca="1" si="25"/>
        <v>-20.97</v>
      </c>
      <c r="K66" s="14">
        <f t="shared" ca="1" si="25"/>
        <v>-21.53</v>
      </c>
      <c r="L66" s="14">
        <f t="shared" ca="1" si="25"/>
        <v>-21.45</v>
      </c>
      <c r="M66" s="14">
        <f t="shared" ca="1" si="25"/>
        <v>-21.52</v>
      </c>
      <c r="N66" s="14">
        <f t="shared" ca="1" si="25"/>
        <v>-21.67</v>
      </c>
      <c r="O66" s="14">
        <f t="shared" ca="1" si="25"/>
        <v>-22.5</v>
      </c>
      <c r="P66" s="14">
        <f t="shared" ca="1" si="25"/>
        <v>-22.69</v>
      </c>
      <c r="Q66" s="14">
        <f t="shared" ca="1" si="25"/>
        <v>-22.86</v>
      </c>
      <c r="R66" s="14">
        <f t="shared" ca="1" si="25"/>
        <v>-23.05</v>
      </c>
      <c r="S66" s="14">
        <f t="shared" ca="1" si="25"/>
        <v>-23.26</v>
      </c>
      <c r="T66" s="14">
        <f t="shared" ca="1" si="25"/>
        <v>-23.48</v>
      </c>
      <c r="U66" s="14">
        <f t="shared" ca="1" si="25"/>
        <v>-23.71</v>
      </c>
      <c r="V66" s="14">
        <f t="shared" ca="1" si="23"/>
        <v>-23.94</v>
      </c>
      <c r="W66" s="14">
        <f t="shared" ca="1" si="23"/>
        <v>-24.18</v>
      </c>
      <c r="X66" s="14">
        <f t="shared" ca="1" si="23"/>
        <v>-24.41</v>
      </c>
      <c r="Y66" s="14">
        <f t="shared" ca="1" si="23"/>
        <v>-24.65</v>
      </c>
      <c r="Z66" s="14">
        <f t="shared" ca="1" si="23"/>
        <v>-24.88</v>
      </c>
      <c r="AA66" s="14">
        <f t="shared" ca="1" si="23"/>
        <v>-25.11</v>
      </c>
      <c r="AB66" s="14">
        <f t="shared" ca="1" si="23"/>
        <v>-25.33</v>
      </c>
      <c r="AC66" s="14">
        <f t="shared" ca="1" si="23"/>
        <v>-25.56</v>
      </c>
      <c r="AD66" s="14">
        <f t="shared" ca="1" si="23"/>
        <v>-25.78</v>
      </c>
      <c r="AE66" s="14">
        <f t="shared" ca="1" si="23"/>
        <v>-26</v>
      </c>
      <c r="AF66" s="14">
        <f t="shared" ca="1" si="23"/>
        <v>-26.21</v>
      </c>
      <c r="AG66" s="14">
        <f t="shared" ca="1" si="23"/>
        <v>-26.42</v>
      </c>
      <c r="AH66" s="14">
        <f t="shared" ca="1" si="23"/>
        <v>-26.62</v>
      </c>
      <c r="AI66" s="14">
        <f t="shared" ca="1" si="23"/>
        <v>-26.82</v>
      </c>
      <c r="AJ66" s="14">
        <f t="shared" ca="1" si="23"/>
        <v>-27.01</v>
      </c>
      <c r="AK66" s="14">
        <f t="shared" ca="1" si="23"/>
        <v>-27.2</v>
      </c>
      <c r="AL66" s="14">
        <f t="shared" ca="1" si="23"/>
        <v>-27.38</v>
      </c>
      <c r="AM66" s="14">
        <f t="shared" ca="1" si="23"/>
        <v>-27.57</v>
      </c>
      <c r="AN66" s="14">
        <f t="shared" ca="1" si="23"/>
        <v>-27.76</v>
      </c>
      <c r="AO66" s="14">
        <f t="shared" ca="1" si="23"/>
        <v>-27.96</v>
      </c>
      <c r="AP66" s="14">
        <f t="shared" ca="1" si="23"/>
        <v>-28.15</v>
      </c>
      <c r="AQ66" s="14">
        <f t="shared" ca="1" si="23"/>
        <v>-28.35</v>
      </c>
      <c r="AR66" s="14">
        <f t="shared" ca="1" si="23"/>
        <v>-28.54</v>
      </c>
      <c r="AS66" s="14">
        <f t="shared" ca="1" si="23"/>
        <v>-28.73</v>
      </c>
      <c r="AT66" s="14">
        <f t="shared" ca="1" si="23"/>
        <v>-28.92</v>
      </c>
      <c r="AU66" s="14">
        <f t="shared" ref="G66:BR70" ca="1" si="26">$A66*H.Ar + $B66*H.Se + $C66*H.Ge + $D66*H.Ga</f>
        <v>-29.11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hidden="1" customHeight="1" outlineLevel="1" thickBot="1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>
        <f t="shared" ca="1" si="25"/>
        <v>0</v>
      </c>
      <c r="G67" s="14">
        <f t="shared" ca="1" si="26"/>
        <v>0</v>
      </c>
      <c r="H67" s="14">
        <f t="shared" ca="1" si="26"/>
        <v>0</v>
      </c>
      <c r="I67" s="14">
        <f t="shared" ca="1" si="26"/>
        <v>0</v>
      </c>
      <c r="J67" s="14">
        <f t="shared" ca="1" si="26"/>
        <v>0</v>
      </c>
      <c r="K67" s="14">
        <f t="shared" ca="1" si="26"/>
        <v>0</v>
      </c>
      <c r="L67" s="14">
        <f t="shared" ca="1" si="26"/>
        <v>0</v>
      </c>
      <c r="M67" s="14">
        <f t="shared" ca="1" si="26"/>
        <v>0</v>
      </c>
      <c r="N67" s="14">
        <f t="shared" ca="1" si="26"/>
        <v>0</v>
      </c>
      <c r="O67" s="14">
        <f t="shared" ca="1" si="26"/>
        <v>0</v>
      </c>
      <c r="P67" s="14">
        <f t="shared" ca="1" si="26"/>
        <v>0</v>
      </c>
      <c r="Q67" s="14">
        <f t="shared" ca="1" si="26"/>
        <v>0</v>
      </c>
      <c r="R67" s="14">
        <f t="shared" ca="1" si="26"/>
        <v>0</v>
      </c>
      <c r="S67" s="14">
        <f t="shared" ca="1" si="26"/>
        <v>0</v>
      </c>
      <c r="T67" s="14">
        <f t="shared" ca="1" si="26"/>
        <v>0</v>
      </c>
      <c r="U67" s="14">
        <f t="shared" ca="1" si="26"/>
        <v>0</v>
      </c>
      <c r="V67" s="14">
        <f t="shared" ca="1" si="26"/>
        <v>0</v>
      </c>
      <c r="W67" s="14">
        <f t="shared" ca="1" si="26"/>
        <v>0</v>
      </c>
      <c r="X67" s="14">
        <f t="shared" ca="1" si="26"/>
        <v>0</v>
      </c>
      <c r="Y67" s="14">
        <f t="shared" ca="1" si="26"/>
        <v>0</v>
      </c>
      <c r="Z67" s="14">
        <f t="shared" ca="1" si="26"/>
        <v>0</v>
      </c>
      <c r="AA67" s="14">
        <f t="shared" ca="1" si="26"/>
        <v>0</v>
      </c>
      <c r="AB67" s="14">
        <f t="shared" ca="1" si="26"/>
        <v>0</v>
      </c>
      <c r="AC67" s="14">
        <f t="shared" ca="1" si="26"/>
        <v>0</v>
      </c>
      <c r="AD67" s="14">
        <f t="shared" ca="1" si="26"/>
        <v>0</v>
      </c>
      <c r="AE67" s="14">
        <f t="shared" ca="1" si="26"/>
        <v>0</v>
      </c>
      <c r="AF67" s="14">
        <f t="shared" ca="1" si="26"/>
        <v>0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hidden="1" customHeight="1" outlineLevel="1" thickBot="1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hidden="1" customHeight="1" outlineLevel="1" thickBot="1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hidden="1" customHeight="1" outlineLevel="1" thickBot="1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hidden="1" customHeight="1" outlineLevel="1" thickBot="1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hidden="1" customHeight="1" outlineLevel="1" thickBot="1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hidden="1" customHeight="1" outlineLevel="1" thickBot="1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hidden="1" customHeight="1" outlineLevel="1" thickBot="1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hidden="1" customHeight="1" outlineLevel="1" thickTop="1" thickBot="1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hidden="1" customHeight="1" outlineLevel="1" thickTop="1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Temperature,K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686.1</v>
      </c>
      <c r="AC79" s="3">
        <f t="shared" si="31"/>
        <v>702.7</v>
      </c>
      <c r="AD79" s="3">
        <f t="shared" si="31"/>
        <v>719.2</v>
      </c>
      <c r="AE79" s="3">
        <f t="shared" si="31"/>
        <v>735.7</v>
      </c>
      <c r="AF79" s="3">
        <f t="shared" si="31"/>
        <v>752.2</v>
      </c>
      <c r="AG79" s="3">
        <f t="shared" si="31"/>
        <v>768.7</v>
      </c>
      <c r="AH79" s="3">
        <f t="shared" si="31"/>
        <v>785.2</v>
      </c>
      <c r="AI79" s="3">
        <f t="shared" si="31"/>
        <v>801.8</v>
      </c>
      <c r="AJ79" s="3">
        <f t="shared" si="31"/>
        <v>818.3</v>
      </c>
      <c r="AK79" s="3">
        <f t="shared" si="31"/>
        <v>834.8</v>
      </c>
      <c r="AL79" s="3">
        <f t="shared" si="31"/>
        <v>851.3</v>
      </c>
      <c r="AM79" s="3">
        <f t="shared" si="31"/>
        <v>867.8</v>
      </c>
      <c r="AN79" s="3">
        <f t="shared" si="31"/>
        <v>884.4</v>
      </c>
      <c r="AO79" s="3">
        <f t="shared" si="31"/>
        <v>900.9</v>
      </c>
      <c r="AP79" s="3">
        <f t="shared" si="31"/>
        <v>917.4</v>
      </c>
      <c r="AQ79" s="3">
        <f t="shared" si="31"/>
        <v>933.9</v>
      </c>
      <c r="AR79" s="3">
        <f t="shared" si="31"/>
        <v>950.4</v>
      </c>
      <c r="AS79" s="3">
        <f t="shared" si="31"/>
        <v>967</v>
      </c>
      <c r="AT79" s="3">
        <f t="shared" si="31"/>
        <v>983.5</v>
      </c>
      <c r="AU79" s="3">
        <f t="shared" si="31"/>
        <v>1000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1.3924375E-30</v>
      </c>
      <c r="H80" s="14">
        <f t="shared" si="34"/>
        <v>3.7234999999999998E-21</v>
      </c>
      <c r="I80" s="14">
        <f t="shared" si="34"/>
        <v>1.0381250000000001E-15</v>
      </c>
      <c r="J80" s="14">
        <f t="shared" si="34"/>
        <v>7.7081250000000001E-12</v>
      </c>
      <c r="K80" s="14">
        <f t="shared" si="34"/>
        <v>5.1837499999999999E-14</v>
      </c>
      <c r="L80" s="14">
        <f t="shared" si="34"/>
        <v>1.2969374999999999E-11</v>
      </c>
      <c r="M80" s="14">
        <f t="shared" si="34"/>
        <v>9.7337500000000006E-10</v>
      </c>
      <c r="N80" s="14">
        <f t="shared" si="34"/>
        <v>4.8078749999999998E-9</v>
      </c>
      <c r="O80" s="14">
        <f t="shared" si="34"/>
        <v>1.6610000000000001E-8</v>
      </c>
      <c r="P80" s="14">
        <f t="shared" si="34"/>
        <v>2.334625E-8</v>
      </c>
      <c r="Q80" s="14">
        <f t="shared" si="34"/>
        <v>1.912125E-8</v>
      </c>
      <c r="R80" s="14">
        <f t="shared" si="34"/>
        <v>3.3412500000000002E-8</v>
      </c>
      <c r="S80" s="14">
        <f t="shared" si="34"/>
        <v>4.2406875E-8</v>
      </c>
      <c r="T80" s="14">
        <f t="shared" si="34"/>
        <v>3.8841249999999997E-8</v>
      </c>
      <c r="U80" s="14">
        <f t="shared" si="34"/>
        <v>5.7618750000000001E-8</v>
      </c>
      <c r="V80" s="14">
        <f t="shared" si="34"/>
        <v>7.575E-8</v>
      </c>
      <c r="W80" s="14">
        <f t="shared" si="34"/>
        <v>4.6065000000000003E-8</v>
      </c>
      <c r="X80" s="14">
        <f t="shared" si="34"/>
        <v>5.34625E-8</v>
      </c>
      <c r="Y80" s="14">
        <f t="shared" si="34"/>
        <v>6.0000624999999999E-8</v>
      </c>
      <c r="Z80" s="14">
        <f t="shared" si="34"/>
        <v>6.6324999999999993E-8</v>
      </c>
      <c r="AA80" s="14">
        <f t="shared" si="34"/>
        <v>7.2662499999999993E-8</v>
      </c>
      <c r="AB80" s="14">
        <f t="shared" si="34"/>
        <v>7.9374999999999994E-8</v>
      </c>
      <c r="AC80" s="14">
        <f t="shared" si="34"/>
        <v>4.2245625000000003E-8</v>
      </c>
      <c r="AD80" s="14">
        <f t="shared" si="34"/>
        <v>4.4196874999999999E-8</v>
      </c>
      <c r="AE80" s="14">
        <f t="shared" si="34"/>
        <v>4.7915000000000003E-8</v>
      </c>
      <c r="AF80" s="14">
        <f t="shared" si="34"/>
        <v>5.4941250000000002E-8</v>
      </c>
      <c r="AG80" s="14">
        <f t="shared" si="34"/>
        <v>6.8581250000000004E-8</v>
      </c>
      <c r="AH80" s="14">
        <f t="shared" si="34"/>
        <v>9.5299999999999986E-8</v>
      </c>
      <c r="AI80" s="14">
        <f t="shared" si="34"/>
        <v>7.8775000000000002E-8</v>
      </c>
      <c r="AJ80" s="14">
        <f t="shared" si="34"/>
        <v>7.5899999999999998E-8</v>
      </c>
      <c r="AK80" s="14">
        <f t="shared" si="34"/>
        <v>8.1575000000000001E-8</v>
      </c>
      <c r="AL80" s="14">
        <f t="shared" si="34"/>
        <v>9.4574999999999998E-8</v>
      </c>
      <c r="AM80" s="14">
        <f t="shared" si="34"/>
        <v>3.9886875000000007E-9</v>
      </c>
      <c r="AN80" s="14">
        <f t="shared" si="34"/>
        <v>4.3652499999999998E-12</v>
      </c>
      <c r="AO80" s="14">
        <f t="shared" si="34"/>
        <v>4.7401875000000005E-17</v>
      </c>
      <c r="AP80" s="14">
        <f t="shared" si="34"/>
        <v>3.9951249999999998E-25</v>
      </c>
      <c r="AQ80" s="14">
        <f t="shared" si="34"/>
        <v>1.9313749999999998E-32</v>
      </c>
      <c r="AR80" s="14">
        <f t="shared" si="34"/>
        <v>4.7326875E-32</v>
      </c>
      <c r="AS80" s="14">
        <f t="shared" si="34"/>
        <v>5.5976875E-22</v>
      </c>
      <c r="AT80" s="14">
        <f t="shared" si="34"/>
        <v>1.7915625E-18</v>
      </c>
      <c r="AU80" s="14">
        <f t="shared" si="34"/>
        <v>1.082625E-18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1</v>
      </c>
      <c r="E81" s="6" t="str">
        <f t="shared" si="29"/>
        <v>*Ga[l]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1.2410000000000002E-32</v>
      </c>
      <c r="AI81" s="14">
        <f t="shared" si="37"/>
        <v>9.8874999999999993E-27</v>
      </c>
      <c r="AJ81" s="14">
        <f t="shared" si="37"/>
        <v>2.5039375000000002E-21</v>
      </c>
      <c r="AK81" s="14">
        <f t="shared" si="37"/>
        <v>1.2556874999999999E-16</v>
      </c>
      <c r="AL81" s="14">
        <f t="shared" si="37"/>
        <v>7.8237499999999999E-13</v>
      </c>
      <c r="AM81" s="14">
        <f t="shared" si="37"/>
        <v>3.1210000000000001E-11</v>
      </c>
      <c r="AN81" s="14">
        <f t="shared" si="37"/>
        <v>1.4274375E-10</v>
      </c>
      <c r="AO81" s="14">
        <f t="shared" si="37"/>
        <v>2.0931249999999999E-10</v>
      </c>
      <c r="AP81" s="14">
        <f t="shared" si="37"/>
        <v>1.3286874999999999E-10</v>
      </c>
      <c r="AQ81" s="14">
        <f t="shared" si="37"/>
        <v>4.6876875000000004E-10</v>
      </c>
      <c r="AR81" s="14">
        <f t="shared" si="37"/>
        <v>1.438375E-8</v>
      </c>
      <c r="AS81" s="14">
        <f t="shared" si="37"/>
        <v>1.7439999999999999E-6</v>
      </c>
      <c r="AT81" s="14">
        <f t="shared" si="37"/>
        <v>1.050875E-5</v>
      </c>
      <c r="AU81" s="14">
        <f t="shared" si="37"/>
        <v>1.070875E-5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GeSe</v>
      </c>
      <c r="F82" s="14">
        <f t="shared" ref="F82" si="38">F6*$C$78</f>
        <v>0.28568749999999998</v>
      </c>
      <c r="G82" s="14">
        <f t="shared" ref="G82:BR82" si="39">G6*$C$78</f>
        <v>0.30371874999999998</v>
      </c>
      <c r="H82" s="14">
        <f t="shared" si="39"/>
        <v>0.34331875000000001</v>
      </c>
      <c r="I82" s="14">
        <f t="shared" si="39"/>
        <v>0.40291874999999999</v>
      </c>
      <c r="J82" s="14">
        <f t="shared" si="39"/>
        <v>0.46414999999999995</v>
      </c>
      <c r="K82" s="14">
        <f t="shared" si="39"/>
        <v>0.40689374999999994</v>
      </c>
      <c r="L82" s="14">
        <f t="shared" si="39"/>
        <v>0.46084375</v>
      </c>
      <c r="M82" s="14">
        <f t="shared" si="39"/>
        <v>0.50078750000000005</v>
      </c>
      <c r="N82" s="14">
        <f t="shared" si="39"/>
        <v>0.52247500000000002</v>
      </c>
      <c r="O82" s="14">
        <f t="shared" si="39"/>
        <v>0.40583750000000002</v>
      </c>
      <c r="P82" s="14">
        <f t="shared" si="39"/>
        <v>0.3019</v>
      </c>
      <c r="Q82" s="14">
        <f t="shared" si="39"/>
        <v>0.19604374999999999</v>
      </c>
      <c r="R82" s="14">
        <f t="shared" si="39"/>
        <v>0.11455625000000001</v>
      </c>
      <c r="S82" s="14">
        <f t="shared" si="39"/>
        <v>6.2799999999999995E-2</v>
      </c>
      <c r="T82" s="14">
        <f t="shared" si="39"/>
        <v>3.345625E-2</v>
      </c>
      <c r="U82" s="14">
        <f t="shared" si="39"/>
        <v>1.7774374999999999E-2</v>
      </c>
      <c r="V82" s="14">
        <f t="shared" si="39"/>
        <v>9.5818750000000001E-3</v>
      </c>
      <c r="W82" s="14">
        <f t="shared" si="39"/>
        <v>5.2922500000000001E-3</v>
      </c>
      <c r="X82" s="14">
        <f t="shared" si="39"/>
        <v>3.0027500000000002E-3</v>
      </c>
      <c r="Y82" s="14">
        <f t="shared" si="39"/>
        <v>1.7475625E-3</v>
      </c>
      <c r="Z82" s="14">
        <f t="shared" si="39"/>
        <v>1.0403750000000001E-3</v>
      </c>
      <c r="AA82" s="14">
        <f t="shared" si="39"/>
        <v>6.3193750000000001E-4</v>
      </c>
      <c r="AB82" s="14">
        <f t="shared" si="39"/>
        <v>3.9091249999999994E-4</v>
      </c>
      <c r="AC82" s="14">
        <f t="shared" si="39"/>
        <v>2.4591249999999999E-4</v>
      </c>
      <c r="AD82" s="14">
        <f t="shared" si="39"/>
        <v>1.5715625000000002E-4</v>
      </c>
      <c r="AE82" s="14">
        <f t="shared" si="39"/>
        <v>1.0195E-4</v>
      </c>
      <c r="AF82" s="14">
        <f t="shared" si="39"/>
        <v>6.7081250000000008E-5</v>
      </c>
      <c r="AG82" s="14">
        <f t="shared" si="39"/>
        <v>4.4736875E-5</v>
      </c>
      <c r="AH82" s="14">
        <f t="shared" si="39"/>
        <v>3.0193124999999999E-5</v>
      </c>
      <c r="AI82" s="14">
        <f t="shared" si="39"/>
        <v>2.0577500000000001E-5</v>
      </c>
      <c r="AJ82" s="14">
        <f t="shared" si="39"/>
        <v>1.4123125E-5</v>
      </c>
      <c r="AK82" s="14">
        <f t="shared" si="39"/>
        <v>9.7406249999999996E-6</v>
      </c>
      <c r="AL82" s="14">
        <f t="shared" si="39"/>
        <v>6.7500000000000006E-6</v>
      </c>
      <c r="AM82" s="14">
        <f t="shared" si="39"/>
        <v>4.7083749999999996E-6</v>
      </c>
      <c r="AN82" s="14">
        <f t="shared" si="39"/>
        <v>3.3144999999999998E-6</v>
      </c>
      <c r="AO82" s="14">
        <f t="shared" si="39"/>
        <v>2.3579375E-6</v>
      </c>
      <c r="AP82" s="14">
        <f t="shared" si="39"/>
        <v>1.6948750000000002E-6</v>
      </c>
      <c r="AQ82" s="14">
        <f t="shared" si="39"/>
        <v>1.229875E-6</v>
      </c>
      <c r="AR82" s="14">
        <f t="shared" si="39"/>
        <v>9.0318749999999996E-7</v>
      </c>
      <c r="AS82" s="14">
        <f t="shared" si="39"/>
        <v>6.7306249999999998E-7</v>
      </c>
      <c r="AT82" s="14">
        <f t="shared" si="39"/>
        <v>5.0443749999999997E-7</v>
      </c>
      <c r="AU82" s="14">
        <f t="shared" si="39"/>
        <v>3.7987500000000006E-7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>
      <c r="A83" s="5">
        <f t="shared" si="35"/>
        <v>0</v>
      </c>
      <c r="B83" s="5">
        <f t="shared" si="35"/>
        <v>1</v>
      </c>
      <c r="C83" s="5">
        <f t="shared" si="35"/>
        <v>0</v>
      </c>
      <c r="D83" s="5">
        <f t="shared" si="35"/>
        <v>2</v>
      </c>
      <c r="E83" s="6" t="str">
        <f t="shared" si="29"/>
        <v>Ga2Se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0</v>
      </c>
      <c r="O83" s="14">
        <f t="shared" si="41"/>
        <v>1.02225E-30</v>
      </c>
      <c r="P83" s="14">
        <f t="shared" si="41"/>
        <v>8.1662499999999999E-29</v>
      </c>
      <c r="Q83" s="14">
        <f t="shared" si="41"/>
        <v>4.6393124999999998E-27</v>
      </c>
      <c r="R83" s="14">
        <f t="shared" si="41"/>
        <v>2.0726875E-25</v>
      </c>
      <c r="S83" s="14">
        <f t="shared" si="41"/>
        <v>7.5549999999999997E-24</v>
      </c>
      <c r="T83" s="14">
        <f t="shared" si="41"/>
        <v>2.2184375000000001E-22</v>
      </c>
      <c r="U83" s="14">
        <f t="shared" si="41"/>
        <v>5.1318125000000003E-21</v>
      </c>
      <c r="V83" s="14">
        <f t="shared" si="41"/>
        <v>9.2843749999999995E-20</v>
      </c>
      <c r="W83" s="14">
        <f t="shared" si="41"/>
        <v>1.3344375E-18</v>
      </c>
      <c r="X83" s="14">
        <f t="shared" si="41"/>
        <v>1.5730625E-17</v>
      </c>
      <c r="Y83" s="14">
        <f t="shared" si="41"/>
        <v>1.5743125E-16</v>
      </c>
      <c r="Z83" s="14">
        <f t="shared" si="41"/>
        <v>1.3756249999999999E-15</v>
      </c>
      <c r="AA83" s="14">
        <f t="shared" si="41"/>
        <v>1.0701875E-14</v>
      </c>
      <c r="AB83" s="14">
        <f t="shared" si="41"/>
        <v>7.506875E-14</v>
      </c>
      <c r="AC83" s="14">
        <f t="shared" si="41"/>
        <v>4.7857500000000001E-13</v>
      </c>
      <c r="AD83" s="14">
        <f t="shared" si="41"/>
        <v>2.7824999999999999E-12</v>
      </c>
      <c r="AE83" s="14">
        <f t="shared" si="41"/>
        <v>1.4743749999999999E-11</v>
      </c>
      <c r="AF83" s="14">
        <f t="shared" si="41"/>
        <v>7.0806250000000006E-11</v>
      </c>
      <c r="AG83" s="14">
        <f t="shared" si="41"/>
        <v>3.0483749999999998E-10</v>
      </c>
      <c r="AH83" s="14">
        <f t="shared" si="41"/>
        <v>1.1584375E-9</v>
      </c>
      <c r="AI83" s="14">
        <f t="shared" si="41"/>
        <v>3.8172499999999998E-9</v>
      </c>
      <c r="AJ83" s="14">
        <f t="shared" si="41"/>
        <v>1.071875E-8</v>
      </c>
      <c r="AK83" s="14">
        <f t="shared" si="41"/>
        <v>2.5296250000000001E-8</v>
      </c>
      <c r="AL83" s="14">
        <f t="shared" si="41"/>
        <v>4.9862500000000001E-8</v>
      </c>
      <c r="AM83" s="14">
        <f t="shared" si="41"/>
        <v>8.261875E-8</v>
      </c>
      <c r="AN83" s="14">
        <f t="shared" si="41"/>
        <v>1.1765E-7</v>
      </c>
      <c r="AO83" s="14">
        <f t="shared" si="41"/>
        <v>1.4891875E-7</v>
      </c>
      <c r="AP83" s="14">
        <f t="shared" si="41"/>
        <v>1.7351250000000001E-7</v>
      </c>
      <c r="AQ83" s="14">
        <f t="shared" si="41"/>
        <v>1.913375E-7</v>
      </c>
      <c r="AR83" s="14">
        <f t="shared" si="41"/>
        <v>2.008E-7</v>
      </c>
      <c r="AS83" s="14">
        <f t="shared" si="41"/>
        <v>1.9990625E-7</v>
      </c>
      <c r="AT83" s="14">
        <f t="shared" si="41"/>
        <v>1.9633124999999999E-7</v>
      </c>
      <c r="AU83" s="14">
        <f t="shared" si="41"/>
        <v>1.9135625000000002E-7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1.25</v>
      </c>
      <c r="G84" s="14">
        <f t="shared" ref="G84:BR84" si="43">G8*$C$78</f>
        <v>1.25</v>
      </c>
      <c r="H84" s="14">
        <f t="shared" si="43"/>
        <v>1.25</v>
      </c>
      <c r="I84" s="14">
        <f t="shared" si="43"/>
        <v>1.25</v>
      </c>
      <c r="J84" s="14">
        <f t="shared" si="43"/>
        <v>1.25</v>
      </c>
      <c r="K84" s="14">
        <f t="shared" si="43"/>
        <v>1.25</v>
      </c>
      <c r="L84" s="14">
        <f t="shared" si="43"/>
        <v>1.25</v>
      </c>
      <c r="M84" s="14">
        <f t="shared" si="43"/>
        <v>1.25</v>
      </c>
      <c r="N84" s="14">
        <f t="shared" si="43"/>
        <v>1.25</v>
      </c>
      <c r="O84" s="14">
        <f t="shared" si="43"/>
        <v>1.25</v>
      </c>
      <c r="P84" s="14">
        <f t="shared" si="43"/>
        <v>1.25</v>
      </c>
      <c r="Q84" s="14">
        <f t="shared" si="43"/>
        <v>1.25</v>
      </c>
      <c r="R84" s="14">
        <f t="shared" si="43"/>
        <v>1.25</v>
      </c>
      <c r="S84" s="14">
        <f t="shared" si="43"/>
        <v>1.25</v>
      </c>
      <c r="T84" s="14">
        <f t="shared" si="43"/>
        <v>1.25</v>
      </c>
      <c r="U84" s="14">
        <f t="shared" si="43"/>
        <v>1.25</v>
      </c>
      <c r="V84" s="14">
        <f t="shared" si="43"/>
        <v>1.25</v>
      </c>
      <c r="W84" s="14">
        <f t="shared" si="43"/>
        <v>1.25</v>
      </c>
      <c r="X84" s="14">
        <f t="shared" si="43"/>
        <v>1.25</v>
      </c>
      <c r="Y84" s="14">
        <f t="shared" si="43"/>
        <v>1.25</v>
      </c>
      <c r="Z84" s="14">
        <f t="shared" si="43"/>
        <v>1.25</v>
      </c>
      <c r="AA84" s="14">
        <f t="shared" si="43"/>
        <v>1.25</v>
      </c>
      <c r="AB84" s="14">
        <f t="shared" si="43"/>
        <v>1.25</v>
      </c>
      <c r="AC84" s="14">
        <f t="shared" si="43"/>
        <v>1.25</v>
      </c>
      <c r="AD84" s="14">
        <f t="shared" si="43"/>
        <v>1.25</v>
      </c>
      <c r="AE84" s="14">
        <f t="shared" si="43"/>
        <v>1.25</v>
      </c>
      <c r="AF84" s="14">
        <f t="shared" si="43"/>
        <v>1.25</v>
      </c>
      <c r="AG84" s="14">
        <f t="shared" si="43"/>
        <v>1.25</v>
      </c>
      <c r="AH84" s="14">
        <f t="shared" si="43"/>
        <v>1.25</v>
      </c>
      <c r="AI84" s="14">
        <f t="shared" si="43"/>
        <v>1.25</v>
      </c>
      <c r="AJ84" s="14">
        <f t="shared" si="43"/>
        <v>1.25</v>
      </c>
      <c r="AK84" s="14">
        <f t="shared" si="43"/>
        <v>1.25</v>
      </c>
      <c r="AL84" s="14">
        <f t="shared" si="43"/>
        <v>1.25</v>
      </c>
      <c r="AM84" s="14">
        <f t="shared" si="43"/>
        <v>1.25</v>
      </c>
      <c r="AN84" s="14">
        <f t="shared" si="43"/>
        <v>1.25</v>
      </c>
      <c r="AO84" s="14">
        <f t="shared" si="43"/>
        <v>1.25</v>
      </c>
      <c r="AP84" s="14">
        <f t="shared" si="43"/>
        <v>1.25</v>
      </c>
      <c r="AQ84" s="14">
        <f t="shared" si="43"/>
        <v>1.25</v>
      </c>
      <c r="AR84" s="14">
        <f t="shared" si="43"/>
        <v>1.25</v>
      </c>
      <c r="AS84" s="14">
        <f t="shared" si="43"/>
        <v>1.25</v>
      </c>
      <c r="AT84" s="14">
        <f t="shared" si="43"/>
        <v>1.25</v>
      </c>
      <c r="AU84" s="14">
        <f t="shared" si="43"/>
        <v>1.25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(l)GeSe2</v>
      </c>
      <c r="F85" s="14">
        <f t="shared" ref="F85" si="44">F9*$C$78</f>
        <v>0.48575625</v>
      </c>
      <c r="G85" s="14">
        <f t="shared" ref="G85:BR85" si="45">G9*$C$78</f>
        <v>0.45329374999999994</v>
      </c>
      <c r="H85" s="14">
        <f t="shared" si="45"/>
        <v>0.38200000000000001</v>
      </c>
      <c r="I85" s="14">
        <f t="shared" si="45"/>
        <v>0.27468750000000003</v>
      </c>
      <c r="J85" s="14">
        <f t="shared" si="45"/>
        <v>0.16436249999999999</v>
      </c>
      <c r="K85" s="14">
        <f t="shared" si="45"/>
        <v>0.26704375000000002</v>
      </c>
      <c r="L85" s="14">
        <f t="shared" si="45"/>
        <v>0.16903750000000001</v>
      </c>
      <c r="M85" s="14">
        <f t="shared" si="45"/>
        <v>9.4750000000000001E-2</v>
      </c>
      <c r="N85" s="14">
        <f t="shared" si="45"/>
        <v>4.9505624999999998E-2</v>
      </c>
      <c r="O85" s="14">
        <f t="shared" si="45"/>
        <v>4.2801874999999999E-5</v>
      </c>
      <c r="P85" s="14">
        <f t="shared" si="45"/>
        <v>2.1354374999999998E-5</v>
      </c>
      <c r="Q85" s="14">
        <f t="shared" si="45"/>
        <v>9.7406249999999996E-6</v>
      </c>
      <c r="R85" s="14">
        <f t="shared" si="45"/>
        <v>3.9089375E-6</v>
      </c>
      <c r="S85" s="14">
        <f t="shared" si="45"/>
        <v>1.405625E-6</v>
      </c>
      <c r="T85" s="14">
        <f t="shared" si="45"/>
        <v>4.7409374999999998E-7</v>
      </c>
      <c r="U85" s="14">
        <f t="shared" si="45"/>
        <v>1.5641874999999999E-7</v>
      </c>
      <c r="V85" s="14">
        <f t="shared" si="45"/>
        <v>5.1893750000000001E-8</v>
      </c>
      <c r="W85" s="14">
        <f t="shared" si="45"/>
        <v>1.7570624999999999E-8</v>
      </c>
      <c r="X85" s="14">
        <f t="shared" si="45"/>
        <v>6.1134374999999995E-9</v>
      </c>
      <c r="Y85" s="14">
        <f t="shared" si="45"/>
        <v>2.1911874999999998E-9</v>
      </c>
      <c r="Z85" s="14">
        <f t="shared" si="45"/>
        <v>8.0924999999999997E-10</v>
      </c>
      <c r="AA85" s="14">
        <f t="shared" si="45"/>
        <v>3.0780625000000004E-10</v>
      </c>
      <c r="AB85" s="14">
        <f t="shared" si="45"/>
        <v>1.2044375000000001E-10</v>
      </c>
      <c r="AC85" s="14">
        <f t="shared" si="45"/>
        <v>4.8443749999999996E-11</v>
      </c>
      <c r="AD85" s="14">
        <f t="shared" si="45"/>
        <v>2.0015625E-11</v>
      </c>
      <c r="AE85" s="14">
        <f t="shared" si="45"/>
        <v>8.4943749999999999E-12</v>
      </c>
      <c r="AF85" s="14">
        <f t="shared" si="45"/>
        <v>3.7044375000000001E-12</v>
      </c>
      <c r="AG85" s="14">
        <f t="shared" si="45"/>
        <v>1.6615625000000001E-12</v>
      </c>
      <c r="AH85" s="14">
        <f t="shared" si="45"/>
        <v>7.6693749999999993E-13</v>
      </c>
      <c r="AI85" s="14">
        <f t="shared" si="45"/>
        <v>3.6389999999999999E-13</v>
      </c>
      <c r="AJ85" s="14">
        <f t="shared" si="45"/>
        <v>1.7695625000000002E-13</v>
      </c>
      <c r="AK85" s="14">
        <f t="shared" si="45"/>
        <v>8.7737499999999996E-14</v>
      </c>
      <c r="AL85" s="14">
        <f t="shared" si="45"/>
        <v>4.4091875000000001E-14</v>
      </c>
      <c r="AM85" s="14">
        <f t="shared" si="45"/>
        <v>2.23475E-14</v>
      </c>
      <c r="AN85" s="14">
        <f t="shared" si="45"/>
        <v>1.139125E-14</v>
      </c>
      <c r="AO85" s="14">
        <f t="shared" si="45"/>
        <v>5.8373125000000005E-15</v>
      </c>
      <c r="AP85" s="14">
        <f t="shared" si="45"/>
        <v>3.0100624999999998E-15</v>
      </c>
      <c r="AQ85" s="14">
        <f t="shared" si="45"/>
        <v>1.5643749999999999E-15</v>
      </c>
      <c r="AR85" s="14">
        <f t="shared" si="45"/>
        <v>8.2337499999999999E-16</v>
      </c>
      <c r="AS85" s="14">
        <f t="shared" si="45"/>
        <v>4.4066875E-16</v>
      </c>
      <c r="AT85" s="14">
        <f t="shared" si="45"/>
        <v>2.3786874999999999E-16</v>
      </c>
      <c r="AU85" s="14">
        <f t="shared" si="45"/>
        <v>1.2946250000000001E-16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(l)GeSe</v>
      </c>
      <c r="F86" s="14">
        <f t="shared" ref="F86" si="46">F10*$C$78</f>
        <v>0.22855624999999999</v>
      </c>
      <c r="G86" s="14">
        <f t="shared" ref="G86:BR86" si="47">G10*$C$78</f>
        <v>0.24298125000000001</v>
      </c>
      <c r="H86" s="14">
        <f t="shared" si="47"/>
        <v>0.274675</v>
      </c>
      <c r="I86" s="14">
        <f t="shared" si="47"/>
        <v>0.32238125000000001</v>
      </c>
      <c r="J86" s="14">
        <f t="shared" si="47"/>
        <v>0.37145</v>
      </c>
      <c r="K86" s="14">
        <f t="shared" si="47"/>
        <v>0.32588125000000001</v>
      </c>
      <c r="L86" s="14">
        <f t="shared" si="47"/>
        <v>0.36959999999999998</v>
      </c>
      <c r="M86" s="14">
        <f t="shared" si="47"/>
        <v>0.40296875000000004</v>
      </c>
      <c r="N86" s="14">
        <f t="shared" si="47"/>
        <v>0.42378750000000004</v>
      </c>
      <c r="O86" s="14">
        <f t="shared" si="47"/>
        <v>0.44175624999999996</v>
      </c>
      <c r="P86" s="14">
        <f t="shared" si="47"/>
        <v>0.40555000000000002</v>
      </c>
      <c r="Q86" s="14">
        <f t="shared" si="47"/>
        <v>0.32955625</v>
      </c>
      <c r="R86" s="14">
        <f t="shared" si="47"/>
        <v>0.2328625</v>
      </c>
      <c r="S86" s="14">
        <f t="shared" si="47"/>
        <v>0.14699999999999999</v>
      </c>
      <c r="T86" s="14">
        <f t="shared" si="47"/>
        <v>8.6649999999999991E-2</v>
      </c>
      <c r="U86" s="14">
        <f t="shared" si="47"/>
        <v>4.9530625000000002E-2</v>
      </c>
      <c r="V86" s="14">
        <f t="shared" si="47"/>
        <v>2.8136250000000002E-2</v>
      </c>
      <c r="W86" s="14">
        <f t="shared" si="47"/>
        <v>1.6096875E-2</v>
      </c>
      <c r="X86" s="14">
        <f t="shared" si="47"/>
        <v>9.3350000000000013E-3</v>
      </c>
      <c r="Y86" s="14">
        <f t="shared" si="47"/>
        <v>5.5022499999999993E-3</v>
      </c>
      <c r="Z86" s="14">
        <f t="shared" si="47"/>
        <v>3.2990624999999999E-3</v>
      </c>
      <c r="AA86" s="14">
        <f t="shared" si="47"/>
        <v>2.0119999999999999E-3</v>
      </c>
      <c r="AB86" s="14">
        <f t="shared" si="47"/>
        <v>1.2475625E-3</v>
      </c>
      <c r="AC86" s="14">
        <f t="shared" si="47"/>
        <v>7.8606250000000009E-4</v>
      </c>
      <c r="AD86" s="14">
        <f t="shared" si="47"/>
        <v>5.0306249999999993E-4</v>
      </c>
      <c r="AE86" s="14">
        <f t="shared" si="47"/>
        <v>3.2697499999999997E-4</v>
      </c>
      <c r="AF86" s="14">
        <f t="shared" si="47"/>
        <v>2.1585624999999998E-4</v>
      </c>
      <c r="AG86" s="14">
        <f t="shared" si="47"/>
        <v>1.4477500000000001E-4</v>
      </c>
      <c r="AH86" s="14">
        <f t="shared" si="47"/>
        <v>9.8668749999999996E-5</v>
      </c>
      <c r="AI86" s="14">
        <f t="shared" si="47"/>
        <v>6.82875E-5</v>
      </c>
      <c r="AJ86" s="14">
        <f t="shared" si="47"/>
        <v>4.7913124999999995E-5</v>
      </c>
      <c r="AK86" s="14">
        <f t="shared" si="47"/>
        <v>3.3992500000000004E-5</v>
      </c>
      <c r="AL86" s="14">
        <f t="shared" si="47"/>
        <v>2.4310625000000002E-5</v>
      </c>
      <c r="AM86" s="14">
        <f t="shared" si="47"/>
        <v>1.7481250000000001E-5</v>
      </c>
      <c r="AN86" s="14">
        <f t="shared" si="47"/>
        <v>1.2620000000000001E-5</v>
      </c>
      <c r="AO86" s="14">
        <f t="shared" si="47"/>
        <v>9.144375E-6</v>
      </c>
      <c r="AP86" s="14">
        <f t="shared" si="47"/>
        <v>6.6531249999999999E-6</v>
      </c>
      <c r="AQ86" s="14">
        <f t="shared" si="47"/>
        <v>4.8638124999999999E-6</v>
      </c>
      <c r="AR86" s="14">
        <f t="shared" si="47"/>
        <v>3.5797499999999999E-6</v>
      </c>
      <c r="AS86" s="14">
        <f t="shared" si="47"/>
        <v>2.6563125000000003E-6</v>
      </c>
      <c r="AT86" s="14">
        <f t="shared" si="47"/>
        <v>1.9806874999999999E-6</v>
      </c>
      <c r="AU86" s="14">
        <f t="shared" si="47"/>
        <v>1.483875E-6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>
      <c r="A87" s="5">
        <f t="shared" si="35"/>
        <v>0</v>
      </c>
      <c r="B87" s="5">
        <f t="shared" si="35"/>
        <v>0</v>
      </c>
      <c r="C87" s="5">
        <f t="shared" si="35"/>
        <v>1</v>
      </c>
      <c r="D87" s="5">
        <f t="shared" si="35"/>
        <v>0</v>
      </c>
      <c r="E87" s="6" t="str">
        <f t="shared" si="29"/>
        <v>(l)Ge</v>
      </c>
      <c r="F87" s="14">
        <f t="shared" ref="F87" si="48">F11*$C$78</f>
        <v>5.9333749999999998E-7</v>
      </c>
      <c r="G87" s="14">
        <f t="shared" ref="G87:BR87" si="49">G11*$C$78</f>
        <v>1.3341875E-6</v>
      </c>
      <c r="H87" s="14">
        <f t="shared" si="49"/>
        <v>3.5086250000000002E-6</v>
      </c>
      <c r="I87" s="14">
        <f t="shared" si="49"/>
        <v>1.1007499999999999E-5</v>
      </c>
      <c r="J87" s="14">
        <f t="shared" si="49"/>
        <v>3.8091250000000002E-5</v>
      </c>
      <c r="K87" s="14">
        <f t="shared" si="49"/>
        <v>1.7896249999999999E-4</v>
      </c>
      <c r="L87" s="14">
        <f t="shared" si="49"/>
        <v>5.1410000000000008E-4</v>
      </c>
      <c r="M87" s="14">
        <f t="shared" si="49"/>
        <v>1.4955000000000001E-3</v>
      </c>
      <c r="N87" s="14">
        <f t="shared" si="49"/>
        <v>4.2316250000000001E-3</v>
      </c>
      <c r="O87" s="14">
        <f t="shared" si="49"/>
        <v>0.15236875</v>
      </c>
      <c r="P87" s="14">
        <f t="shared" si="49"/>
        <v>0.29252499999999998</v>
      </c>
      <c r="Q87" s="14">
        <f t="shared" si="49"/>
        <v>0.47438749999999996</v>
      </c>
      <c r="R87" s="14">
        <f t="shared" si="49"/>
        <v>0.65256250000000005</v>
      </c>
      <c r="S87" s="14">
        <f t="shared" si="49"/>
        <v>0.79018749999999993</v>
      </c>
      <c r="T87" s="14">
        <f t="shared" si="49"/>
        <v>0.87987499999999996</v>
      </c>
      <c r="U87" s="14">
        <f t="shared" si="49"/>
        <v>0.9326875</v>
      </c>
      <c r="V87" s="14">
        <f t="shared" si="49"/>
        <v>0.96231250000000002</v>
      </c>
      <c r="W87" s="14">
        <f t="shared" si="49"/>
        <v>0.97862499999999997</v>
      </c>
      <c r="X87" s="14">
        <f t="shared" si="49"/>
        <v>0.98768750000000005</v>
      </c>
      <c r="Y87" s="14">
        <f t="shared" si="49"/>
        <v>0.99275000000000002</v>
      </c>
      <c r="Z87" s="14">
        <f t="shared" si="49"/>
        <v>0.99568750000000006</v>
      </c>
      <c r="AA87" s="14">
        <f t="shared" si="49"/>
        <v>0.99737500000000001</v>
      </c>
      <c r="AB87" s="14">
        <f t="shared" si="49"/>
        <v>0.99837500000000001</v>
      </c>
      <c r="AC87" s="14">
        <f t="shared" si="49"/>
        <v>0.99893750000000003</v>
      </c>
      <c r="AD87" s="14">
        <f t="shared" si="49"/>
        <v>0.99931250000000005</v>
      </c>
      <c r="AE87" s="14">
        <f t="shared" si="49"/>
        <v>0.99956249999999991</v>
      </c>
      <c r="AF87" s="14">
        <f t="shared" si="49"/>
        <v>0.99968750000000006</v>
      </c>
      <c r="AG87" s="14">
        <f t="shared" si="49"/>
        <v>0.99981249999999999</v>
      </c>
      <c r="AH87" s="14">
        <f t="shared" si="49"/>
        <v>0.99987500000000007</v>
      </c>
      <c r="AI87" s="14">
        <f t="shared" si="49"/>
        <v>0.99993749999999992</v>
      </c>
      <c r="AJ87" s="14">
        <f t="shared" si="49"/>
        <v>0.99993749999999992</v>
      </c>
      <c r="AK87" s="14">
        <f t="shared" si="49"/>
        <v>0.99993749999999992</v>
      </c>
      <c r="AL87" s="14">
        <f t="shared" si="49"/>
        <v>1</v>
      </c>
      <c r="AM87" s="14">
        <f t="shared" si="49"/>
        <v>1</v>
      </c>
      <c r="AN87" s="14">
        <f t="shared" si="49"/>
        <v>1</v>
      </c>
      <c r="AO87" s="14">
        <f t="shared" si="49"/>
        <v>1</v>
      </c>
      <c r="AP87" s="14">
        <f t="shared" si="49"/>
        <v>1</v>
      </c>
      <c r="AQ87" s="14">
        <f t="shared" si="49"/>
        <v>0.99993749999999992</v>
      </c>
      <c r="AR87" s="14">
        <f t="shared" si="49"/>
        <v>0.99906249999999996</v>
      </c>
      <c r="AS87" s="14">
        <f t="shared" si="49"/>
        <v>0.99624999999999986</v>
      </c>
      <c r="AT87" s="14">
        <f t="shared" si="49"/>
        <v>0.99306250000000007</v>
      </c>
      <c r="AU87" s="14">
        <f t="shared" si="49"/>
        <v>0.98975000000000002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2</v>
      </c>
      <c r="E88" s="6" t="str">
        <f t="shared" si="29"/>
        <v>(l)Ga2Se3</v>
      </c>
      <c r="F88" s="14">
        <f t="shared" ref="F88" si="50">F12*$C$78</f>
        <v>0.49999375000000001</v>
      </c>
      <c r="G88" s="14">
        <f t="shared" ref="G88:BR88" si="51">G12*$C$78</f>
        <v>0.49998124999999999</v>
      </c>
      <c r="H88" s="14">
        <f t="shared" si="51"/>
        <v>0.49996874999999996</v>
      </c>
      <c r="I88" s="14">
        <f t="shared" si="51"/>
        <v>0.49993750000000003</v>
      </c>
      <c r="J88" s="14">
        <f t="shared" si="51"/>
        <v>0.49985625000000006</v>
      </c>
      <c r="K88" s="14">
        <f t="shared" si="51"/>
        <v>0.49961249999999996</v>
      </c>
      <c r="L88" s="14">
        <f t="shared" si="51"/>
        <v>0.49926249999999994</v>
      </c>
      <c r="M88" s="14">
        <f t="shared" si="51"/>
        <v>0.49858124999999998</v>
      </c>
      <c r="N88" s="14">
        <f t="shared" si="51"/>
        <v>0.49728749999999999</v>
      </c>
      <c r="O88" s="14">
        <f t="shared" si="51"/>
        <v>0.47205625000000001</v>
      </c>
      <c r="P88" s="14">
        <f t="shared" si="51"/>
        <v>0.45294999999999996</v>
      </c>
      <c r="Q88" s="14">
        <f t="shared" si="51"/>
        <v>0.42375625</v>
      </c>
      <c r="R88" s="14">
        <f t="shared" si="51"/>
        <v>0.38211875000000001</v>
      </c>
      <c r="S88" s="14">
        <f t="shared" si="51"/>
        <v>0.32717499999999999</v>
      </c>
      <c r="T88" s="14">
        <f t="shared" si="51"/>
        <v>0.26118124999999998</v>
      </c>
      <c r="U88" s="14">
        <f t="shared" si="51"/>
        <v>0.19105</v>
      </c>
      <c r="V88" s="14">
        <f t="shared" si="51"/>
        <v>0.12707499999999999</v>
      </c>
      <c r="W88" s="14">
        <f t="shared" si="51"/>
        <v>7.7643749999999997E-2</v>
      </c>
      <c r="X88" s="14">
        <f t="shared" si="51"/>
        <v>4.4704374999999998E-2</v>
      </c>
      <c r="Y88" s="14">
        <f t="shared" si="51"/>
        <v>2.4954375000000001E-2</v>
      </c>
      <c r="Z88" s="14">
        <f t="shared" si="51"/>
        <v>1.3802500000000001E-2</v>
      </c>
      <c r="AA88" s="14">
        <f t="shared" si="51"/>
        <v>7.6625000000000009E-3</v>
      </c>
      <c r="AB88" s="14">
        <f t="shared" si="51"/>
        <v>4.2954999999999998E-3</v>
      </c>
      <c r="AC88" s="14">
        <f t="shared" si="51"/>
        <v>2.434875E-3</v>
      </c>
      <c r="AD88" s="14">
        <f t="shared" si="51"/>
        <v>1.3926875E-3</v>
      </c>
      <c r="AE88" s="14">
        <f t="shared" si="51"/>
        <v>7.9950000000000008E-4</v>
      </c>
      <c r="AF88" s="14">
        <f t="shared" si="51"/>
        <v>4.5658124999999993E-4</v>
      </c>
      <c r="AG88" s="14">
        <f t="shared" si="51"/>
        <v>2.5599999999999999E-4</v>
      </c>
      <c r="AH88" s="14">
        <f t="shared" si="51"/>
        <v>1.3850625E-4</v>
      </c>
      <c r="AI88" s="14">
        <f t="shared" si="51"/>
        <v>7.0831250000000004E-5</v>
      </c>
      <c r="AJ88" s="14">
        <f t="shared" si="51"/>
        <v>3.3467499999999998E-5</v>
      </c>
      <c r="AK88" s="14">
        <f t="shared" si="51"/>
        <v>1.4286875E-5</v>
      </c>
      <c r="AL88" s="14">
        <f t="shared" si="51"/>
        <v>5.4129374999999995E-6</v>
      </c>
      <c r="AM88" s="14">
        <f t="shared" si="51"/>
        <v>1.8100625000000002E-6</v>
      </c>
      <c r="AN88" s="14">
        <f t="shared" si="51"/>
        <v>5.4121250000000003E-7</v>
      </c>
      <c r="AO88" s="14">
        <f t="shared" si="51"/>
        <v>1.4900625000000001E-7</v>
      </c>
      <c r="AP88" s="14">
        <f t="shared" si="51"/>
        <v>3.9102500000000002E-8</v>
      </c>
      <c r="AQ88" s="14">
        <f t="shared" si="51"/>
        <v>1.0069374999999999E-8</v>
      </c>
      <c r="AR88" s="14">
        <f t="shared" si="51"/>
        <v>2.5670625E-9</v>
      </c>
      <c r="AS88" s="14">
        <f t="shared" si="51"/>
        <v>6.4737500000000005E-10</v>
      </c>
      <c r="AT88" s="14">
        <f t="shared" si="51"/>
        <v>1.6698124999999999E-10</v>
      </c>
      <c r="AU88" s="14">
        <f t="shared" si="51"/>
        <v>4.4267499999999997E-11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1</v>
      </c>
      <c r="E89" s="6" t="str">
        <f t="shared" si="29"/>
        <v>(l)GaSe</v>
      </c>
      <c r="F89" s="14">
        <f t="shared" ref="F89" si="52">F13*$C$78</f>
        <v>1.6647499999999999E-5</v>
      </c>
      <c r="G89" s="14">
        <f t="shared" ref="G89:BR89" si="53">G13*$C$78</f>
        <v>3.1973749999999999E-5</v>
      </c>
      <c r="H89" s="14">
        <f t="shared" si="53"/>
        <v>6.3050000000000001E-5</v>
      </c>
      <c r="I89" s="14">
        <f t="shared" si="53"/>
        <v>1.3090000000000001E-4</v>
      </c>
      <c r="J89" s="14">
        <f t="shared" si="53"/>
        <v>2.8221250000000001E-4</v>
      </c>
      <c r="K89" s="14">
        <f t="shared" si="53"/>
        <v>7.7081250000000001E-4</v>
      </c>
      <c r="L89" s="14">
        <f t="shared" si="53"/>
        <v>1.4739375E-3</v>
      </c>
      <c r="M89" s="14">
        <f t="shared" si="53"/>
        <v>2.8434375E-3</v>
      </c>
      <c r="N89" s="14">
        <f t="shared" si="53"/>
        <v>5.4237499999999998E-3</v>
      </c>
      <c r="O89" s="14">
        <f t="shared" si="53"/>
        <v>5.5893749999999999E-2</v>
      </c>
      <c r="P89" s="14">
        <f t="shared" si="53"/>
        <v>9.4100000000000003E-2</v>
      </c>
      <c r="Q89" s="14">
        <f t="shared" si="53"/>
        <v>0.15249375000000001</v>
      </c>
      <c r="R89" s="14">
        <f t="shared" si="53"/>
        <v>0.23576249999999999</v>
      </c>
      <c r="S89" s="14">
        <f t="shared" si="53"/>
        <v>0.34565625</v>
      </c>
      <c r="T89" s="14">
        <f t="shared" si="53"/>
        <v>0.47763750000000005</v>
      </c>
      <c r="U89" s="14">
        <f t="shared" si="53"/>
        <v>0.61788750000000003</v>
      </c>
      <c r="V89" s="14">
        <f t="shared" si="53"/>
        <v>0.74581249999999999</v>
      </c>
      <c r="W89" s="14">
        <f t="shared" si="53"/>
        <v>0.84462500000000007</v>
      </c>
      <c r="X89" s="14">
        <f t="shared" si="53"/>
        <v>0.91037500000000005</v>
      </c>
      <c r="Y89" s="14">
        <f t="shared" si="53"/>
        <v>0.94956250000000009</v>
      </c>
      <c r="Z89" s="14">
        <f t="shared" si="53"/>
        <v>0.97118749999999998</v>
      </c>
      <c r="AA89" s="14">
        <f t="shared" si="53"/>
        <v>0.9821875000000001</v>
      </c>
      <c r="AB89" s="14">
        <f t="shared" si="53"/>
        <v>0.98650000000000004</v>
      </c>
      <c r="AC89" s="14">
        <f t="shared" si="53"/>
        <v>0.98556250000000001</v>
      </c>
      <c r="AD89" s="14">
        <f t="shared" si="53"/>
        <v>0.97918749999999999</v>
      </c>
      <c r="AE89" s="14">
        <f t="shared" si="53"/>
        <v>0.96550000000000002</v>
      </c>
      <c r="AF89" s="14">
        <f t="shared" si="53"/>
        <v>0.94093749999999998</v>
      </c>
      <c r="AG89" s="14">
        <f t="shared" si="53"/>
        <v>0.90106249999999999</v>
      </c>
      <c r="AH89" s="14">
        <f t="shared" si="53"/>
        <v>0.84112500000000001</v>
      </c>
      <c r="AI89" s="14">
        <f t="shared" si="53"/>
        <v>0.75856250000000003</v>
      </c>
      <c r="AJ89" s="14">
        <f t="shared" si="53"/>
        <v>0.65431250000000007</v>
      </c>
      <c r="AK89" s="14">
        <f t="shared" si="53"/>
        <v>0.53439375</v>
      </c>
      <c r="AL89" s="14">
        <f t="shared" si="53"/>
        <v>0.40971250000000003</v>
      </c>
      <c r="AM89" s="14">
        <f t="shared" si="53"/>
        <v>0.29378124999999999</v>
      </c>
      <c r="AN89" s="14">
        <f t="shared" si="53"/>
        <v>0.19806250000000003</v>
      </c>
      <c r="AO89" s="14">
        <f t="shared" si="53"/>
        <v>0.12732500000000002</v>
      </c>
      <c r="AP89" s="14">
        <f t="shared" si="53"/>
        <v>7.9412499999999997E-2</v>
      </c>
      <c r="AQ89" s="14">
        <f t="shared" si="53"/>
        <v>4.8789375000000003E-2</v>
      </c>
      <c r="AR89" s="14">
        <f t="shared" si="53"/>
        <v>2.9605624999999997E-2</v>
      </c>
      <c r="AS89" s="14">
        <f t="shared" si="53"/>
        <v>1.7704375000000001E-2</v>
      </c>
      <c r="AT89" s="14">
        <f t="shared" si="53"/>
        <v>1.0666874999999999E-2</v>
      </c>
      <c r="AU89" s="14">
        <f t="shared" si="53"/>
        <v>6.4937499999999995E-3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2</v>
      </c>
      <c r="E90" s="6" t="str">
        <f t="shared" si="29"/>
        <v>(l)Ga2Se</v>
      </c>
      <c r="F90" s="14">
        <f t="shared" ref="F90" si="54">F14*$C$78</f>
        <v>1.5773124999999999E-27</v>
      </c>
      <c r="G90" s="14">
        <f t="shared" ref="G90:BR90" si="55">G14*$C$78</f>
        <v>6.5281249999999993E-26</v>
      </c>
      <c r="H90" s="14">
        <f t="shared" si="55"/>
        <v>2.5123749999999999E-24</v>
      </c>
      <c r="I90" s="14">
        <f t="shared" si="55"/>
        <v>1.0224999999999999E-22</v>
      </c>
      <c r="J90" s="14">
        <f t="shared" si="55"/>
        <v>4.3511249999999999E-21</v>
      </c>
      <c r="K90" s="14">
        <f t="shared" si="55"/>
        <v>5.0071874999999996E-19</v>
      </c>
      <c r="L90" s="14">
        <f t="shared" si="55"/>
        <v>1.1211875000000001E-17</v>
      </c>
      <c r="M90" s="14">
        <f t="shared" si="55"/>
        <v>2.4668124999999997E-16</v>
      </c>
      <c r="N90" s="14">
        <f t="shared" si="55"/>
        <v>4.9598749999999998E-15</v>
      </c>
      <c r="O90" s="14">
        <f t="shared" si="55"/>
        <v>1.4785624999999999E-10</v>
      </c>
      <c r="P90" s="14">
        <f t="shared" si="55"/>
        <v>1.1941250000000002E-9</v>
      </c>
      <c r="Q90" s="14">
        <f t="shared" si="55"/>
        <v>8.1312500000000004E-9</v>
      </c>
      <c r="R90" s="14">
        <f t="shared" si="55"/>
        <v>4.8476875000000001E-8</v>
      </c>
      <c r="S90" s="14">
        <f t="shared" si="55"/>
        <v>2.5541875000000001E-7</v>
      </c>
      <c r="T90" s="14">
        <f t="shared" si="55"/>
        <v>1.1714999999999999E-6</v>
      </c>
      <c r="U90" s="14">
        <f t="shared" si="55"/>
        <v>4.583E-6</v>
      </c>
      <c r="V90" s="14">
        <f t="shared" si="55"/>
        <v>1.5155E-5</v>
      </c>
      <c r="W90" s="14">
        <f t="shared" si="55"/>
        <v>4.2848125000000002E-5</v>
      </c>
      <c r="X90" s="14">
        <f t="shared" si="55"/>
        <v>1.0657499999999999E-4</v>
      </c>
      <c r="Y90" s="14">
        <f t="shared" si="55"/>
        <v>2.409E-4</v>
      </c>
      <c r="Z90" s="14">
        <f t="shared" si="55"/>
        <v>5.0773124999999996E-4</v>
      </c>
      <c r="AA90" s="14">
        <f t="shared" si="55"/>
        <v>1.01475E-3</v>
      </c>
      <c r="AB90" s="14">
        <f t="shared" si="55"/>
        <v>1.9416874999999998E-3</v>
      </c>
      <c r="AC90" s="14">
        <f t="shared" si="55"/>
        <v>3.5725000000000002E-3</v>
      </c>
      <c r="AD90" s="14">
        <f t="shared" si="55"/>
        <v>6.3231249999999998E-3</v>
      </c>
      <c r="AE90" s="14">
        <f t="shared" si="55"/>
        <v>1.0726875E-2</v>
      </c>
      <c r="AF90" s="14">
        <f t="shared" si="55"/>
        <v>1.7303125000000003E-2</v>
      </c>
      <c r="AG90" s="14">
        <f t="shared" si="55"/>
        <v>2.6206875000000001E-2</v>
      </c>
      <c r="AH90" s="14">
        <f t="shared" si="55"/>
        <v>3.6651249999999996E-2</v>
      </c>
      <c r="AI90" s="14">
        <f t="shared" si="55"/>
        <v>4.6454375000000006E-2</v>
      </c>
      <c r="AJ90" s="14">
        <f t="shared" si="55"/>
        <v>5.2379374999999999E-2</v>
      </c>
      <c r="AK90" s="14">
        <f t="shared" si="55"/>
        <v>5.1684375000000005E-2</v>
      </c>
      <c r="AL90" s="14">
        <f t="shared" si="55"/>
        <v>4.4137499999999996E-2</v>
      </c>
      <c r="AM90" s="14">
        <f t="shared" si="55"/>
        <v>3.2626875E-2</v>
      </c>
      <c r="AN90" s="14">
        <f t="shared" si="55"/>
        <v>2.1225000000000001E-2</v>
      </c>
      <c r="AO90" s="14">
        <f t="shared" si="55"/>
        <v>1.2525625E-2</v>
      </c>
      <c r="AP90" s="14">
        <f t="shared" si="55"/>
        <v>6.9387499999999996E-3</v>
      </c>
      <c r="AQ90" s="14">
        <f t="shared" si="55"/>
        <v>3.711125E-3</v>
      </c>
      <c r="AR90" s="14">
        <f t="shared" si="55"/>
        <v>1.9232499999999998E-3</v>
      </c>
      <c r="AS90" s="14">
        <f t="shared" si="55"/>
        <v>9.6043750000000003E-4</v>
      </c>
      <c r="AT90" s="14">
        <f t="shared" si="55"/>
        <v>4.8281874999999997E-4</v>
      </c>
      <c r="AU90" s="14">
        <f t="shared" si="55"/>
        <v>2.4572500000000002E-4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>
        <f t="shared" ref="F91" si="56">F15*$C$78</f>
        <v>2.2188125E-27</v>
      </c>
      <c r="G91" s="14">
        <f t="shared" ref="G91:BR91" si="57">G15*$C$78</f>
        <v>8.6187499999999997E-26</v>
      </c>
      <c r="H91" s="14">
        <f t="shared" si="57"/>
        <v>2.9683749999999997E-24</v>
      </c>
      <c r="I91" s="14">
        <f t="shared" si="57"/>
        <v>1.0074374999999999E-22</v>
      </c>
      <c r="J91" s="14">
        <f t="shared" si="57"/>
        <v>3.3490624999999998E-21</v>
      </c>
      <c r="K91" s="14">
        <f t="shared" si="57"/>
        <v>2.1626874999999998E-19</v>
      </c>
      <c r="L91" s="14">
        <f t="shared" si="57"/>
        <v>4.057625E-18</v>
      </c>
      <c r="M91" s="14">
        <f t="shared" si="57"/>
        <v>7.216875E-17</v>
      </c>
      <c r="N91" s="14">
        <f t="shared" si="57"/>
        <v>1.1578125000000001E-15</v>
      </c>
      <c r="O91" s="14">
        <f t="shared" si="57"/>
        <v>1.7808125000000001E-11</v>
      </c>
      <c r="P91" s="14">
        <f t="shared" si="57"/>
        <v>1.3724374999999999E-10</v>
      </c>
      <c r="Q91" s="14">
        <f t="shared" si="57"/>
        <v>9.234375E-10</v>
      </c>
      <c r="R91" s="14">
        <f t="shared" si="57"/>
        <v>5.5223125000000001E-9</v>
      </c>
      <c r="S91" s="14">
        <f t="shared" si="57"/>
        <v>2.9591875000000001E-8</v>
      </c>
      <c r="T91" s="14">
        <f t="shared" si="57"/>
        <v>1.416875E-7</v>
      </c>
      <c r="U91" s="14">
        <f t="shared" si="57"/>
        <v>6.0215000000000003E-7</v>
      </c>
      <c r="V91" s="14">
        <f t="shared" si="57"/>
        <v>2.26525E-6</v>
      </c>
      <c r="W91" s="14">
        <f t="shared" si="57"/>
        <v>7.6000000000000009E-6</v>
      </c>
      <c r="X91" s="14">
        <f t="shared" si="57"/>
        <v>2.3125624999999999E-5</v>
      </c>
      <c r="Y91" s="14">
        <f t="shared" si="57"/>
        <v>6.5093749999999993E-5</v>
      </c>
      <c r="Z91" s="14">
        <f t="shared" si="57"/>
        <v>1.72225E-4</v>
      </c>
      <c r="AA91" s="14">
        <f t="shared" si="57"/>
        <v>4.3313125000000004E-4</v>
      </c>
      <c r="AB91" s="14">
        <f t="shared" si="57"/>
        <v>1.0424375E-3</v>
      </c>
      <c r="AC91" s="14">
        <f t="shared" si="57"/>
        <v>2.4104999999999999E-3</v>
      </c>
      <c r="AD91" s="14">
        <f t="shared" si="57"/>
        <v>5.36325E-3</v>
      </c>
      <c r="AE91" s="14">
        <f t="shared" si="57"/>
        <v>1.1474375E-2</v>
      </c>
      <c r="AF91" s="14">
        <f t="shared" si="57"/>
        <v>2.3535E-2</v>
      </c>
      <c r="AG91" s="14">
        <f t="shared" si="57"/>
        <v>4.6036250000000001E-2</v>
      </c>
      <c r="AH91" s="14">
        <f t="shared" si="57"/>
        <v>8.5268750000000004E-2</v>
      </c>
      <c r="AI91" s="14">
        <f t="shared" si="57"/>
        <v>0.14840624999999999</v>
      </c>
      <c r="AJ91" s="14">
        <f t="shared" si="57"/>
        <v>0.2408875</v>
      </c>
      <c r="AK91" s="14">
        <f t="shared" si="57"/>
        <v>0.36220625000000001</v>
      </c>
      <c r="AL91" s="14">
        <f t="shared" si="57"/>
        <v>0.502</v>
      </c>
      <c r="AM91" s="14">
        <f t="shared" si="57"/>
        <v>0.64093750000000005</v>
      </c>
      <c r="AN91" s="14">
        <f t="shared" si="57"/>
        <v>0.75950000000000006</v>
      </c>
      <c r="AO91" s="14">
        <f t="shared" si="57"/>
        <v>0.84762499999999996</v>
      </c>
      <c r="AP91" s="14">
        <f t="shared" si="57"/>
        <v>0.90668749999999998</v>
      </c>
      <c r="AQ91" s="14">
        <f t="shared" si="57"/>
        <v>0.94337499999999996</v>
      </c>
      <c r="AR91" s="14">
        <f t="shared" si="57"/>
        <v>0.95518749999999997</v>
      </c>
      <c r="AS91" s="14">
        <f t="shared" si="57"/>
        <v>0.93693749999999998</v>
      </c>
      <c r="AT91" s="14">
        <f t="shared" si="57"/>
        <v>0.91512499999999997</v>
      </c>
      <c r="AU91" s="14">
        <f t="shared" si="57"/>
        <v>0.89312499999999995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(l)Se[A]</v>
      </c>
      <c r="F92" s="14">
        <f t="shared" ref="F92" si="58">F16*$C$78</f>
        <v>3.8799374999999998E-9</v>
      </c>
      <c r="G92" s="14">
        <f t="shared" ref="G92:BR92" si="59">G16*$C$78</f>
        <v>1.1904374999999999E-8</v>
      </c>
      <c r="H92" s="14">
        <f t="shared" si="59"/>
        <v>2.7547500000000002E-8</v>
      </c>
      <c r="I92" s="14">
        <f t="shared" si="59"/>
        <v>4.7371874999999999E-8</v>
      </c>
      <c r="J92" s="14">
        <f t="shared" si="59"/>
        <v>6.2706249999999999E-8</v>
      </c>
      <c r="K92" s="14">
        <f t="shared" si="59"/>
        <v>3.8323125000000002E-8</v>
      </c>
      <c r="L92" s="14">
        <f t="shared" si="59"/>
        <v>4.7505624999999998E-8</v>
      </c>
      <c r="M92" s="14">
        <f t="shared" si="59"/>
        <v>5.0511875000000006E-8</v>
      </c>
      <c r="N92" s="14">
        <f t="shared" si="59"/>
        <v>4.8726875E-8</v>
      </c>
      <c r="O92" s="14">
        <f t="shared" si="59"/>
        <v>3.844125E-8</v>
      </c>
      <c r="P92" s="14">
        <f t="shared" si="59"/>
        <v>4.0288125E-8</v>
      </c>
      <c r="Q92" s="14">
        <f t="shared" si="59"/>
        <v>4.277125E-8</v>
      </c>
      <c r="R92" s="14">
        <f t="shared" si="59"/>
        <v>4.3849999999999999E-8</v>
      </c>
      <c r="S92" s="14">
        <f t="shared" si="59"/>
        <v>4.2796874999999999E-8</v>
      </c>
      <c r="T92" s="14">
        <f t="shared" si="59"/>
        <v>4.0126875000000002E-8</v>
      </c>
      <c r="U92" s="14">
        <f t="shared" si="59"/>
        <v>3.6590625000000003E-8</v>
      </c>
      <c r="V92" s="14">
        <f t="shared" si="59"/>
        <v>3.2685625000000002E-8</v>
      </c>
      <c r="W92" s="14">
        <f t="shared" si="59"/>
        <v>2.8713125000000001E-8</v>
      </c>
      <c r="X92" s="14">
        <f t="shared" si="59"/>
        <v>2.4901250000000003E-8</v>
      </c>
      <c r="Y92" s="14">
        <f t="shared" si="59"/>
        <v>2.1412500000000001E-8</v>
      </c>
      <c r="Z92" s="14">
        <f t="shared" si="59"/>
        <v>1.8323750000000002E-8</v>
      </c>
      <c r="AA92" s="14">
        <f t="shared" si="59"/>
        <v>1.5645000000000002E-8</v>
      </c>
      <c r="AB92" s="14">
        <f t="shared" si="59"/>
        <v>1.335E-8</v>
      </c>
      <c r="AC92" s="14">
        <f t="shared" si="59"/>
        <v>1.13975E-8</v>
      </c>
      <c r="AD92" s="14">
        <f t="shared" si="59"/>
        <v>9.746875000000001E-9</v>
      </c>
      <c r="AE92" s="14">
        <f t="shared" si="59"/>
        <v>8.3593749999999994E-9</v>
      </c>
      <c r="AF92" s="14">
        <f t="shared" si="59"/>
        <v>7.2025000000000003E-9</v>
      </c>
      <c r="AG92" s="14">
        <f t="shared" si="59"/>
        <v>6.2484374999999996E-9</v>
      </c>
      <c r="AH92" s="14">
        <f t="shared" si="59"/>
        <v>5.4708749999999997E-9</v>
      </c>
      <c r="AI92" s="14">
        <f t="shared" si="59"/>
        <v>4.8426250000000003E-9</v>
      </c>
      <c r="AJ92" s="14">
        <f t="shared" si="59"/>
        <v>4.3333750000000002E-9</v>
      </c>
      <c r="AK92" s="14">
        <f t="shared" si="59"/>
        <v>3.9096250000000003E-9</v>
      </c>
      <c r="AL92" s="14">
        <f t="shared" si="59"/>
        <v>3.5375624999999999E-9</v>
      </c>
      <c r="AM92" s="14">
        <f t="shared" si="59"/>
        <v>3.1890624999999997E-9</v>
      </c>
      <c r="AN92" s="14">
        <f t="shared" si="59"/>
        <v>2.84975E-9</v>
      </c>
      <c r="AO92" s="14">
        <f t="shared" si="59"/>
        <v>2.520375E-9</v>
      </c>
      <c r="AP92" s="14">
        <f t="shared" si="59"/>
        <v>2.2093125000000001E-9</v>
      </c>
      <c r="AQ92" s="14">
        <f t="shared" si="59"/>
        <v>1.9246250000000003E-9</v>
      </c>
      <c r="AR92" s="14">
        <f t="shared" si="59"/>
        <v>1.6703125E-9</v>
      </c>
      <c r="AS92" s="14">
        <f t="shared" si="59"/>
        <v>1.4466250000000001E-9</v>
      </c>
      <c r="AT92" s="14">
        <f t="shared" si="59"/>
        <v>1.2515000000000001E-9</v>
      </c>
      <c r="AU92" s="14">
        <f t="shared" si="59"/>
        <v>1.0822500000000001E-9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(l)Se[M]</v>
      </c>
      <c r="F93" s="14">
        <f t="shared" ref="F93" si="60">F17*$C$78</f>
        <v>1.4250625000000001E-2</v>
      </c>
      <c r="G93" s="14">
        <f t="shared" ref="G93:BR93" si="61">G17*$C$78</f>
        <v>4.6721249999999999E-2</v>
      </c>
      <c r="H93" s="14">
        <f t="shared" si="61"/>
        <v>0.11803124999999999</v>
      </c>
      <c r="I93" s="14">
        <f t="shared" si="61"/>
        <v>0.22538749999999999</v>
      </c>
      <c r="J93" s="14">
        <f t="shared" si="61"/>
        <v>0.33581875</v>
      </c>
      <c r="K93" s="14">
        <f t="shared" si="61"/>
        <v>0.23352500000000001</v>
      </c>
      <c r="L93" s="14">
        <f t="shared" si="61"/>
        <v>0.33221250000000002</v>
      </c>
      <c r="M93" s="14">
        <f t="shared" si="61"/>
        <v>0.40816250000000004</v>
      </c>
      <c r="N93" s="14">
        <f t="shared" si="61"/>
        <v>0.45743750000000005</v>
      </c>
      <c r="O93" s="14">
        <f t="shared" si="61"/>
        <v>0.68025000000000002</v>
      </c>
      <c r="P93" s="14">
        <f t="shared" si="61"/>
        <v>0.83956249999999999</v>
      </c>
      <c r="Q93" s="14">
        <f t="shared" si="61"/>
        <v>1.0506249999999999</v>
      </c>
      <c r="R93" s="14">
        <f t="shared" si="61"/>
        <v>1.2704375000000001</v>
      </c>
      <c r="S93" s="14">
        <f t="shared" si="61"/>
        <v>1.4630000000000001</v>
      </c>
      <c r="T93" s="14">
        <f t="shared" si="61"/>
        <v>1.6186875000000001</v>
      </c>
      <c r="U93" s="14">
        <f t="shared" si="61"/>
        <v>1.7416250000000002</v>
      </c>
      <c r="V93" s="14">
        <f t="shared" si="61"/>
        <v>1.83525</v>
      </c>
      <c r="W93" s="14">
        <f t="shared" si="61"/>
        <v>1.9009999999999998</v>
      </c>
      <c r="X93" s="14">
        <f t="shared" si="61"/>
        <v>1.9430624999999999</v>
      </c>
      <c r="Y93" s="14">
        <f t="shared" si="61"/>
        <v>1.9681250000000001</v>
      </c>
      <c r="Z93" s="14">
        <f t="shared" si="61"/>
        <v>1.9825625</v>
      </c>
      <c r="AA93" s="14">
        <f t="shared" si="61"/>
        <v>1.9911249999999998</v>
      </c>
      <c r="AB93" s="14">
        <f t="shared" si="61"/>
        <v>1.9970625</v>
      </c>
      <c r="AC93" s="14">
        <f t="shared" si="61"/>
        <v>2.0024999999999999</v>
      </c>
      <c r="AD93" s="14">
        <f t="shared" si="61"/>
        <v>2.0096249999999998</v>
      </c>
      <c r="AE93" s="14">
        <f t="shared" si="61"/>
        <v>2.0209999999999999</v>
      </c>
      <c r="AF93" s="14">
        <f t="shared" si="61"/>
        <v>2.0401249999999997</v>
      </c>
      <c r="AG93" s="14">
        <f t="shared" si="61"/>
        <v>2.0718125000000001</v>
      </c>
      <c r="AH93" s="14">
        <f t="shared" si="61"/>
        <v>2.1216249999999999</v>
      </c>
      <c r="AI93" s="14">
        <f t="shared" si="61"/>
        <v>2.1946875000000001</v>
      </c>
      <c r="AJ93" s="14">
        <f t="shared" si="61"/>
        <v>2.2931875000000002</v>
      </c>
      <c r="AK93" s="14">
        <f t="shared" si="61"/>
        <v>2.4138125000000001</v>
      </c>
      <c r="AL93" s="14">
        <f t="shared" si="61"/>
        <v>2.546125</v>
      </c>
      <c r="AM93" s="14">
        <f t="shared" si="61"/>
        <v>2.6735625000000001</v>
      </c>
      <c r="AN93" s="14">
        <f t="shared" si="61"/>
        <v>2.7806875</v>
      </c>
      <c r="AO93" s="14">
        <f t="shared" si="61"/>
        <v>2.860125</v>
      </c>
      <c r="AP93" s="14">
        <f t="shared" si="61"/>
        <v>2.9136249999999997</v>
      </c>
      <c r="AQ93" s="14">
        <f t="shared" si="61"/>
        <v>2.9475000000000002</v>
      </c>
      <c r="AR93" s="14">
        <f t="shared" si="61"/>
        <v>2.9684374999999998</v>
      </c>
      <c r="AS93" s="14">
        <f t="shared" si="61"/>
        <v>2.9813125</v>
      </c>
      <c r="AT93" s="14">
        <f t="shared" si="61"/>
        <v>2.9888749999999997</v>
      </c>
      <c r="AU93" s="14">
        <f t="shared" si="61"/>
        <v>2.9932500000000002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(l)Se</v>
      </c>
      <c r="F94" s="14">
        <f t="shared" ref="F94" si="62">F18*$C$78</f>
        <v>1.6884374999999998E-8</v>
      </c>
      <c r="G94" s="14">
        <f t="shared" ref="G94:BR94" si="63">G18*$C$78</f>
        <v>4.5713124999999997E-8</v>
      </c>
      <c r="H94" s="14">
        <f t="shared" si="63"/>
        <v>9.4531250000000008E-8</v>
      </c>
      <c r="I94" s="14">
        <f t="shared" si="63"/>
        <v>1.468625E-7</v>
      </c>
      <c r="J94" s="14">
        <f t="shared" si="63"/>
        <v>1.7727499999999998E-7</v>
      </c>
      <c r="K94" s="14">
        <f t="shared" si="63"/>
        <v>9.9606249999999992E-8</v>
      </c>
      <c r="L94" s="14">
        <f t="shared" si="63"/>
        <v>1.1433750000000001E-7</v>
      </c>
      <c r="M94" s="14">
        <f t="shared" si="63"/>
        <v>1.1328124999999999E-7</v>
      </c>
      <c r="N94" s="14">
        <f t="shared" si="63"/>
        <v>1.024E-7</v>
      </c>
      <c r="O94" s="14">
        <f t="shared" si="63"/>
        <v>6.513750000000001E-8</v>
      </c>
      <c r="P94" s="14">
        <f t="shared" si="63"/>
        <v>6.5281250000000008E-8</v>
      </c>
      <c r="Q94" s="14">
        <f t="shared" si="63"/>
        <v>6.9024999999999998E-8</v>
      </c>
      <c r="R94" s="14">
        <f t="shared" si="63"/>
        <v>7.1368750000000002E-8</v>
      </c>
      <c r="S94" s="14">
        <f t="shared" si="63"/>
        <v>7.0281249999999999E-8</v>
      </c>
      <c r="T94" s="14">
        <f t="shared" si="63"/>
        <v>6.6506250000000007E-8</v>
      </c>
      <c r="U94" s="14">
        <f t="shared" si="63"/>
        <v>6.1228750000000005E-8</v>
      </c>
      <c r="V94" s="14">
        <f t="shared" si="63"/>
        <v>5.5228124999999993E-8</v>
      </c>
      <c r="W94" s="14">
        <f t="shared" si="63"/>
        <v>4.8996875000000002E-8</v>
      </c>
      <c r="X94" s="14">
        <f t="shared" si="63"/>
        <v>4.2918124999999998E-8</v>
      </c>
      <c r="Y94" s="14">
        <f t="shared" si="63"/>
        <v>3.7277499999999997E-8</v>
      </c>
      <c r="Z94" s="14">
        <f t="shared" si="63"/>
        <v>3.2222499999999996E-8</v>
      </c>
      <c r="AA94" s="14">
        <f t="shared" si="63"/>
        <v>2.7790625000000003E-8</v>
      </c>
      <c r="AB94" s="14">
        <f t="shared" si="63"/>
        <v>2.3953125E-8</v>
      </c>
      <c r="AC94" s="14">
        <f t="shared" si="63"/>
        <v>2.065625E-8</v>
      </c>
      <c r="AD94" s="14">
        <f t="shared" si="63"/>
        <v>1.7841250000000001E-8</v>
      </c>
      <c r="AE94" s="14">
        <f t="shared" si="63"/>
        <v>1.545375E-8</v>
      </c>
      <c r="AF94" s="14">
        <f t="shared" si="63"/>
        <v>1.3446874999999999E-8</v>
      </c>
      <c r="AG94" s="14">
        <f t="shared" si="63"/>
        <v>1.1780624999999999E-8</v>
      </c>
      <c r="AH94" s="14">
        <f t="shared" si="63"/>
        <v>1.0415625E-8</v>
      </c>
      <c r="AI94" s="14">
        <f t="shared" si="63"/>
        <v>9.3087500000000006E-9</v>
      </c>
      <c r="AJ94" s="14">
        <f t="shared" si="63"/>
        <v>8.4100000000000005E-9</v>
      </c>
      <c r="AK94" s="14">
        <f t="shared" si="63"/>
        <v>7.6600000000000004E-9</v>
      </c>
      <c r="AL94" s="14">
        <f t="shared" si="63"/>
        <v>6.9962500000000005E-9</v>
      </c>
      <c r="AM94" s="14">
        <f t="shared" si="63"/>
        <v>6.3668749999999999E-9</v>
      </c>
      <c r="AN94" s="14">
        <f t="shared" si="63"/>
        <v>5.7423124999999998E-9</v>
      </c>
      <c r="AO94" s="14">
        <f t="shared" si="63"/>
        <v>5.1256874999999995E-9</v>
      </c>
      <c r="AP94" s="14">
        <f t="shared" si="63"/>
        <v>4.5344374999999999E-9</v>
      </c>
      <c r="AQ94" s="14">
        <f t="shared" si="63"/>
        <v>3.9862500000000004E-9</v>
      </c>
      <c r="AR94" s="14">
        <f t="shared" si="63"/>
        <v>3.4910624999999997E-9</v>
      </c>
      <c r="AS94" s="14">
        <f t="shared" si="63"/>
        <v>3.0509375000000003E-9</v>
      </c>
      <c r="AT94" s="14">
        <f t="shared" si="63"/>
        <v>2.6631874999999998E-9</v>
      </c>
      <c r="AU94" s="14">
        <f t="shared" si="63"/>
        <v>2.32375E-9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1</v>
      </c>
      <c r="E95" s="6" t="str">
        <f t="shared" si="29"/>
        <v>(2)Ga[l]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0</v>
      </c>
      <c r="P95" s="14">
        <f t="shared" si="65"/>
        <v>0</v>
      </c>
      <c r="Q95" s="14">
        <f t="shared" si="65"/>
        <v>0</v>
      </c>
      <c r="R95" s="14">
        <f t="shared" si="65"/>
        <v>0</v>
      </c>
      <c r="S95" s="14">
        <f t="shared" si="65"/>
        <v>0</v>
      </c>
      <c r="T95" s="14">
        <f t="shared" si="65"/>
        <v>0</v>
      </c>
      <c r="U95" s="14">
        <f t="shared" si="65"/>
        <v>0</v>
      </c>
      <c r="V95" s="14">
        <f t="shared" si="65"/>
        <v>0</v>
      </c>
      <c r="W95" s="14">
        <f t="shared" si="65"/>
        <v>0</v>
      </c>
      <c r="X95" s="14">
        <f t="shared" si="65"/>
        <v>0</v>
      </c>
      <c r="Y95" s="14">
        <f t="shared" si="65"/>
        <v>0</v>
      </c>
      <c r="Z95" s="14">
        <f t="shared" si="65"/>
        <v>0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2.3465625E-34</v>
      </c>
      <c r="AG95" s="14">
        <f t="shared" si="65"/>
        <v>1.5983124999999999E-29</v>
      </c>
      <c r="AH95" s="14">
        <f t="shared" si="65"/>
        <v>2.1846875E-24</v>
      </c>
      <c r="AI95" s="14">
        <f t="shared" si="65"/>
        <v>4.446625E-20</v>
      </c>
      <c r="AJ95" s="14">
        <f t="shared" si="65"/>
        <v>8.3324999999999998E-16</v>
      </c>
      <c r="AK95" s="14">
        <f t="shared" si="65"/>
        <v>6.5637499999999994E-12</v>
      </c>
      <c r="AL95" s="14">
        <f t="shared" si="65"/>
        <v>1.1476874999999999E-8</v>
      </c>
      <c r="AM95" s="14">
        <f t="shared" si="65"/>
        <v>2.6439375E-7</v>
      </c>
      <c r="AN95" s="14">
        <f t="shared" si="65"/>
        <v>1.1413125E-6</v>
      </c>
      <c r="AO95" s="14">
        <f t="shared" si="65"/>
        <v>3.6380625000000003E-6</v>
      </c>
      <c r="AP95" s="14">
        <f t="shared" si="65"/>
        <v>1.5156250000000001E-5</v>
      </c>
      <c r="AQ95" s="14">
        <f t="shared" si="65"/>
        <v>4.0097500000000003E-4</v>
      </c>
      <c r="AR95" s="14">
        <f t="shared" si="65"/>
        <v>1.1365625000000001E-2</v>
      </c>
      <c r="AS95" s="14">
        <f t="shared" si="65"/>
        <v>4.3417500000000005E-2</v>
      </c>
      <c r="AT95" s="14">
        <f t="shared" si="65"/>
        <v>7.3224999999999998E-2</v>
      </c>
      <c r="AU95" s="14">
        <f t="shared" si="65"/>
        <v>9.9875000000000005E-2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>
      <c r="A96" s="5">
        <f t="shared" si="35"/>
        <v>0</v>
      </c>
      <c r="B96" s="5">
        <f t="shared" si="35"/>
        <v>0</v>
      </c>
      <c r="C96" s="5">
        <f t="shared" si="35"/>
        <v>1</v>
      </c>
      <c r="D96" s="5">
        <f t="shared" si="35"/>
        <v>0</v>
      </c>
      <c r="E96" s="6" t="str">
        <f t="shared" si="29"/>
        <v>(2)Ge[l]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2.7230625E-34</v>
      </c>
      <c r="AG96" s="14">
        <f t="shared" si="67"/>
        <v>1.0539375E-29</v>
      </c>
      <c r="AH96" s="14">
        <f t="shared" si="67"/>
        <v>8.6068750000000008E-25</v>
      </c>
      <c r="AI96" s="14">
        <f t="shared" si="67"/>
        <v>1.1093124999999999E-20</v>
      </c>
      <c r="AJ96" s="14">
        <f t="shared" si="67"/>
        <v>1.4059375E-16</v>
      </c>
      <c r="AK96" s="14">
        <f t="shared" si="67"/>
        <v>8.0556249999999998E-13</v>
      </c>
      <c r="AL96" s="14">
        <f t="shared" si="67"/>
        <v>1.1079375E-9</v>
      </c>
      <c r="AM96" s="14">
        <f t="shared" si="67"/>
        <v>2.1719375000000001E-8</v>
      </c>
      <c r="AN96" s="14">
        <f t="shared" si="67"/>
        <v>8.5712499999999994E-8</v>
      </c>
      <c r="AO96" s="14">
        <f t="shared" si="67"/>
        <v>2.6440625000000003E-7</v>
      </c>
      <c r="AP96" s="14">
        <f t="shared" si="67"/>
        <v>1.1091874999999999E-6</v>
      </c>
      <c r="AQ96" s="14">
        <f t="shared" si="67"/>
        <v>3.0298750000000002E-5</v>
      </c>
      <c r="AR96" s="14">
        <f t="shared" si="67"/>
        <v>9.0824999999999999E-4</v>
      </c>
      <c r="AS96" s="14">
        <f t="shared" si="67"/>
        <v>3.7709375E-3</v>
      </c>
      <c r="AT96" s="14">
        <f t="shared" si="67"/>
        <v>6.924375E-3</v>
      </c>
      <c r="AU96" s="14">
        <f t="shared" si="67"/>
        <v>1.0267500000000001E-2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>
      <c r="A97" s="5">
        <f t="shared" ref="A97:D109" si="68">A63</f>
        <v>1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 t="str">
        <f t="shared" si="29"/>
        <v>H (Ar)</v>
      </c>
      <c r="F97" s="14">
        <f t="shared" ref="F97" si="69">F21*$C$78</f>
        <v>-117.68749999999999</v>
      </c>
      <c r="G97" s="14">
        <f t="shared" ref="G97:BR97" si="70">G21*$C$78</f>
        <v>-117.68749999999999</v>
      </c>
      <c r="H97" s="14">
        <f t="shared" si="70"/>
        <v>-117.81250000000001</v>
      </c>
      <c r="I97" s="14">
        <f t="shared" si="70"/>
        <v>-118.12499999999999</v>
      </c>
      <c r="J97" s="14">
        <f t="shared" si="70"/>
        <v>-118.4375</v>
      </c>
      <c r="K97" s="14">
        <f t="shared" si="70"/>
        <v>-118.3125</v>
      </c>
      <c r="L97" s="14">
        <f t="shared" si="70"/>
        <v>-118.625</v>
      </c>
      <c r="M97" s="14">
        <f t="shared" si="70"/>
        <v>-118.9375</v>
      </c>
      <c r="N97" s="14">
        <f t="shared" si="70"/>
        <v>-119.1875</v>
      </c>
      <c r="O97" s="14">
        <f t="shared" si="70"/>
        <v>-119.5</v>
      </c>
      <c r="P97" s="14">
        <f t="shared" si="70"/>
        <v>-119.3125</v>
      </c>
      <c r="Q97" s="14">
        <f t="shared" si="70"/>
        <v>-119.0625</v>
      </c>
      <c r="R97" s="14">
        <f t="shared" si="70"/>
        <v>-118.875</v>
      </c>
      <c r="S97" s="14">
        <f t="shared" si="70"/>
        <v>-118.875</v>
      </c>
      <c r="T97" s="14">
        <f t="shared" si="70"/>
        <v>-118.9375</v>
      </c>
      <c r="U97" s="14">
        <f t="shared" si="70"/>
        <v>-119.0625</v>
      </c>
      <c r="V97" s="14">
        <f t="shared" si="70"/>
        <v>-119.24999999999999</v>
      </c>
      <c r="W97" s="14">
        <f t="shared" si="70"/>
        <v>-119.4375</v>
      </c>
      <c r="X97" s="14">
        <f t="shared" si="70"/>
        <v>-119.68749999999999</v>
      </c>
      <c r="Y97" s="14">
        <f t="shared" si="70"/>
        <v>-119.875</v>
      </c>
      <c r="Z97" s="14">
        <f t="shared" si="70"/>
        <v>-120.0625</v>
      </c>
      <c r="AA97" s="14">
        <f t="shared" si="70"/>
        <v>-120.3125</v>
      </c>
      <c r="AB97" s="14">
        <f t="shared" si="70"/>
        <v>-120.5</v>
      </c>
      <c r="AC97" s="14">
        <f t="shared" si="70"/>
        <v>-120.75</v>
      </c>
      <c r="AD97" s="14">
        <f t="shared" si="70"/>
        <v>-120.93750000000001</v>
      </c>
      <c r="AE97" s="14">
        <f t="shared" si="70"/>
        <v>-121.125</v>
      </c>
      <c r="AF97" s="14">
        <f t="shared" si="70"/>
        <v>-121.37500000000001</v>
      </c>
      <c r="AG97" s="14">
        <f t="shared" si="70"/>
        <v>-121.5625</v>
      </c>
      <c r="AH97" s="14">
        <f t="shared" si="70"/>
        <v>-121.75</v>
      </c>
      <c r="AI97" s="14">
        <f t="shared" si="70"/>
        <v>-121.93750000000001</v>
      </c>
      <c r="AJ97" s="14">
        <f t="shared" si="70"/>
        <v>-122.1875</v>
      </c>
      <c r="AK97" s="14">
        <f t="shared" si="70"/>
        <v>-122.37499999999999</v>
      </c>
      <c r="AL97" s="14">
        <f t="shared" si="70"/>
        <v>-122.5625</v>
      </c>
      <c r="AM97" s="14">
        <f t="shared" si="70"/>
        <v>-122.75</v>
      </c>
      <c r="AN97" s="14">
        <f t="shared" si="70"/>
        <v>-122.93750000000001</v>
      </c>
      <c r="AO97" s="14">
        <f t="shared" si="70"/>
        <v>-123.125</v>
      </c>
      <c r="AP97" s="14">
        <f t="shared" si="70"/>
        <v>-123.3125</v>
      </c>
      <c r="AQ97" s="14">
        <f t="shared" si="70"/>
        <v>-123.50000000000001</v>
      </c>
      <c r="AR97" s="14">
        <f t="shared" si="70"/>
        <v>-123.6875</v>
      </c>
      <c r="AS97" s="14">
        <f t="shared" si="70"/>
        <v>-123.875</v>
      </c>
      <c r="AT97" s="14">
        <f t="shared" si="70"/>
        <v>-124.06250000000001</v>
      </c>
      <c r="AU97" s="14">
        <f t="shared" si="70"/>
        <v>-124.25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1</v>
      </c>
      <c r="E98" s="6" t="str">
        <f t="shared" si="29"/>
        <v>H (Ga)</v>
      </c>
      <c r="F98" s="14">
        <f t="shared" ref="F98" si="71">F22*$C$78</f>
        <v>-415.625</v>
      </c>
      <c r="G98" s="14">
        <f t="shared" ref="G98:BR98" si="72">G22*$C$78</f>
        <v>-392.75</v>
      </c>
      <c r="H98" s="14">
        <f t="shared" si="72"/>
        <v>-370.75</v>
      </c>
      <c r="I98" s="14">
        <f t="shared" si="72"/>
        <v>-349.0625</v>
      </c>
      <c r="J98" s="14">
        <f t="shared" si="72"/>
        <v>-327.4375</v>
      </c>
      <c r="K98" s="14">
        <f t="shared" si="72"/>
        <v>-301.3125</v>
      </c>
      <c r="L98" s="14">
        <f t="shared" si="72"/>
        <v>-283.375</v>
      </c>
      <c r="M98" s="14">
        <f t="shared" si="72"/>
        <v>-265.75</v>
      </c>
      <c r="N98" s="14">
        <f t="shared" si="72"/>
        <v>-248.74999999999997</v>
      </c>
      <c r="O98" s="14">
        <f t="shared" si="72"/>
        <v>-190.8125</v>
      </c>
      <c r="P98" s="14">
        <f t="shared" si="72"/>
        <v>-179.25</v>
      </c>
      <c r="Q98" s="14">
        <f t="shared" si="72"/>
        <v>-168.5625</v>
      </c>
      <c r="R98" s="14">
        <f t="shared" si="72"/>
        <v>-158.4375</v>
      </c>
      <c r="S98" s="14">
        <f t="shared" si="72"/>
        <v>-148.875</v>
      </c>
      <c r="T98" s="14">
        <f t="shared" si="72"/>
        <v>-139.8125</v>
      </c>
      <c r="U98" s="14">
        <f t="shared" si="72"/>
        <v>-131.4375</v>
      </c>
      <c r="V98" s="14">
        <f t="shared" si="72"/>
        <v>-123.75</v>
      </c>
      <c r="W98" s="14">
        <f t="shared" si="72"/>
        <v>-116.625</v>
      </c>
      <c r="X98" s="14">
        <f t="shared" si="72"/>
        <v>-110.0625</v>
      </c>
      <c r="Y98" s="14">
        <f t="shared" si="72"/>
        <v>-103.9375</v>
      </c>
      <c r="Z98" s="14">
        <f t="shared" si="72"/>
        <v>-98.1875</v>
      </c>
      <c r="AA98" s="14">
        <f t="shared" si="72"/>
        <v>-92.6875</v>
      </c>
      <c r="AB98" s="14">
        <f t="shared" si="72"/>
        <v>-87.5</v>
      </c>
      <c r="AC98" s="14">
        <f t="shared" si="72"/>
        <v>-82.5625</v>
      </c>
      <c r="AD98" s="14">
        <f t="shared" si="72"/>
        <v>-77.8125</v>
      </c>
      <c r="AE98" s="14">
        <f t="shared" si="72"/>
        <v>-73.375</v>
      </c>
      <c r="AF98" s="14">
        <f t="shared" si="72"/>
        <v>-69.125</v>
      </c>
      <c r="AG98" s="14">
        <f t="shared" si="72"/>
        <v>-65.25</v>
      </c>
      <c r="AH98" s="14">
        <f t="shared" si="72"/>
        <v>-61.706249999999997</v>
      </c>
      <c r="AI98" s="14">
        <f t="shared" si="72"/>
        <v>-58.59375</v>
      </c>
      <c r="AJ98" s="14">
        <f t="shared" si="72"/>
        <v>-55.962500000000006</v>
      </c>
      <c r="AK98" s="14">
        <f t="shared" si="72"/>
        <v>-53.837500000000006</v>
      </c>
      <c r="AL98" s="14">
        <f t="shared" si="72"/>
        <v>-52.243749999999999</v>
      </c>
      <c r="AM98" s="14">
        <f t="shared" si="72"/>
        <v>-51.15625</v>
      </c>
      <c r="AN98" s="14">
        <f t="shared" si="72"/>
        <v>-50.5</v>
      </c>
      <c r="AO98" s="14">
        <f t="shared" si="72"/>
        <v>-50.168749999999996</v>
      </c>
      <c r="AP98" s="14">
        <f t="shared" si="72"/>
        <v>-50.0625</v>
      </c>
      <c r="AQ98" s="14">
        <f t="shared" si="72"/>
        <v>-50.1</v>
      </c>
      <c r="AR98" s="14">
        <f t="shared" si="72"/>
        <v>-50.275000000000006</v>
      </c>
      <c r="AS98" s="14">
        <f t="shared" si="72"/>
        <v>-50.6</v>
      </c>
      <c r="AT98" s="14">
        <f t="shared" si="72"/>
        <v>-50.949999999999996</v>
      </c>
      <c r="AU98" s="14">
        <f t="shared" si="72"/>
        <v>-51.300000000000004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>
      <c r="A99" s="5">
        <f t="shared" si="68"/>
        <v>0</v>
      </c>
      <c r="B99" s="5">
        <f t="shared" si="68"/>
        <v>0</v>
      </c>
      <c r="C99" s="5">
        <f t="shared" si="68"/>
        <v>1</v>
      </c>
      <c r="D99" s="5">
        <f t="shared" si="68"/>
        <v>0</v>
      </c>
      <c r="E99" s="6" t="str">
        <f t="shared" si="29"/>
        <v>H (Ge)</v>
      </c>
      <c r="F99" s="14">
        <f t="shared" ref="F99" si="73">F23*$C$78</f>
        <v>-114.3125</v>
      </c>
      <c r="G99" s="14">
        <f t="shared" ref="G99:BR99" si="74">G23*$C$78</f>
        <v>-109.31249999999999</v>
      </c>
      <c r="H99" s="14">
        <f t="shared" si="74"/>
        <v>-103.375</v>
      </c>
      <c r="I99" s="14">
        <f t="shared" si="74"/>
        <v>-96.5</v>
      </c>
      <c r="J99" s="14">
        <f t="shared" si="74"/>
        <v>-89.0625</v>
      </c>
      <c r="K99" s="14">
        <f t="shared" si="74"/>
        <v>-79.3125</v>
      </c>
      <c r="L99" s="14">
        <f t="shared" si="74"/>
        <v>-73.0625</v>
      </c>
      <c r="M99" s="14">
        <f t="shared" si="74"/>
        <v>-66.75</v>
      </c>
      <c r="N99" s="14">
        <f t="shared" si="74"/>
        <v>-60.556249999999999</v>
      </c>
      <c r="O99" s="14">
        <f t="shared" si="74"/>
        <v>-40.4375</v>
      </c>
      <c r="P99" s="14">
        <f t="shared" si="74"/>
        <v>-37.506250000000001</v>
      </c>
      <c r="Q99" s="14">
        <f t="shared" si="74"/>
        <v>-35.6875</v>
      </c>
      <c r="R99" s="14">
        <f t="shared" si="74"/>
        <v>-34.762500000000003</v>
      </c>
      <c r="S99" s="14">
        <f t="shared" si="74"/>
        <v>-34.456249999999997</v>
      </c>
      <c r="T99" s="14">
        <f t="shared" si="74"/>
        <v>-34.524999999999999</v>
      </c>
      <c r="U99" s="14">
        <f t="shared" si="74"/>
        <v>-34.793750000000003</v>
      </c>
      <c r="V99" s="14">
        <f t="shared" si="74"/>
        <v>-35.143750000000004</v>
      </c>
      <c r="W99" s="14">
        <f t="shared" si="74"/>
        <v>-35.493749999999999</v>
      </c>
      <c r="X99" s="14">
        <f t="shared" si="74"/>
        <v>-35.818750000000001</v>
      </c>
      <c r="Y99" s="14">
        <f t="shared" si="74"/>
        <v>-36.112499999999997</v>
      </c>
      <c r="Z99" s="14">
        <f t="shared" si="74"/>
        <v>-36.393750000000004</v>
      </c>
      <c r="AA99" s="14">
        <f t="shared" si="74"/>
        <v>-36.65625</v>
      </c>
      <c r="AB99" s="14">
        <f t="shared" si="74"/>
        <v>-36.918750000000003</v>
      </c>
      <c r="AC99" s="14">
        <f t="shared" si="74"/>
        <v>-37.181249999999999</v>
      </c>
      <c r="AD99" s="14">
        <f t="shared" si="74"/>
        <v>-37.4375</v>
      </c>
      <c r="AE99" s="14">
        <f t="shared" si="74"/>
        <v>-37.700000000000003</v>
      </c>
      <c r="AF99" s="14">
        <f t="shared" si="74"/>
        <v>-37.96875</v>
      </c>
      <c r="AG99" s="14">
        <f t="shared" si="74"/>
        <v>-38.25</v>
      </c>
      <c r="AH99" s="14">
        <f t="shared" si="74"/>
        <v>-38.556249999999999</v>
      </c>
      <c r="AI99" s="14">
        <f t="shared" si="74"/>
        <v>-38.9</v>
      </c>
      <c r="AJ99" s="14">
        <f t="shared" si="74"/>
        <v>-39.28125</v>
      </c>
      <c r="AK99" s="14">
        <f t="shared" si="74"/>
        <v>-39.693750000000001</v>
      </c>
      <c r="AL99" s="14">
        <f t="shared" si="74"/>
        <v>-40.131250000000001</v>
      </c>
      <c r="AM99" s="14">
        <f t="shared" si="74"/>
        <v>-40.5625</v>
      </c>
      <c r="AN99" s="14">
        <f t="shared" si="74"/>
        <v>-40.956249999999997</v>
      </c>
      <c r="AO99" s="14">
        <f t="shared" si="74"/>
        <v>-41.306249999999999</v>
      </c>
      <c r="AP99" s="14">
        <f t="shared" si="74"/>
        <v>-41.612500000000004</v>
      </c>
      <c r="AQ99" s="14">
        <f t="shared" si="74"/>
        <v>-41.887500000000003</v>
      </c>
      <c r="AR99" s="14">
        <f t="shared" si="74"/>
        <v>-42.137500000000003</v>
      </c>
      <c r="AS99" s="14">
        <f t="shared" si="74"/>
        <v>-42.356250000000003</v>
      </c>
      <c r="AT99" s="14">
        <f t="shared" si="74"/>
        <v>-42.568750000000001</v>
      </c>
      <c r="AU99" s="14">
        <f t="shared" si="74"/>
        <v>-42.78125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>
      <c r="A100" s="5">
        <f t="shared" si="68"/>
        <v>0</v>
      </c>
      <c r="B100" s="5">
        <f t="shared" si="68"/>
        <v>1</v>
      </c>
      <c r="C100" s="5">
        <f t="shared" si="68"/>
        <v>0</v>
      </c>
      <c r="D100" s="5">
        <f t="shared" si="68"/>
        <v>0</v>
      </c>
      <c r="E100" s="6" t="str">
        <f t="shared" si="29"/>
        <v>H (Se)</v>
      </c>
      <c r="F100" s="14">
        <f t="shared" ref="F100" si="75">F24*$C$78</f>
        <v>-145</v>
      </c>
      <c r="G100" s="14">
        <f t="shared" ref="G100:BR100" si="76">G24*$C$78</f>
        <v>-138.75</v>
      </c>
      <c r="H100" s="14">
        <f t="shared" si="76"/>
        <v>-134.375</v>
      </c>
      <c r="I100" s="14">
        <f t="shared" si="76"/>
        <v>-131.9375</v>
      </c>
      <c r="J100" s="14">
        <f t="shared" si="76"/>
        <v>-131.0625</v>
      </c>
      <c r="K100" s="14">
        <f t="shared" si="76"/>
        <v>-134.5625</v>
      </c>
      <c r="L100" s="14">
        <f t="shared" si="76"/>
        <v>-134.0625</v>
      </c>
      <c r="M100" s="14">
        <f t="shared" si="76"/>
        <v>-134.5</v>
      </c>
      <c r="N100" s="14">
        <f t="shared" si="76"/>
        <v>-135.4375</v>
      </c>
      <c r="O100" s="14">
        <f t="shared" si="76"/>
        <v>-140.625</v>
      </c>
      <c r="P100" s="14">
        <f t="shared" si="76"/>
        <v>-141.8125</v>
      </c>
      <c r="Q100" s="14">
        <f t="shared" si="76"/>
        <v>-142.875</v>
      </c>
      <c r="R100" s="14">
        <f t="shared" si="76"/>
        <v>-144.0625</v>
      </c>
      <c r="S100" s="14">
        <f t="shared" si="76"/>
        <v>-145.375</v>
      </c>
      <c r="T100" s="14">
        <f t="shared" si="76"/>
        <v>-146.75</v>
      </c>
      <c r="U100" s="14">
        <f t="shared" si="76"/>
        <v>-148.1875</v>
      </c>
      <c r="V100" s="14">
        <f t="shared" si="76"/>
        <v>-149.625</v>
      </c>
      <c r="W100" s="14">
        <f t="shared" si="76"/>
        <v>-151.125</v>
      </c>
      <c r="X100" s="14">
        <f t="shared" si="76"/>
        <v>-152.5625</v>
      </c>
      <c r="Y100" s="14">
        <f t="shared" si="76"/>
        <v>-154.0625</v>
      </c>
      <c r="Z100" s="14">
        <f t="shared" si="76"/>
        <v>-155.5</v>
      </c>
      <c r="AA100" s="14">
        <f t="shared" si="76"/>
        <v>-156.9375</v>
      </c>
      <c r="AB100" s="14">
        <f t="shared" si="76"/>
        <v>-158.3125</v>
      </c>
      <c r="AC100" s="14">
        <f t="shared" si="76"/>
        <v>-159.75</v>
      </c>
      <c r="AD100" s="14">
        <f t="shared" si="76"/>
        <v>-161.125</v>
      </c>
      <c r="AE100" s="14">
        <f t="shared" si="76"/>
        <v>-162.5</v>
      </c>
      <c r="AF100" s="14">
        <f t="shared" si="76"/>
        <v>-163.8125</v>
      </c>
      <c r="AG100" s="14">
        <f t="shared" si="76"/>
        <v>-165.125</v>
      </c>
      <c r="AH100" s="14">
        <f t="shared" si="76"/>
        <v>-166.375</v>
      </c>
      <c r="AI100" s="14">
        <f t="shared" si="76"/>
        <v>-167.625</v>
      </c>
      <c r="AJ100" s="14">
        <f t="shared" si="76"/>
        <v>-168.8125</v>
      </c>
      <c r="AK100" s="14">
        <f t="shared" si="76"/>
        <v>-170</v>
      </c>
      <c r="AL100" s="14">
        <f t="shared" si="76"/>
        <v>-171.125</v>
      </c>
      <c r="AM100" s="14">
        <f t="shared" si="76"/>
        <v>-172.3125</v>
      </c>
      <c r="AN100" s="14">
        <f t="shared" si="76"/>
        <v>-173.5</v>
      </c>
      <c r="AO100" s="14">
        <f t="shared" si="76"/>
        <v>-174.75</v>
      </c>
      <c r="AP100" s="14">
        <f t="shared" si="76"/>
        <v>-175.9375</v>
      </c>
      <c r="AQ100" s="14">
        <f t="shared" si="76"/>
        <v>-177.1875</v>
      </c>
      <c r="AR100" s="14">
        <f t="shared" si="76"/>
        <v>-178.375</v>
      </c>
      <c r="AS100" s="14">
        <f t="shared" si="76"/>
        <v>-179.5625</v>
      </c>
      <c r="AT100" s="14">
        <f t="shared" si="76"/>
        <v>-180.75</v>
      </c>
      <c r="AU100" s="14">
        <f t="shared" si="76"/>
        <v>-181.9375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>
      <c r="A113" s="190"/>
      <c r="B113" s="190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686.1</v>
      </c>
      <c r="AC113" s="4">
        <f t="shared" si="93"/>
        <v>702.7</v>
      </c>
      <c r="AD113" s="4">
        <f t="shared" si="93"/>
        <v>719.2</v>
      </c>
      <c r="AE113" s="4">
        <f t="shared" si="93"/>
        <v>735.7</v>
      </c>
      <c r="AF113" s="4">
        <f t="shared" si="93"/>
        <v>752.2</v>
      </c>
      <c r="AG113" s="4">
        <f t="shared" si="93"/>
        <v>768.7</v>
      </c>
      <c r="AH113" s="4">
        <f t="shared" si="93"/>
        <v>785.2</v>
      </c>
      <c r="AI113" s="4">
        <f t="shared" si="93"/>
        <v>801.8</v>
      </c>
      <c r="AJ113" s="4">
        <f t="shared" si="93"/>
        <v>818.3</v>
      </c>
      <c r="AK113" s="4">
        <f t="shared" si="93"/>
        <v>834.8</v>
      </c>
      <c r="AL113" s="4">
        <f t="shared" si="93"/>
        <v>851.3</v>
      </c>
      <c r="AM113" s="4">
        <f t="shared" ref="AM113:BR113" si="94">AM3</f>
        <v>867.8</v>
      </c>
      <c r="AN113" s="4">
        <f t="shared" si="94"/>
        <v>884.4</v>
      </c>
      <c r="AO113" s="4">
        <f t="shared" si="94"/>
        <v>900.9</v>
      </c>
      <c r="AP113" s="4">
        <f t="shared" si="94"/>
        <v>917.4</v>
      </c>
      <c r="AQ113" s="4">
        <f t="shared" si="94"/>
        <v>933.9</v>
      </c>
      <c r="AR113" s="4">
        <f t="shared" si="94"/>
        <v>950.4</v>
      </c>
      <c r="AS113" s="4">
        <f t="shared" si="94"/>
        <v>967</v>
      </c>
      <c r="AT113" s="4">
        <f t="shared" si="94"/>
        <v>983.5</v>
      </c>
      <c r="AU113" s="4">
        <f t="shared" si="94"/>
        <v>1000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-323.65784087879524</v>
      </c>
      <c r="G114" s="46">
        <f t="shared" ca="1" si="95"/>
        <v>-324.87394845057082</v>
      </c>
      <c r="H114" s="46">
        <f t="shared" ca="1" si="95"/>
        <v>-324.09311355564762</v>
      </c>
      <c r="I114" s="46">
        <f t="shared" ca="1" si="95"/>
        <v>-321.68563267699881</v>
      </c>
      <c r="J114" s="46">
        <f t="shared" ca="1" si="95"/>
        <v>-319.26189594804708</v>
      </c>
      <c r="K114" s="46">
        <f t="shared" ca="1" si="95"/>
        <v>-329.95217863142238</v>
      </c>
      <c r="L114" s="46">
        <f t="shared" ca="1" si="95"/>
        <v>-328.45416548364318</v>
      </c>
      <c r="M114" s="46">
        <f t="shared" ca="1" si="95"/>
        <v>-328.55333319238406</v>
      </c>
      <c r="N114" s="46">
        <f t="shared" ca="1" si="95"/>
        <v>-330.63314950755461</v>
      </c>
      <c r="O114" s="46">
        <f t="shared" ca="1" si="95"/>
        <v>-363.50177555528478</v>
      </c>
      <c r="P114" s="46">
        <f t="shared" ca="1" si="95"/>
        <v>-381.68678887600294</v>
      </c>
      <c r="Q114" s="46">
        <f t="shared" ca="1" si="95"/>
        <v>-401.17939713740077</v>
      </c>
      <c r="R114" s="46">
        <f t="shared" ca="1" si="95"/>
        <v>-419.17306075604404</v>
      </c>
      <c r="S114" s="46">
        <f t="shared" ca="1" si="95"/>
        <v>-434.86385060677623</v>
      </c>
      <c r="T114" s="46">
        <f t="shared" ca="1" si="95"/>
        <v>-448.47691611738946</v>
      </c>
      <c r="U114" s="46">
        <f t="shared" ca="1" si="95"/>
        <v>-461.08848239166173</v>
      </c>
      <c r="V114" s="46">
        <f t="shared" ca="1" si="95"/>
        <v>-473.22559464915895</v>
      </c>
      <c r="W114" s="46">
        <f t="shared" ca="1" si="95"/>
        <v>-485.3261300204386</v>
      </c>
      <c r="X114" s="46">
        <f t="shared" ca="1" si="95"/>
        <v>-497.43814003883074</v>
      </c>
      <c r="Y114" s="46">
        <f t="shared" ca="1" si="95"/>
        <v>-509.74946311799897</v>
      </c>
      <c r="Z114" s="46">
        <f t="shared" ca="1" si="95"/>
        <v>-522.06496433266125</v>
      </c>
      <c r="AA114" s="46">
        <f t="shared" ca="1" si="95"/>
        <v>-534.49236627073458</v>
      </c>
      <c r="AB114" s="46">
        <f t="shared" ca="1" si="95"/>
        <v>-546.98831749354417</v>
      </c>
      <c r="AC114" s="46">
        <f t="shared" ca="1" si="95"/>
        <v>-559.89734600522888</v>
      </c>
      <c r="AD114" s="46">
        <f t="shared" ca="1" si="95"/>
        <v>-572.70796907837268</v>
      </c>
      <c r="AE114" s="46">
        <f t="shared" ca="1" si="95"/>
        <v>-585.82547879046297</v>
      </c>
      <c r="AF114" s="46">
        <f t="shared" ca="1" si="95"/>
        <v>-598.918069973142</v>
      </c>
      <c r="AG114" s="46">
        <f t="shared" ca="1" si="95"/>
        <v>-612.41880952743338</v>
      </c>
      <c r="AH114" s="46">
        <f t="shared" ca="1" si="95"/>
        <v>-626.08308372384522</v>
      </c>
      <c r="AI114" s="46">
        <f t="shared" ca="1" si="95"/>
        <v>-640.38245928503704</v>
      </c>
      <c r="AJ114" s="46">
        <f t="shared" ca="1" si="95"/>
        <v>-654.99675581474548</v>
      </c>
      <c r="AK114" s="46">
        <f t="shared" ca="1" si="95"/>
        <v>-670.2447608814349</v>
      </c>
      <c r="AL114" s="46">
        <f t="shared" ca="1" si="95"/>
        <v>-686.01675408840072</v>
      </c>
      <c r="AM114" s="46">
        <f t="shared" ca="1" si="95"/>
        <v>-702.66236453935471</v>
      </c>
      <c r="AN114" s="46">
        <f t="shared" ca="1" si="95"/>
        <v>-719.98717267284053</v>
      </c>
      <c r="AO114" s="46">
        <f t="shared" ca="1" si="95"/>
        <v>-737.9348051143462</v>
      </c>
      <c r="AP114" s="46">
        <f t="shared" ca="1" si="95"/>
        <v>-756.03990247356012</v>
      </c>
      <c r="AQ114" s="46">
        <f t="shared" ca="1" si="95"/>
        <v>-774.66215615712031</v>
      </c>
      <c r="AR114" s="46">
        <f t="shared" ca="1" si="95"/>
        <v>-792.63968812354233</v>
      </c>
      <c r="AS114" s="46">
        <f t="shared" ca="1" si="95"/>
        <v>-809.5225355128307</v>
      </c>
      <c r="AT114" s="46">
        <f t="shared" ca="1" si="95"/>
        <v>-826.55816283521699</v>
      </c>
      <c r="AU114" s="46">
        <f t="shared" ca="1" si="95"/>
        <v>-843.86097387613722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6021.9832818975001</v>
      </c>
      <c r="G115" s="14">
        <f t="shared" ca="1" si="97"/>
        <v>5845.3084610043743</v>
      </c>
      <c r="H115" s="14">
        <f t="shared" ca="1" si="97"/>
        <v>5658.4216464937499</v>
      </c>
      <c r="I115" s="14">
        <f t="shared" ca="1" si="97"/>
        <v>5465.7611538022502</v>
      </c>
      <c r="J115" s="14">
        <f t="shared" ca="1" si="97"/>
        <v>5267.26651365</v>
      </c>
      <c r="K115" s="14">
        <f t="shared" ca="1" si="97"/>
        <v>5050.1662138881566</v>
      </c>
      <c r="L115" s="14">
        <f t="shared" ca="1" si="97"/>
        <v>4851.2203219167195</v>
      </c>
      <c r="M115" s="14">
        <f t="shared" ca="1" si="97"/>
        <v>4643.6120652960008</v>
      </c>
      <c r="N115" s="14">
        <f t="shared" ca="1" si="97"/>
        <v>4422.1210427632232</v>
      </c>
      <c r="O115" s="14">
        <f t="shared" ca="1" si="97"/>
        <v>3566.0919081093753</v>
      </c>
      <c r="P115" s="14">
        <f t="shared" ca="1" si="97"/>
        <v>3452.2727143864968</v>
      </c>
      <c r="Q115" s="14">
        <f t="shared" ca="1" si="97"/>
        <v>3421.3977638392498</v>
      </c>
      <c r="R115" s="14">
        <f t="shared" ca="1" si="97"/>
        <v>3470.3432012781564</v>
      </c>
      <c r="S115" s="14">
        <f t="shared" ca="1" si="97"/>
        <v>3581.7257274164067</v>
      </c>
      <c r="T115" s="14">
        <f t="shared" ca="1" si="97"/>
        <v>3734.0289627510001</v>
      </c>
      <c r="U115" s="14">
        <f t="shared" ca="1" si="97"/>
        <v>3913.1327299683285</v>
      </c>
      <c r="V115" s="14">
        <f t="shared" ca="1" si="97"/>
        <v>4106.2603902508126</v>
      </c>
      <c r="W115" s="14">
        <f t="shared" ca="1" si="97"/>
        <v>4306.4716706541567</v>
      </c>
      <c r="X115" s="14">
        <f t="shared" ca="1" si="97"/>
        <v>4507.9186921129967</v>
      </c>
      <c r="Y115" s="14">
        <f t="shared" ca="1" si="97"/>
        <v>4711.6958754774378</v>
      </c>
      <c r="Z115" s="14">
        <f t="shared" ca="1" si="97"/>
        <v>4916.9184450261764</v>
      </c>
      <c r="AA115" s="14">
        <f t="shared" ca="1" si="97"/>
        <v>5124.4390162023765</v>
      </c>
      <c r="AB115" s="14">
        <f t="shared" ca="1" si="97"/>
        <v>5334.6475901382482</v>
      </c>
      <c r="AC115" s="14">
        <f t="shared" ca="1" si="97"/>
        <v>5552.5301693501633</v>
      </c>
      <c r="AD115" s="14">
        <f t="shared" ca="1" si="97"/>
        <v>5771.325501640501</v>
      </c>
      <c r="AE115" s="14">
        <f t="shared" ca="1" si="97"/>
        <v>5995.8614925300017</v>
      </c>
      <c r="AF115" s="14">
        <f t="shared" ca="1" si="97"/>
        <v>6223.9025954854706</v>
      </c>
      <c r="AG115" s="14">
        <f t="shared" ca="1" si="97"/>
        <v>6458.8808277247508</v>
      </c>
      <c r="AH115" s="14">
        <f t="shared" ca="1" si="97"/>
        <v>6700.6860047663267</v>
      </c>
      <c r="AI115" s="14">
        <f t="shared" ca="1" si="97"/>
        <v>6955.2150789978004</v>
      </c>
      <c r="AJ115" s="14">
        <f t="shared" ca="1" si="97"/>
        <v>7218.6930008874842</v>
      </c>
      <c r="AK115" s="14">
        <f t="shared" ca="1" si="97"/>
        <v>7493.929656282</v>
      </c>
      <c r="AL115" s="14">
        <f t="shared" ca="1" si="97"/>
        <v>7777.4083512767065</v>
      </c>
      <c r="AM115" s="14">
        <f t="shared" ca="1" si="97"/>
        <v>8068.9544472301877</v>
      </c>
      <c r="AN115" s="14">
        <f t="shared" ca="1" si="97"/>
        <v>8360.351143362901</v>
      </c>
      <c r="AO115" s="14">
        <f t="shared" ca="1" si="97"/>
        <v>8650.9870290718882</v>
      </c>
      <c r="AP115" s="14">
        <f t="shared" ca="1" si="97"/>
        <v>8935.0519269763136</v>
      </c>
      <c r="AQ115" s="14">
        <f t="shared" ca="1" si="97"/>
        <v>9220.9149678102185</v>
      </c>
      <c r="AR115" s="14">
        <f t="shared" ca="1" si="97"/>
        <v>9503.1000060084007</v>
      </c>
      <c r="AS115" s="14">
        <f t="shared" ca="1" si="97"/>
        <v>9783.9841552500948</v>
      </c>
      <c r="AT115" s="14">
        <f t="shared" ca="1" si="97"/>
        <v>10066.991180923689</v>
      </c>
      <c r="AU115" s="14">
        <f t="shared" ca="1" si="97"/>
        <v>10354.563907968748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>
      <c r="E116" s="17" t="s">
        <v>13</v>
      </c>
      <c r="F116" s="14">
        <f t="shared" ref="F116:BQ116" ca="1" si="99">F$113*$B$2*SUMPRODUCT(F$82:F$83,F$48:F$49)/1000</f>
        <v>-26.914883928910033</v>
      </c>
      <c r="G116" s="14">
        <f t="shared" ca="1" si="99"/>
        <v>-29.036036626991297</v>
      </c>
      <c r="H116" s="14">
        <f t="shared" ca="1" si="99"/>
        <v>-33.249058715990472</v>
      </c>
      <c r="I116" s="14">
        <f t="shared" ca="1" si="99"/>
        <v>-39.51299616198736</v>
      </c>
      <c r="J116" s="14">
        <f t="shared" ca="1" si="99"/>
        <v>-46.104114765859194</v>
      </c>
      <c r="K116" s="14">
        <f t="shared" ca="1" si="99"/>
        <v>-41.179496011389048</v>
      </c>
      <c r="L116" s="14">
        <f t="shared" ca="1" si="99"/>
        <v>-47.275418261046667</v>
      </c>
      <c r="M116" s="14">
        <f t="shared" ca="1" si="99"/>
        <v>-52.128081982242016</v>
      </c>
      <c r="N116" s="14">
        <f t="shared" ca="1" si="99"/>
        <v>-55.212887610567151</v>
      </c>
      <c r="O116" s="14">
        <f t="shared" ca="1" si="99"/>
        <v>-46.081476410889337</v>
      </c>
      <c r="P116" s="14">
        <f t="shared" ca="1" si="99"/>
        <v>-35.137896093904693</v>
      </c>
      <c r="Q116" s="14">
        <f t="shared" ca="1" si="99"/>
        <v>-23.489537036671386</v>
      </c>
      <c r="R116" s="14">
        <f t="shared" ca="1" si="99"/>
        <v>-14.195722464277949</v>
      </c>
      <c r="S116" s="14">
        <f t="shared" ca="1" si="99"/>
        <v>-8.0753135774175018</v>
      </c>
      <c r="T116" s="14">
        <f t="shared" ca="1" si="99"/>
        <v>-4.4697276305124749</v>
      </c>
      <c r="U116" s="14">
        <f t="shared" ca="1" si="99"/>
        <v>-2.4683838581322606</v>
      </c>
      <c r="V116" s="14">
        <f t="shared" ca="1" si="99"/>
        <v>-1.3825257956255372</v>
      </c>
      <c r="W116" s="14">
        <f t="shared" ca="1" si="99"/>
        <v>-0.79291936127692009</v>
      </c>
      <c r="X116" s="14">
        <f t="shared" ca="1" si="99"/>
        <v>-0.46663219741274714</v>
      </c>
      <c r="Y116" s="14">
        <f t="shared" ca="1" si="99"/>
        <v>-0.28145495342349797</v>
      </c>
      <c r="Z116" s="14">
        <f t="shared" ca="1" si="99"/>
        <v>-0.17345488751376387</v>
      </c>
      <c r="AA116" s="14">
        <f t="shared" ca="1" si="99"/>
        <v>-0.10897754634277393</v>
      </c>
      <c r="AB116" s="14">
        <f t="shared" ca="1" si="99"/>
        <v>-6.9658229618772702E-2</v>
      </c>
      <c r="AC116" s="14">
        <f t="shared" ca="1" si="99"/>
        <v>-4.5271128208256503E-2</v>
      </c>
      <c r="AD116" s="14">
        <f t="shared" ca="1" si="99"/>
        <v>-2.9856211649082809E-2</v>
      </c>
      <c r="AE116" s="14">
        <f t="shared" ca="1" si="99"/>
        <v>-1.9975988375707479E-2</v>
      </c>
      <c r="AF116" s="14">
        <f t="shared" ca="1" si="99"/>
        <v>-1.3544784209720079E-2</v>
      </c>
      <c r="AG116" s="14">
        <f t="shared" ca="1" si="99"/>
        <v>-9.3042316156189738E-3</v>
      </c>
      <c r="AH116" s="14">
        <f t="shared" ca="1" si="99"/>
        <v>-6.4636261173447347E-3</v>
      </c>
      <c r="AI116" s="14">
        <f t="shared" ca="1" si="99"/>
        <v>-4.5341773481195691E-3</v>
      </c>
      <c r="AJ116" s="14">
        <f t="shared" ca="1" si="99"/>
        <v>-3.2026018836972059E-3</v>
      </c>
      <c r="AK116" s="14">
        <f t="shared" ca="1" si="99"/>
        <v>-2.2761548680819274E-3</v>
      </c>
      <c r="AL116" s="14">
        <f t="shared" ca="1" si="99"/>
        <v>-1.6304876745192067E-3</v>
      </c>
      <c r="AM116" s="14">
        <f t="shared" ca="1" si="99"/>
        <v>-1.1832950971044582E-3</v>
      </c>
      <c r="AN116" s="14">
        <f t="shared" ca="1" si="99"/>
        <v>-8.7429512465849075E-4</v>
      </c>
      <c r="AO116" s="14">
        <f t="shared" ca="1" si="99"/>
        <v>-6.5966166784564551E-4</v>
      </c>
      <c r="AP116" s="14">
        <f t="shared" ca="1" si="99"/>
        <v>-5.0845829444607412E-4</v>
      </c>
      <c r="AQ116" s="14">
        <f t="shared" ca="1" si="99"/>
        <v>-4.0068123418073194E-4</v>
      </c>
      <c r="AR116" s="14">
        <f t="shared" ca="1" si="99"/>
        <v>-3.2262352436847851E-4</v>
      </c>
      <c r="AS116" s="14">
        <f t="shared" ca="1" si="99"/>
        <v>-2.6434808950217815E-4</v>
      </c>
      <c r="AT116" s="14">
        <f t="shared" ca="1" si="99"/>
        <v>-2.1999370670380448E-4</v>
      </c>
      <c r="AU116" s="14">
        <f t="shared" ca="1" si="99"/>
        <v>-1.8599611548755627E-4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>
      <c r="E117" s="17" t="s">
        <v>34</v>
      </c>
      <c r="F117" s="14">
        <f ca="1">F116+F114</f>
        <v>-350.5727248077053</v>
      </c>
      <c r="G117" s="14">
        <f t="shared" ref="G117:AL117" ca="1" si="101">G116+G114</f>
        <v>-353.90998507756211</v>
      </c>
      <c r="H117" s="14">
        <f t="shared" ca="1" si="101"/>
        <v>-357.34217227163811</v>
      </c>
      <c r="I117" s="14">
        <f t="shared" ca="1" si="101"/>
        <v>-361.19862883898617</v>
      </c>
      <c r="J117" s="14">
        <f t="shared" ca="1" si="101"/>
        <v>-365.36601071390629</v>
      </c>
      <c r="K117" s="14">
        <f t="shared" ca="1" si="101"/>
        <v>-371.13167464281145</v>
      </c>
      <c r="L117" s="14">
        <f t="shared" ca="1" si="101"/>
        <v>-375.72958374468988</v>
      </c>
      <c r="M117" s="14">
        <f t="shared" ca="1" si="101"/>
        <v>-380.68141517462607</v>
      </c>
      <c r="N117" s="14">
        <f t="shared" ca="1" si="101"/>
        <v>-385.84603711812179</v>
      </c>
      <c r="O117" s="14">
        <f t="shared" ca="1" si="101"/>
        <v>-409.58325196617409</v>
      </c>
      <c r="P117" s="14">
        <f t="shared" ca="1" si="101"/>
        <v>-416.82468496990765</v>
      </c>
      <c r="Q117" s="14">
        <f t="shared" ca="1" si="101"/>
        <v>-424.66893417407215</v>
      </c>
      <c r="R117" s="14">
        <f t="shared" ca="1" si="101"/>
        <v>-433.36878322032197</v>
      </c>
      <c r="S117" s="14">
        <f t="shared" ca="1" si="101"/>
        <v>-442.93916418419371</v>
      </c>
      <c r="T117" s="14">
        <f t="shared" ca="1" si="101"/>
        <v>-452.94664374790193</v>
      </c>
      <c r="U117" s="14">
        <f t="shared" ca="1" si="101"/>
        <v>-463.55686624979398</v>
      </c>
      <c r="V117" s="14">
        <f t="shared" ca="1" si="101"/>
        <v>-474.6081204447845</v>
      </c>
      <c r="W117" s="14">
        <f t="shared" ca="1" si="101"/>
        <v>-486.11904938171551</v>
      </c>
      <c r="X117" s="14">
        <f t="shared" ca="1" si="101"/>
        <v>-497.9047722362435</v>
      </c>
      <c r="Y117" s="14">
        <f t="shared" ca="1" si="101"/>
        <v>-510.03091807142249</v>
      </c>
      <c r="Z117" s="14">
        <f t="shared" ca="1" si="101"/>
        <v>-522.23841922017505</v>
      </c>
      <c r="AA117" s="14">
        <f t="shared" ca="1" si="101"/>
        <v>-534.60134381707735</v>
      </c>
      <c r="AB117" s="14">
        <f t="shared" ca="1" si="101"/>
        <v>-547.05797572316294</v>
      </c>
      <c r="AC117" s="14">
        <f t="shared" ca="1" si="101"/>
        <v>-559.94261713343712</v>
      </c>
      <c r="AD117" s="14">
        <f t="shared" ca="1" si="101"/>
        <v>-572.73782529002176</v>
      </c>
      <c r="AE117" s="14">
        <f t="shared" ca="1" si="101"/>
        <v>-585.84545477883864</v>
      </c>
      <c r="AF117" s="14">
        <f t="shared" ca="1" si="101"/>
        <v>-598.93161475735167</v>
      </c>
      <c r="AG117" s="14">
        <f t="shared" ca="1" si="101"/>
        <v>-612.42811375904898</v>
      </c>
      <c r="AH117" s="14">
        <f t="shared" ca="1" si="101"/>
        <v>-626.08954734996257</v>
      </c>
      <c r="AI117" s="14">
        <f t="shared" ca="1" si="101"/>
        <v>-640.38699346238513</v>
      </c>
      <c r="AJ117" s="14">
        <f t="shared" ca="1" si="101"/>
        <v>-654.99995841662917</v>
      </c>
      <c r="AK117" s="14">
        <f t="shared" ca="1" si="101"/>
        <v>-670.24703703630303</v>
      </c>
      <c r="AL117" s="14">
        <f t="shared" ca="1" si="101"/>
        <v>-686.01838457607528</v>
      </c>
      <c r="AM117" s="14">
        <f t="shared" ref="AM117:BR117" ca="1" si="102">AM116+AM114</f>
        <v>-702.66354783445183</v>
      </c>
      <c r="AN117" s="14">
        <f t="shared" ca="1" si="102"/>
        <v>-719.98804696796515</v>
      </c>
      <c r="AO117" s="14">
        <f t="shared" ca="1" si="102"/>
        <v>-737.9354647760141</v>
      </c>
      <c r="AP117" s="14">
        <f t="shared" ca="1" si="102"/>
        <v>-756.04041093185458</v>
      </c>
      <c r="AQ117" s="14">
        <f t="shared" ca="1" si="102"/>
        <v>-774.66255683835448</v>
      </c>
      <c r="AR117" s="14">
        <f t="shared" ca="1" si="102"/>
        <v>-792.64001074706664</v>
      </c>
      <c r="AS117" s="14">
        <f t="shared" ca="1" si="102"/>
        <v>-809.52279986092026</v>
      </c>
      <c r="AT117" s="14">
        <f t="shared" ca="1" si="102"/>
        <v>-826.55838282892364</v>
      </c>
      <c r="AU117" s="14">
        <f t="shared" ca="1" si="102"/>
        <v>-843.86115987225276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>
      <c r="E118" s="17" t="s">
        <v>36</v>
      </c>
      <c r="F118" s="14">
        <f ca="1">F116+F115</f>
        <v>5995.06839796859</v>
      </c>
      <c r="G118" s="14">
        <f t="shared" ref="G118:AL118" ca="1" si="103">G116+G115</f>
        <v>5816.2724243773828</v>
      </c>
      <c r="H118" s="14">
        <f t="shared" ca="1" si="103"/>
        <v>5625.1725877777599</v>
      </c>
      <c r="I118" s="14">
        <f t="shared" ca="1" si="103"/>
        <v>5426.2481576402624</v>
      </c>
      <c r="J118" s="14">
        <f t="shared" ca="1" si="103"/>
        <v>5221.1623988841411</v>
      </c>
      <c r="K118" s="14">
        <f t="shared" ca="1" si="103"/>
        <v>5008.9867178767672</v>
      </c>
      <c r="L118" s="14">
        <f t="shared" ca="1" si="103"/>
        <v>4803.9449036556725</v>
      </c>
      <c r="M118" s="14">
        <f t="shared" ca="1" si="103"/>
        <v>4591.4839833137585</v>
      </c>
      <c r="N118" s="14">
        <f t="shared" ca="1" si="103"/>
        <v>4366.908155152656</v>
      </c>
      <c r="O118" s="14">
        <f t="shared" ca="1" si="103"/>
        <v>3520.0104316984857</v>
      </c>
      <c r="P118" s="14">
        <f t="shared" ca="1" si="103"/>
        <v>3417.1348182925922</v>
      </c>
      <c r="Q118" s="14">
        <f t="shared" ca="1" si="103"/>
        <v>3397.9082268025786</v>
      </c>
      <c r="R118" s="14">
        <f t="shared" ca="1" si="103"/>
        <v>3456.1474788138785</v>
      </c>
      <c r="S118" s="14">
        <f t="shared" ca="1" si="103"/>
        <v>3573.6504138389892</v>
      </c>
      <c r="T118" s="14">
        <f t="shared" ca="1" si="103"/>
        <v>3729.5592351204878</v>
      </c>
      <c r="U118" s="14">
        <f t="shared" ca="1" si="103"/>
        <v>3910.6643461101962</v>
      </c>
      <c r="V118" s="14">
        <f t="shared" ca="1" si="103"/>
        <v>4104.8778644551867</v>
      </c>
      <c r="W118" s="14">
        <f t="shared" ca="1" si="103"/>
        <v>4305.6787512928795</v>
      </c>
      <c r="X118" s="14">
        <f t="shared" ca="1" si="103"/>
        <v>4507.452059915584</v>
      </c>
      <c r="Y118" s="14">
        <f t="shared" ca="1" si="103"/>
        <v>4711.4144205240145</v>
      </c>
      <c r="Z118" s="14">
        <f t="shared" ca="1" si="103"/>
        <v>4916.7449901386626</v>
      </c>
      <c r="AA118" s="14">
        <f t="shared" ca="1" si="103"/>
        <v>5124.330038656034</v>
      </c>
      <c r="AB118" s="14">
        <f t="shared" ca="1" si="103"/>
        <v>5334.5779319086296</v>
      </c>
      <c r="AC118" s="14">
        <f t="shared" ca="1" si="103"/>
        <v>5552.4848982219546</v>
      </c>
      <c r="AD118" s="14">
        <f t="shared" ca="1" si="103"/>
        <v>5771.2956454288515</v>
      </c>
      <c r="AE118" s="14">
        <f t="shared" ca="1" si="103"/>
        <v>5995.8415165416263</v>
      </c>
      <c r="AF118" s="14">
        <f t="shared" ca="1" si="103"/>
        <v>6223.8890507012611</v>
      </c>
      <c r="AG118" s="14">
        <f t="shared" ca="1" si="103"/>
        <v>6458.8715234931351</v>
      </c>
      <c r="AH118" s="14">
        <f t="shared" ca="1" si="103"/>
        <v>6700.679541140209</v>
      </c>
      <c r="AI118" s="14">
        <f t="shared" ca="1" si="103"/>
        <v>6955.210544820452</v>
      </c>
      <c r="AJ118" s="14">
        <f t="shared" ca="1" si="103"/>
        <v>7218.6897982856008</v>
      </c>
      <c r="AK118" s="14">
        <f t="shared" ca="1" si="103"/>
        <v>7493.927380127132</v>
      </c>
      <c r="AL118" s="14">
        <f t="shared" ca="1" si="103"/>
        <v>7777.4067207890321</v>
      </c>
      <c r="AM118" s="14">
        <f t="shared" ref="AM118:BR118" ca="1" si="104">AM116+AM115</f>
        <v>8068.9532639350909</v>
      </c>
      <c r="AN118" s="14">
        <f t="shared" ca="1" si="104"/>
        <v>8360.350269067776</v>
      </c>
      <c r="AO118" s="14">
        <f t="shared" ca="1" si="104"/>
        <v>8650.9863694102205</v>
      </c>
      <c r="AP118" s="14">
        <f t="shared" ca="1" si="104"/>
        <v>8935.05141851802</v>
      </c>
      <c r="AQ118" s="14">
        <f t="shared" ca="1" si="104"/>
        <v>9220.9145671289843</v>
      </c>
      <c r="AR118" s="14">
        <f t="shared" ca="1" si="104"/>
        <v>9503.0996833848767</v>
      </c>
      <c r="AS118" s="14">
        <f t="shared" ca="1" si="104"/>
        <v>9783.9838909020054</v>
      </c>
      <c r="AT118" s="14">
        <f t="shared" ca="1" si="104"/>
        <v>10066.990960929983</v>
      </c>
      <c r="AU118" s="14">
        <f t="shared" ca="1" si="104"/>
        <v>10354.563721972632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>
      <c r="E119" s="80" t="s">
        <v>38</v>
      </c>
      <c r="F119" s="81">
        <f ca="1">SUM(F114:F116)</f>
        <v>5671.4105570897946</v>
      </c>
      <c r="G119" s="81">
        <f t="shared" ref="G119:AL119" ca="1" si="105">SUM(G114:G116)</f>
        <v>5491.3984759268124</v>
      </c>
      <c r="H119" s="81">
        <f t="shared" ca="1" si="105"/>
        <v>5301.0794742221124</v>
      </c>
      <c r="I119" s="81">
        <f t="shared" ca="1" si="105"/>
        <v>5104.562524963264</v>
      </c>
      <c r="J119" s="81">
        <f t="shared" ca="1" si="105"/>
        <v>4901.9005029360942</v>
      </c>
      <c r="K119" s="81">
        <f t="shared" ca="1" si="105"/>
        <v>4679.0345392453446</v>
      </c>
      <c r="L119" s="81">
        <f t="shared" ca="1" si="105"/>
        <v>4475.4907381720295</v>
      </c>
      <c r="M119" s="81">
        <f t="shared" ca="1" si="105"/>
        <v>4262.9306501213741</v>
      </c>
      <c r="N119" s="81">
        <f t="shared" ca="1" si="105"/>
        <v>4036.2750056451014</v>
      </c>
      <c r="O119" s="81">
        <f t="shared" ca="1" si="105"/>
        <v>3156.5086561432008</v>
      </c>
      <c r="P119" s="81">
        <f t="shared" ca="1" si="105"/>
        <v>3035.4480294165892</v>
      </c>
      <c r="Q119" s="81">
        <f t="shared" ca="1" si="105"/>
        <v>2996.7288296651777</v>
      </c>
      <c r="R119" s="81">
        <f t="shared" ca="1" si="105"/>
        <v>3036.9744180578346</v>
      </c>
      <c r="S119" s="81">
        <f t="shared" ca="1" si="105"/>
        <v>3138.7865632322128</v>
      </c>
      <c r="T119" s="81">
        <f t="shared" ca="1" si="105"/>
        <v>3281.0823190030983</v>
      </c>
      <c r="U119" s="81">
        <f t="shared" ca="1" si="105"/>
        <v>3449.5758637185345</v>
      </c>
      <c r="V119" s="81">
        <f t="shared" ca="1" si="105"/>
        <v>3631.652269806028</v>
      </c>
      <c r="W119" s="81">
        <f t="shared" ca="1" si="105"/>
        <v>3820.3526212724414</v>
      </c>
      <c r="X119" s="81">
        <f t="shared" ca="1" si="105"/>
        <v>4010.0139198767533</v>
      </c>
      <c r="Y119" s="81">
        <f t="shared" ca="1" si="105"/>
        <v>4201.6649574060157</v>
      </c>
      <c r="Z119" s="81">
        <f t="shared" ca="1" si="105"/>
        <v>4394.6800258060011</v>
      </c>
      <c r="AA119" s="81">
        <f t="shared" ca="1" si="105"/>
        <v>4589.8376723852998</v>
      </c>
      <c r="AB119" s="81">
        <f t="shared" ca="1" si="105"/>
        <v>4787.5896144150856</v>
      </c>
      <c r="AC119" s="81">
        <f t="shared" ca="1" si="105"/>
        <v>4992.5875522167262</v>
      </c>
      <c r="AD119" s="81">
        <f t="shared" ca="1" si="105"/>
        <v>5198.5876763504784</v>
      </c>
      <c r="AE119" s="81">
        <f t="shared" ca="1" si="105"/>
        <v>5410.0160377511629</v>
      </c>
      <c r="AF119" s="81">
        <f t="shared" ca="1" si="105"/>
        <v>5624.9709807281188</v>
      </c>
      <c r="AG119" s="81">
        <f t="shared" ca="1" si="105"/>
        <v>5846.4527139657021</v>
      </c>
      <c r="AH119" s="81">
        <f t="shared" ca="1" si="105"/>
        <v>6074.5964574163636</v>
      </c>
      <c r="AI119" s="81">
        <f t="shared" ca="1" si="105"/>
        <v>6314.8280855354151</v>
      </c>
      <c r="AJ119" s="81">
        <f t="shared" ca="1" si="105"/>
        <v>6563.6930424708553</v>
      </c>
      <c r="AK119" s="81">
        <f t="shared" ca="1" si="105"/>
        <v>6823.6826192456974</v>
      </c>
      <c r="AL119" s="81">
        <f t="shared" ca="1" si="105"/>
        <v>7091.3899667006317</v>
      </c>
      <c r="AM119" s="81">
        <f t="shared" ref="AM119:BR119" ca="1" si="106">SUM(AM114:AM116)</f>
        <v>7366.2908993957362</v>
      </c>
      <c r="AN119" s="81">
        <f t="shared" ca="1" si="106"/>
        <v>7640.3630963949354</v>
      </c>
      <c r="AO119" s="81">
        <f t="shared" ca="1" si="106"/>
        <v>7913.0515642958744</v>
      </c>
      <c r="AP119" s="81">
        <f t="shared" ca="1" si="106"/>
        <v>8179.0115160444593</v>
      </c>
      <c r="AQ119" s="81">
        <f t="shared" ca="1" si="106"/>
        <v>8446.2524109718634</v>
      </c>
      <c r="AR119" s="81">
        <f t="shared" ca="1" si="106"/>
        <v>8710.4599952613353</v>
      </c>
      <c r="AS119" s="81">
        <f t="shared" ca="1" si="106"/>
        <v>8974.4613553891741</v>
      </c>
      <c r="AT119" s="81">
        <f t="shared" ca="1" si="106"/>
        <v>9240.4327980947655</v>
      </c>
      <c r="AU119" s="81">
        <f t="shared" ca="1" si="106"/>
        <v>9510.7027480964953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/>
    <row r="121" spans="1:71" ht="21" hidden="1" customHeight="1" outlineLevel="1" thickBot="1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686.1</v>
      </c>
      <c r="AC122" s="4">
        <f ca="1"/>
        <v>702.7</v>
      </c>
      <c r="AD122" s="4">
        <f ca="1"/>
        <v>719.2</v>
      </c>
      <c r="AE122" s="4">
        <f ca="1"/>
        <v>735.7</v>
      </c>
      <c r="AF122" s="4">
        <f ca="1"/>
        <v>752.2</v>
      </c>
      <c r="AG122" s="4">
        <f ca="1"/>
        <v>768.7</v>
      </c>
      <c r="AH122" s="4">
        <f ca="1"/>
        <v>785.2</v>
      </c>
      <c r="AI122" s="4">
        <f ca="1"/>
        <v>801.8</v>
      </c>
      <c r="AJ122" s="4">
        <f ca="1"/>
        <v>818.3</v>
      </c>
      <c r="AK122" s="4">
        <f ca="1"/>
        <v>834.8</v>
      </c>
      <c r="AL122" s="4">
        <f ca="1"/>
        <v>851.3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>
      <c r="E123" s="17" t="str">
        <f ca="1"/>
        <v xml:space="preserve">Раствор 1(тв): </v>
      </c>
      <c r="F123" s="47">
        <f ca="1"/>
        <v>-323.65784087879524</v>
      </c>
      <c r="G123" s="47">
        <f ca="1"/>
        <v>-324.87394845057082</v>
      </c>
      <c r="H123" s="47">
        <f ca="1"/>
        <v>-324.09311355564762</v>
      </c>
      <c r="I123" s="47">
        <f ca="1"/>
        <v>-321.68563267699881</v>
      </c>
      <c r="J123" s="47">
        <f ca="1"/>
        <v>-319.26189594804708</v>
      </c>
      <c r="K123" s="47">
        <f ca="1"/>
        <v>-329.95217863142238</v>
      </c>
      <c r="L123" s="47">
        <f ca="1"/>
        <v>-328.45416548364318</v>
      </c>
      <c r="M123" s="47">
        <f ca="1"/>
        <v>-328.55333319238406</v>
      </c>
      <c r="N123" s="47">
        <f ca="1"/>
        <v>-330.63314950755461</v>
      </c>
      <c r="O123" s="47">
        <f ca="1"/>
        <v>-363.50177555528478</v>
      </c>
      <c r="P123" s="47">
        <f ca="1"/>
        <v>-381.68678887600294</v>
      </c>
      <c r="Q123" s="47">
        <f ca="1"/>
        <v>-401.17939713740077</v>
      </c>
      <c r="R123" s="47">
        <f ca="1"/>
        <v>-419.17306075604404</v>
      </c>
      <c r="S123" s="47">
        <f ca="1"/>
        <v>-434.86385060677623</v>
      </c>
      <c r="T123" s="47">
        <f ca="1"/>
        <v>-448.47691611738946</v>
      </c>
      <c r="U123" s="47">
        <f ca="1"/>
        <v>-461.08848239166173</v>
      </c>
      <c r="V123" s="47">
        <f ca="1"/>
        <v>-473.22559464915895</v>
      </c>
      <c r="W123" s="47">
        <f ca="1"/>
        <v>-485.3261300204386</v>
      </c>
      <c r="X123" s="47">
        <f ca="1"/>
        <v>-497.43814003883074</v>
      </c>
      <c r="Y123" s="47">
        <f ca="1"/>
        <v>-509.74946311799897</v>
      </c>
      <c r="Z123" s="47">
        <f ca="1"/>
        <v>-522.06496433266125</v>
      </c>
      <c r="AA123" s="47">
        <f ca="1"/>
        <v>-534.49236627073458</v>
      </c>
      <c r="AB123" s="47">
        <f ca="1"/>
        <v>-546.98831749354417</v>
      </c>
      <c r="AC123" s="47">
        <f ca="1"/>
        <v>-559.89734600522888</v>
      </c>
      <c r="AD123" s="47">
        <f ca="1"/>
        <v>-572.70796907837268</v>
      </c>
      <c r="AE123" s="47">
        <f ca="1"/>
        <v>-585.82547879046297</v>
      </c>
      <c r="AF123" s="47">
        <f ca="1"/>
        <v>-598.918069973142</v>
      </c>
      <c r="AG123" s="47">
        <f ca="1"/>
        <v>-612.41880952743338</v>
      </c>
      <c r="AH123" s="47">
        <f ca="1"/>
        <v>-626.08308372384522</v>
      </c>
      <c r="AI123" s="47">
        <f ca="1"/>
        <v>-640.38245928503704</v>
      </c>
      <c r="AJ123" s="47">
        <f ca="1"/>
        <v>-654.99675581474548</v>
      </c>
      <c r="AK123" s="47">
        <f ca="1"/>
        <v>-670.2447608814349</v>
      </c>
      <c r="AL123" s="47">
        <f ca="1"/>
        <v>-686.01675408840072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Раствор 3 (жид): </v>
      </c>
      <c r="F124" s="47">
        <f ca="1"/>
        <v>6021.9832818975001</v>
      </c>
      <c r="G124" s="47">
        <f ca="1"/>
        <v>5845.3084610043743</v>
      </c>
      <c r="H124" s="47">
        <f ca="1"/>
        <v>5658.4216464937499</v>
      </c>
      <c r="I124" s="47">
        <f ca="1"/>
        <v>5465.7611538022502</v>
      </c>
      <c r="J124" s="47">
        <f ca="1"/>
        <v>5267.26651365</v>
      </c>
      <c r="K124" s="47">
        <f ca="1"/>
        <v>5050.1662138881566</v>
      </c>
      <c r="L124" s="47">
        <f ca="1"/>
        <v>4851.2203219167195</v>
      </c>
      <c r="M124" s="47">
        <f ca="1"/>
        <v>4643.6120652960008</v>
      </c>
      <c r="N124" s="47">
        <f ca="1"/>
        <v>4422.1210427632232</v>
      </c>
      <c r="O124" s="47">
        <f ca="1"/>
        <v>3566.0919081093753</v>
      </c>
      <c r="P124" s="47">
        <f ca="1"/>
        <v>3452.2727143864968</v>
      </c>
      <c r="Q124" s="47">
        <f ca="1"/>
        <v>3421.3977638392498</v>
      </c>
      <c r="R124" s="47">
        <f ca="1"/>
        <v>3470.3432012781564</v>
      </c>
      <c r="S124" s="47">
        <f ca="1"/>
        <v>3581.7257274164067</v>
      </c>
      <c r="T124" s="47">
        <f ca="1"/>
        <v>3734.0289627510001</v>
      </c>
      <c r="U124" s="47">
        <f ca="1"/>
        <v>3913.1327299683285</v>
      </c>
      <c r="V124" s="47">
        <f ca="1"/>
        <v>4106.2603902508126</v>
      </c>
      <c r="W124" s="47">
        <f ca="1"/>
        <v>4306.4716706541567</v>
      </c>
      <c r="X124" s="47">
        <f ca="1"/>
        <v>4507.9186921129967</v>
      </c>
      <c r="Y124" s="47">
        <f ca="1"/>
        <v>4711.6958754774378</v>
      </c>
      <c r="Z124" s="47">
        <f ca="1"/>
        <v>4916.9184450261764</v>
      </c>
      <c r="AA124" s="47">
        <f ca="1"/>
        <v>5124.4390162023765</v>
      </c>
      <c r="AB124" s="47">
        <f ca="1"/>
        <v>5334.6475901382482</v>
      </c>
      <c r="AC124" s="47">
        <f ca="1"/>
        <v>5552.5301693501633</v>
      </c>
      <c r="AD124" s="47">
        <f ca="1"/>
        <v>5771.325501640501</v>
      </c>
      <c r="AE124" s="47">
        <f ca="1"/>
        <v>5995.8614925300017</v>
      </c>
      <c r="AF124" s="47">
        <f ca="1"/>
        <v>6223.9025954854706</v>
      </c>
      <c r="AG124" s="47">
        <f ca="1"/>
        <v>6458.8808277247508</v>
      </c>
      <c r="AH124" s="47">
        <f ca="1"/>
        <v>6700.6860047663267</v>
      </c>
      <c r="AI124" s="47">
        <f ca="1"/>
        <v>6955.2150789978004</v>
      </c>
      <c r="AJ124" s="47">
        <f ca="1"/>
        <v>7218.6930008874842</v>
      </c>
      <c r="AK124" s="47">
        <f ca="1"/>
        <v>7493.929656282</v>
      </c>
      <c r="AL124" s="47">
        <f ca="1"/>
        <v>7777.4083512767065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 без Ar: </v>
      </c>
      <c r="F125" s="47">
        <f ca="1"/>
        <v>-26.914883928910033</v>
      </c>
      <c r="G125" s="47">
        <f ca="1"/>
        <v>-29.036036626991297</v>
      </c>
      <c r="H125" s="47">
        <f ca="1"/>
        <v>-33.249058715990472</v>
      </c>
      <c r="I125" s="47">
        <f ca="1"/>
        <v>-39.51299616198736</v>
      </c>
      <c r="J125" s="47">
        <f ca="1"/>
        <v>-46.104114765859194</v>
      </c>
      <c r="K125" s="47">
        <f ca="1"/>
        <v>-41.179496011389048</v>
      </c>
      <c r="L125" s="47">
        <f ca="1"/>
        <v>-47.275418261046667</v>
      </c>
      <c r="M125" s="47">
        <f ca="1"/>
        <v>-52.128081982242016</v>
      </c>
      <c r="N125" s="47">
        <f ca="1"/>
        <v>-55.212887610567151</v>
      </c>
      <c r="O125" s="47">
        <f ca="1"/>
        <v>-46.081476410889337</v>
      </c>
      <c r="P125" s="47">
        <f ca="1"/>
        <v>-35.137896093904693</v>
      </c>
      <c r="Q125" s="47">
        <f ca="1"/>
        <v>-23.489537036671386</v>
      </c>
      <c r="R125" s="47">
        <f ca="1"/>
        <v>-14.195722464277949</v>
      </c>
      <c r="S125" s="47">
        <f ca="1"/>
        <v>-8.0753135774175018</v>
      </c>
      <c r="T125" s="47">
        <f ca="1"/>
        <v>-4.4697276305124749</v>
      </c>
      <c r="U125" s="47">
        <f ca="1"/>
        <v>-2.4683838581322606</v>
      </c>
      <c r="V125" s="47">
        <f ca="1"/>
        <v>-1.3825257956255372</v>
      </c>
      <c r="W125" s="47">
        <f ca="1"/>
        <v>-0.79291936127692009</v>
      </c>
      <c r="X125" s="47">
        <f ca="1"/>
        <v>-0.46663219741274714</v>
      </c>
      <c r="Y125" s="47">
        <f ca="1"/>
        <v>-0.28145495342349797</v>
      </c>
      <c r="Z125" s="47">
        <f ca="1"/>
        <v>-0.17345488751376387</v>
      </c>
      <c r="AA125" s="47">
        <f ca="1"/>
        <v>-0.10897754634277393</v>
      </c>
      <c r="AB125" s="47">
        <f ca="1"/>
        <v>-6.9658229618772702E-2</v>
      </c>
      <c r="AC125" s="47">
        <f ca="1"/>
        <v>-4.5271128208256503E-2</v>
      </c>
      <c r="AD125" s="47">
        <f ca="1"/>
        <v>-2.9856211649082809E-2</v>
      </c>
      <c r="AE125" s="47">
        <f ca="1"/>
        <v>-1.9975988375707479E-2</v>
      </c>
      <c r="AF125" s="47">
        <f ca="1"/>
        <v>-1.3544784209720079E-2</v>
      </c>
      <c r="AG125" s="47">
        <f ca="1"/>
        <v>-9.3042316156189738E-3</v>
      </c>
      <c r="AH125" s="47">
        <f ca="1"/>
        <v>-6.4636261173447347E-3</v>
      </c>
      <c r="AI125" s="47">
        <f ca="1"/>
        <v>-4.5341773481195691E-3</v>
      </c>
      <c r="AJ125" s="47">
        <f ca="1"/>
        <v>-3.2026018836972059E-3</v>
      </c>
      <c r="AK125" s="47">
        <f ca="1"/>
        <v>-2.2761548680819274E-3</v>
      </c>
      <c r="AL125" s="47">
        <f ca="1"/>
        <v>-1.6304876745192067E-3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 xml:space="preserve">Раствор 1 + газовая без Ar: </v>
      </c>
      <c r="F126" s="47">
        <f ca="1"/>
        <v>-350.5727248077053</v>
      </c>
      <c r="G126" s="47">
        <f ca="1"/>
        <v>-353.90998507756211</v>
      </c>
      <c r="H126" s="47">
        <f ca="1"/>
        <v>-357.34217227163811</v>
      </c>
      <c r="I126" s="47">
        <f ca="1"/>
        <v>-361.19862883898617</v>
      </c>
      <c r="J126" s="47">
        <f ca="1"/>
        <v>-365.36601071390629</v>
      </c>
      <c r="K126" s="47">
        <f ca="1"/>
        <v>-371.13167464281145</v>
      </c>
      <c r="L126" s="47">
        <f ca="1"/>
        <v>-375.72958374468988</v>
      </c>
      <c r="M126" s="47">
        <f ca="1"/>
        <v>-380.68141517462607</v>
      </c>
      <c r="N126" s="47">
        <f ca="1"/>
        <v>-385.84603711812179</v>
      </c>
      <c r="O126" s="47">
        <f ca="1"/>
        <v>-409.58325196617409</v>
      </c>
      <c r="P126" s="47">
        <f ca="1"/>
        <v>-416.82468496990765</v>
      </c>
      <c r="Q126" s="47">
        <f ca="1"/>
        <v>-424.66893417407215</v>
      </c>
      <c r="R126" s="47">
        <f ca="1"/>
        <v>-433.36878322032197</v>
      </c>
      <c r="S126" s="47">
        <f ca="1"/>
        <v>-442.93916418419371</v>
      </c>
      <c r="T126" s="47">
        <f ca="1"/>
        <v>-452.94664374790193</v>
      </c>
      <c r="U126" s="47">
        <f ca="1"/>
        <v>-463.55686624979398</v>
      </c>
      <c r="V126" s="47">
        <f ca="1"/>
        <v>-474.6081204447845</v>
      </c>
      <c r="W126" s="47">
        <f ca="1"/>
        <v>-486.11904938171551</v>
      </c>
      <c r="X126" s="47">
        <f ca="1"/>
        <v>-497.9047722362435</v>
      </c>
      <c r="Y126" s="47">
        <f ca="1"/>
        <v>-510.03091807142249</v>
      </c>
      <c r="Z126" s="47">
        <f ca="1"/>
        <v>-522.23841922017505</v>
      </c>
      <c r="AA126" s="47">
        <f ca="1"/>
        <v>-534.60134381707735</v>
      </c>
      <c r="AB126" s="47">
        <f ca="1"/>
        <v>-547.05797572316294</v>
      </c>
      <c r="AC126" s="47">
        <f ca="1"/>
        <v>-559.94261713343712</v>
      </c>
      <c r="AD126" s="47">
        <f ca="1"/>
        <v>-572.73782529002176</v>
      </c>
      <c r="AE126" s="47">
        <f ca="1"/>
        <v>-585.84545477883864</v>
      </c>
      <c r="AF126" s="47">
        <f ca="1"/>
        <v>-598.93161475735167</v>
      </c>
      <c r="AG126" s="47">
        <f ca="1"/>
        <v>-612.42811375904898</v>
      </c>
      <c r="AH126" s="47">
        <f ca="1"/>
        <v>-626.08954734996257</v>
      </c>
      <c r="AI126" s="47">
        <f ca="1"/>
        <v>-640.38699346238513</v>
      </c>
      <c r="AJ126" s="47">
        <f ca="1"/>
        <v>-654.99995841662917</v>
      </c>
      <c r="AK126" s="47">
        <f ca="1"/>
        <v>-670.24703703630303</v>
      </c>
      <c r="AL126" s="47">
        <f ca="1"/>
        <v>-686.01838457607528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str">
        <f ca="1"/>
        <v xml:space="preserve">Раствор 3 + газовая без Ar: </v>
      </c>
      <c r="F127" s="47">
        <f ca="1"/>
        <v>5995.06839796859</v>
      </c>
      <c r="G127" s="47">
        <f ca="1"/>
        <v>5816.2724243773828</v>
      </c>
      <c r="H127" s="47">
        <f ca="1"/>
        <v>5625.1725877777599</v>
      </c>
      <c r="I127" s="47">
        <f ca="1"/>
        <v>5426.2481576402624</v>
      </c>
      <c r="J127" s="47">
        <f ca="1"/>
        <v>5221.1623988841411</v>
      </c>
      <c r="K127" s="47">
        <f ca="1"/>
        <v>5008.9867178767672</v>
      </c>
      <c r="L127" s="47">
        <f ca="1"/>
        <v>4803.9449036556725</v>
      </c>
      <c r="M127" s="47">
        <f ca="1"/>
        <v>4591.4839833137585</v>
      </c>
      <c r="N127" s="47">
        <f ca="1"/>
        <v>4366.908155152656</v>
      </c>
      <c r="O127" s="47">
        <f ca="1"/>
        <v>3520.0104316984857</v>
      </c>
      <c r="P127" s="47">
        <f ca="1"/>
        <v>3417.1348182925922</v>
      </c>
      <c r="Q127" s="47">
        <f ca="1"/>
        <v>3397.9082268025786</v>
      </c>
      <c r="R127" s="47">
        <f ca="1"/>
        <v>3456.1474788138785</v>
      </c>
      <c r="S127" s="47">
        <f ca="1"/>
        <v>3573.6504138389892</v>
      </c>
      <c r="T127" s="47">
        <f ca="1"/>
        <v>3729.5592351204878</v>
      </c>
      <c r="U127" s="47">
        <f ca="1"/>
        <v>3910.6643461101962</v>
      </c>
      <c r="V127" s="47">
        <f ca="1"/>
        <v>4104.8778644551867</v>
      </c>
      <c r="W127" s="47">
        <f ca="1"/>
        <v>4305.6787512928795</v>
      </c>
      <c r="X127" s="47">
        <f ca="1"/>
        <v>4507.452059915584</v>
      </c>
      <c r="Y127" s="47">
        <f ca="1"/>
        <v>4711.4144205240145</v>
      </c>
      <c r="Z127" s="47">
        <f ca="1"/>
        <v>4916.7449901386626</v>
      </c>
      <c r="AA127" s="47">
        <f ca="1"/>
        <v>5124.330038656034</v>
      </c>
      <c r="AB127" s="47">
        <f ca="1"/>
        <v>5334.5779319086296</v>
      </c>
      <c r="AC127" s="47">
        <f ca="1"/>
        <v>5552.4848982219546</v>
      </c>
      <c r="AD127" s="47">
        <f ca="1"/>
        <v>5771.2956454288515</v>
      </c>
      <c r="AE127" s="47">
        <f ca="1"/>
        <v>5995.8415165416263</v>
      </c>
      <c r="AF127" s="47">
        <f ca="1"/>
        <v>6223.8890507012611</v>
      </c>
      <c r="AG127" s="47">
        <f ca="1"/>
        <v>6458.8715234931351</v>
      </c>
      <c r="AH127" s="47">
        <f ca="1"/>
        <v>6700.679541140209</v>
      </c>
      <c r="AI127" s="47">
        <f ca="1"/>
        <v>6955.210544820452</v>
      </c>
      <c r="AJ127" s="47">
        <f ca="1"/>
        <v>7218.6897982856008</v>
      </c>
      <c r="AK127" s="47">
        <f ca="1"/>
        <v>7493.927380127132</v>
      </c>
      <c r="AL127" s="47">
        <f ca="1"/>
        <v>7777.4067207890321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str">
        <f ca="1"/>
        <v>Р1+Р3+газ без Ar</v>
      </c>
      <c r="F128" s="47">
        <f ca="1"/>
        <v>5671.4105570897946</v>
      </c>
      <c r="G128" s="47">
        <f ca="1"/>
        <v>5491.3984759268124</v>
      </c>
      <c r="H128" s="47">
        <f ca="1"/>
        <v>5301.0794742221124</v>
      </c>
      <c r="I128" s="47">
        <f ca="1"/>
        <v>5104.562524963264</v>
      </c>
      <c r="J128" s="47">
        <f ca="1"/>
        <v>4901.9005029360942</v>
      </c>
      <c r="K128" s="47">
        <f ca="1"/>
        <v>4679.0345392453446</v>
      </c>
      <c r="L128" s="47">
        <f ca="1"/>
        <v>4475.4907381720295</v>
      </c>
      <c r="M128" s="47">
        <f ca="1"/>
        <v>4262.9306501213741</v>
      </c>
      <c r="N128" s="47">
        <f ca="1"/>
        <v>4036.2750056451014</v>
      </c>
      <c r="O128" s="47">
        <f ca="1"/>
        <v>3156.5086561432008</v>
      </c>
      <c r="P128" s="47">
        <f ca="1"/>
        <v>3035.4480294165892</v>
      </c>
      <c r="Q128" s="47">
        <f ca="1"/>
        <v>2996.7288296651777</v>
      </c>
      <c r="R128" s="47">
        <f ca="1"/>
        <v>3036.9744180578346</v>
      </c>
      <c r="S128" s="47">
        <f ca="1"/>
        <v>3138.7865632322128</v>
      </c>
      <c r="T128" s="47">
        <f ca="1"/>
        <v>3281.0823190030983</v>
      </c>
      <c r="U128" s="47">
        <f ca="1"/>
        <v>3449.5758637185345</v>
      </c>
      <c r="V128" s="47">
        <f ca="1"/>
        <v>3631.652269806028</v>
      </c>
      <c r="W128" s="47">
        <f ca="1"/>
        <v>3820.3526212724414</v>
      </c>
      <c r="X128" s="47">
        <f ca="1"/>
        <v>4010.0139198767533</v>
      </c>
      <c r="Y128" s="47">
        <f ca="1"/>
        <v>4201.6649574060157</v>
      </c>
      <c r="Z128" s="47">
        <f ca="1"/>
        <v>4394.6800258060011</v>
      </c>
      <c r="AA128" s="47">
        <f ca="1"/>
        <v>4589.8376723852998</v>
      </c>
      <c r="AB128" s="47">
        <f ca="1"/>
        <v>4787.5896144150856</v>
      </c>
      <c r="AC128" s="47">
        <f ca="1"/>
        <v>4992.5875522167262</v>
      </c>
      <c r="AD128" s="47">
        <f ca="1"/>
        <v>5198.5876763504784</v>
      </c>
      <c r="AE128" s="47">
        <f ca="1"/>
        <v>5410.0160377511629</v>
      </c>
      <c r="AF128" s="47">
        <f ca="1"/>
        <v>5624.9709807281188</v>
      </c>
      <c r="AG128" s="47">
        <f ca="1"/>
        <v>5846.4527139657021</v>
      </c>
      <c r="AH128" s="47">
        <f ca="1"/>
        <v>6074.5964574163636</v>
      </c>
      <c r="AI128" s="47">
        <f ca="1"/>
        <v>6314.8280855354151</v>
      </c>
      <c r="AJ128" s="47">
        <f ca="1"/>
        <v>6563.6930424708553</v>
      </c>
      <c r="AK128" s="47">
        <f ca="1"/>
        <v>6823.6826192456974</v>
      </c>
      <c r="AL128" s="47">
        <f ca="1"/>
        <v>7091.3899667006317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AK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AK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G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G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G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G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G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G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G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G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G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G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G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G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G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G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G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G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G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G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1:AQ22"/>
  <sheetViews>
    <sheetView topLeftCell="V1" zoomScale="85" zoomScaleNormal="85" workbookViewId="0">
      <selection sqref="A1:AQ22"/>
    </sheetView>
  </sheetViews>
  <sheetFormatPr defaultRowHeight="21"/>
  <sheetData>
    <row r="1" spans="1:43">
      <c r="A1" s="135" t="s">
        <v>87</v>
      </c>
      <c r="B1" s="136">
        <v>273.10000000000002</v>
      </c>
      <c r="C1" s="137">
        <v>289.7</v>
      </c>
      <c r="D1" s="137">
        <v>306.2</v>
      </c>
      <c r="E1" s="136">
        <v>322.7</v>
      </c>
      <c r="F1" s="137">
        <v>339.2</v>
      </c>
      <c r="G1" s="137">
        <v>355.7</v>
      </c>
      <c r="H1" s="136">
        <v>372.3</v>
      </c>
      <c r="I1" s="137">
        <v>388.8</v>
      </c>
      <c r="J1" s="137">
        <v>405.3</v>
      </c>
      <c r="K1" s="136">
        <v>471.4</v>
      </c>
      <c r="L1" s="137">
        <v>487.9</v>
      </c>
      <c r="M1" s="137">
        <v>504.4</v>
      </c>
      <c r="N1" s="136">
        <v>520.9</v>
      </c>
      <c r="O1" s="137">
        <v>537.5</v>
      </c>
      <c r="P1" s="137">
        <v>554</v>
      </c>
      <c r="Q1" s="168">
        <v>570.5</v>
      </c>
      <c r="R1" s="137">
        <v>587</v>
      </c>
      <c r="S1" s="167">
        <v>603.5</v>
      </c>
      <c r="T1" s="168">
        <v>620.1</v>
      </c>
      <c r="U1" s="167">
        <v>636.6</v>
      </c>
      <c r="V1" s="167">
        <v>653.1</v>
      </c>
      <c r="W1" s="168">
        <v>669.6</v>
      </c>
      <c r="X1" s="167">
        <v>686.1</v>
      </c>
      <c r="Y1" s="167">
        <v>702.7</v>
      </c>
      <c r="Z1" s="168">
        <v>719.2</v>
      </c>
      <c r="AA1" s="167">
        <v>735.7</v>
      </c>
      <c r="AB1" s="167">
        <v>752.2</v>
      </c>
      <c r="AC1" s="168">
        <v>768.7</v>
      </c>
      <c r="AD1" s="167">
        <v>785.2</v>
      </c>
      <c r="AE1" s="167">
        <v>801.8</v>
      </c>
      <c r="AF1" s="168">
        <v>818.3</v>
      </c>
      <c r="AG1" s="167">
        <v>834.8</v>
      </c>
      <c r="AH1" s="167">
        <v>851.3</v>
      </c>
      <c r="AI1" s="168">
        <v>867.8</v>
      </c>
      <c r="AJ1" s="167">
        <v>884.4</v>
      </c>
      <c r="AK1" s="167">
        <v>900.9</v>
      </c>
      <c r="AL1" s="168">
        <v>917.4</v>
      </c>
      <c r="AM1" s="167">
        <v>933.9</v>
      </c>
      <c r="AN1" s="167">
        <v>950.4</v>
      </c>
      <c r="AO1" s="141">
        <v>967</v>
      </c>
      <c r="AP1" s="168">
        <v>983.5</v>
      </c>
      <c r="AQ1" s="137">
        <v>1000</v>
      </c>
    </row>
    <row r="2" spans="1:43">
      <c r="A2" s="139" t="s">
        <v>49</v>
      </c>
      <c r="B2" s="157">
        <v>0</v>
      </c>
      <c r="C2" s="157">
        <v>2.2279000000000001E-31</v>
      </c>
      <c r="D2" s="157">
        <v>5.9576000000000001E-22</v>
      </c>
      <c r="E2" s="157">
        <v>1.661E-16</v>
      </c>
      <c r="F2" s="157">
        <v>1.2333E-12</v>
      </c>
      <c r="G2" s="157">
        <v>8.2939999999999995E-15</v>
      </c>
      <c r="H2" s="157">
        <v>2.0750999999999999E-12</v>
      </c>
      <c r="I2" s="157">
        <v>1.5574E-10</v>
      </c>
      <c r="J2" s="157">
        <v>7.6925999999999999E-10</v>
      </c>
      <c r="K2" s="157">
        <v>2.6576E-9</v>
      </c>
      <c r="L2" s="157">
        <v>3.7354000000000001E-9</v>
      </c>
      <c r="M2" s="157">
        <v>3.0594E-9</v>
      </c>
      <c r="N2" s="157">
        <v>5.3460000000000004E-9</v>
      </c>
      <c r="O2" s="157">
        <v>6.7850999999999997E-9</v>
      </c>
      <c r="P2" s="157">
        <v>6.2145999999999996E-9</v>
      </c>
      <c r="Q2" s="157">
        <v>9.2189999999999997E-9</v>
      </c>
      <c r="R2" s="158">
        <v>1.212E-8</v>
      </c>
      <c r="S2" s="157">
        <v>7.3704000000000001E-9</v>
      </c>
      <c r="T2" s="157">
        <v>8.554E-9</v>
      </c>
      <c r="U2" s="157">
        <v>9.6001000000000004E-9</v>
      </c>
      <c r="V2" s="157">
        <v>1.0611999999999999E-8</v>
      </c>
      <c r="W2" s="157">
        <v>1.1625999999999999E-8</v>
      </c>
      <c r="X2" s="157">
        <v>1.27E-8</v>
      </c>
      <c r="Y2" s="157">
        <v>6.7593E-9</v>
      </c>
      <c r="Z2" s="157">
        <v>7.0714999999999998E-9</v>
      </c>
      <c r="AA2" s="157">
        <v>7.6664000000000007E-9</v>
      </c>
      <c r="AB2" s="157">
        <v>8.7906000000000006E-9</v>
      </c>
      <c r="AC2" s="157">
        <v>1.0973E-8</v>
      </c>
      <c r="AD2" s="157">
        <v>1.5247999999999999E-8</v>
      </c>
      <c r="AE2" s="157">
        <v>1.2604E-8</v>
      </c>
      <c r="AF2" s="157">
        <v>1.2143999999999999E-8</v>
      </c>
      <c r="AG2" s="157">
        <v>1.3052E-8</v>
      </c>
      <c r="AH2" s="157">
        <v>1.5131999999999999E-8</v>
      </c>
      <c r="AI2" s="157">
        <v>6.3819000000000005E-10</v>
      </c>
      <c r="AJ2" s="157">
        <v>6.9844E-13</v>
      </c>
      <c r="AK2" s="157">
        <v>7.5843000000000005E-18</v>
      </c>
      <c r="AL2" s="157">
        <v>6.3921999999999994E-26</v>
      </c>
      <c r="AM2" s="157">
        <v>3.0901999999999999E-33</v>
      </c>
      <c r="AN2" s="157">
        <v>7.5722999999999999E-33</v>
      </c>
      <c r="AO2" s="157">
        <v>8.9563000000000001E-23</v>
      </c>
      <c r="AP2" s="157">
        <v>2.8664999999999998E-19</v>
      </c>
      <c r="AQ2" s="158">
        <v>1.7322000000000001E-19</v>
      </c>
    </row>
    <row r="3" spans="1:43">
      <c r="A3" s="135" t="s">
        <v>82</v>
      </c>
      <c r="B3" s="159">
        <v>0</v>
      </c>
      <c r="C3" s="159">
        <v>0</v>
      </c>
      <c r="D3" s="159">
        <v>0</v>
      </c>
      <c r="E3" s="159">
        <v>0</v>
      </c>
      <c r="F3" s="159">
        <v>0</v>
      </c>
      <c r="G3" s="159">
        <v>0</v>
      </c>
      <c r="H3" s="159">
        <v>0</v>
      </c>
      <c r="I3" s="159">
        <v>0</v>
      </c>
      <c r="J3" s="159">
        <v>0</v>
      </c>
      <c r="K3" s="159">
        <v>0</v>
      </c>
      <c r="L3" s="159">
        <v>0</v>
      </c>
      <c r="M3" s="159">
        <v>0</v>
      </c>
      <c r="N3" s="159">
        <v>0</v>
      </c>
      <c r="O3" s="159">
        <v>0</v>
      </c>
      <c r="P3" s="159">
        <v>0</v>
      </c>
      <c r="Q3" s="159">
        <v>0</v>
      </c>
      <c r="R3" s="160">
        <v>0</v>
      </c>
      <c r="S3" s="159">
        <v>0</v>
      </c>
      <c r="T3" s="159">
        <v>0</v>
      </c>
      <c r="U3" s="159">
        <v>0</v>
      </c>
      <c r="V3" s="159">
        <v>0</v>
      </c>
      <c r="W3" s="159">
        <v>0</v>
      </c>
      <c r="X3" s="159">
        <v>0</v>
      </c>
      <c r="Y3" s="159">
        <v>0</v>
      </c>
      <c r="Z3" s="159">
        <v>0</v>
      </c>
      <c r="AA3" s="159">
        <v>0</v>
      </c>
      <c r="AB3" s="159">
        <v>0</v>
      </c>
      <c r="AC3" s="159">
        <v>0</v>
      </c>
      <c r="AD3" s="159">
        <v>1.9856000000000001E-33</v>
      </c>
      <c r="AE3" s="159">
        <v>1.5819999999999999E-27</v>
      </c>
      <c r="AF3" s="159">
        <v>4.0063000000000002E-22</v>
      </c>
      <c r="AG3" s="159">
        <v>2.0090999999999999E-17</v>
      </c>
      <c r="AH3" s="159">
        <v>1.2518E-13</v>
      </c>
      <c r="AI3" s="159">
        <v>4.9936E-12</v>
      </c>
      <c r="AJ3" s="159">
        <v>2.2839E-11</v>
      </c>
      <c r="AK3" s="159">
        <v>3.3489999999999999E-11</v>
      </c>
      <c r="AL3" s="159">
        <v>2.1259000000000001E-11</v>
      </c>
      <c r="AM3" s="159">
        <v>7.5002999999999999E-11</v>
      </c>
      <c r="AN3" s="159">
        <v>2.3013999999999999E-9</v>
      </c>
      <c r="AO3" s="159">
        <v>2.7903999999999999E-7</v>
      </c>
      <c r="AP3" s="159">
        <v>1.6813999999999999E-6</v>
      </c>
      <c r="AQ3" s="160">
        <v>1.7134E-6</v>
      </c>
    </row>
    <row r="4" spans="1:43">
      <c r="A4" s="135" t="s">
        <v>52</v>
      </c>
      <c r="B4" s="159">
        <v>4.5710000000000001E-2</v>
      </c>
      <c r="C4" s="159">
        <v>4.8594999999999999E-2</v>
      </c>
      <c r="D4" s="159">
        <v>5.4931000000000001E-2</v>
      </c>
      <c r="E4" s="159">
        <v>6.4466999999999997E-2</v>
      </c>
      <c r="F4" s="159">
        <v>7.4263999999999997E-2</v>
      </c>
      <c r="G4" s="159">
        <v>6.5102999999999994E-2</v>
      </c>
      <c r="H4" s="159">
        <v>7.3734999999999995E-2</v>
      </c>
      <c r="I4" s="159">
        <v>8.0126000000000003E-2</v>
      </c>
      <c r="J4" s="159">
        <v>8.3596000000000004E-2</v>
      </c>
      <c r="K4" s="159">
        <v>6.4934000000000006E-2</v>
      </c>
      <c r="L4" s="159">
        <v>4.8304E-2</v>
      </c>
      <c r="M4" s="159">
        <v>3.1366999999999999E-2</v>
      </c>
      <c r="N4" s="159">
        <v>1.8329000000000002E-2</v>
      </c>
      <c r="O4" s="159">
        <v>1.0048E-2</v>
      </c>
      <c r="P4" s="159">
        <v>5.3530000000000001E-3</v>
      </c>
      <c r="Q4" s="159">
        <v>2.8438999999999999E-3</v>
      </c>
      <c r="R4" s="160">
        <v>1.5330999999999999E-3</v>
      </c>
      <c r="S4" s="159">
        <v>8.4676E-4</v>
      </c>
      <c r="T4" s="159">
        <v>4.8044E-4</v>
      </c>
      <c r="U4" s="159">
        <v>2.7961000000000001E-4</v>
      </c>
      <c r="V4" s="159">
        <v>1.6646E-4</v>
      </c>
      <c r="W4" s="159">
        <v>1.0111E-4</v>
      </c>
      <c r="X4" s="159">
        <v>6.2545999999999994E-5</v>
      </c>
      <c r="Y4" s="159">
        <v>3.9345999999999999E-5</v>
      </c>
      <c r="Z4" s="159">
        <v>2.5145000000000001E-5</v>
      </c>
      <c r="AA4" s="159">
        <v>1.6311999999999999E-5</v>
      </c>
      <c r="AB4" s="159">
        <v>1.0733E-5</v>
      </c>
      <c r="AC4" s="159">
        <v>7.1578999999999997E-6</v>
      </c>
      <c r="AD4" s="159">
        <v>4.8308999999999998E-6</v>
      </c>
      <c r="AE4" s="159">
        <v>3.2924E-6</v>
      </c>
      <c r="AF4" s="159">
        <v>2.2597000000000002E-6</v>
      </c>
      <c r="AG4" s="159">
        <v>1.5585E-6</v>
      </c>
      <c r="AH4" s="159">
        <v>1.08E-6</v>
      </c>
      <c r="AI4" s="159">
        <v>7.5333999999999999E-7</v>
      </c>
      <c r="AJ4" s="159">
        <v>5.3031999999999995E-7</v>
      </c>
      <c r="AK4" s="159">
        <v>3.7726999999999999E-7</v>
      </c>
      <c r="AL4" s="159">
        <v>2.7118000000000002E-7</v>
      </c>
      <c r="AM4" s="159">
        <v>1.9677999999999999E-7</v>
      </c>
      <c r="AN4" s="159">
        <v>1.4450999999999999E-7</v>
      </c>
      <c r="AO4" s="159">
        <v>1.0768999999999999E-7</v>
      </c>
      <c r="AP4" s="159">
        <v>8.0709999999999999E-8</v>
      </c>
      <c r="AQ4" s="160">
        <v>6.0780000000000006E-8</v>
      </c>
    </row>
    <row r="5" spans="1:43">
      <c r="A5" s="135" t="s">
        <v>75</v>
      </c>
      <c r="B5" s="159">
        <v>0</v>
      </c>
      <c r="C5" s="159">
        <v>0</v>
      </c>
      <c r="D5" s="159">
        <v>0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1.6356000000000001E-31</v>
      </c>
      <c r="L5" s="159">
        <v>1.3066E-29</v>
      </c>
      <c r="M5" s="159">
        <v>7.4228999999999999E-28</v>
      </c>
      <c r="N5" s="159">
        <v>3.3162999999999999E-26</v>
      </c>
      <c r="O5" s="159">
        <v>1.2088000000000001E-24</v>
      </c>
      <c r="P5" s="159">
        <v>3.5494999999999998E-23</v>
      </c>
      <c r="Q5" s="159">
        <v>8.2109000000000004E-22</v>
      </c>
      <c r="R5" s="160">
        <v>1.4854999999999999E-20</v>
      </c>
      <c r="S5" s="159">
        <v>2.1350999999999999E-19</v>
      </c>
      <c r="T5" s="159">
        <v>2.5169000000000001E-18</v>
      </c>
      <c r="U5" s="159">
        <v>2.5189000000000001E-17</v>
      </c>
      <c r="V5" s="159">
        <v>2.2009999999999999E-16</v>
      </c>
      <c r="W5" s="159">
        <v>1.7123E-15</v>
      </c>
      <c r="X5" s="159">
        <v>1.2011000000000001E-14</v>
      </c>
      <c r="Y5" s="159">
        <v>7.6572000000000002E-14</v>
      </c>
      <c r="Z5" s="159">
        <v>4.4520000000000001E-13</v>
      </c>
      <c r="AA5" s="159">
        <v>2.3589999999999999E-12</v>
      </c>
      <c r="AB5" s="159">
        <v>1.1329000000000001E-11</v>
      </c>
      <c r="AC5" s="159">
        <v>4.8773999999999999E-11</v>
      </c>
      <c r="AD5" s="159">
        <v>1.8535000000000001E-10</v>
      </c>
      <c r="AE5" s="159">
        <v>6.1075999999999997E-10</v>
      </c>
      <c r="AF5" s="159">
        <v>1.715E-9</v>
      </c>
      <c r="AG5" s="159">
        <v>4.0473999999999999E-9</v>
      </c>
      <c r="AH5" s="159">
        <v>7.9780000000000004E-9</v>
      </c>
      <c r="AI5" s="159">
        <v>1.3219000000000001E-8</v>
      </c>
      <c r="AJ5" s="159">
        <v>1.8824E-8</v>
      </c>
      <c r="AK5" s="159">
        <v>2.3826999999999999E-8</v>
      </c>
      <c r="AL5" s="159">
        <v>2.7762000000000001E-8</v>
      </c>
      <c r="AM5" s="159">
        <v>3.0613999999999999E-8</v>
      </c>
      <c r="AN5" s="159">
        <v>3.2128000000000002E-8</v>
      </c>
      <c r="AO5" s="159">
        <v>3.1984999999999998E-8</v>
      </c>
      <c r="AP5" s="159">
        <v>3.1412999999999998E-8</v>
      </c>
      <c r="AQ5" s="160">
        <v>3.0617000000000002E-8</v>
      </c>
    </row>
    <row r="6" spans="1:43">
      <c r="A6" s="135" t="s">
        <v>1</v>
      </c>
      <c r="B6" s="159">
        <v>0.2</v>
      </c>
      <c r="C6" s="159">
        <v>0.2</v>
      </c>
      <c r="D6" s="159">
        <v>0.2</v>
      </c>
      <c r="E6" s="159">
        <v>0.2</v>
      </c>
      <c r="F6" s="159">
        <v>0.2</v>
      </c>
      <c r="G6" s="159">
        <v>0.2</v>
      </c>
      <c r="H6" s="159">
        <v>0.2</v>
      </c>
      <c r="I6" s="159">
        <v>0.2</v>
      </c>
      <c r="J6" s="159">
        <v>0.2</v>
      </c>
      <c r="K6" s="159">
        <v>0.2</v>
      </c>
      <c r="L6" s="159">
        <v>0.2</v>
      </c>
      <c r="M6" s="159">
        <v>0.2</v>
      </c>
      <c r="N6" s="159">
        <v>0.2</v>
      </c>
      <c r="O6" s="159">
        <v>0.2</v>
      </c>
      <c r="P6" s="159">
        <v>0.2</v>
      </c>
      <c r="Q6" s="159">
        <v>0.2</v>
      </c>
      <c r="R6" s="160">
        <v>0.2</v>
      </c>
      <c r="S6" s="159">
        <v>0.2</v>
      </c>
      <c r="T6" s="159">
        <v>0.2</v>
      </c>
      <c r="U6" s="159">
        <v>0.2</v>
      </c>
      <c r="V6" s="159">
        <v>0.2</v>
      </c>
      <c r="W6" s="159">
        <v>0.2</v>
      </c>
      <c r="X6" s="159">
        <v>0.2</v>
      </c>
      <c r="Y6" s="159">
        <v>0.2</v>
      </c>
      <c r="Z6" s="159">
        <v>0.2</v>
      </c>
      <c r="AA6" s="159">
        <v>0.2</v>
      </c>
      <c r="AB6" s="159">
        <v>0.2</v>
      </c>
      <c r="AC6" s="159">
        <v>0.2</v>
      </c>
      <c r="AD6" s="159">
        <v>0.2</v>
      </c>
      <c r="AE6" s="159">
        <v>0.2</v>
      </c>
      <c r="AF6" s="159">
        <v>0.2</v>
      </c>
      <c r="AG6" s="159">
        <v>0.2</v>
      </c>
      <c r="AH6" s="159">
        <v>0.2</v>
      </c>
      <c r="AI6" s="159">
        <v>0.2</v>
      </c>
      <c r="AJ6" s="159">
        <v>0.2</v>
      </c>
      <c r="AK6" s="159">
        <v>0.2</v>
      </c>
      <c r="AL6" s="159">
        <v>0.2</v>
      </c>
      <c r="AM6" s="159">
        <v>0.2</v>
      </c>
      <c r="AN6" s="159">
        <v>0.2</v>
      </c>
      <c r="AO6" s="159">
        <v>0.2</v>
      </c>
      <c r="AP6" s="159">
        <v>0.2</v>
      </c>
      <c r="AQ6" s="160">
        <v>0.2</v>
      </c>
    </row>
    <row r="7" spans="1:43">
      <c r="A7" s="135" t="s">
        <v>150</v>
      </c>
      <c r="B7" s="159">
        <v>7.7720999999999998E-2</v>
      </c>
      <c r="C7" s="159">
        <v>7.2526999999999994E-2</v>
      </c>
      <c r="D7" s="159">
        <v>6.1120000000000001E-2</v>
      </c>
      <c r="E7" s="159">
        <v>4.3950000000000003E-2</v>
      </c>
      <c r="F7" s="159">
        <v>2.6297999999999998E-2</v>
      </c>
      <c r="G7" s="159">
        <v>4.2727000000000001E-2</v>
      </c>
      <c r="H7" s="159">
        <v>2.7046000000000001E-2</v>
      </c>
      <c r="I7" s="159">
        <v>1.516E-2</v>
      </c>
      <c r="J7" s="159">
        <v>7.9208999999999998E-3</v>
      </c>
      <c r="K7" s="161">
        <v>6.8483000000000001E-6</v>
      </c>
      <c r="L7" s="161">
        <v>3.4166999999999998E-6</v>
      </c>
      <c r="M7" s="161">
        <v>1.5585E-6</v>
      </c>
      <c r="N7" s="159">
        <v>6.2542999999999996E-7</v>
      </c>
      <c r="O7" s="159">
        <v>2.2490000000000001E-7</v>
      </c>
      <c r="P7" s="159">
        <v>7.5855E-8</v>
      </c>
      <c r="Q7" s="159">
        <v>2.5027E-8</v>
      </c>
      <c r="R7" s="160">
        <v>8.303E-9</v>
      </c>
      <c r="S7" s="159">
        <v>2.8113E-9</v>
      </c>
      <c r="T7" s="159">
        <v>9.7814999999999998E-10</v>
      </c>
      <c r="U7" s="159">
        <v>3.5058999999999998E-10</v>
      </c>
      <c r="V7" s="159">
        <v>1.2948E-10</v>
      </c>
      <c r="W7" s="159">
        <v>4.9249000000000002E-11</v>
      </c>
      <c r="X7" s="159">
        <v>1.9271000000000001E-11</v>
      </c>
      <c r="Y7" s="159">
        <v>7.7509999999999996E-12</v>
      </c>
      <c r="Z7" s="159">
        <v>3.2025000000000001E-12</v>
      </c>
      <c r="AA7" s="159">
        <v>1.3590999999999999E-12</v>
      </c>
      <c r="AB7" s="159">
        <v>5.9271000000000001E-13</v>
      </c>
      <c r="AC7" s="159">
        <v>2.6585000000000002E-13</v>
      </c>
      <c r="AD7" s="159">
        <v>1.2270999999999999E-13</v>
      </c>
      <c r="AE7" s="159">
        <v>5.8224000000000003E-14</v>
      </c>
      <c r="AF7" s="159">
        <v>2.8313000000000001E-14</v>
      </c>
      <c r="AG7" s="159">
        <v>1.4038E-14</v>
      </c>
      <c r="AH7" s="159">
        <v>7.0547E-15</v>
      </c>
      <c r="AI7" s="159">
        <v>3.5756E-15</v>
      </c>
      <c r="AJ7" s="159">
        <v>1.8226000000000001E-15</v>
      </c>
      <c r="AK7" s="159">
        <v>9.3397000000000007E-16</v>
      </c>
      <c r="AL7" s="161">
        <v>4.8160999999999995E-16</v>
      </c>
      <c r="AM7" s="161">
        <v>2.5029999999999999E-16</v>
      </c>
      <c r="AN7" s="161">
        <v>1.3174E-16</v>
      </c>
      <c r="AO7" s="159">
        <v>7.0506999999999996E-17</v>
      </c>
      <c r="AP7" s="159">
        <v>3.8058999999999998E-17</v>
      </c>
      <c r="AQ7" s="160">
        <v>2.0713999999999999E-17</v>
      </c>
    </row>
    <row r="8" spans="1:43">
      <c r="A8" s="135" t="s">
        <v>90</v>
      </c>
      <c r="B8" s="159">
        <v>3.6568999999999997E-2</v>
      </c>
      <c r="C8" s="159">
        <v>3.8877000000000002E-2</v>
      </c>
      <c r="D8" s="159">
        <v>4.3948000000000001E-2</v>
      </c>
      <c r="E8" s="159">
        <v>5.1581000000000002E-2</v>
      </c>
      <c r="F8" s="159">
        <v>5.9431999999999999E-2</v>
      </c>
      <c r="G8" s="159">
        <v>5.2141E-2</v>
      </c>
      <c r="H8" s="159">
        <v>5.9136000000000001E-2</v>
      </c>
      <c r="I8" s="159">
        <v>6.4475000000000005E-2</v>
      </c>
      <c r="J8" s="159">
        <v>6.7806000000000005E-2</v>
      </c>
      <c r="K8" s="159">
        <v>7.0680999999999994E-2</v>
      </c>
      <c r="L8" s="159">
        <v>6.4888000000000001E-2</v>
      </c>
      <c r="M8" s="159">
        <v>5.2728999999999998E-2</v>
      </c>
      <c r="N8" s="159">
        <v>3.7257999999999999E-2</v>
      </c>
      <c r="O8" s="159">
        <v>2.3519999999999999E-2</v>
      </c>
      <c r="P8" s="159">
        <v>1.3864E-2</v>
      </c>
      <c r="Q8" s="159">
        <v>7.9249000000000003E-3</v>
      </c>
      <c r="R8" s="160">
        <v>4.5018000000000002E-3</v>
      </c>
      <c r="S8" s="159">
        <v>2.5755000000000001E-3</v>
      </c>
      <c r="T8" s="159">
        <v>1.4936000000000001E-3</v>
      </c>
      <c r="U8" s="159">
        <v>8.8035999999999995E-4</v>
      </c>
      <c r="V8" s="159">
        <v>5.2784999999999996E-4</v>
      </c>
      <c r="W8" s="159">
        <v>3.2192000000000001E-4</v>
      </c>
      <c r="X8" s="159">
        <v>1.9960999999999999E-4</v>
      </c>
      <c r="Y8" s="159">
        <v>1.2577000000000001E-4</v>
      </c>
      <c r="Z8" s="159">
        <v>8.0489999999999997E-5</v>
      </c>
      <c r="AA8" s="159">
        <v>5.2315999999999999E-5</v>
      </c>
      <c r="AB8" s="159">
        <v>3.4536999999999998E-5</v>
      </c>
      <c r="AC8" s="159">
        <v>2.3164E-5</v>
      </c>
      <c r="AD8" s="159">
        <v>1.5787E-5</v>
      </c>
      <c r="AE8" s="159">
        <v>1.0926E-5</v>
      </c>
      <c r="AF8" s="159">
        <v>7.6660999999999993E-6</v>
      </c>
      <c r="AG8" s="159">
        <v>5.4388000000000003E-6</v>
      </c>
      <c r="AH8" s="159">
        <v>3.8897000000000002E-6</v>
      </c>
      <c r="AI8" s="159">
        <v>2.7970000000000001E-6</v>
      </c>
      <c r="AJ8" s="159">
        <v>2.0192000000000001E-6</v>
      </c>
      <c r="AK8" s="159">
        <v>1.4631E-6</v>
      </c>
      <c r="AL8" s="159">
        <v>1.0644999999999999E-6</v>
      </c>
      <c r="AM8" s="159">
        <v>7.7820999999999998E-7</v>
      </c>
      <c r="AN8" s="159">
        <v>5.7276E-7</v>
      </c>
      <c r="AO8" s="159">
        <v>4.2501000000000002E-7</v>
      </c>
      <c r="AP8" s="159">
        <v>3.1691E-7</v>
      </c>
      <c r="AQ8" s="160">
        <v>2.3741999999999999E-7</v>
      </c>
    </row>
    <row r="9" spans="1:43">
      <c r="A9" s="135" t="s">
        <v>64</v>
      </c>
      <c r="B9" s="159">
        <v>9.4933999999999995E-8</v>
      </c>
      <c r="C9" s="159">
        <v>2.1346999999999999E-7</v>
      </c>
      <c r="D9" s="159">
        <v>5.6138000000000001E-7</v>
      </c>
      <c r="E9" s="159">
        <v>1.7612E-6</v>
      </c>
      <c r="F9" s="159">
        <v>6.0946000000000001E-6</v>
      </c>
      <c r="G9" s="159">
        <v>2.8634000000000001E-5</v>
      </c>
      <c r="H9" s="159">
        <v>8.2256000000000007E-5</v>
      </c>
      <c r="I9" s="159">
        <v>2.3928E-4</v>
      </c>
      <c r="J9" s="159">
        <v>6.7706000000000005E-4</v>
      </c>
      <c r="K9" s="159">
        <v>2.4379000000000001E-2</v>
      </c>
      <c r="L9" s="159">
        <v>4.6803999999999998E-2</v>
      </c>
      <c r="M9" s="159">
        <v>7.5901999999999997E-2</v>
      </c>
      <c r="N9" s="159">
        <v>0.10441</v>
      </c>
      <c r="O9" s="159">
        <v>0.12642999999999999</v>
      </c>
      <c r="P9" s="159">
        <v>0.14077999999999999</v>
      </c>
      <c r="Q9" s="159">
        <v>0.14923</v>
      </c>
      <c r="R9" s="160">
        <v>0.15397</v>
      </c>
      <c r="S9" s="159">
        <v>0.15658</v>
      </c>
      <c r="T9" s="159">
        <v>0.15803</v>
      </c>
      <c r="U9" s="159">
        <v>0.15884000000000001</v>
      </c>
      <c r="V9" s="159">
        <v>0.15931000000000001</v>
      </c>
      <c r="W9" s="159">
        <v>0.15958</v>
      </c>
      <c r="X9" s="159">
        <v>0.15973999999999999</v>
      </c>
      <c r="Y9" s="159">
        <v>0.15983</v>
      </c>
      <c r="Z9" s="159">
        <v>0.15989</v>
      </c>
      <c r="AA9" s="159">
        <v>0.15992999999999999</v>
      </c>
      <c r="AB9" s="159">
        <v>0.15995000000000001</v>
      </c>
      <c r="AC9" s="159">
        <v>0.15997</v>
      </c>
      <c r="AD9" s="159">
        <v>0.15998000000000001</v>
      </c>
      <c r="AE9" s="159">
        <v>0.15998999999999999</v>
      </c>
      <c r="AF9" s="159">
        <v>0.15998999999999999</v>
      </c>
      <c r="AG9" s="159">
        <v>0.15998999999999999</v>
      </c>
      <c r="AH9" s="159">
        <v>0.16</v>
      </c>
      <c r="AI9" s="159">
        <v>0.16</v>
      </c>
      <c r="AJ9" s="159">
        <v>0.16</v>
      </c>
      <c r="AK9" s="159">
        <v>0.16</v>
      </c>
      <c r="AL9" s="159">
        <v>0.16</v>
      </c>
      <c r="AM9" s="159">
        <v>0.15998999999999999</v>
      </c>
      <c r="AN9" s="159">
        <v>0.15984999999999999</v>
      </c>
      <c r="AO9" s="159">
        <v>0.15939999999999999</v>
      </c>
      <c r="AP9" s="159">
        <v>0.15889</v>
      </c>
      <c r="AQ9" s="160">
        <v>0.15836</v>
      </c>
    </row>
    <row r="10" spans="1:43">
      <c r="A10" s="140" t="s">
        <v>151</v>
      </c>
      <c r="B10" s="161">
        <v>7.9999000000000001E-2</v>
      </c>
      <c r="C10" s="161">
        <v>7.9996999999999999E-2</v>
      </c>
      <c r="D10" s="161">
        <v>7.9994999999999997E-2</v>
      </c>
      <c r="E10" s="161">
        <v>7.9990000000000006E-2</v>
      </c>
      <c r="F10" s="161">
        <v>7.9977000000000006E-2</v>
      </c>
      <c r="G10" s="161">
        <v>7.9937999999999995E-2</v>
      </c>
      <c r="H10" s="161">
        <v>7.9881999999999995E-2</v>
      </c>
      <c r="I10" s="161">
        <v>7.9772999999999997E-2</v>
      </c>
      <c r="J10" s="161">
        <v>7.9565999999999998E-2</v>
      </c>
      <c r="K10" s="161">
        <v>7.5528999999999999E-2</v>
      </c>
      <c r="L10" s="161">
        <v>7.2471999999999995E-2</v>
      </c>
      <c r="M10" s="161">
        <v>6.7801E-2</v>
      </c>
      <c r="N10" s="161">
        <v>6.1138999999999999E-2</v>
      </c>
      <c r="O10" s="161">
        <v>5.2347999999999999E-2</v>
      </c>
      <c r="P10" s="161">
        <v>4.1789E-2</v>
      </c>
      <c r="Q10" s="161">
        <v>3.0568000000000001E-2</v>
      </c>
      <c r="R10" s="162">
        <v>2.0331999999999999E-2</v>
      </c>
      <c r="S10" s="161">
        <v>1.2423E-2</v>
      </c>
      <c r="T10" s="161">
        <v>7.1526999999999997E-3</v>
      </c>
      <c r="U10" s="161">
        <v>3.9927000000000001E-3</v>
      </c>
      <c r="V10" s="161">
        <v>2.2084000000000001E-3</v>
      </c>
      <c r="W10" s="161">
        <v>1.2260000000000001E-3</v>
      </c>
      <c r="X10" s="161">
        <v>6.8727999999999997E-4</v>
      </c>
      <c r="Y10" s="161">
        <v>3.8957999999999999E-4</v>
      </c>
      <c r="Z10" s="161">
        <v>2.2283000000000001E-4</v>
      </c>
      <c r="AA10" s="161">
        <v>1.2792000000000001E-4</v>
      </c>
      <c r="AB10" s="161">
        <v>7.3052999999999993E-5</v>
      </c>
      <c r="AC10" s="161">
        <v>4.0960000000000001E-5</v>
      </c>
      <c r="AD10" s="161">
        <v>2.2161E-5</v>
      </c>
      <c r="AE10" s="161">
        <v>1.1333E-5</v>
      </c>
      <c r="AF10" s="161">
        <v>5.3548E-6</v>
      </c>
      <c r="AG10" s="161">
        <v>2.2859E-6</v>
      </c>
      <c r="AH10" s="161">
        <v>8.6606999999999997E-7</v>
      </c>
      <c r="AI10" s="161">
        <v>2.8961000000000001E-7</v>
      </c>
      <c r="AJ10" s="161">
        <v>8.6594000000000001E-8</v>
      </c>
      <c r="AK10" s="161">
        <v>2.3841000000000002E-8</v>
      </c>
      <c r="AL10" s="161">
        <v>6.2564E-9</v>
      </c>
      <c r="AM10" s="161">
        <v>1.6110999999999999E-9</v>
      </c>
      <c r="AN10" s="161">
        <v>4.1072999999999999E-10</v>
      </c>
      <c r="AO10" s="161">
        <v>1.0358000000000001E-10</v>
      </c>
      <c r="AP10" s="161">
        <v>2.6716999999999999E-11</v>
      </c>
      <c r="AQ10" s="162">
        <v>7.0827999999999997E-12</v>
      </c>
    </row>
    <row r="11" spans="1:43">
      <c r="A11" s="135" t="s">
        <v>83</v>
      </c>
      <c r="B11" s="159">
        <v>2.6635999999999998E-6</v>
      </c>
      <c r="C11" s="159">
        <v>5.1158000000000002E-6</v>
      </c>
      <c r="D11" s="159">
        <v>1.0088000000000001E-5</v>
      </c>
      <c r="E11" s="159">
        <v>2.0944000000000001E-5</v>
      </c>
      <c r="F11" s="159">
        <v>4.5154000000000002E-5</v>
      </c>
      <c r="G11" s="159">
        <v>1.2333E-4</v>
      </c>
      <c r="H11" s="159">
        <v>2.3583E-4</v>
      </c>
      <c r="I11" s="159">
        <v>4.5495000000000003E-4</v>
      </c>
      <c r="J11" s="159">
        <v>8.6779999999999995E-4</v>
      </c>
      <c r="K11" s="159">
        <v>8.9429999999999996E-3</v>
      </c>
      <c r="L11" s="159">
        <v>1.5056E-2</v>
      </c>
      <c r="M11" s="159">
        <v>2.4399000000000001E-2</v>
      </c>
      <c r="N11" s="159">
        <v>3.7721999999999999E-2</v>
      </c>
      <c r="O11" s="159">
        <v>5.5305E-2</v>
      </c>
      <c r="P11" s="159">
        <v>7.6422000000000004E-2</v>
      </c>
      <c r="Q11" s="159">
        <v>9.8862000000000005E-2</v>
      </c>
      <c r="R11" s="160">
        <v>0.11933000000000001</v>
      </c>
      <c r="S11" s="159">
        <v>0.13514000000000001</v>
      </c>
      <c r="T11" s="159">
        <v>0.14566000000000001</v>
      </c>
      <c r="U11" s="159">
        <v>0.15193000000000001</v>
      </c>
      <c r="V11" s="159">
        <v>0.15539</v>
      </c>
      <c r="W11" s="159">
        <v>0.15715000000000001</v>
      </c>
      <c r="X11" s="159">
        <v>0.15784000000000001</v>
      </c>
      <c r="Y11" s="159">
        <v>0.15769</v>
      </c>
      <c r="Z11" s="159">
        <v>0.15667</v>
      </c>
      <c r="AA11" s="159">
        <v>0.15448000000000001</v>
      </c>
      <c r="AB11" s="159">
        <v>0.15054999999999999</v>
      </c>
      <c r="AC11" s="159">
        <v>0.14416999999999999</v>
      </c>
      <c r="AD11" s="159">
        <v>0.13458000000000001</v>
      </c>
      <c r="AE11" s="159">
        <v>0.12137000000000001</v>
      </c>
      <c r="AF11" s="159">
        <v>0.10469000000000001</v>
      </c>
      <c r="AG11" s="159">
        <v>8.5502999999999996E-2</v>
      </c>
      <c r="AH11" s="159">
        <v>6.5554000000000001E-2</v>
      </c>
      <c r="AI11" s="159">
        <v>4.7004999999999998E-2</v>
      </c>
      <c r="AJ11" s="159">
        <v>3.1690000000000003E-2</v>
      </c>
      <c r="AK11" s="159">
        <v>2.0372000000000001E-2</v>
      </c>
      <c r="AL11" s="159">
        <v>1.2706E-2</v>
      </c>
      <c r="AM11" s="159">
        <v>7.8063000000000004E-3</v>
      </c>
      <c r="AN11" s="159">
        <v>4.7368999999999996E-3</v>
      </c>
      <c r="AO11" s="159">
        <v>2.8327000000000001E-3</v>
      </c>
      <c r="AP11" s="159">
        <v>1.7067E-3</v>
      </c>
      <c r="AQ11" s="160">
        <v>1.039E-3</v>
      </c>
    </row>
    <row r="12" spans="1:43">
      <c r="A12" s="135" t="s">
        <v>88</v>
      </c>
      <c r="B12" s="159">
        <v>2.5236999999999998E-28</v>
      </c>
      <c r="C12" s="159">
        <v>1.0445E-26</v>
      </c>
      <c r="D12" s="159">
        <v>4.0198E-25</v>
      </c>
      <c r="E12" s="159">
        <v>1.6359999999999999E-23</v>
      </c>
      <c r="F12" s="159">
        <v>6.9618000000000001E-22</v>
      </c>
      <c r="G12" s="159">
        <v>8.0114999999999995E-20</v>
      </c>
      <c r="H12" s="159">
        <v>1.7939000000000001E-18</v>
      </c>
      <c r="I12" s="159">
        <v>3.9468999999999999E-17</v>
      </c>
      <c r="J12" s="159">
        <v>7.9357999999999997E-16</v>
      </c>
      <c r="K12" s="159">
        <v>2.3656999999999999E-11</v>
      </c>
      <c r="L12" s="159">
        <v>1.9106000000000001E-10</v>
      </c>
      <c r="M12" s="159">
        <v>1.301E-9</v>
      </c>
      <c r="N12" s="159">
        <v>7.7562999999999998E-9</v>
      </c>
      <c r="O12" s="159">
        <v>4.0866999999999998E-8</v>
      </c>
      <c r="P12" s="159">
        <v>1.8743999999999999E-7</v>
      </c>
      <c r="Q12" s="159">
        <v>7.3328000000000001E-7</v>
      </c>
      <c r="R12" s="160">
        <v>2.4248000000000001E-6</v>
      </c>
      <c r="S12" s="159">
        <v>6.8557000000000003E-6</v>
      </c>
      <c r="T12" s="159">
        <v>1.7051999999999999E-5</v>
      </c>
      <c r="U12" s="159">
        <v>3.8544000000000002E-5</v>
      </c>
      <c r="V12" s="159">
        <v>8.1236999999999995E-5</v>
      </c>
      <c r="W12" s="159">
        <v>1.6236000000000001E-4</v>
      </c>
      <c r="X12" s="159">
        <v>3.1066999999999998E-4</v>
      </c>
      <c r="Y12" s="159">
        <v>5.7160000000000002E-4</v>
      </c>
      <c r="Z12" s="159">
        <v>1.0116999999999999E-3</v>
      </c>
      <c r="AA12" s="159">
        <v>1.7163E-3</v>
      </c>
      <c r="AB12" s="159">
        <v>2.7685000000000001E-3</v>
      </c>
      <c r="AC12" s="159">
        <v>4.1931E-3</v>
      </c>
      <c r="AD12" s="159">
        <v>5.8642E-3</v>
      </c>
      <c r="AE12" s="159">
        <v>7.4327000000000004E-3</v>
      </c>
      <c r="AF12" s="159">
        <v>8.3806999999999996E-3</v>
      </c>
      <c r="AG12" s="159">
        <v>8.2695000000000008E-3</v>
      </c>
      <c r="AH12" s="159">
        <v>7.0619999999999997E-3</v>
      </c>
      <c r="AI12" s="159">
        <v>5.2202999999999998E-3</v>
      </c>
      <c r="AJ12" s="159">
        <v>3.3960000000000001E-3</v>
      </c>
      <c r="AK12" s="159">
        <v>2.0041E-3</v>
      </c>
      <c r="AL12" s="159">
        <v>1.1102E-3</v>
      </c>
      <c r="AM12" s="159">
        <v>5.9378000000000002E-4</v>
      </c>
      <c r="AN12" s="159">
        <v>3.0771999999999999E-4</v>
      </c>
      <c r="AO12" s="159">
        <v>1.5367000000000001E-4</v>
      </c>
      <c r="AP12" s="159">
        <v>7.7250999999999996E-5</v>
      </c>
      <c r="AQ12" s="160">
        <v>3.9316000000000001E-5</v>
      </c>
    </row>
    <row r="13" spans="1:43">
      <c r="A13" s="135" t="s">
        <v>65</v>
      </c>
      <c r="B13" s="159">
        <v>3.5501000000000002E-28</v>
      </c>
      <c r="C13" s="159">
        <v>1.3789999999999999E-26</v>
      </c>
      <c r="D13" s="159">
        <v>4.7493999999999996E-25</v>
      </c>
      <c r="E13" s="159">
        <v>1.6119E-23</v>
      </c>
      <c r="F13" s="159">
        <v>5.3584999999999997E-22</v>
      </c>
      <c r="G13" s="159">
        <v>3.4602999999999997E-20</v>
      </c>
      <c r="H13" s="159">
        <v>6.4922000000000004E-19</v>
      </c>
      <c r="I13" s="159">
        <v>1.1547E-17</v>
      </c>
      <c r="J13" s="159">
        <v>1.8525E-16</v>
      </c>
      <c r="K13" s="159">
        <v>2.8493E-12</v>
      </c>
      <c r="L13" s="159">
        <v>2.1958999999999999E-11</v>
      </c>
      <c r="M13" s="159">
        <v>1.4775000000000001E-10</v>
      </c>
      <c r="N13" s="159">
        <v>8.8356999999999998E-10</v>
      </c>
      <c r="O13" s="159">
        <v>4.7347000000000002E-9</v>
      </c>
      <c r="P13" s="159">
        <v>2.2670000000000001E-8</v>
      </c>
      <c r="Q13" s="159">
        <v>9.6344000000000006E-8</v>
      </c>
      <c r="R13" s="160">
        <v>3.6244000000000001E-7</v>
      </c>
      <c r="S13" s="159">
        <v>1.2160000000000001E-6</v>
      </c>
      <c r="T13" s="159">
        <v>3.7000999999999999E-6</v>
      </c>
      <c r="U13" s="159">
        <v>1.0414999999999999E-5</v>
      </c>
      <c r="V13" s="159">
        <v>2.7555999999999998E-5</v>
      </c>
      <c r="W13" s="159">
        <v>6.9301000000000006E-5</v>
      </c>
      <c r="X13" s="159">
        <v>1.6678999999999999E-4</v>
      </c>
      <c r="Y13" s="159">
        <v>3.8568000000000001E-4</v>
      </c>
      <c r="Z13" s="159">
        <v>8.5811999999999998E-4</v>
      </c>
      <c r="AA13" s="159">
        <v>1.8358999999999999E-3</v>
      </c>
      <c r="AB13" s="159">
        <v>3.7656E-3</v>
      </c>
      <c r="AC13" s="159">
        <v>7.3657999999999996E-3</v>
      </c>
      <c r="AD13" s="159">
        <v>1.3643000000000001E-2</v>
      </c>
      <c r="AE13" s="159">
        <v>2.3744999999999999E-2</v>
      </c>
      <c r="AF13" s="159">
        <v>3.8542E-2</v>
      </c>
      <c r="AG13" s="159">
        <v>5.7952999999999998E-2</v>
      </c>
      <c r="AH13" s="159">
        <v>8.0320000000000003E-2</v>
      </c>
      <c r="AI13" s="159">
        <v>0.10255</v>
      </c>
      <c r="AJ13" s="159">
        <v>0.12152</v>
      </c>
      <c r="AK13" s="159">
        <v>0.13561999999999999</v>
      </c>
      <c r="AL13" s="159">
        <v>0.14507</v>
      </c>
      <c r="AM13" s="159">
        <v>0.15093999999999999</v>
      </c>
      <c r="AN13" s="159">
        <v>0.15282999999999999</v>
      </c>
      <c r="AO13" s="159">
        <v>0.14990999999999999</v>
      </c>
      <c r="AP13" s="159">
        <v>0.14641999999999999</v>
      </c>
      <c r="AQ13" s="160">
        <v>0.1429</v>
      </c>
    </row>
    <row r="14" spans="1:43">
      <c r="A14" s="140" t="s">
        <v>103</v>
      </c>
      <c r="B14" s="161">
        <v>6.2078999999999998E-10</v>
      </c>
      <c r="C14" s="161">
        <v>1.9046999999999998E-9</v>
      </c>
      <c r="D14" s="161">
        <v>4.4076000000000004E-9</v>
      </c>
      <c r="E14" s="161">
        <v>7.5795000000000001E-9</v>
      </c>
      <c r="F14" s="161">
        <v>1.0033E-8</v>
      </c>
      <c r="G14" s="161">
        <v>6.1317000000000002E-9</v>
      </c>
      <c r="H14" s="161">
        <v>7.6008999999999993E-9</v>
      </c>
      <c r="I14" s="161">
        <v>8.0819000000000004E-9</v>
      </c>
      <c r="J14" s="161">
        <v>7.7963000000000005E-9</v>
      </c>
      <c r="K14" s="161">
        <v>6.1505999999999998E-9</v>
      </c>
      <c r="L14" s="161">
        <v>6.4460999999999999E-9</v>
      </c>
      <c r="M14" s="161">
        <v>6.8433999999999998E-9</v>
      </c>
      <c r="N14" s="161">
        <v>7.0159999999999998E-9</v>
      </c>
      <c r="O14" s="161">
        <v>6.8474999999999998E-9</v>
      </c>
      <c r="P14" s="161">
        <v>6.4203000000000003E-9</v>
      </c>
      <c r="Q14" s="161">
        <v>5.8545000000000004E-9</v>
      </c>
      <c r="R14" s="162">
        <v>5.2296999999999998E-9</v>
      </c>
      <c r="S14" s="161">
        <v>4.5941000000000001E-9</v>
      </c>
      <c r="T14" s="161">
        <v>3.9842000000000004E-9</v>
      </c>
      <c r="U14" s="161">
        <v>3.426E-9</v>
      </c>
      <c r="V14" s="161">
        <v>2.9318000000000002E-9</v>
      </c>
      <c r="W14" s="161">
        <v>2.5032000000000002E-9</v>
      </c>
      <c r="X14" s="161">
        <v>2.1360000000000001E-9</v>
      </c>
      <c r="Y14" s="161">
        <v>1.8236E-9</v>
      </c>
      <c r="Z14" s="161">
        <v>1.5595E-9</v>
      </c>
      <c r="AA14" s="161">
        <v>1.3375E-9</v>
      </c>
      <c r="AB14" s="161">
        <v>1.1524000000000001E-9</v>
      </c>
      <c r="AC14" s="161">
        <v>9.9974999999999999E-10</v>
      </c>
      <c r="AD14" s="161">
        <v>8.7534E-10</v>
      </c>
      <c r="AE14" s="161">
        <v>7.7482000000000002E-10</v>
      </c>
      <c r="AF14" s="161">
        <v>6.9334000000000001E-10</v>
      </c>
      <c r="AG14" s="161">
        <v>6.2553999999999999E-10</v>
      </c>
      <c r="AH14" s="161">
        <v>5.6600999999999999E-10</v>
      </c>
      <c r="AI14" s="161">
        <v>5.1024999999999997E-10</v>
      </c>
      <c r="AJ14" s="161">
        <v>4.5596E-10</v>
      </c>
      <c r="AK14" s="161">
        <v>4.0326000000000001E-10</v>
      </c>
      <c r="AL14" s="161">
        <v>3.5348999999999999E-10</v>
      </c>
      <c r="AM14" s="161">
        <v>3.0794000000000002E-10</v>
      </c>
      <c r="AN14" s="161">
        <v>2.6724999999999998E-10</v>
      </c>
      <c r="AO14" s="161">
        <v>2.3145999999999999E-10</v>
      </c>
      <c r="AP14" s="161">
        <v>2.0024E-10</v>
      </c>
      <c r="AQ14" s="162">
        <v>1.7316E-10</v>
      </c>
    </row>
    <row r="15" spans="1:43">
      <c r="A15" s="135" t="s">
        <v>104</v>
      </c>
      <c r="B15" s="159">
        <v>2.2801000000000002E-3</v>
      </c>
      <c r="C15" s="159">
        <v>7.4754000000000001E-3</v>
      </c>
      <c r="D15" s="159">
        <v>1.8884999999999999E-2</v>
      </c>
      <c r="E15" s="159">
        <v>3.6061999999999997E-2</v>
      </c>
      <c r="F15" s="159">
        <v>5.3731000000000001E-2</v>
      </c>
      <c r="G15" s="159">
        <v>3.7364000000000001E-2</v>
      </c>
      <c r="H15" s="159">
        <v>5.3154E-2</v>
      </c>
      <c r="I15" s="159">
        <v>6.5306000000000003E-2</v>
      </c>
      <c r="J15" s="159">
        <v>7.3190000000000005E-2</v>
      </c>
      <c r="K15" s="161">
        <v>0.10884000000000001</v>
      </c>
      <c r="L15" s="161">
        <v>0.13433</v>
      </c>
      <c r="M15" s="161">
        <v>0.1681</v>
      </c>
      <c r="N15" s="159">
        <v>0.20327000000000001</v>
      </c>
      <c r="O15" s="159">
        <v>0.23408000000000001</v>
      </c>
      <c r="P15" s="159">
        <v>0.25899</v>
      </c>
      <c r="Q15" s="159">
        <v>0.27866000000000002</v>
      </c>
      <c r="R15" s="160">
        <v>0.29364000000000001</v>
      </c>
      <c r="S15" s="159">
        <v>0.30415999999999999</v>
      </c>
      <c r="T15" s="159">
        <v>0.31089</v>
      </c>
      <c r="U15" s="159">
        <v>0.31490000000000001</v>
      </c>
      <c r="V15" s="159">
        <v>0.31720999999999999</v>
      </c>
      <c r="W15" s="159">
        <v>0.31857999999999997</v>
      </c>
      <c r="X15" s="159">
        <v>0.31952999999999998</v>
      </c>
      <c r="Y15" s="159">
        <v>0.32040000000000002</v>
      </c>
      <c r="Z15" s="159">
        <v>0.32153999999999999</v>
      </c>
      <c r="AA15" s="159">
        <v>0.32335999999999998</v>
      </c>
      <c r="AB15" s="159">
        <v>0.32641999999999999</v>
      </c>
      <c r="AC15" s="159">
        <v>0.33149000000000001</v>
      </c>
      <c r="AD15" s="159">
        <v>0.33945999999999998</v>
      </c>
      <c r="AE15" s="159">
        <v>0.35115000000000002</v>
      </c>
      <c r="AF15" s="159">
        <v>0.36691000000000001</v>
      </c>
      <c r="AG15" s="159">
        <v>0.38621</v>
      </c>
      <c r="AH15" s="159">
        <v>0.40738000000000002</v>
      </c>
      <c r="AI15" s="159">
        <v>0.42776999999999998</v>
      </c>
      <c r="AJ15" s="159">
        <v>0.44491000000000003</v>
      </c>
      <c r="AK15" s="159">
        <v>0.45762000000000003</v>
      </c>
      <c r="AL15" s="159">
        <v>0.46617999999999998</v>
      </c>
      <c r="AM15" s="159">
        <v>0.47160000000000002</v>
      </c>
      <c r="AN15" s="159">
        <v>0.47494999999999998</v>
      </c>
      <c r="AO15" s="159">
        <v>0.47700999999999999</v>
      </c>
      <c r="AP15" s="159">
        <v>0.47821999999999998</v>
      </c>
      <c r="AQ15" s="160">
        <v>0.47892000000000001</v>
      </c>
    </row>
    <row r="16" spans="1:43">
      <c r="A16" s="135" t="s">
        <v>105</v>
      </c>
      <c r="B16" s="159">
        <v>2.7014999999999998E-9</v>
      </c>
      <c r="C16" s="159">
        <v>7.3140999999999998E-9</v>
      </c>
      <c r="D16" s="159">
        <v>1.5125000000000001E-8</v>
      </c>
      <c r="E16" s="159">
        <v>2.3498E-8</v>
      </c>
      <c r="F16" s="159">
        <v>2.8363999999999998E-8</v>
      </c>
      <c r="G16" s="159">
        <v>1.5936999999999999E-8</v>
      </c>
      <c r="H16" s="159">
        <v>1.8294000000000002E-8</v>
      </c>
      <c r="I16" s="159">
        <v>1.8124999999999999E-8</v>
      </c>
      <c r="J16" s="159">
        <v>1.6384E-8</v>
      </c>
      <c r="K16" s="159">
        <v>1.0422000000000001E-8</v>
      </c>
      <c r="L16" s="159">
        <v>1.0445E-8</v>
      </c>
      <c r="M16" s="159">
        <v>1.1043999999999999E-8</v>
      </c>
      <c r="N16" s="159">
        <v>1.1419E-8</v>
      </c>
      <c r="O16" s="159">
        <v>1.1245000000000001E-8</v>
      </c>
      <c r="P16" s="159">
        <v>1.0641000000000001E-8</v>
      </c>
      <c r="Q16" s="159">
        <v>9.7965999999999999E-9</v>
      </c>
      <c r="R16" s="160">
        <v>8.8364999999999994E-9</v>
      </c>
      <c r="S16" s="159">
        <v>7.8395000000000005E-9</v>
      </c>
      <c r="T16" s="159">
        <v>6.8668999999999999E-9</v>
      </c>
      <c r="U16" s="159">
        <v>5.9643999999999998E-9</v>
      </c>
      <c r="V16" s="159">
        <v>5.1555999999999999E-9</v>
      </c>
      <c r="W16" s="159">
        <v>4.4465000000000003E-9</v>
      </c>
      <c r="X16" s="159">
        <v>3.8324999999999997E-9</v>
      </c>
      <c r="Y16" s="159">
        <v>3.3050000000000001E-9</v>
      </c>
      <c r="Z16" s="159">
        <v>2.8546E-9</v>
      </c>
      <c r="AA16" s="159">
        <v>2.4725999999999999E-9</v>
      </c>
      <c r="AB16" s="159">
        <v>2.1514999999999999E-9</v>
      </c>
      <c r="AC16" s="159">
        <v>1.8849E-9</v>
      </c>
      <c r="AD16" s="159">
        <v>1.6665E-9</v>
      </c>
      <c r="AE16" s="159">
        <v>1.4894E-9</v>
      </c>
      <c r="AF16" s="159">
        <v>1.3456E-9</v>
      </c>
      <c r="AG16" s="159">
        <v>1.2256E-9</v>
      </c>
      <c r="AH16" s="159">
        <v>1.1194000000000001E-9</v>
      </c>
      <c r="AI16" s="159">
        <v>1.0187E-9</v>
      </c>
      <c r="AJ16" s="159">
        <v>9.1877000000000002E-10</v>
      </c>
      <c r="AK16" s="159">
        <v>8.2010999999999997E-10</v>
      </c>
      <c r="AL16" s="159">
        <v>7.2551000000000001E-10</v>
      </c>
      <c r="AM16" s="159">
        <v>6.3780000000000001E-10</v>
      </c>
      <c r="AN16" s="159">
        <v>5.5856999999999996E-10</v>
      </c>
      <c r="AO16" s="159">
        <v>4.8815000000000002E-10</v>
      </c>
      <c r="AP16" s="159">
        <v>4.2610999999999999E-10</v>
      </c>
      <c r="AQ16" s="160">
        <v>3.718E-10</v>
      </c>
    </row>
    <row r="17" spans="1:43">
      <c r="A17" s="140" t="s">
        <v>63</v>
      </c>
      <c r="B17" s="161">
        <v>0</v>
      </c>
      <c r="C17" s="161">
        <v>0</v>
      </c>
      <c r="D17" s="161">
        <v>0</v>
      </c>
      <c r="E17" s="161">
        <v>0</v>
      </c>
      <c r="F17" s="161">
        <v>0</v>
      </c>
      <c r="G17" s="161">
        <v>0</v>
      </c>
      <c r="H17" s="161">
        <v>0</v>
      </c>
      <c r="I17" s="161">
        <v>0</v>
      </c>
      <c r="J17" s="161">
        <v>0</v>
      </c>
      <c r="K17" s="161">
        <v>0</v>
      </c>
      <c r="L17" s="161">
        <v>0</v>
      </c>
      <c r="M17" s="161">
        <v>0</v>
      </c>
      <c r="N17" s="161">
        <v>0</v>
      </c>
      <c r="O17" s="161">
        <v>0</v>
      </c>
      <c r="P17" s="161">
        <v>0</v>
      </c>
      <c r="Q17" s="161">
        <v>0</v>
      </c>
      <c r="R17" s="162">
        <v>0</v>
      </c>
      <c r="S17" s="161">
        <v>0</v>
      </c>
      <c r="T17" s="161">
        <v>0</v>
      </c>
      <c r="U17" s="161">
        <v>0</v>
      </c>
      <c r="V17" s="161">
        <v>0</v>
      </c>
      <c r="W17" s="161">
        <v>0</v>
      </c>
      <c r="X17" s="161">
        <v>0</v>
      </c>
      <c r="Y17" s="161">
        <v>0</v>
      </c>
      <c r="Z17" s="161">
        <v>0</v>
      </c>
      <c r="AA17" s="161">
        <v>0</v>
      </c>
      <c r="AB17" s="161">
        <v>3.7545E-35</v>
      </c>
      <c r="AC17" s="161">
        <v>2.5572999999999999E-30</v>
      </c>
      <c r="AD17" s="161">
        <v>3.4955000000000002E-25</v>
      </c>
      <c r="AE17" s="161">
        <v>7.1145999999999996E-21</v>
      </c>
      <c r="AF17" s="161">
        <v>1.3331999999999999E-16</v>
      </c>
      <c r="AG17" s="161">
        <v>1.0501999999999999E-12</v>
      </c>
      <c r="AH17" s="161">
        <v>1.8363E-9</v>
      </c>
      <c r="AI17" s="161">
        <v>4.2302999999999998E-8</v>
      </c>
      <c r="AJ17" s="161">
        <v>1.8260999999999999E-7</v>
      </c>
      <c r="AK17" s="161">
        <v>5.8209000000000005E-7</v>
      </c>
      <c r="AL17" s="161">
        <v>2.4250000000000001E-6</v>
      </c>
      <c r="AM17" s="161">
        <v>6.4156E-5</v>
      </c>
      <c r="AN17" s="161">
        <v>1.8185E-3</v>
      </c>
      <c r="AO17" s="161">
        <v>6.9468000000000004E-3</v>
      </c>
      <c r="AP17" s="161">
        <v>1.1716000000000001E-2</v>
      </c>
      <c r="AQ17" s="162">
        <v>1.5980000000000001E-2</v>
      </c>
    </row>
    <row r="18" spans="1:43">
      <c r="A18" s="135" t="s">
        <v>66</v>
      </c>
      <c r="B18" s="159">
        <v>0</v>
      </c>
      <c r="C18" s="159"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J18" s="159">
        <v>0</v>
      </c>
      <c r="K18" s="159">
        <v>0</v>
      </c>
      <c r="L18" s="159">
        <v>0</v>
      </c>
      <c r="M18" s="159">
        <v>0</v>
      </c>
      <c r="N18" s="159">
        <v>0</v>
      </c>
      <c r="O18" s="159">
        <v>0</v>
      </c>
      <c r="P18" s="159">
        <v>0</v>
      </c>
      <c r="Q18" s="159">
        <v>0</v>
      </c>
      <c r="R18" s="160">
        <v>0</v>
      </c>
      <c r="S18" s="159">
        <v>0</v>
      </c>
      <c r="T18" s="159">
        <v>0</v>
      </c>
      <c r="U18" s="159">
        <v>0</v>
      </c>
      <c r="V18" s="159">
        <v>0</v>
      </c>
      <c r="W18" s="159">
        <v>0</v>
      </c>
      <c r="X18" s="159">
        <v>0</v>
      </c>
      <c r="Y18" s="159">
        <v>0</v>
      </c>
      <c r="Z18" s="159">
        <v>0</v>
      </c>
      <c r="AA18" s="159">
        <v>0</v>
      </c>
      <c r="AB18" s="159">
        <v>4.3569E-35</v>
      </c>
      <c r="AC18" s="159">
        <v>1.6862999999999999E-30</v>
      </c>
      <c r="AD18" s="159">
        <v>1.3771E-25</v>
      </c>
      <c r="AE18" s="159">
        <v>1.7748999999999999E-21</v>
      </c>
      <c r="AF18" s="159">
        <v>2.2494999999999999E-17</v>
      </c>
      <c r="AG18" s="159">
        <v>1.2888999999999999E-13</v>
      </c>
      <c r="AH18" s="159">
        <v>1.7727E-10</v>
      </c>
      <c r="AI18" s="159">
        <v>3.4751000000000001E-9</v>
      </c>
      <c r="AJ18" s="159">
        <v>1.3714E-8</v>
      </c>
      <c r="AK18" s="159">
        <v>4.2305000000000001E-8</v>
      </c>
      <c r="AL18" s="159">
        <v>1.7746999999999999E-7</v>
      </c>
      <c r="AM18" s="159">
        <v>4.8478000000000004E-6</v>
      </c>
      <c r="AN18" s="159">
        <v>1.4532E-4</v>
      </c>
      <c r="AO18" s="159">
        <v>6.0335E-4</v>
      </c>
      <c r="AP18" s="159">
        <v>1.1079E-3</v>
      </c>
      <c r="AQ18" s="160">
        <v>1.6428E-3</v>
      </c>
    </row>
    <row r="19" spans="1:43">
      <c r="A19" s="135" t="s">
        <v>53</v>
      </c>
      <c r="B19" s="159">
        <v>-18.829999999999998</v>
      </c>
      <c r="C19" s="159">
        <v>-18.829999999999998</v>
      </c>
      <c r="D19" s="159">
        <v>-18.850000000000001</v>
      </c>
      <c r="E19" s="159">
        <v>-18.899999999999999</v>
      </c>
      <c r="F19" s="159">
        <v>-18.95</v>
      </c>
      <c r="G19" s="159">
        <v>-18.93</v>
      </c>
      <c r="H19" s="159">
        <v>-18.98</v>
      </c>
      <c r="I19" s="159">
        <v>-19.03</v>
      </c>
      <c r="J19" s="159">
        <v>-19.07</v>
      </c>
      <c r="K19" s="159">
        <v>-19.12</v>
      </c>
      <c r="L19" s="159">
        <v>-19.09</v>
      </c>
      <c r="M19" s="159">
        <v>-19.05</v>
      </c>
      <c r="N19" s="159">
        <v>-19.02</v>
      </c>
      <c r="O19" s="159">
        <v>-19.02</v>
      </c>
      <c r="P19" s="159">
        <v>-19.03</v>
      </c>
      <c r="Q19" s="159">
        <v>-19.05</v>
      </c>
      <c r="R19" s="160">
        <v>-19.079999999999998</v>
      </c>
      <c r="S19" s="159">
        <v>-19.11</v>
      </c>
      <c r="T19" s="159">
        <v>-19.149999999999999</v>
      </c>
      <c r="U19" s="159">
        <v>-19.18</v>
      </c>
      <c r="V19" s="159">
        <v>-19.21</v>
      </c>
      <c r="W19" s="159">
        <v>-19.25</v>
      </c>
      <c r="X19" s="159">
        <v>-19.28</v>
      </c>
      <c r="Y19" s="159">
        <v>-19.32</v>
      </c>
      <c r="Z19" s="159">
        <v>-19.350000000000001</v>
      </c>
      <c r="AA19" s="159">
        <v>-19.38</v>
      </c>
      <c r="AB19" s="159">
        <v>-19.420000000000002</v>
      </c>
      <c r="AC19" s="159">
        <v>-19.45</v>
      </c>
      <c r="AD19" s="159">
        <v>-19.48</v>
      </c>
      <c r="AE19" s="159">
        <v>-19.510000000000002</v>
      </c>
      <c r="AF19" s="159">
        <v>-19.55</v>
      </c>
      <c r="AG19" s="159">
        <v>-19.579999999999998</v>
      </c>
      <c r="AH19" s="159">
        <v>-19.61</v>
      </c>
      <c r="AI19" s="159">
        <v>-19.64</v>
      </c>
      <c r="AJ19" s="159">
        <v>-19.670000000000002</v>
      </c>
      <c r="AK19" s="159">
        <v>-19.7</v>
      </c>
      <c r="AL19" s="159">
        <v>-19.73</v>
      </c>
      <c r="AM19" s="159">
        <v>-19.760000000000002</v>
      </c>
      <c r="AN19" s="159">
        <v>-19.79</v>
      </c>
      <c r="AO19" s="159">
        <v>-19.82</v>
      </c>
      <c r="AP19" s="159">
        <v>-19.850000000000001</v>
      </c>
      <c r="AQ19" s="160">
        <v>-19.88</v>
      </c>
    </row>
    <row r="20" spans="1:43">
      <c r="A20" s="138" t="s">
        <v>106</v>
      </c>
      <c r="B20" s="163">
        <v>-66.5</v>
      </c>
      <c r="C20" s="163">
        <v>-62.84</v>
      </c>
      <c r="D20" s="163">
        <v>-59.32</v>
      </c>
      <c r="E20" s="163">
        <v>-55.85</v>
      </c>
      <c r="F20" s="163">
        <v>-52.39</v>
      </c>
      <c r="G20" s="163">
        <v>-48.21</v>
      </c>
      <c r="H20" s="163">
        <v>-45.34</v>
      </c>
      <c r="I20" s="163">
        <v>-42.52</v>
      </c>
      <c r="J20" s="163">
        <v>-39.799999999999997</v>
      </c>
      <c r="K20" s="163">
        <v>-30.53</v>
      </c>
      <c r="L20" s="163">
        <v>-28.68</v>
      </c>
      <c r="M20" s="163">
        <v>-26.97</v>
      </c>
      <c r="N20" s="163">
        <v>-25.35</v>
      </c>
      <c r="O20" s="163">
        <v>-23.82</v>
      </c>
      <c r="P20" s="163">
        <v>-22.37</v>
      </c>
      <c r="Q20" s="163">
        <v>-21.03</v>
      </c>
      <c r="R20" s="164">
        <v>-19.8</v>
      </c>
      <c r="S20" s="163">
        <v>-18.66</v>
      </c>
      <c r="T20" s="163">
        <v>-17.61</v>
      </c>
      <c r="U20" s="163">
        <v>-16.63</v>
      </c>
      <c r="V20" s="163">
        <v>-15.71</v>
      </c>
      <c r="W20" s="163">
        <v>-14.83</v>
      </c>
      <c r="X20" s="163">
        <v>-14</v>
      </c>
      <c r="Y20" s="163">
        <v>-13.21</v>
      </c>
      <c r="Z20" s="163">
        <v>-12.45</v>
      </c>
      <c r="AA20" s="163">
        <v>-11.74</v>
      </c>
      <c r="AB20" s="163">
        <v>-11.06</v>
      </c>
      <c r="AC20" s="163">
        <v>-10.44</v>
      </c>
      <c r="AD20" s="163">
        <v>-9.8729999999999993</v>
      </c>
      <c r="AE20" s="163">
        <v>-9.375</v>
      </c>
      <c r="AF20" s="163">
        <v>-8.9540000000000006</v>
      </c>
      <c r="AG20" s="163">
        <v>-8.6140000000000008</v>
      </c>
      <c r="AH20" s="163">
        <v>-8.359</v>
      </c>
      <c r="AI20" s="163">
        <v>-8.1850000000000005</v>
      </c>
      <c r="AJ20" s="163">
        <v>-8.08</v>
      </c>
      <c r="AK20" s="163">
        <v>-8.0269999999999992</v>
      </c>
      <c r="AL20" s="163">
        <v>-8.01</v>
      </c>
      <c r="AM20" s="163">
        <v>-8.016</v>
      </c>
      <c r="AN20" s="163">
        <v>-8.0440000000000005</v>
      </c>
      <c r="AO20" s="163">
        <v>-8.0960000000000001</v>
      </c>
      <c r="AP20" s="163">
        <v>-8.1519999999999992</v>
      </c>
      <c r="AQ20" s="164">
        <v>-8.2080000000000002</v>
      </c>
    </row>
    <row r="21" spans="1:43">
      <c r="A21" s="142" t="s">
        <v>54</v>
      </c>
      <c r="B21" s="165">
        <v>-18.29</v>
      </c>
      <c r="C21" s="165">
        <v>-17.489999999999998</v>
      </c>
      <c r="D21" s="165">
        <v>-16.54</v>
      </c>
      <c r="E21" s="165">
        <v>-15.44</v>
      </c>
      <c r="F21" s="165">
        <v>-14.25</v>
      </c>
      <c r="G21" s="165">
        <v>-12.69</v>
      </c>
      <c r="H21" s="165">
        <v>-11.69</v>
      </c>
      <c r="I21" s="165">
        <v>-10.68</v>
      </c>
      <c r="J21" s="165">
        <v>-9.6890000000000001</v>
      </c>
      <c r="K21" s="165">
        <v>-6.47</v>
      </c>
      <c r="L21" s="165">
        <v>-6.0010000000000003</v>
      </c>
      <c r="M21" s="165">
        <v>-5.71</v>
      </c>
      <c r="N21" s="165">
        <v>-5.5620000000000003</v>
      </c>
      <c r="O21" s="165">
        <v>-5.5129999999999999</v>
      </c>
      <c r="P21" s="166">
        <v>-5.524</v>
      </c>
      <c r="Q21" s="165">
        <v>-5.5670000000000002</v>
      </c>
      <c r="R21" s="166">
        <v>-5.6230000000000002</v>
      </c>
      <c r="S21" s="165">
        <v>-5.6790000000000003</v>
      </c>
      <c r="T21" s="165">
        <v>-5.7309999999999999</v>
      </c>
      <c r="U21" s="165">
        <v>-5.7779999999999996</v>
      </c>
      <c r="V21" s="165">
        <v>-5.8230000000000004</v>
      </c>
      <c r="W21" s="165">
        <v>-5.8650000000000002</v>
      </c>
      <c r="X21" s="165">
        <v>-5.907</v>
      </c>
      <c r="Y21" s="165">
        <v>-5.9489999999999998</v>
      </c>
      <c r="Z21" s="165">
        <v>-5.99</v>
      </c>
      <c r="AA21" s="165">
        <v>-6.032</v>
      </c>
      <c r="AB21" s="165">
        <v>-6.0750000000000002</v>
      </c>
      <c r="AC21" s="165">
        <v>-6.12</v>
      </c>
      <c r="AD21" s="165">
        <v>-6.1689999999999996</v>
      </c>
      <c r="AE21" s="165">
        <v>-6.2240000000000002</v>
      </c>
      <c r="AF21" s="165">
        <v>-6.2850000000000001</v>
      </c>
      <c r="AG21" s="165">
        <v>-6.351</v>
      </c>
      <c r="AH21" s="165">
        <v>-6.4210000000000003</v>
      </c>
      <c r="AI21" s="165">
        <v>-6.49</v>
      </c>
      <c r="AJ21" s="165">
        <v>-6.5529999999999999</v>
      </c>
      <c r="AK21" s="165">
        <v>-6.609</v>
      </c>
      <c r="AL21" s="165">
        <v>-6.6580000000000004</v>
      </c>
      <c r="AM21" s="165">
        <v>-6.702</v>
      </c>
      <c r="AN21" s="165">
        <v>-6.742</v>
      </c>
      <c r="AO21" s="165">
        <v>-6.7770000000000001</v>
      </c>
      <c r="AP21" s="165">
        <v>-6.8109999999999999</v>
      </c>
      <c r="AQ21" s="166">
        <v>-6.8449999999999998</v>
      </c>
    </row>
    <row r="22" spans="1:43">
      <c r="A22" s="142" t="s">
        <v>77</v>
      </c>
      <c r="B22" s="165">
        <v>-23.2</v>
      </c>
      <c r="C22" s="165">
        <v>-22.2</v>
      </c>
      <c r="D22" s="165">
        <v>-21.5</v>
      </c>
      <c r="E22" s="165">
        <v>-21.11</v>
      </c>
      <c r="F22" s="165">
        <v>-20.97</v>
      </c>
      <c r="G22" s="165">
        <v>-21.53</v>
      </c>
      <c r="H22" s="165">
        <v>-21.45</v>
      </c>
      <c r="I22" s="165">
        <v>-21.52</v>
      </c>
      <c r="J22" s="165">
        <v>-21.67</v>
      </c>
      <c r="K22" s="165">
        <v>-22.5</v>
      </c>
      <c r="L22" s="165">
        <v>-22.69</v>
      </c>
      <c r="M22" s="165">
        <v>-22.86</v>
      </c>
      <c r="N22" s="165">
        <v>-23.05</v>
      </c>
      <c r="O22" s="165">
        <v>-23.26</v>
      </c>
      <c r="P22" s="166">
        <v>-23.48</v>
      </c>
      <c r="Q22" s="165">
        <v>-23.71</v>
      </c>
      <c r="R22" s="166">
        <v>-23.94</v>
      </c>
      <c r="S22" s="165">
        <v>-24.18</v>
      </c>
      <c r="T22" s="165">
        <v>-24.41</v>
      </c>
      <c r="U22" s="165">
        <v>-24.65</v>
      </c>
      <c r="V22" s="165">
        <v>-24.88</v>
      </c>
      <c r="W22" s="165">
        <v>-25.11</v>
      </c>
      <c r="X22" s="165">
        <v>-25.33</v>
      </c>
      <c r="Y22" s="165">
        <v>-25.56</v>
      </c>
      <c r="Z22" s="165">
        <v>-25.78</v>
      </c>
      <c r="AA22" s="165">
        <v>-26</v>
      </c>
      <c r="AB22" s="165">
        <v>-26.21</v>
      </c>
      <c r="AC22" s="165">
        <v>-26.42</v>
      </c>
      <c r="AD22" s="165">
        <v>-26.62</v>
      </c>
      <c r="AE22" s="165">
        <v>-26.82</v>
      </c>
      <c r="AF22" s="165">
        <v>-27.01</v>
      </c>
      <c r="AG22" s="165">
        <v>-27.2</v>
      </c>
      <c r="AH22" s="165">
        <v>-27.38</v>
      </c>
      <c r="AI22" s="165">
        <v>-27.57</v>
      </c>
      <c r="AJ22" s="165">
        <v>-27.76</v>
      </c>
      <c r="AK22" s="165">
        <v>-27.96</v>
      </c>
      <c r="AL22" s="165">
        <v>-28.15</v>
      </c>
      <c r="AM22" s="165">
        <v>-28.35</v>
      </c>
      <c r="AN22" s="165">
        <v>-28.54</v>
      </c>
      <c r="AO22" s="165">
        <v>-28.73</v>
      </c>
      <c r="AP22" s="165">
        <v>-28.92</v>
      </c>
      <c r="AQ22" s="166">
        <v>-29.11</v>
      </c>
    </row>
  </sheetData>
  <conditionalFormatting sqref="B1:AQ22">
    <cfRule type="colorScale" priority="1">
      <colorScale>
        <cfvo type="min" val="0"/>
        <cfvo type="max" val="0"/>
        <color rgb="FF63BE7B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1"/>
  <dimension ref="A1:BE20"/>
  <sheetViews>
    <sheetView topLeftCell="AM1" workbookViewId="0">
      <selection sqref="A1:BE20"/>
    </sheetView>
  </sheetViews>
  <sheetFormatPr defaultRowHeight="21"/>
  <sheetData>
    <row r="1" spans="1:57">
      <c r="A1" s="142" t="s">
        <v>87</v>
      </c>
      <c r="B1" s="143" t="s">
        <v>107</v>
      </c>
      <c r="C1" s="144" t="s">
        <v>121</v>
      </c>
      <c r="D1" s="144" t="s">
        <v>133</v>
      </c>
      <c r="E1" s="142" t="s">
        <v>87</v>
      </c>
      <c r="F1" s="143" t="s">
        <v>152</v>
      </c>
      <c r="G1" s="144" t="s">
        <v>164</v>
      </c>
      <c r="H1" s="144" t="s">
        <v>176</v>
      </c>
      <c r="I1" s="142" t="s">
        <v>87</v>
      </c>
      <c r="J1" s="143" t="s">
        <v>188</v>
      </c>
      <c r="K1" s="144" t="s">
        <v>200</v>
      </c>
      <c r="L1" s="144" t="s">
        <v>212</v>
      </c>
      <c r="M1" s="142" t="s">
        <v>87</v>
      </c>
      <c r="N1" s="143" t="s">
        <v>224</v>
      </c>
      <c r="O1" s="144" t="s">
        <v>236</v>
      </c>
      <c r="P1" s="144" t="s">
        <v>248</v>
      </c>
      <c r="Q1" s="142" t="s">
        <v>87</v>
      </c>
      <c r="R1" s="143" t="s">
        <v>260</v>
      </c>
      <c r="S1" s="144" t="s">
        <v>272</v>
      </c>
      <c r="T1" s="144" t="s">
        <v>283</v>
      </c>
      <c r="U1" s="142" t="s">
        <v>87</v>
      </c>
      <c r="V1" s="143" t="s">
        <v>294</v>
      </c>
      <c r="W1" s="144" t="s">
        <v>305</v>
      </c>
      <c r="X1" s="144" t="s">
        <v>317</v>
      </c>
      <c r="Y1" s="142" t="s">
        <v>87</v>
      </c>
      <c r="Z1" s="143" t="s">
        <v>329</v>
      </c>
      <c r="AA1" s="144" t="s">
        <v>341</v>
      </c>
      <c r="AB1" s="144" t="s">
        <v>353</v>
      </c>
      <c r="AC1" s="142" t="s">
        <v>87</v>
      </c>
      <c r="AD1" s="143" t="s">
        <v>365</v>
      </c>
      <c r="AE1" s="144" t="s">
        <v>377</v>
      </c>
      <c r="AF1" s="144" t="s">
        <v>389</v>
      </c>
      <c r="AG1" s="142" t="s">
        <v>87</v>
      </c>
      <c r="AH1" s="143" t="s">
        <v>401</v>
      </c>
      <c r="AI1" s="144" t="s">
        <v>413</v>
      </c>
      <c r="AJ1" s="144" t="s">
        <v>425</v>
      </c>
      <c r="AK1" s="142" t="s">
        <v>87</v>
      </c>
      <c r="AL1" s="143" t="s">
        <v>439</v>
      </c>
      <c r="AM1" s="144" t="s">
        <v>453</v>
      </c>
      <c r="AN1" s="144" t="s">
        <v>467</v>
      </c>
      <c r="AO1" s="142" t="s">
        <v>87</v>
      </c>
      <c r="AP1" s="143" t="s">
        <v>481</v>
      </c>
      <c r="AQ1" s="144" t="s">
        <v>494</v>
      </c>
      <c r="AR1" s="144" t="s">
        <v>507</v>
      </c>
      <c r="AS1" s="142" t="s">
        <v>87</v>
      </c>
      <c r="AT1" s="143" t="s">
        <v>521</v>
      </c>
      <c r="AU1" s="144" t="s">
        <v>534</v>
      </c>
      <c r="AV1" s="144" t="s">
        <v>547</v>
      </c>
      <c r="AW1" s="142" t="s">
        <v>87</v>
      </c>
      <c r="AX1" s="143" t="s">
        <v>560</v>
      </c>
      <c r="AY1" s="144" t="s">
        <v>573</v>
      </c>
      <c r="AZ1" s="144" t="s">
        <v>586</v>
      </c>
      <c r="BA1" s="142" t="s">
        <v>87</v>
      </c>
      <c r="BB1" s="156" t="s">
        <v>600</v>
      </c>
      <c r="BC1" s="144" t="s">
        <v>614</v>
      </c>
      <c r="BD1" s="144" t="s">
        <v>628</v>
      </c>
      <c r="BE1" s="142" t="s">
        <v>145</v>
      </c>
    </row>
    <row r="2" spans="1:57">
      <c r="A2" s="148" t="s">
        <v>62</v>
      </c>
      <c r="B2" s="149" t="s">
        <v>110</v>
      </c>
      <c r="C2" s="149" t="s">
        <v>122</v>
      </c>
      <c r="D2" s="149" t="s">
        <v>134</v>
      </c>
      <c r="E2" s="148" t="s">
        <v>62</v>
      </c>
      <c r="F2" s="149" t="s">
        <v>153</v>
      </c>
      <c r="G2" s="149" t="s">
        <v>165</v>
      </c>
      <c r="H2" s="149" t="s">
        <v>177</v>
      </c>
      <c r="I2" s="148" t="s">
        <v>62</v>
      </c>
      <c r="J2" s="149" t="s">
        <v>189</v>
      </c>
      <c r="K2" s="149" t="s">
        <v>201</v>
      </c>
      <c r="L2" s="149" t="s">
        <v>213</v>
      </c>
      <c r="M2" s="148" t="s">
        <v>62</v>
      </c>
      <c r="N2" s="149" t="s">
        <v>225</v>
      </c>
      <c r="O2" s="149" t="s">
        <v>237</v>
      </c>
      <c r="P2" s="149" t="s">
        <v>249</v>
      </c>
      <c r="Q2" s="148" t="s">
        <v>62</v>
      </c>
      <c r="R2" s="149" t="s">
        <v>261</v>
      </c>
      <c r="S2" s="149" t="s">
        <v>273</v>
      </c>
      <c r="T2" s="148" t="s">
        <v>284</v>
      </c>
      <c r="U2" s="148" t="s">
        <v>62</v>
      </c>
      <c r="V2" s="149" t="s">
        <v>295</v>
      </c>
      <c r="W2" s="148" t="s">
        <v>306</v>
      </c>
      <c r="X2" s="149" t="s">
        <v>318</v>
      </c>
      <c r="Y2" s="148" t="s">
        <v>62</v>
      </c>
      <c r="Z2" s="149" t="s">
        <v>330</v>
      </c>
      <c r="AA2" s="149" t="s">
        <v>342</v>
      </c>
      <c r="AB2" s="149" t="s">
        <v>354</v>
      </c>
      <c r="AC2" s="148" t="s">
        <v>62</v>
      </c>
      <c r="AD2" s="149" t="s">
        <v>366</v>
      </c>
      <c r="AE2" s="149" t="s">
        <v>378</v>
      </c>
      <c r="AF2" s="149" t="s">
        <v>390</v>
      </c>
      <c r="AG2" s="148" t="s">
        <v>62</v>
      </c>
      <c r="AH2" s="149" t="s">
        <v>402</v>
      </c>
      <c r="AI2" s="149" t="s">
        <v>414</v>
      </c>
      <c r="AJ2" s="149" t="s">
        <v>426</v>
      </c>
      <c r="AK2" s="148" t="s">
        <v>62</v>
      </c>
      <c r="AL2" s="149" t="s">
        <v>440</v>
      </c>
      <c r="AM2" s="149" t="s">
        <v>454</v>
      </c>
      <c r="AN2" s="149" t="s">
        <v>468</v>
      </c>
      <c r="AO2" s="148" t="s">
        <v>62</v>
      </c>
      <c r="AP2" s="149" t="s">
        <v>482</v>
      </c>
      <c r="AQ2" s="149" t="s">
        <v>495</v>
      </c>
      <c r="AR2" s="149" t="s">
        <v>508</v>
      </c>
      <c r="AS2" s="148" t="s">
        <v>62</v>
      </c>
      <c r="AT2" s="149" t="s">
        <v>522</v>
      </c>
      <c r="AU2" s="149" t="s">
        <v>535</v>
      </c>
      <c r="AV2" s="149" t="s">
        <v>548</v>
      </c>
      <c r="AW2" s="148" t="s">
        <v>62</v>
      </c>
      <c r="AX2" s="149" t="s">
        <v>561</v>
      </c>
      <c r="AY2" s="149" t="s">
        <v>574</v>
      </c>
      <c r="AZ2" s="149" t="s">
        <v>587</v>
      </c>
      <c r="BA2" s="148" t="s">
        <v>62</v>
      </c>
      <c r="BB2" s="149" t="s">
        <v>601</v>
      </c>
      <c r="BC2" s="149" t="s">
        <v>615</v>
      </c>
      <c r="BD2" s="148" t="s">
        <v>629</v>
      </c>
      <c r="BE2" s="150" t="s">
        <v>94</v>
      </c>
    </row>
    <row r="3" spans="1:57">
      <c r="A3" s="142" t="s">
        <v>64</v>
      </c>
      <c r="B3" s="143" t="s">
        <v>111</v>
      </c>
      <c r="C3" s="143" t="s">
        <v>123</v>
      </c>
      <c r="D3" s="143" t="s">
        <v>135</v>
      </c>
      <c r="E3" s="142" t="s">
        <v>64</v>
      </c>
      <c r="F3" s="143" t="s">
        <v>154</v>
      </c>
      <c r="G3" s="143" t="s">
        <v>166</v>
      </c>
      <c r="H3" s="143" t="s">
        <v>178</v>
      </c>
      <c r="I3" s="142" t="s">
        <v>64</v>
      </c>
      <c r="J3" s="143" t="s">
        <v>190</v>
      </c>
      <c r="K3" s="143" t="s">
        <v>202</v>
      </c>
      <c r="L3" s="143" t="s">
        <v>214</v>
      </c>
      <c r="M3" s="142" t="s">
        <v>64</v>
      </c>
      <c r="N3" s="143" t="s">
        <v>226</v>
      </c>
      <c r="O3" s="143" t="s">
        <v>238</v>
      </c>
      <c r="P3" s="143" t="s">
        <v>250</v>
      </c>
      <c r="Q3" s="142" t="s">
        <v>64</v>
      </c>
      <c r="R3" s="143" t="s">
        <v>262</v>
      </c>
      <c r="S3" s="143" t="s">
        <v>274</v>
      </c>
      <c r="T3" s="142" t="s">
        <v>285</v>
      </c>
      <c r="U3" s="142" t="s">
        <v>64</v>
      </c>
      <c r="V3" s="143" t="s">
        <v>296</v>
      </c>
      <c r="W3" s="142" t="s">
        <v>307</v>
      </c>
      <c r="X3" s="143" t="s">
        <v>319</v>
      </c>
      <c r="Y3" s="142" t="s">
        <v>64</v>
      </c>
      <c r="Z3" s="143" t="s">
        <v>331</v>
      </c>
      <c r="AA3" s="143" t="s">
        <v>343</v>
      </c>
      <c r="AB3" s="143" t="s">
        <v>355</v>
      </c>
      <c r="AC3" s="142" t="s">
        <v>64</v>
      </c>
      <c r="AD3" s="143" t="s">
        <v>367</v>
      </c>
      <c r="AE3" s="143" t="s">
        <v>379</v>
      </c>
      <c r="AF3" s="143" t="s">
        <v>391</v>
      </c>
      <c r="AG3" s="142" t="s">
        <v>64</v>
      </c>
      <c r="AH3" s="143" t="s">
        <v>403</v>
      </c>
      <c r="AI3" s="143" t="s">
        <v>415</v>
      </c>
      <c r="AJ3" s="143" t="s">
        <v>427</v>
      </c>
      <c r="AK3" s="142" t="s">
        <v>64</v>
      </c>
      <c r="AL3" s="143" t="s">
        <v>441</v>
      </c>
      <c r="AM3" s="143" t="s">
        <v>455</v>
      </c>
      <c r="AN3" s="143" t="s">
        <v>469</v>
      </c>
      <c r="AO3" s="142" t="s">
        <v>64</v>
      </c>
      <c r="AP3" s="143" t="s">
        <v>469</v>
      </c>
      <c r="AQ3" s="143" t="s">
        <v>469</v>
      </c>
      <c r="AR3" s="143" t="s">
        <v>509</v>
      </c>
      <c r="AS3" s="142" t="s">
        <v>64</v>
      </c>
      <c r="AT3" s="143" t="s">
        <v>509</v>
      </c>
      <c r="AU3" s="143" t="s">
        <v>509</v>
      </c>
      <c r="AV3" s="143" t="s">
        <v>509</v>
      </c>
      <c r="AW3" s="142" t="s">
        <v>64</v>
      </c>
      <c r="AX3" s="143" t="s">
        <v>509</v>
      </c>
      <c r="AY3" s="143" t="s">
        <v>469</v>
      </c>
      <c r="AZ3" s="143" t="s">
        <v>588</v>
      </c>
      <c r="BA3" s="142" t="s">
        <v>64</v>
      </c>
      <c r="BB3" s="143" t="s">
        <v>602</v>
      </c>
      <c r="BC3" s="143" t="s">
        <v>616</v>
      </c>
      <c r="BD3" s="142" t="s">
        <v>630</v>
      </c>
      <c r="BE3" s="142" t="s">
        <v>149</v>
      </c>
    </row>
    <row r="4" spans="1:57">
      <c r="A4" s="150" t="s">
        <v>151</v>
      </c>
      <c r="B4" s="151" t="s">
        <v>112</v>
      </c>
      <c r="C4" s="151" t="s">
        <v>124</v>
      </c>
      <c r="D4" s="151" t="s">
        <v>136</v>
      </c>
      <c r="E4" s="150" t="s">
        <v>151</v>
      </c>
      <c r="F4" s="151" t="s">
        <v>155</v>
      </c>
      <c r="G4" s="151" t="s">
        <v>167</v>
      </c>
      <c r="H4" s="151" t="s">
        <v>179</v>
      </c>
      <c r="I4" s="150" t="s">
        <v>151</v>
      </c>
      <c r="J4" s="151" t="s">
        <v>191</v>
      </c>
      <c r="K4" s="151" t="s">
        <v>203</v>
      </c>
      <c r="L4" s="151" t="s">
        <v>215</v>
      </c>
      <c r="M4" s="150" t="s">
        <v>151</v>
      </c>
      <c r="N4" s="151" t="s">
        <v>227</v>
      </c>
      <c r="O4" s="151" t="s">
        <v>239</v>
      </c>
      <c r="P4" s="151" t="s">
        <v>251</v>
      </c>
      <c r="Q4" s="150" t="s">
        <v>151</v>
      </c>
      <c r="R4" s="151" t="s">
        <v>263</v>
      </c>
      <c r="S4" s="151" t="s">
        <v>275</v>
      </c>
      <c r="T4" s="150" t="s">
        <v>286</v>
      </c>
      <c r="U4" s="150" t="s">
        <v>151</v>
      </c>
      <c r="V4" s="151" t="s">
        <v>297</v>
      </c>
      <c r="W4" s="150" t="s">
        <v>308</v>
      </c>
      <c r="X4" s="151" t="s">
        <v>320</v>
      </c>
      <c r="Y4" s="150" t="s">
        <v>151</v>
      </c>
      <c r="Z4" s="151" t="s">
        <v>332</v>
      </c>
      <c r="AA4" s="151" t="s">
        <v>344</v>
      </c>
      <c r="AB4" s="151" t="s">
        <v>356</v>
      </c>
      <c r="AC4" s="150" t="s">
        <v>151</v>
      </c>
      <c r="AD4" s="151" t="s">
        <v>368</v>
      </c>
      <c r="AE4" s="151" t="s">
        <v>380</v>
      </c>
      <c r="AF4" s="151" t="s">
        <v>392</v>
      </c>
      <c r="AG4" s="150" t="s">
        <v>151</v>
      </c>
      <c r="AH4" s="151" t="s">
        <v>404</v>
      </c>
      <c r="AI4" s="151" t="s">
        <v>416</v>
      </c>
      <c r="AJ4" s="151" t="s">
        <v>428</v>
      </c>
      <c r="AK4" s="150" t="s">
        <v>151</v>
      </c>
      <c r="AL4" s="151" t="s">
        <v>442</v>
      </c>
      <c r="AM4" s="151" t="s">
        <v>456</v>
      </c>
      <c r="AN4" s="151" t="s">
        <v>470</v>
      </c>
      <c r="AO4" s="150" t="s">
        <v>151</v>
      </c>
      <c r="AP4" s="151" t="s">
        <v>483</v>
      </c>
      <c r="AQ4" s="151" t="s">
        <v>496</v>
      </c>
      <c r="AR4" s="151" t="s">
        <v>510</v>
      </c>
      <c r="AS4" s="150" t="s">
        <v>151</v>
      </c>
      <c r="AT4" s="151" t="s">
        <v>523</v>
      </c>
      <c r="AU4" s="151" t="s">
        <v>536</v>
      </c>
      <c r="AV4" s="151" t="s">
        <v>549</v>
      </c>
      <c r="AW4" s="150" t="s">
        <v>151</v>
      </c>
      <c r="AX4" s="151" t="s">
        <v>562</v>
      </c>
      <c r="AY4" s="151" t="s">
        <v>575</v>
      </c>
      <c r="AZ4" s="151" t="s">
        <v>589</v>
      </c>
      <c r="BA4" s="150" t="s">
        <v>151</v>
      </c>
      <c r="BB4" s="151" t="s">
        <v>603</v>
      </c>
      <c r="BC4" s="151" t="s">
        <v>617</v>
      </c>
      <c r="BD4" s="150" t="s">
        <v>631</v>
      </c>
      <c r="BE4" s="150" t="s">
        <v>95</v>
      </c>
    </row>
    <row r="5" spans="1:57">
      <c r="A5" s="142" t="s">
        <v>642</v>
      </c>
      <c r="B5" s="143" t="s">
        <v>113</v>
      </c>
      <c r="C5" s="143" t="s">
        <v>125</v>
      </c>
      <c r="D5" s="143" t="s">
        <v>137</v>
      </c>
      <c r="E5" s="142" t="s">
        <v>642</v>
      </c>
      <c r="F5" s="143" t="s">
        <v>156</v>
      </c>
      <c r="G5" s="143" t="s">
        <v>168</v>
      </c>
      <c r="H5" s="143" t="s">
        <v>180</v>
      </c>
      <c r="I5" s="142" t="s">
        <v>642</v>
      </c>
      <c r="J5" s="143" t="s">
        <v>192</v>
      </c>
      <c r="K5" s="143" t="s">
        <v>204</v>
      </c>
      <c r="L5" s="143" t="s">
        <v>216</v>
      </c>
      <c r="M5" s="142" t="s">
        <v>642</v>
      </c>
      <c r="N5" s="143" t="s">
        <v>228</v>
      </c>
      <c r="O5" s="143" t="s">
        <v>240</v>
      </c>
      <c r="P5" s="143" t="s">
        <v>252</v>
      </c>
      <c r="Q5" s="142" t="s">
        <v>642</v>
      </c>
      <c r="R5" s="143" t="s">
        <v>264</v>
      </c>
      <c r="S5" s="143" t="s">
        <v>276</v>
      </c>
      <c r="T5" s="142" t="s">
        <v>287</v>
      </c>
      <c r="U5" s="142" t="s">
        <v>642</v>
      </c>
      <c r="V5" s="143" t="s">
        <v>298</v>
      </c>
      <c r="W5" s="142" t="s">
        <v>309</v>
      </c>
      <c r="X5" s="143" t="s">
        <v>321</v>
      </c>
      <c r="Y5" s="142" t="s">
        <v>642</v>
      </c>
      <c r="Z5" s="143" t="s">
        <v>333</v>
      </c>
      <c r="AA5" s="143" t="s">
        <v>345</v>
      </c>
      <c r="AB5" s="143" t="s">
        <v>357</v>
      </c>
      <c r="AC5" s="142" t="s">
        <v>642</v>
      </c>
      <c r="AD5" s="143" t="s">
        <v>369</v>
      </c>
      <c r="AE5" s="143" t="s">
        <v>381</v>
      </c>
      <c r="AF5" s="143" t="s">
        <v>393</v>
      </c>
      <c r="AG5" s="142" t="s">
        <v>642</v>
      </c>
      <c r="AH5" s="143" t="s">
        <v>405</v>
      </c>
      <c r="AI5" s="143" t="s">
        <v>417</v>
      </c>
      <c r="AJ5" s="143" t="s">
        <v>429</v>
      </c>
      <c r="AK5" s="142" t="s">
        <v>642</v>
      </c>
      <c r="AL5" s="143" t="s">
        <v>443</v>
      </c>
      <c r="AM5" s="143" t="s">
        <v>457</v>
      </c>
      <c r="AN5" s="143" t="s">
        <v>471</v>
      </c>
      <c r="AO5" s="142" t="s">
        <v>642</v>
      </c>
      <c r="AP5" s="143" t="s">
        <v>484</v>
      </c>
      <c r="AQ5" s="143" t="s">
        <v>497</v>
      </c>
      <c r="AR5" s="143" t="s">
        <v>511</v>
      </c>
      <c r="AS5" s="142" t="s">
        <v>642</v>
      </c>
      <c r="AT5" s="143" t="s">
        <v>524</v>
      </c>
      <c r="AU5" s="143" t="s">
        <v>537</v>
      </c>
      <c r="AV5" s="143" t="s">
        <v>550</v>
      </c>
      <c r="AW5" s="142" t="s">
        <v>642</v>
      </c>
      <c r="AX5" s="143" t="s">
        <v>563</v>
      </c>
      <c r="AY5" s="143" t="s">
        <v>576</v>
      </c>
      <c r="AZ5" s="143" t="s">
        <v>590</v>
      </c>
      <c r="BA5" s="142" t="s">
        <v>642</v>
      </c>
      <c r="BB5" s="143" t="s">
        <v>604</v>
      </c>
      <c r="BC5" s="143" t="s">
        <v>618</v>
      </c>
      <c r="BD5" s="142" t="s">
        <v>632</v>
      </c>
      <c r="BE5" s="142" t="s">
        <v>132</v>
      </c>
    </row>
    <row r="6" spans="1:57">
      <c r="A6" s="142" t="s">
        <v>88</v>
      </c>
      <c r="B6" s="143" t="s">
        <v>114</v>
      </c>
      <c r="C6" s="143" t="s">
        <v>126</v>
      </c>
      <c r="D6" s="143" t="s">
        <v>138</v>
      </c>
      <c r="E6" s="142" t="s">
        <v>88</v>
      </c>
      <c r="F6" s="143" t="s">
        <v>157</v>
      </c>
      <c r="G6" s="143" t="s">
        <v>169</v>
      </c>
      <c r="H6" s="143" t="s">
        <v>181</v>
      </c>
      <c r="I6" s="142" t="s">
        <v>88</v>
      </c>
      <c r="J6" s="143" t="s">
        <v>193</v>
      </c>
      <c r="K6" s="143" t="s">
        <v>205</v>
      </c>
      <c r="L6" s="143" t="s">
        <v>217</v>
      </c>
      <c r="M6" s="142" t="s">
        <v>88</v>
      </c>
      <c r="N6" s="143" t="s">
        <v>229</v>
      </c>
      <c r="O6" s="143" t="s">
        <v>241</v>
      </c>
      <c r="P6" s="143" t="s">
        <v>253</v>
      </c>
      <c r="Q6" s="142" t="s">
        <v>88</v>
      </c>
      <c r="R6" s="143" t="s">
        <v>265</v>
      </c>
      <c r="S6" s="143" t="s">
        <v>277</v>
      </c>
      <c r="T6" s="142" t="s">
        <v>288</v>
      </c>
      <c r="U6" s="142" t="s">
        <v>88</v>
      </c>
      <c r="V6" s="143" t="s">
        <v>299</v>
      </c>
      <c r="W6" s="142" t="s">
        <v>310</v>
      </c>
      <c r="X6" s="143" t="s">
        <v>322</v>
      </c>
      <c r="Y6" s="142" t="s">
        <v>88</v>
      </c>
      <c r="Z6" s="143" t="s">
        <v>334</v>
      </c>
      <c r="AA6" s="143" t="s">
        <v>346</v>
      </c>
      <c r="AB6" s="143" t="s">
        <v>358</v>
      </c>
      <c r="AC6" s="142" t="s">
        <v>88</v>
      </c>
      <c r="AD6" s="143" t="s">
        <v>370</v>
      </c>
      <c r="AE6" s="143" t="s">
        <v>382</v>
      </c>
      <c r="AF6" s="143" t="s">
        <v>394</v>
      </c>
      <c r="AG6" s="142" t="s">
        <v>88</v>
      </c>
      <c r="AH6" s="143" t="s">
        <v>406</v>
      </c>
      <c r="AI6" s="143" t="s">
        <v>418</v>
      </c>
      <c r="AJ6" s="143" t="s">
        <v>430</v>
      </c>
      <c r="AK6" s="142" t="s">
        <v>88</v>
      </c>
      <c r="AL6" s="143" t="s">
        <v>444</v>
      </c>
      <c r="AM6" s="143" t="s">
        <v>458</v>
      </c>
      <c r="AN6" s="143" t="s">
        <v>472</v>
      </c>
      <c r="AO6" s="142" t="s">
        <v>88</v>
      </c>
      <c r="AP6" s="143" t="s">
        <v>485</v>
      </c>
      <c r="AQ6" s="143" t="s">
        <v>498</v>
      </c>
      <c r="AR6" s="143" t="s">
        <v>512</v>
      </c>
      <c r="AS6" s="142" t="s">
        <v>88</v>
      </c>
      <c r="AT6" s="143" t="s">
        <v>525</v>
      </c>
      <c r="AU6" s="143" t="s">
        <v>538</v>
      </c>
      <c r="AV6" s="143" t="s">
        <v>551</v>
      </c>
      <c r="AW6" s="142" t="s">
        <v>88</v>
      </c>
      <c r="AX6" s="143" t="s">
        <v>564</v>
      </c>
      <c r="AY6" s="143" t="s">
        <v>577</v>
      </c>
      <c r="AZ6" s="143" t="s">
        <v>591</v>
      </c>
      <c r="BA6" s="142" t="s">
        <v>88</v>
      </c>
      <c r="BB6" s="143" t="s">
        <v>605</v>
      </c>
      <c r="BC6" s="143" t="s">
        <v>619</v>
      </c>
      <c r="BD6" s="142" t="s">
        <v>633</v>
      </c>
      <c r="BE6" s="142" t="s">
        <v>96</v>
      </c>
    </row>
    <row r="7" spans="1:57">
      <c r="A7" s="150" t="s">
        <v>65</v>
      </c>
      <c r="B7" s="151" t="s">
        <v>115</v>
      </c>
      <c r="C7" s="151" t="s">
        <v>127</v>
      </c>
      <c r="D7" s="151" t="s">
        <v>139</v>
      </c>
      <c r="E7" s="150" t="s">
        <v>65</v>
      </c>
      <c r="F7" s="151" t="s">
        <v>158</v>
      </c>
      <c r="G7" s="151" t="s">
        <v>170</v>
      </c>
      <c r="H7" s="151" t="s">
        <v>182</v>
      </c>
      <c r="I7" s="150" t="s">
        <v>65</v>
      </c>
      <c r="J7" s="151" t="s">
        <v>194</v>
      </c>
      <c r="K7" s="151" t="s">
        <v>206</v>
      </c>
      <c r="L7" s="151" t="s">
        <v>218</v>
      </c>
      <c r="M7" s="150" t="s">
        <v>65</v>
      </c>
      <c r="N7" s="151" t="s">
        <v>230</v>
      </c>
      <c r="O7" s="151" t="s">
        <v>242</v>
      </c>
      <c r="P7" s="151" t="s">
        <v>254</v>
      </c>
      <c r="Q7" s="150" t="s">
        <v>65</v>
      </c>
      <c r="R7" s="151" t="s">
        <v>266</v>
      </c>
      <c r="S7" s="151" t="s">
        <v>278</v>
      </c>
      <c r="T7" s="150" t="s">
        <v>289</v>
      </c>
      <c r="U7" s="150" t="s">
        <v>65</v>
      </c>
      <c r="V7" s="151" t="s">
        <v>300</v>
      </c>
      <c r="W7" s="150" t="s">
        <v>311</v>
      </c>
      <c r="X7" s="151" t="s">
        <v>323</v>
      </c>
      <c r="Y7" s="150" t="s">
        <v>65</v>
      </c>
      <c r="Z7" s="151" t="s">
        <v>335</v>
      </c>
      <c r="AA7" s="151" t="s">
        <v>347</v>
      </c>
      <c r="AB7" s="151" t="s">
        <v>359</v>
      </c>
      <c r="AC7" s="150" t="s">
        <v>65</v>
      </c>
      <c r="AD7" s="151" t="s">
        <v>371</v>
      </c>
      <c r="AE7" s="151" t="s">
        <v>383</v>
      </c>
      <c r="AF7" s="151" t="s">
        <v>395</v>
      </c>
      <c r="AG7" s="150" t="s">
        <v>65</v>
      </c>
      <c r="AH7" s="151" t="s">
        <v>407</v>
      </c>
      <c r="AI7" s="151" t="s">
        <v>419</v>
      </c>
      <c r="AJ7" s="151" t="s">
        <v>431</v>
      </c>
      <c r="AK7" s="150" t="s">
        <v>65</v>
      </c>
      <c r="AL7" s="151" t="s">
        <v>445</v>
      </c>
      <c r="AM7" s="151" t="s">
        <v>459</v>
      </c>
      <c r="AN7" s="151" t="s">
        <v>473</v>
      </c>
      <c r="AO7" s="150" t="s">
        <v>65</v>
      </c>
      <c r="AP7" s="151" t="s">
        <v>486</v>
      </c>
      <c r="AQ7" s="151" t="s">
        <v>499</v>
      </c>
      <c r="AR7" s="151" t="s">
        <v>513</v>
      </c>
      <c r="AS7" s="150" t="s">
        <v>65</v>
      </c>
      <c r="AT7" s="151" t="s">
        <v>526</v>
      </c>
      <c r="AU7" s="151" t="s">
        <v>539</v>
      </c>
      <c r="AV7" s="151" t="s">
        <v>552</v>
      </c>
      <c r="AW7" s="150" t="s">
        <v>65</v>
      </c>
      <c r="AX7" s="151" t="s">
        <v>565</v>
      </c>
      <c r="AY7" s="151" t="s">
        <v>578</v>
      </c>
      <c r="AZ7" s="151" t="s">
        <v>592</v>
      </c>
      <c r="BA7" s="150" t="s">
        <v>65</v>
      </c>
      <c r="BB7" s="151" t="s">
        <v>606</v>
      </c>
      <c r="BC7" s="151" t="s">
        <v>620</v>
      </c>
      <c r="BD7" s="150" t="s">
        <v>634</v>
      </c>
      <c r="BE7" s="147"/>
    </row>
    <row r="8" spans="1:57">
      <c r="A8" s="150" t="s">
        <v>103</v>
      </c>
      <c r="B8" s="151" t="s">
        <v>116</v>
      </c>
      <c r="C8" s="151" t="s">
        <v>128</v>
      </c>
      <c r="D8" s="151" t="s">
        <v>140</v>
      </c>
      <c r="E8" s="150" t="s">
        <v>103</v>
      </c>
      <c r="F8" s="151" t="s">
        <v>159</v>
      </c>
      <c r="G8" s="151" t="s">
        <v>171</v>
      </c>
      <c r="H8" s="151" t="s">
        <v>183</v>
      </c>
      <c r="I8" s="150" t="s">
        <v>103</v>
      </c>
      <c r="J8" s="151" t="s">
        <v>195</v>
      </c>
      <c r="K8" s="151" t="s">
        <v>207</v>
      </c>
      <c r="L8" s="151" t="s">
        <v>219</v>
      </c>
      <c r="M8" s="150" t="s">
        <v>103</v>
      </c>
      <c r="N8" s="151" t="s">
        <v>231</v>
      </c>
      <c r="O8" s="151" t="s">
        <v>243</v>
      </c>
      <c r="P8" s="151" t="s">
        <v>255</v>
      </c>
      <c r="Q8" s="150" t="s">
        <v>103</v>
      </c>
      <c r="R8" s="151" t="s">
        <v>267</v>
      </c>
      <c r="S8" s="151" t="s">
        <v>279</v>
      </c>
      <c r="T8" s="150" t="s">
        <v>290</v>
      </c>
      <c r="U8" s="150" t="s">
        <v>103</v>
      </c>
      <c r="V8" s="151" t="s">
        <v>301</v>
      </c>
      <c r="W8" s="150" t="s">
        <v>312</v>
      </c>
      <c r="X8" s="151" t="s">
        <v>324</v>
      </c>
      <c r="Y8" s="150" t="s">
        <v>103</v>
      </c>
      <c r="Z8" s="151" t="s">
        <v>336</v>
      </c>
      <c r="AA8" s="151" t="s">
        <v>348</v>
      </c>
      <c r="AB8" s="151" t="s">
        <v>360</v>
      </c>
      <c r="AC8" s="150" t="s">
        <v>103</v>
      </c>
      <c r="AD8" s="151" t="s">
        <v>372</v>
      </c>
      <c r="AE8" s="151" t="s">
        <v>384</v>
      </c>
      <c r="AF8" s="151" t="s">
        <v>396</v>
      </c>
      <c r="AG8" s="150" t="s">
        <v>103</v>
      </c>
      <c r="AH8" s="151" t="s">
        <v>408</v>
      </c>
      <c r="AI8" s="151" t="s">
        <v>420</v>
      </c>
      <c r="AJ8" s="151" t="s">
        <v>432</v>
      </c>
      <c r="AK8" s="150" t="s">
        <v>103</v>
      </c>
      <c r="AL8" s="151" t="s">
        <v>446</v>
      </c>
      <c r="AM8" s="151" t="s">
        <v>460</v>
      </c>
      <c r="AN8" s="151" t="s">
        <v>474</v>
      </c>
      <c r="AO8" s="150" t="s">
        <v>103</v>
      </c>
      <c r="AP8" s="151" t="s">
        <v>487</v>
      </c>
      <c r="AQ8" s="151" t="s">
        <v>500</v>
      </c>
      <c r="AR8" s="151" t="s">
        <v>514</v>
      </c>
      <c r="AS8" s="150" t="s">
        <v>103</v>
      </c>
      <c r="AT8" s="151" t="s">
        <v>527</v>
      </c>
      <c r="AU8" s="151" t="s">
        <v>540</v>
      </c>
      <c r="AV8" s="151" t="s">
        <v>553</v>
      </c>
      <c r="AW8" s="150" t="s">
        <v>103</v>
      </c>
      <c r="AX8" s="151" t="s">
        <v>566</v>
      </c>
      <c r="AY8" s="151" t="s">
        <v>579</v>
      </c>
      <c r="AZ8" s="151" t="s">
        <v>593</v>
      </c>
      <c r="BA8" s="150" t="s">
        <v>103</v>
      </c>
      <c r="BB8" s="151" t="s">
        <v>607</v>
      </c>
      <c r="BC8" s="151" t="s">
        <v>621</v>
      </c>
      <c r="BD8" s="150" t="s">
        <v>635</v>
      </c>
      <c r="BE8" s="150" t="s">
        <v>97</v>
      </c>
    </row>
    <row r="9" spans="1:57">
      <c r="A9" s="150" t="s">
        <v>104</v>
      </c>
      <c r="B9" s="151" t="s">
        <v>117</v>
      </c>
      <c r="C9" s="151" t="s">
        <v>129</v>
      </c>
      <c r="D9" s="151" t="s">
        <v>141</v>
      </c>
      <c r="E9" s="150" t="s">
        <v>104</v>
      </c>
      <c r="F9" s="151" t="s">
        <v>160</v>
      </c>
      <c r="G9" s="151" t="s">
        <v>172</v>
      </c>
      <c r="H9" s="151" t="s">
        <v>184</v>
      </c>
      <c r="I9" s="150" t="s">
        <v>104</v>
      </c>
      <c r="J9" s="151" t="s">
        <v>196</v>
      </c>
      <c r="K9" s="151" t="s">
        <v>208</v>
      </c>
      <c r="L9" s="151" t="s">
        <v>220</v>
      </c>
      <c r="M9" s="150" t="s">
        <v>104</v>
      </c>
      <c r="N9" s="151" t="s">
        <v>232</v>
      </c>
      <c r="O9" s="151" t="s">
        <v>244</v>
      </c>
      <c r="P9" s="151" t="s">
        <v>256</v>
      </c>
      <c r="Q9" s="150" t="s">
        <v>104</v>
      </c>
      <c r="R9" s="151" t="s">
        <v>268</v>
      </c>
      <c r="S9" s="151" t="s">
        <v>280</v>
      </c>
      <c r="T9" s="150" t="s">
        <v>291</v>
      </c>
      <c r="U9" s="150" t="s">
        <v>104</v>
      </c>
      <c r="V9" s="151" t="s">
        <v>302</v>
      </c>
      <c r="W9" s="150" t="s">
        <v>313</v>
      </c>
      <c r="X9" s="151" t="s">
        <v>325</v>
      </c>
      <c r="Y9" s="150" t="s">
        <v>104</v>
      </c>
      <c r="Z9" s="151" t="s">
        <v>337</v>
      </c>
      <c r="AA9" s="151" t="s">
        <v>349</v>
      </c>
      <c r="AB9" s="151" t="s">
        <v>361</v>
      </c>
      <c r="AC9" s="150" t="s">
        <v>104</v>
      </c>
      <c r="AD9" s="151" t="s">
        <v>373</v>
      </c>
      <c r="AE9" s="151" t="s">
        <v>385</v>
      </c>
      <c r="AF9" s="151" t="s">
        <v>397</v>
      </c>
      <c r="AG9" s="150" t="s">
        <v>104</v>
      </c>
      <c r="AH9" s="151" t="s">
        <v>409</v>
      </c>
      <c r="AI9" s="151" t="s">
        <v>421</v>
      </c>
      <c r="AJ9" s="151" t="s">
        <v>433</v>
      </c>
      <c r="AK9" s="150" t="s">
        <v>104</v>
      </c>
      <c r="AL9" s="151" t="s">
        <v>447</v>
      </c>
      <c r="AM9" s="151" t="s">
        <v>461</v>
      </c>
      <c r="AN9" s="151" t="s">
        <v>475</v>
      </c>
      <c r="AO9" s="150" t="s">
        <v>104</v>
      </c>
      <c r="AP9" s="151" t="s">
        <v>488</v>
      </c>
      <c r="AQ9" s="151" t="s">
        <v>501</v>
      </c>
      <c r="AR9" s="151" t="s">
        <v>515</v>
      </c>
      <c r="AS9" s="150" t="s">
        <v>104</v>
      </c>
      <c r="AT9" s="151" t="s">
        <v>528</v>
      </c>
      <c r="AU9" s="151" t="s">
        <v>541</v>
      </c>
      <c r="AV9" s="151" t="s">
        <v>554</v>
      </c>
      <c r="AW9" s="150" t="s">
        <v>104</v>
      </c>
      <c r="AX9" s="151" t="s">
        <v>567</v>
      </c>
      <c r="AY9" s="151" t="s">
        <v>580</v>
      </c>
      <c r="AZ9" s="151" t="s">
        <v>594</v>
      </c>
      <c r="BA9" s="150" t="s">
        <v>104</v>
      </c>
      <c r="BB9" s="151" t="s">
        <v>608</v>
      </c>
      <c r="BC9" s="151" t="s">
        <v>622</v>
      </c>
      <c r="BD9" s="150" t="s">
        <v>636</v>
      </c>
      <c r="BE9" s="147"/>
    </row>
    <row r="10" spans="1:57">
      <c r="A10" s="150" t="s">
        <v>105</v>
      </c>
      <c r="B10" s="151" t="s">
        <v>118</v>
      </c>
      <c r="C10" s="151" t="s">
        <v>130</v>
      </c>
      <c r="D10" s="151" t="s">
        <v>142</v>
      </c>
      <c r="E10" s="150" t="s">
        <v>105</v>
      </c>
      <c r="F10" s="151" t="s">
        <v>161</v>
      </c>
      <c r="G10" s="151" t="s">
        <v>173</v>
      </c>
      <c r="H10" s="151" t="s">
        <v>185</v>
      </c>
      <c r="I10" s="150" t="s">
        <v>105</v>
      </c>
      <c r="J10" s="151" t="s">
        <v>197</v>
      </c>
      <c r="K10" s="151" t="s">
        <v>209</v>
      </c>
      <c r="L10" s="151" t="s">
        <v>221</v>
      </c>
      <c r="M10" s="150" t="s">
        <v>105</v>
      </c>
      <c r="N10" s="151" t="s">
        <v>233</v>
      </c>
      <c r="O10" s="151" t="s">
        <v>245</v>
      </c>
      <c r="P10" s="151" t="s">
        <v>257</v>
      </c>
      <c r="Q10" s="150" t="s">
        <v>105</v>
      </c>
      <c r="R10" s="151" t="s">
        <v>269</v>
      </c>
      <c r="S10" s="151" t="s">
        <v>281</v>
      </c>
      <c r="T10" s="150" t="s">
        <v>292</v>
      </c>
      <c r="U10" s="150" t="s">
        <v>105</v>
      </c>
      <c r="V10" s="151" t="s">
        <v>303</v>
      </c>
      <c r="W10" s="150" t="s">
        <v>314</v>
      </c>
      <c r="X10" s="151" t="s">
        <v>326</v>
      </c>
      <c r="Y10" s="150" t="s">
        <v>105</v>
      </c>
      <c r="Z10" s="151" t="s">
        <v>338</v>
      </c>
      <c r="AA10" s="151" t="s">
        <v>350</v>
      </c>
      <c r="AB10" s="151" t="s">
        <v>362</v>
      </c>
      <c r="AC10" s="150" t="s">
        <v>105</v>
      </c>
      <c r="AD10" s="151" t="s">
        <v>374</v>
      </c>
      <c r="AE10" s="151" t="s">
        <v>386</v>
      </c>
      <c r="AF10" s="151" t="s">
        <v>398</v>
      </c>
      <c r="AG10" s="150" t="s">
        <v>105</v>
      </c>
      <c r="AH10" s="151" t="s">
        <v>410</v>
      </c>
      <c r="AI10" s="151" t="s">
        <v>422</v>
      </c>
      <c r="AJ10" s="151" t="s">
        <v>434</v>
      </c>
      <c r="AK10" s="150" t="s">
        <v>105</v>
      </c>
      <c r="AL10" s="151" t="s">
        <v>448</v>
      </c>
      <c r="AM10" s="151" t="s">
        <v>462</v>
      </c>
      <c r="AN10" s="151" t="s">
        <v>476</v>
      </c>
      <c r="AO10" s="150" t="s">
        <v>105</v>
      </c>
      <c r="AP10" s="151" t="s">
        <v>489</v>
      </c>
      <c r="AQ10" s="151" t="s">
        <v>502</v>
      </c>
      <c r="AR10" s="151" t="s">
        <v>516</v>
      </c>
      <c r="AS10" s="150" t="s">
        <v>105</v>
      </c>
      <c r="AT10" s="151" t="s">
        <v>529</v>
      </c>
      <c r="AU10" s="151" t="s">
        <v>542</v>
      </c>
      <c r="AV10" s="151" t="s">
        <v>555</v>
      </c>
      <c r="AW10" s="150" t="s">
        <v>105</v>
      </c>
      <c r="AX10" s="151" t="s">
        <v>568</v>
      </c>
      <c r="AY10" s="151" t="s">
        <v>581</v>
      </c>
      <c r="AZ10" s="151" t="s">
        <v>595</v>
      </c>
      <c r="BA10" s="150" t="s">
        <v>105</v>
      </c>
      <c r="BB10" s="151" t="s">
        <v>609</v>
      </c>
      <c r="BC10" s="151" t="s">
        <v>623</v>
      </c>
      <c r="BD10" s="150" t="s">
        <v>637</v>
      </c>
      <c r="BE10" s="152" t="s">
        <v>132</v>
      </c>
    </row>
    <row r="11" spans="1:57">
      <c r="A11" s="150" t="s">
        <v>63</v>
      </c>
      <c r="B11" s="151" t="s">
        <v>108</v>
      </c>
      <c r="C11" s="151" t="s">
        <v>108</v>
      </c>
      <c r="D11" s="151" t="s">
        <v>108</v>
      </c>
      <c r="E11" s="150" t="s">
        <v>63</v>
      </c>
      <c r="F11" s="151" t="s">
        <v>108</v>
      </c>
      <c r="G11" s="151" t="s">
        <v>108</v>
      </c>
      <c r="H11" s="151" t="s">
        <v>108</v>
      </c>
      <c r="I11" s="150" t="s">
        <v>63</v>
      </c>
      <c r="J11" s="151" t="s">
        <v>108</v>
      </c>
      <c r="K11" s="151" t="s">
        <v>108</v>
      </c>
      <c r="L11" s="151" t="s">
        <v>108</v>
      </c>
      <c r="M11" s="150" t="s">
        <v>63</v>
      </c>
      <c r="N11" s="151" t="s">
        <v>108</v>
      </c>
      <c r="O11" s="151" t="s">
        <v>108</v>
      </c>
      <c r="P11" s="151" t="s">
        <v>108</v>
      </c>
      <c r="Q11" s="150" t="s">
        <v>63</v>
      </c>
      <c r="R11" s="151" t="s">
        <v>108</v>
      </c>
      <c r="S11" s="151" t="s">
        <v>108</v>
      </c>
      <c r="T11" s="150" t="s">
        <v>108</v>
      </c>
      <c r="U11" s="150" t="s">
        <v>63</v>
      </c>
      <c r="V11" s="151" t="s">
        <v>108</v>
      </c>
      <c r="W11" s="150" t="s">
        <v>108</v>
      </c>
      <c r="X11" s="151" t="s">
        <v>108</v>
      </c>
      <c r="Y11" s="150" t="s">
        <v>63</v>
      </c>
      <c r="Z11" s="151" t="s">
        <v>108</v>
      </c>
      <c r="AA11" s="151" t="s">
        <v>108</v>
      </c>
      <c r="AB11" s="151" t="s">
        <v>108</v>
      </c>
      <c r="AC11" s="150" t="s">
        <v>63</v>
      </c>
      <c r="AD11" s="151" t="s">
        <v>108</v>
      </c>
      <c r="AE11" s="151" t="s">
        <v>108</v>
      </c>
      <c r="AF11" s="151" t="s">
        <v>108</v>
      </c>
      <c r="AG11" s="150" t="s">
        <v>63</v>
      </c>
      <c r="AH11" s="151" t="s">
        <v>108</v>
      </c>
      <c r="AI11" s="151" t="s">
        <v>108</v>
      </c>
      <c r="AJ11" s="151" t="s">
        <v>435</v>
      </c>
      <c r="AK11" s="142" t="s">
        <v>63</v>
      </c>
      <c r="AL11" s="143" t="s">
        <v>449</v>
      </c>
      <c r="AM11" s="143" t="s">
        <v>463</v>
      </c>
      <c r="AN11" s="143" t="s">
        <v>477</v>
      </c>
      <c r="AO11" s="150" t="s">
        <v>63</v>
      </c>
      <c r="AP11" s="151" t="s">
        <v>490</v>
      </c>
      <c r="AQ11" s="151" t="s">
        <v>503</v>
      </c>
      <c r="AR11" s="151" t="s">
        <v>517</v>
      </c>
      <c r="AS11" s="142" t="s">
        <v>63</v>
      </c>
      <c r="AT11" s="143" t="s">
        <v>530</v>
      </c>
      <c r="AU11" s="143" t="s">
        <v>543</v>
      </c>
      <c r="AV11" s="143" t="s">
        <v>556</v>
      </c>
      <c r="AW11" s="142" t="s">
        <v>63</v>
      </c>
      <c r="AX11" s="143" t="s">
        <v>569</v>
      </c>
      <c r="AY11" s="143" t="s">
        <v>582</v>
      </c>
      <c r="AZ11" s="143" t="s">
        <v>596</v>
      </c>
      <c r="BA11" s="142" t="s">
        <v>63</v>
      </c>
      <c r="BB11" s="143" t="s">
        <v>610</v>
      </c>
      <c r="BC11" s="143" t="s">
        <v>624</v>
      </c>
      <c r="BD11" s="142" t="s">
        <v>638</v>
      </c>
      <c r="BE11" s="153" t="s">
        <v>146</v>
      </c>
    </row>
    <row r="12" spans="1:57">
      <c r="A12" s="142" t="s">
        <v>66</v>
      </c>
      <c r="B12" s="143" t="s">
        <v>108</v>
      </c>
      <c r="C12" s="143" t="s">
        <v>108</v>
      </c>
      <c r="D12" s="143" t="s">
        <v>108</v>
      </c>
      <c r="E12" s="142" t="s">
        <v>66</v>
      </c>
      <c r="F12" s="143" t="s">
        <v>108</v>
      </c>
      <c r="G12" s="143" t="s">
        <v>108</v>
      </c>
      <c r="H12" s="143" t="s">
        <v>108</v>
      </c>
      <c r="I12" s="142" t="s">
        <v>66</v>
      </c>
      <c r="J12" s="143" t="s">
        <v>108</v>
      </c>
      <c r="K12" s="143" t="s">
        <v>108</v>
      </c>
      <c r="L12" s="143" t="s">
        <v>108</v>
      </c>
      <c r="M12" s="142" t="s">
        <v>66</v>
      </c>
      <c r="N12" s="143" t="s">
        <v>108</v>
      </c>
      <c r="O12" s="143" t="s">
        <v>108</v>
      </c>
      <c r="P12" s="143" t="s">
        <v>108</v>
      </c>
      <c r="Q12" s="142" t="s">
        <v>66</v>
      </c>
      <c r="R12" s="143" t="s">
        <v>108</v>
      </c>
      <c r="S12" s="143" t="s">
        <v>108</v>
      </c>
      <c r="T12" s="142" t="s">
        <v>108</v>
      </c>
      <c r="U12" s="142" t="s">
        <v>66</v>
      </c>
      <c r="V12" s="143" t="s">
        <v>108</v>
      </c>
      <c r="W12" s="142" t="s">
        <v>108</v>
      </c>
      <c r="X12" s="143" t="s">
        <v>108</v>
      </c>
      <c r="Y12" s="142" t="s">
        <v>66</v>
      </c>
      <c r="Z12" s="143" t="s">
        <v>108</v>
      </c>
      <c r="AA12" s="143" t="s">
        <v>108</v>
      </c>
      <c r="AB12" s="143" t="s">
        <v>108</v>
      </c>
      <c r="AC12" s="142" t="s">
        <v>66</v>
      </c>
      <c r="AD12" s="143" t="s">
        <v>108</v>
      </c>
      <c r="AE12" s="143" t="s">
        <v>108</v>
      </c>
      <c r="AF12" s="143" t="s">
        <v>108</v>
      </c>
      <c r="AG12" s="142" t="s">
        <v>66</v>
      </c>
      <c r="AH12" s="143" t="s">
        <v>108</v>
      </c>
      <c r="AI12" s="143" t="s">
        <v>108</v>
      </c>
      <c r="AJ12" s="143" t="s">
        <v>436</v>
      </c>
      <c r="AK12" s="142" t="s">
        <v>66</v>
      </c>
      <c r="AL12" s="143" t="s">
        <v>450</v>
      </c>
      <c r="AM12" s="143" t="s">
        <v>464</v>
      </c>
      <c r="AN12" s="143" t="s">
        <v>478</v>
      </c>
      <c r="AO12" s="142" t="s">
        <v>66</v>
      </c>
      <c r="AP12" s="143" t="s">
        <v>491</v>
      </c>
      <c r="AQ12" s="143" t="s">
        <v>504</v>
      </c>
      <c r="AR12" s="143" t="s">
        <v>518</v>
      </c>
      <c r="AS12" s="142" t="s">
        <v>66</v>
      </c>
      <c r="AT12" s="143" t="s">
        <v>531</v>
      </c>
      <c r="AU12" s="143" t="s">
        <v>544</v>
      </c>
      <c r="AV12" s="143" t="s">
        <v>557</v>
      </c>
      <c r="AW12" s="142" t="s">
        <v>66</v>
      </c>
      <c r="AX12" s="143" t="s">
        <v>570</v>
      </c>
      <c r="AY12" s="143" t="s">
        <v>583</v>
      </c>
      <c r="AZ12" s="143" t="s">
        <v>597</v>
      </c>
      <c r="BA12" s="142" t="s">
        <v>66</v>
      </c>
      <c r="BB12" s="143" t="s">
        <v>611</v>
      </c>
      <c r="BC12" s="143" t="s">
        <v>625</v>
      </c>
      <c r="BD12" s="142" t="s">
        <v>639</v>
      </c>
      <c r="BE12" s="154" t="s">
        <v>98</v>
      </c>
    </row>
    <row r="13" spans="1:57">
      <c r="A13" s="142" t="s">
        <v>53</v>
      </c>
      <c r="B13" s="143" t="s">
        <v>119</v>
      </c>
      <c r="C13" s="143" t="s">
        <v>119</v>
      </c>
      <c r="D13" s="143" t="s">
        <v>143</v>
      </c>
      <c r="E13" s="142" t="s">
        <v>53</v>
      </c>
      <c r="F13" s="143" t="s">
        <v>162</v>
      </c>
      <c r="G13" s="143" t="s">
        <v>174</v>
      </c>
      <c r="H13" s="143" t="s">
        <v>186</v>
      </c>
      <c r="I13" s="142" t="s">
        <v>53</v>
      </c>
      <c r="J13" s="143" t="s">
        <v>198</v>
      </c>
      <c r="K13" s="143" t="s">
        <v>210</v>
      </c>
      <c r="L13" s="143" t="s">
        <v>222</v>
      </c>
      <c r="M13" s="142" t="s">
        <v>53</v>
      </c>
      <c r="N13" s="143" t="s">
        <v>234</v>
      </c>
      <c r="O13" s="143" t="s">
        <v>246</v>
      </c>
      <c r="P13" s="143" t="s">
        <v>258</v>
      </c>
      <c r="Q13" s="142" t="s">
        <v>53</v>
      </c>
      <c r="R13" s="143" t="s">
        <v>270</v>
      </c>
      <c r="S13" s="143" t="s">
        <v>270</v>
      </c>
      <c r="T13" s="142" t="s">
        <v>210</v>
      </c>
      <c r="U13" s="142" t="s">
        <v>53</v>
      </c>
      <c r="V13" s="143" t="s">
        <v>258</v>
      </c>
      <c r="W13" s="142" t="s">
        <v>315</v>
      </c>
      <c r="X13" s="143" t="s">
        <v>327</v>
      </c>
      <c r="Y13" s="142" t="s">
        <v>53</v>
      </c>
      <c r="Z13" s="143" t="s">
        <v>339</v>
      </c>
      <c r="AA13" s="143" t="s">
        <v>351</v>
      </c>
      <c r="AB13" s="143" t="s">
        <v>363</v>
      </c>
      <c r="AC13" s="142" t="s">
        <v>53</v>
      </c>
      <c r="AD13" s="143" t="s">
        <v>375</v>
      </c>
      <c r="AE13" s="143" t="s">
        <v>387</v>
      </c>
      <c r="AF13" s="143" t="s">
        <v>399</v>
      </c>
      <c r="AG13" s="142" t="s">
        <v>53</v>
      </c>
      <c r="AH13" s="143" t="s">
        <v>411</v>
      </c>
      <c r="AI13" s="143" t="s">
        <v>423</v>
      </c>
      <c r="AJ13" s="143" t="s">
        <v>437</v>
      </c>
      <c r="AK13" s="142" t="s">
        <v>53</v>
      </c>
      <c r="AL13" s="143" t="s">
        <v>451</v>
      </c>
      <c r="AM13" s="143" t="s">
        <v>465</v>
      </c>
      <c r="AN13" s="143" t="s">
        <v>479</v>
      </c>
      <c r="AO13" s="142" t="s">
        <v>53</v>
      </c>
      <c r="AP13" s="143" t="s">
        <v>492</v>
      </c>
      <c r="AQ13" s="143" t="s">
        <v>505</v>
      </c>
      <c r="AR13" s="143" t="s">
        <v>519</v>
      </c>
      <c r="AS13" s="142" t="s">
        <v>53</v>
      </c>
      <c r="AT13" s="143" t="s">
        <v>532</v>
      </c>
      <c r="AU13" s="143" t="s">
        <v>545</v>
      </c>
      <c r="AV13" s="143" t="s">
        <v>558</v>
      </c>
      <c r="AW13" s="142" t="s">
        <v>53</v>
      </c>
      <c r="AX13" s="143" t="s">
        <v>571</v>
      </c>
      <c r="AY13" s="143" t="s">
        <v>584</v>
      </c>
      <c r="AZ13" s="143" t="s">
        <v>598</v>
      </c>
      <c r="BA13" s="142" t="s">
        <v>53</v>
      </c>
      <c r="BB13" s="143" t="s">
        <v>612</v>
      </c>
      <c r="BC13" s="143" t="s">
        <v>626</v>
      </c>
      <c r="BD13" s="142" t="s">
        <v>640</v>
      </c>
      <c r="BE13" s="142" t="s">
        <v>147</v>
      </c>
    </row>
    <row r="14" spans="1:57">
      <c r="A14" s="142" t="s">
        <v>106</v>
      </c>
      <c r="B14" s="143" t="s">
        <v>120</v>
      </c>
      <c r="C14" s="143" t="s">
        <v>131</v>
      </c>
      <c r="D14" s="143" t="s">
        <v>144</v>
      </c>
      <c r="E14" s="142" t="s">
        <v>106</v>
      </c>
      <c r="F14" s="143" t="s">
        <v>163</v>
      </c>
      <c r="G14" s="143" t="s">
        <v>175</v>
      </c>
      <c r="H14" s="143" t="s">
        <v>187</v>
      </c>
      <c r="I14" s="142" t="s">
        <v>106</v>
      </c>
      <c r="J14" s="143" t="s">
        <v>199</v>
      </c>
      <c r="K14" s="143" t="s">
        <v>211</v>
      </c>
      <c r="L14" s="143" t="s">
        <v>223</v>
      </c>
      <c r="M14" s="142" t="s">
        <v>106</v>
      </c>
      <c r="N14" s="143" t="s">
        <v>235</v>
      </c>
      <c r="O14" s="143" t="s">
        <v>247</v>
      </c>
      <c r="P14" s="143" t="s">
        <v>259</v>
      </c>
      <c r="Q14" s="142" t="s">
        <v>106</v>
      </c>
      <c r="R14" s="143" t="s">
        <v>271</v>
      </c>
      <c r="S14" s="143" t="s">
        <v>282</v>
      </c>
      <c r="T14" s="142" t="s">
        <v>293</v>
      </c>
      <c r="U14" s="142" t="s">
        <v>106</v>
      </c>
      <c r="V14" s="143" t="s">
        <v>304</v>
      </c>
      <c r="W14" s="142" t="s">
        <v>316</v>
      </c>
      <c r="X14" s="143" t="s">
        <v>328</v>
      </c>
      <c r="Y14" s="142" t="s">
        <v>106</v>
      </c>
      <c r="Z14" s="143" t="s">
        <v>340</v>
      </c>
      <c r="AA14" s="143" t="s">
        <v>352</v>
      </c>
      <c r="AB14" s="143" t="s">
        <v>364</v>
      </c>
      <c r="AC14" s="142" t="s">
        <v>106</v>
      </c>
      <c r="AD14" s="143" t="s">
        <v>376</v>
      </c>
      <c r="AE14" s="143" t="s">
        <v>388</v>
      </c>
      <c r="AF14" s="143" t="s">
        <v>400</v>
      </c>
      <c r="AG14" s="142" t="s">
        <v>106</v>
      </c>
      <c r="AH14" s="143" t="s">
        <v>412</v>
      </c>
      <c r="AI14" s="143" t="s">
        <v>424</v>
      </c>
      <c r="AJ14" s="143" t="s">
        <v>438</v>
      </c>
      <c r="AK14" s="142" t="s">
        <v>106</v>
      </c>
      <c r="AL14" s="143" t="s">
        <v>452</v>
      </c>
      <c r="AM14" s="143" t="s">
        <v>466</v>
      </c>
      <c r="AN14" s="143" t="s">
        <v>480</v>
      </c>
      <c r="AO14" s="142" t="s">
        <v>106</v>
      </c>
      <c r="AP14" s="143" t="s">
        <v>493</v>
      </c>
      <c r="AQ14" s="143" t="s">
        <v>506</v>
      </c>
      <c r="AR14" s="143" t="s">
        <v>520</v>
      </c>
      <c r="AS14" s="142" t="s">
        <v>106</v>
      </c>
      <c r="AT14" s="143" t="s">
        <v>533</v>
      </c>
      <c r="AU14" s="143" t="s">
        <v>546</v>
      </c>
      <c r="AV14" s="143" t="s">
        <v>559</v>
      </c>
      <c r="AW14" s="142" t="s">
        <v>106</v>
      </c>
      <c r="AX14" s="143" t="s">
        <v>572</v>
      </c>
      <c r="AY14" s="143" t="s">
        <v>585</v>
      </c>
      <c r="AZ14" s="143" t="s">
        <v>599</v>
      </c>
      <c r="BA14" s="142" t="s">
        <v>106</v>
      </c>
      <c r="BB14" s="143" t="s">
        <v>613</v>
      </c>
      <c r="BC14" s="143" t="s">
        <v>627</v>
      </c>
      <c r="BD14" s="142" t="s">
        <v>641</v>
      </c>
      <c r="BE14" s="147"/>
    </row>
    <row r="15" spans="1:57">
      <c r="A15" s="142" t="s">
        <v>54</v>
      </c>
      <c r="B15" s="143" t="s">
        <v>644</v>
      </c>
      <c r="C15" s="143" t="s">
        <v>649</v>
      </c>
      <c r="D15" s="143" t="s">
        <v>654</v>
      </c>
      <c r="E15" s="142" t="s">
        <v>54</v>
      </c>
      <c r="F15" s="143" t="s">
        <v>659</v>
      </c>
      <c r="G15" s="143" t="s">
        <v>664</v>
      </c>
      <c r="H15" s="143" t="s">
        <v>669</v>
      </c>
      <c r="I15" s="142" t="s">
        <v>54</v>
      </c>
      <c r="J15" s="143" t="s">
        <v>674</v>
      </c>
      <c r="K15" s="143" t="s">
        <v>680</v>
      </c>
      <c r="L15" s="143" t="s">
        <v>686</v>
      </c>
      <c r="M15" s="142" t="s">
        <v>54</v>
      </c>
      <c r="N15" s="143" t="s">
        <v>692</v>
      </c>
      <c r="O15" s="143" t="s">
        <v>698</v>
      </c>
      <c r="P15" s="143" t="s">
        <v>704</v>
      </c>
      <c r="Q15" s="142" t="s">
        <v>54</v>
      </c>
      <c r="R15" s="143" t="s">
        <v>710</v>
      </c>
      <c r="S15" s="143" t="s">
        <v>715</v>
      </c>
      <c r="T15" s="142" t="s">
        <v>720</v>
      </c>
      <c r="U15" s="142" t="s">
        <v>54</v>
      </c>
      <c r="V15" s="143" t="s">
        <v>725</v>
      </c>
      <c r="W15" s="142" t="s">
        <v>730</v>
      </c>
      <c r="X15" s="143" t="s">
        <v>735</v>
      </c>
      <c r="Y15" s="142" t="s">
        <v>54</v>
      </c>
      <c r="Z15" s="143" t="s">
        <v>740</v>
      </c>
      <c r="AA15" s="143" t="s">
        <v>745</v>
      </c>
      <c r="AB15" s="143" t="s">
        <v>750</v>
      </c>
      <c r="AC15" s="142" t="s">
        <v>54</v>
      </c>
      <c r="AD15" s="143" t="s">
        <v>755</v>
      </c>
      <c r="AE15" s="143" t="s">
        <v>760</v>
      </c>
      <c r="AF15" s="143" t="s">
        <v>766</v>
      </c>
      <c r="AG15" s="142" t="s">
        <v>54</v>
      </c>
      <c r="AH15" s="143" t="s">
        <v>772</v>
      </c>
      <c r="AI15" s="143" t="s">
        <v>778</v>
      </c>
      <c r="AJ15" s="143" t="s">
        <v>784</v>
      </c>
      <c r="AK15" s="142" t="s">
        <v>54</v>
      </c>
      <c r="AL15" s="143" t="s">
        <v>790</v>
      </c>
      <c r="AM15" s="143" t="s">
        <v>795</v>
      </c>
      <c r="AN15" s="143" t="s">
        <v>800</v>
      </c>
      <c r="AO15" s="142" t="s">
        <v>54</v>
      </c>
      <c r="AP15" s="143" t="s">
        <v>805</v>
      </c>
      <c r="AQ15" s="143" t="s">
        <v>810</v>
      </c>
      <c r="AR15" s="143" t="s">
        <v>815</v>
      </c>
      <c r="AS15" s="142" t="s">
        <v>54</v>
      </c>
      <c r="AT15" s="143" t="s">
        <v>820</v>
      </c>
      <c r="AU15" s="143" t="s">
        <v>825</v>
      </c>
      <c r="AV15" s="143" t="s">
        <v>830</v>
      </c>
      <c r="AW15" s="142" t="s">
        <v>54</v>
      </c>
      <c r="AX15" s="143" t="s">
        <v>835</v>
      </c>
      <c r="AY15" s="143" t="s">
        <v>840</v>
      </c>
      <c r="AZ15" s="143" t="s">
        <v>845</v>
      </c>
      <c r="BA15" s="142" t="s">
        <v>54</v>
      </c>
      <c r="BB15" s="143" t="s">
        <v>850</v>
      </c>
      <c r="BC15" s="143" t="s">
        <v>855</v>
      </c>
      <c r="BD15" s="142" t="s">
        <v>860</v>
      </c>
      <c r="BE15" s="142" t="s">
        <v>99</v>
      </c>
    </row>
    <row r="16" spans="1:57">
      <c r="A16" s="142" t="s">
        <v>77</v>
      </c>
      <c r="B16" s="143" t="s">
        <v>645</v>
      </c>
      <c r="C16" s="143" t="s">
        <v>650</v>
      </c>
      <c r="D16" s="143" t="s">
        <v>655</v>
      </c>
      <c r="E16" s="142" t="s">
        <v>77</v>
      </c>
      <c r="F16" s="143" t="s">
        <v>660</v>
      </c>
      <c r="G16" s="143" t="s">
        <v>665</v>
      </c>
      <c r="H16" s="143" t="s">
        <v>670</v>
      </c>
      <c r="I16" s="142" t="s">
        <v>77</v>
      </c>
      <c r="J16" s="143" t="s">
        <v>675</v>
      </c>
      <c r="K16" s="143" t="s">
        <v>681</v>
      </c>
      <c r="L16" s="143" t="s">
        <v>687</v>
      </c>
      <c r="M16" s="142" t="s">
        <v>77</v>
      </c>
      <c r="N16" s="143" t="s">
        <v>693</v>
      </c>
      <c r="O16" s="143" t="s">
        <v>699</v>
      </c>
      <c r="P16" s="143" t="s">
        <v>705</v>
      </c>
      <c r="Q16" s="142" t="s">
        <v>77</v>
      </c>
      <c r="R16" s="143" t="s">
        <v>711</v>
      </c>
      <c r="S16" s="143" t="s">
        <v>716</v>
      </c>
      <c r="T16" s="142" t="s">
        <v>721</v>
      </c>
      <c r="U16" s="142" t="s">
        <v>77</v>
      </c>
      <c r="V16" s="143" t="s">
        <v>726</v>
      </c>
      <c r="W16" s="142" t="s">
        <v>731</v>
      </c>
      <c r="X16" s="143" t="s">
        <v>736</v>
      </c>
      <c r="Y16" s="142" t="s">
        <v>77</v>
      </c>
      <c r="Z16" s="143" t="s">
        <v>741</v>
      </c>
      <c r="AA16" s="143" t="s">
        <v>746</v>
      </c>
      <c r="AB16" s="143" t="s">
        <v>751</v>
      </c>
      <c r="AC16" s="142" t="s">
        <v>77</v>
      </c>
      <c r="AD16" s="143" t="s">
        <v>756</v>
      </c>
      <c r="AE16" s="143" t="s">
        <v>761</v>
      </c>
      <c r="AF16" s="143" t="s">
        <v>767</v>
      </c>
      <c r="AG16" s="142" t="s">
        <v>77</v>
      </c>
      <c r="AH16" s="143" t="s">
        <v>773</v>
      </c>
      <c r="AI16" s="143" t="s">
        <v>779</v>
      </c>
      <c r="AJ16" s="143" t="s">
        <v>785</v>
      </c>
      <c r="AK16" s="142" t="s">
        <v>77</v>
      </c>
      <c r="AL16" s="143" t="s">
        <v>791</v>
      </c>
      <c r="AM16" s="143" t="s">
        <v>796</v>
      </c>
      <c r="AN16" s="143" t="s">
        <v>801</v>
      </c>
      <c r="AO16" s="142" t="s">
        <v>77</v>
      </c>
      <c r="AP16" s="143" t="s">
        <v>806</v>
      </c>
      <c r="AQ16" s="143" t="s">
        <v>811</v>
      </c>
      <c r="AR16" s="143" t="s">
        <v>816</v>
      </c>
      <c r="AS16" s="142" t="s">
        <v>77</v>
      </c>
      <c r="AT16" s="143" t="s">
        <v>821</v>
      </c>
      <c r="AU16" s="143" t="s">
        <v>826</v>
      </c>
      <c r="AV16" s="143" t="s">
        <v>831</v>
      </c>
      <c r="AW16" s="142" t="s">
        <v>77</v>
      </c>
      <c r="AX16" s="143" t="s">
        <v>836</v>
      </c>
      <c r="AY16" s="143" t="s">
        <v>841</v>
      </c>
      <c r="AZ16" s="143" t="s">
        <v>846</v>
      </c>
      <c r="BA16" s="142" t="s">
        <v>77</v>
      </c>
      <c r="BB16" s="143" t="s">
        <v>851</v>
      </c>
      <c r="BC16" s="143" t="s">
        <v>856</v>
      </c>
      <c r="BD16" s="142" t="s">
        <v>861</v>
      </c>
      <c r="BE16" s="155" t="s">
        <v>100</v>
      </c>
    </row>
    <row r="17" spans="1:57">
      <c r="A17" s="142" t="s">
        <v>55</v>
      </c>
      <c r="B17" s="143" t="s">
        <v>646</v>
      </c>
      <c r="C17" s="143" t="s">
        <v>651</v>
      </c>
      <c r="D17" s="143" t="s">
        <v>656</v>
      </c>
      <c r="E17" s="142" t="s">
        <v>55</v>
      </c>
      <c r="F17" s="143" t="s">
        <v>661</v>
      </c>
      <c r="G17" s="143" t="s">
        <v>666</v>
      </c>
      <c r="H17" s="143" t="s">
        <v>671</v>
      </c>
      <c r="I17" s="142" t="s">
        <v>55</v>
      </c>
      <c r="J17" s="143" t="s">
        <v>676</v>
      </c>
      <c r="K17" s="143" t="s">
        <v>682</v>
      </c>
      <c r="L17" s="143" t="s">
        <v>688</v>
      </c>
      <c r="M17" s="142" t="s">
        <v>55</v>
      </c>
      <c r="N17" s="143" t="s">
        <v>694</v>
      </c>
      <c r="O17" s="143" t="s">
        <v>700</v>
      </c>
      <c r="P17" s="143" t="s">
        <v>706</v>
      </c>
      <c r="Q17" s="142" t="s">
        <v>55</v>
      </c>
      <c r="R17" s="143" t="s">
        <v>712</v>
      </c>
      <c r="S17" s="143" t="s">
        <v>717</v>
      </c>
      <c r="T17" s="142" t="s">
        <v>722</v>
      </c>
      <c r="U17" s="142" t="s">
        <v>55</v>
      </c>
      <c r="V17" s="143" t="s">
        <v>727</v>
      </c>
      <c r="W17" s="142" t="s">
        <v>732</v>
      </c>
      <c r="X17" s="143" t="s">
        <v>737</v>
      </c>
      <c r="Y17" s="142" t="s">
        <v>55</v>
      </c>
      <c r="Z17" s="143" t="s">
        <v>742</v>
      </c>
      <c r="AA17" s="143" t="s">
        <v>747</v>
      </c>
      <c r="AB17" s="143" t="s">
        <v>752</v>
      </c>
      <c r="AC17" s="142" t="s">
        <v>55</v>
      </c>
      <c r="AD17" s="143" t="s">
        <v>757</v>
      </c>
      <c r="AE17" s="143" t="s">
        <v>762</v>
      </c>
      <c r="AF17" s="143" t="s">
        <v>768</v>
      </c>
      <c r="AG17" s="142" t="s">
        <v>55</v>
      </c>
      <c r="AH17" s="143" t="s">
        <v>774</v>
      </c>
      <c r="AI17" s="143" t="s">
        <v>780</v>
      </c>
      <c r="AJ17" s="143" t="s">
        <v>786</v>
      </c>
      <c r="AK17" s="142" t="s">
        <v>55</v>
      </c>
      <c r="AL17" s="143" t="s">
        <v>786</v>
      </c>
      <c r="AM17" s="143" t="s">
        <v>109</v>
      </c>
      <c r="AN17" s="143" t="s">
        <v>109</v>
      </c>
      <c r="AO17" s="142" t="s">
        <v>55</v>
      </c>
      <c r="AP17" s="143" t="s">
        <v>109</v>
      </c>
      <c r="AQ17" s="143" t="s">
        <v>109</v>
      </c>
      <c r="AR17" s="143" t="s">
        <v>109</v>
      </c>
      <c r="AS17" s="142" t="s">
        <v>55</v>
      </c>
      <c r="AT17" s="143" t="s">
        <v>109</v>
      </c>
      <c r="AU17" s="143" t="s">
        <v>109</v>
      </c>
      <c r="AV17" s="143" t="s">
        <v>109</v>
      </c>
      <c r="AW17" s="142" t="s">
        <v>55</v>
      </c>
      <c r="AX17" s="143" t="s">
        <v>109</v>
      </c>
      <c r="AY17" s="143" t="s">
        <v>109</v>
      </c>
      <c r="AZ17" s="143" t="s">
        <v>109</v>
      </c>
      <c r="BA17" s="142" t="s">
        <v>55</v>
      </c>
      <c r="BB17" s="143" t="s">
        <v>109</v>
      </c>
      <c r="BC17" s="143" t="s">
        <v>109</v>
      </c>
      <c r="BD17" s="142" t="s">
        <v>109</v>
      </c>
      <c r="BE17" s="142" t="s">
        <v>101</v>
      </c>
    </row>
    <row r="18" spans="1:57">
      <c r="A18" s="142" t="s">
        <v>56</v>
      </c>
      <c r="B18" s="143" t="s">
        <v>647</v>
      </c>
      <c r="C18" s="143" t="s">
        <v>652</v>
      </c>
      <c r="D18" s="143" t="s">
        <v>657</v>
      </c>
      <c r="E18" s="142" t="s">
        <v>56</v>
      </c>
      <c r="F18" s="143" t="s">
        <v>662</v>
      </c>
      <c r="G18" s="143" t="s">
        <v>667</v>
      </c>
      <c r="H18" s="143" t="s">
        <v>672</v>
      </c>
      <c r="I18" s="142" t="s">
        <v>56</v>
      </c>
      <c r="J18" s="143" t="s">
        <v>677</v>
      </c>
      <c r="K18" s="143" t="s">
        <v>683</v>
      </c>
      <c r="L18" s="143" t="s">
        <v>689</v>
      </c>
      <c r="M18" s="142" t="s">
        <v>56</v>
      </c>
      <c r="N18" s="143" t="s">
        <v>695</v>
      </c>
      <c r="O18" s="143" t="s">
        <v>701</v>
      </c>
      <c r="P18" s="143" t="s">
        <v>707</v>
      </c>
      <c r="Q18" s="142" t="s">
        <v>56</v>
      </c>
      <c r="R18" s="143" t="s">
        <v>713</v>
      </c>
      <c r="S18" s="143" t="s">
        <v>718</v>
      </c>
      <c r="T18" s="142" t="s">
        <v>723</v>
      </c>
      <c r="U18" s="142" t="s">
        <v>56</v>
      </c>
      <c r="V18" s="143" t="s">
        <v>728</v>
      </c>
      <c r="W18" s="142" t="s">
        <v>733</v>
      </c>
      <c r="X18" s="143" t="s">
        <v>738</v>
      </c>
      <c r="Y18" s="142" t="s">
        <v>56</v>
      </c>
      <c r="Z18" s="143" t="s">
        <v>743</v>
      </c>
      <c r="AA18" s="143" t="s">
        <v>748</v>
      </c>
      <c r="AB18" s="143" t="s">
        <v>753</v>
      </c>
      <c r="AC18" s="142" t="s">
        <v>56</v>
      </c>
      <c r="AD18" s="143" t="s">
        <v>758</v>
      </c>
      <c r="AE18" s="143" t="s">
        <v>763</v>
      </c>
      <c r="AF18" s="143" t="s">
        <v>769</v>
      </c>
      <c r="AG18" s="142" t="s">
        <v>56</v>
      </c>
      <c r="AH18" s="143" t="s">
        <v>775</v>
      </c>
      <c r="AI18" s="143" t="s">
        <v>781</v>
      </c>
      <c r="AJ18" s="143" t="s">
        <v>787</v>
      </c>
      <c r="AK18" s="142" t="s">
        <v>56</v>
      </c>
      <c r="AL18" s="143" t="s">
        <v>792</v>
      </c>
      <c r="AM18" s="143" t="s">
        <v>797</v>
      </c>
      <c r="AN18" s="143" t="s">
        <v>802</v>
      </c>
      <c r="AO18" s="142" t="s">
        <v>56</v>
      </c>
      <c r="AP18" s="143" t="s">
        <v>807</v>
      </c>
      <c r="AQ18" s="143" t="s">
        <v>812</v>
      </c>
      <c r="AR18" s="143" t="s">
        <v>817</v>
      </c>
      <c r="AS18" s="142" t="s">
        <v>56</v>
      </c>
      <c r="AT18" s="143" t="s">
        <v>822</v>
      </c>
      <c r="AU18" s="143" t="s">
        <v>827</v>
      </c>
      <c r="AV18" s="143" t="s">
        <v>832</v>
      </c>
      <c r="AW18" s="142" t="s">
        <v>56</v>
      </c>
      <c r="AX18" s="143" t="s">
        <v>837</v>
      </c>
      <c r="AY18" s="143" t="s">
        <v>842</v>
      </c>
      <c r="AZ18" s="143" t="s">
        <v>847</v>
      </c>
      <c r="BA18" s="142" t="s">
        <v>56</v>
      </c>
      <c r="BB18" s="143" t="s">
        <v>852</v>
      </c>
      <c r="BC18" s="143" t="s">
        <v>857</v>
      </c>
      <c r="BD18" s="142" t="s">
        <v>862</v>
      </c>
      <c r="BE18" s="142" t="s">
        <v>102</v>
      </c>
    </row>
    <row r="19" spans="1:57">
      <c r="A19" s="142" t="s">
        <v>67</v>
      </c>
      <c r="B19" s="143" t="s">
        <v>108</v>
      </c>
      <c r="C19" s="143" t="s">
        <v>108</v>
      </c>
      <c r="D19" s="143" t="s">
        <v>108</v>
      </c>
      <c r="E19" s="142" t="s">
        <v>67</v>
      </c>
      <c r="F19" s="143" t="s">
        <v>108</v>
      </c>
      <c r="G19" s="143" t="s">
        <v>108</v>
      </c>
      <c r="H19" s="143" t="s">
        <v>108</v>
      </c>
      <c r="I19" s="142" t="s">
        <v>67</v>
      </c>
      <c r="J19" s="143" t="s">
        <v>678</v>
      </c>
      <c r="K19" s="143" t="s">
        <v>684</v>
      </c>
      <c r="L19" s="143" t="s">
        <v>690</v>
      </c>
      <c r="M19" s="142" t="s">
        <v>67</v>
      </c>
      <c r="N19" s="143" t="s">
        <v>696</v>
      </c>
      <c r="O19" s="143" t="s">
        <v>702</v>
      </c>
      <c r="P19" s="143" t="s">
        <v>708</v>
      </c>
      <c r="Q19" s="142" t="s">
        <v>67</v>
      </c>
      <c r="R19" s="143" t="s">
        <v>108</v>
      </c>
      <c r="S19" s="143" t="s">
        <v>108</v>
      </c>
      <c r="T19" s="142" t="s">
        <v>108</v>
      </c>
      <c r="U19" s="142" t="s">
        <v>67</v>
      </c>
      <c r="V19" s="143" t="s">
        <v>108</v>
      </c>
      <c r="W19" s="142" t="s">
        <v>108</v>
      </c>
      <c r="X19" s="143" t="s">
        <v>108</v>
      </c>
      <c r="Y19" s="142" t="s">
        <v>67</v>
      </c>
      <c r="Z19" s="143" t="s">
        <v>108</v>
      </c>
      <c r="AA19" s="143" t="s">
        <v>108</v>
      </c>
      <c r="AB19" s="143" t="s">
        <v>108</v>
      </c>
      <c r="AC19" s="142" t="s">
        <v>67</v>
      </c>
      <c r="AD19" s="143" t="s">
        <v>108</v>
      </c>
      <c r="AE19" s="143" t="s">
        <v>764</v>
      </c>
      <c r="AF19" s="143" t="s">
        <v>770</v>
      </c>
      <c r="AG19" s="150" t="s">
        <v>67</v>
      </c>
      <c r="AH19" s="151" t="s">
        <v>776</v>
      </c>
      <c r="AI19" s="151" t="s">
        <v>782</v>
      </c>
      <c r="AJ19" s="151" t="s">
        <v>788</v>
      </c>
      <c r="AK19" s="142" t="s">
        <v>67</v>
      </c>
      <c r="AL19" s="143" t="s">
        <v>793</v>
      </c>
      <c r="AM19" s="143" t="s">
        <v>798</v>
      </c>
      <c r="AN19" s="143" t="s">
        <v>803</v>
      </c>
      <c r="AO19" s="142" t="s">
        <v>67</v>
      </c>
      <c r="AP19" s="143" t="s">
        <v>808</v>
      </c>
      <c r="AQ19" s="143" t="s">
        <v>813</v>
      </c>
      <c r="AR19" s="143" t="s">
        <v>818</v>
      </c>
      <c r="AS19" s="142" t="s">
        <v>67</v>
      </c>
      <c r="AT19" s="143" t="s">
        <v>823</v>
      </c>
      <c r="AU19" s="143" t="s">
        <v>828</v>
      </c>
      <c r="AV19" s="143" t="s">
        <v>833</v>
      </c>
      <c r="AW19" s="142" t="s">
        <v>67</v>
      </c>
      <c r="AX19" s="143" t="s">
        <v>838</v>
      </c>
      <c r="AY19" s="143" t="s">
        <v>843</v>
      </c>
      <c r="AZ19" s="143" t="s">
        <v>848</v>
      </c>
      <c r="BA19" s="142" t="s">
        <v>67</v>
      </c>
      <c r="BB19" s="143" t="s">
        <v>853</v>
      </c>
      <c r="BC19" s="143" t="s">
        <v>858</v>
      </c>
      <c r="BD19" s="142" t="s">
        <v>863</v>
      </c>
      <c r="BE19" s="147"/>
    </row>
    <row r="20" spans="1:57">
      <c r="A20" s="145" t="s">
        <v>643</v>
      </c>
      <c r="B20" s="146" t="s">
        <v>648</v>
      </c>
      <c r="C20" s="146" t="s">
        <v>653</v>
      </c>
      <c r="D20" s="146" t="s">
        <v>658</v>
      </c>
      <c r="E20" s="145" t="s">
        <v>643</v>
      </c>
      <c r="F20" s="146" t="s">
        <v>663</v>
      </c>
      <c r="G20" s="146" t="s">
        <v>668</v>
      </c>
      <c r="H20" s="146" t="s">
        <v>673</v>
      </c>
      <c r="I20" s="145" t="s">
        <v>643</v>
      </c>
      <c r="J20" s="146" t="s">
        <v>679</v>
      </c>
      <c r="K20" s="146" t="s">
        <v>685</v>
      </c>
      <c r="L20" s="146" t="s">
        <v>691</v>
      </c>
      <c r="M20" s="145" t="s">
        <v>643</v>
      </c>
      <c r="N20" s="146" t="s">
        <v>697</v>
      </c>
      <c r="O20" s="146" t="s">
        <v>703</v>
      </c>
      <c r="P20" s="146" t="s">
        <v>709</v>
      </c>
      <c r="Q20" s="145" t="s">
        <v>643</v>
      </c>
      <c r="R20" s="146" t="s">
        <v>714</v>
      </c>
      <c r="S20" s="146" t="s">
        <v>719</v>
      </c>
      <c r="T20" s="145" t="s">
        <v>724</v>
      </c>
      <c r="U20" s="145" t="s">
        <v>643</v>
      </c>
      <c r="V20" s="146" t="s">
        <v>729</v>
      </c>
      <c r="W20" s="145" t="s">
        <v>734</v>
      </c>
      <c r="X20" s="146" t="s">
        <v>739</v>
      </c>
      <c r="Y20" s="145" t="s">
        <v>643</v>
      </c>
      <c r="Z20" s="146" t="s">
        <v>744</v>
      </c>
      <c r="AA20" s="146" t="s">
        <v>749</v>
      </c>
      <c r="AB20" s="146" t="s">
        <v>754</v>
      </c>
      <c r="AC20" s="145" t="s">
        <v>643</v>
      </c>
      <c r="AD20" s="146" t="s">
        <v>759</v>
      </c>
      <c r="AE20" s="146" t="s">
        <v>765</v>
      </c>
      <c r="AF20" s="146" t="s">
        <v>771</v>
      </c>
      <c r="AG20" s="145" t="s">
        <v>643</v>
      </c>
      <c r="AH20" s="146" t="s">
        <v>777</v>
      </c>
      <c r="AI20" s="146" t="s">
        <v>783</v>
      </c>
      <c r="AJ20" s="146" t="s">
        <v>789</v>
      </c>
      <c r="AK20" s="145" t="s">
        <v>643</v>
      </c>
      <c r="AL20" s="146" t="s">
        <v>794</v>
      </c>
      <c r="AM20" s="146" t="s">
        <v>799</v>
      </c>
      <c r="AN20" s="146" t="s">
        <v>804</v>
      </c>
      <c r="AO20" s="145" t="s">
        <v>643</v>
      </c>
      <c r="AP20" s="146" t="s">
        <v>809</v>
      </c>
      <c r="AQ20" s="146" t="s">
        <v>814</v>
      </c>
      <c r="AR20" s="146" t="s">
        <v>819</v>
      </c>
      <c r="AS20" s="145" t="s">
        <v>643</v>
      </c>
      <c r="AT20" s="146" t="s">
        <v>824</v>
      </c>
      <c r="AU20" s="146" t="s">
        <v>829</v>
      </c>
      <c r="AV20" s="146" t="s">
        <v>834</v>
      </c>
      <c r="AW20" s="145" t="s">
        <v>643</v>
      </c>
      <c r="AX20" s="146" t="s">
        <v>839</v>
      </c>
      <c r="AY20" s="146" t="s">
        <v>844</v>
      </c>
      <c r="AZ20" s="146" t="s">
        <v>849</v>
      </c>
      <c r="BA20" s="145" t="s">
        <v>643</v>
      </c>
      <c r="BB20" s="146" t="s">
        <v>854</v>
      </c>
      <c r="BC20" s="146" t="s">
        <v>859</v>
      </c>
      <c r="BD20" s="145" t="s">
        <v>864</v>
      </c>
      <c r="BE20" s="145" t="s">
        <v>148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>
    <tabColor rgb="FF00B050"/>
  </sheetPr>
  <dimension ref="A1:CI137"/>
  <sheetViews>
    <sheetView topLeftCell="A10" zoomScaleNormal="100" zoomScaleSheetLayoutView="25" workbookViewId="0">
      <selection activeCell="BS18" sqref="BS18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</row>
    <row r="2" spans="1:87" ht="21" customHeight="1" thickBot="1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554</v>
      </c>
      <c r="L3" s="3">
        <v>570.5</v>
      </c>
      <c r="M3" s="3">
        <v>587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933.9</v>
      </c>
      <c r="T3" s="3">
        <v>950.4</v>
      </c>
      <c r="U3" s="3">
        <v>967</v>
      </c>
      <c r="V3" s="3">
        <v>983.5</v>
      </c>
      <c r="W3" s="3">
        <v>1000</v>
      </c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3</v>
      </c>
      <c r="C4" s="41">
        <f t="shared" si="0"/>
        <v>0</v>
      </c>
      <c r="D4" s="41">
        <f t="shared" si="0"/>
        <v>0</v>
      </c>
      <c r="E4" s="45" t="s">
        <v>80</v>
      </c>
      <c r="F4" s="85">
        <v>1.5782E-25</v>
      </c>
      <c r="G4" s="85">
        <v>2.3892E-19</v>
      </c>
      <c r="H4" s="85">
        <v>2.7427999999999999E-15</v>
      </c>
      <c r="I4" s="85">
        <v>1.9609999999999998E-12</v>
      </c>
      <c r="J4" s="85">
        <v>2.5452000000000002E-10</v>
      </c>
      <c r="K4" s="85">
        <v>7.1301999999999998E-10</v>
      </c>
      <c r="L4" s="85">
        <v>1.8849E-9</v>
      </c>
      <c r="M4" s="85">
        <v>4.7354E-9</v>
      </c>
      <c r="N4" s="85">
        <v>1.1371999999999999E-8</v>
      </c>
      <c r="O4" s="85">
        <v>2.5776E-7</v>
      </c>
      <c r="P4" s="85">
        <v>3.2679999999999999E-6</v>
      </c>
      <c r="Q4" s="85">
        <v>2.4757999999999999E-5</v>
      </c>
      <c r="R4" s="85">
        <v>1.2301E-4</v>
      </c>
      <c r="S4" s="85">
        <v>4.1232999999999998E-4</v>
      </c>
      <c r="T4" s="85">
        <v>5.2269999999999997E-4</v>
      </c>
      <c r="U4" s="85">
        <v>6.445E-4</v>
      </c>
      <c r="V4" s="85">
        <v>7.7262999999999995E-4</v>
      </c>
      <c r="W4" s="85">
        <v>9.0056999999999995E-4</v>
      </c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78</v>
      </c>
      <c r="F5" s="85">
        <v>1.3821000000000001E-23</v>
      </c>
      <c r="G5" s="85">
        <v>5.2156000000000002E-18</v>
      </c>
      <c r="H5" s="85">
        <v>2.2030999999999998E-14</v>
      </c>
      <c r="I5" s="85">
        <v>7.3770999999999993E-12</v>
      </c>
      <c r="J5" s="85">
        <v>5.2813000000000002E-10</v>
      </c>
      <c r="K5" s="85">
        <v>1.3013E-9</v>
      </c>
      <c r="L5" s="85">
        <v>3.0486E-9</v>
      </c>
      <c r="M5" s="85">
        <v>6.8359000000000004E-9</v>
      </c>
      <c r="N5" s="85">
        <v>1.4756999999999999E-8</v>
      </c>
      <c r="O5" s="85">
        <v>2.3225999999999999E-7</v>
      </c>
      <c r="P5" s="85">
        <v>2.1787999999999998E-6</v>
      </c>
      <c r="Q5" s="85">
        <v>1.2554E-5</v>
      </c>
      <c r="R5" s="85">
        <v>4.7744000000000002E-5</v>
      </c>
      <c r="S5" s="85">
        <v>1.197E-4</v>
      </c>
      <c r="T5" s="85">
        <v>1.3999999999999999E-4</v>
      </c>
      <c r="U5" s="85">
        <v>1.5861E-4</v>
      </c>
      <c r="V5" s="85">
        <v>1.7393000000000001E-4</v>
      </c>
      <c r="W5" s="85">
        <v>1.8462E-4</v>
      </c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79</v>
      </c>
      <c r="F6" s="85">
        <v>3.3209000000000001E-20</v>
      </c>
      <c r="G6" s="85">
        <v>4.1004000000000001E-15</v>
      </c>
      <c r="H6" s="85">
        <v>7.7346999999999993E-12</v>
      </c>
      <c r="I6" s="85">
        <v>1.4020999999999999E-9</v>
      </c>
      <c r="J6" s="85">
        <v>6.1949999999999996E-8</v>
      </c>
      <c r="K6" s="85">
        <v>1.3756E-7</v>
      </c>
      <c r="L6" s="85">
        <v>2.9220999999999999E-7</v>
      </c>
      <c r="M6" s="85">
        <v>5.9770000000000001E-7</v>
      </c>
      <c r="N6" s="85">
        <v>1.184E-6</v>
      </c>
      <c r="O6" s="85">
        <v>1.3923E-5</v>
      </c>
      <c r="P6" s="85">
        <v>1.0271E-4</v>
      </c>
      <c r="Q6" s="85">
        <v>4.7383000000000001E-4</v>
      </c>
      <c r="R6" s="85">
        <v>1.4413E-3</v>
      </c>
      <c r="S6" s="85">
        <v>2.8078000000000001E-3</v>
      </c>
      <c r="T6" s="85">
        <v>3.0565000000000002E-3</v>
      </c>
      <c r="U6" s="85">
        <v>3.2085E-3</v>
      </c>
      <c r="V6" s="85">
        <v>3.2447999999999999E-3</v>
      </c>
      <c r="W6" s="85">
        <v>3.1614999999999998E-3</v>
      </c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6</v>
      </c>
      <c r="C7" s="41">
        <f t="shared" si="0"/>
        <v>0</v>
      </c>
      <c r="D7" s="41">
        <f t="shared" si="0"/>
        <v>0</v>
      </c>
      <c r="E7" s="45" t="s">
        <v>870</v>
      </c>
      <c r="F7" s="85">
        <v>1.0611E-17</v>
      </c>
      <c r="G7" s="85">
        <v>1.8869999999999999E-13</v>
      </c>
      <c r="H7" s="85">
        <v>9.1019999999999999E-11</v>
      </c>
      <c r="I7" s="85">
        <v>5.9656000000000002E-9</v>
      </c>
      <c r="J7" s="85">
        <v>1.1982E-7</v>
      </c>
      <c r="K7" s="85">
        <v>2.2464000000000001E-7</v>
      </c>
      <c r="L7" s="85">
        <v>4.0686999999999999E-7</v>
      </c>
      <c r="M7" s="85">
        <v>7.1636999999999995E-7</v>
      </c>
      <c r="N7" s="85">
        <v>1.2326000000000001E-6</v>
      </c>
      <c r="O7" s="85">
        <v>8.9299000000000007E-6</v>
      </c>
      <c r="P7" s="85">
        <v>4.4203999999999999E-5</v>
      </c>
      <c r="Q7" s="85">
        <v>1.4299000000000001E-4</v>
      </c>
      <c r="R7" s="85">
        <v>3.1083E-4</v>
      </c>
      <c r="S7" s="85">
        <v>4.2706999999999999E-4</v>
      </c>
      <c r="T7" s="85">
        <v>4.2321999999999998E-4</v>
      </c>
      <c r="U7" s="85">
        <v>4.0295000000000001E-4</v>
      </c>
      <c r="V7" s="85">
        <v>3.6813999999999998E-4</v>
      </c>
      <c r="W7" s="85">
        <v>3.2271999999999997E-4</v>
      </c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866</v>
      </c>
      <c r="F8" s="85">
        <v>7.5774999999999997E-19</v>
      </c>
      <c r="G8" s="85">
        <v>2.3573E-14</v>
      </c>
      <c r="H8" s="85">
        <v>1.5606E-11</v>
      </c>
      <c r="I8" s="85">
        <v>1.2377E-9</v>
      </c>
      <c r="J8" s="85">
        <v>2.8079E-8</v>
      </c>
      <c r="K8" s="85">
        <v>5.3936000000000001E-8</v>
      </c>
      <c r="L8" s="85">
        <v>9.9954999999999997E-8</v>
      </c>
      <c r="M8" s="85">
        <v>1.7992000000000001E-7</v>
      </c>
      <c r="N8" s="85">
        <v>3.1635E-7</v>
      </c>
      <c r="O8" s="85">
        <v>2.4965999999999999E-6</v>
      </c>
      <c r="P8" s="85">
        <v>1.3233E-5</v>
      </c>
      <c r="Q8" s="85">
        <v>4.4341000000000001E-5</v>
      </c>
      <c r="R8" s="85">
        <v>9.5870000000000002E-5</v>
      </c>
      <c r="S8" s="85">
        <v>1.2338E-4</v>
      </c>
      <c r="T8" s="85">
        <v>1.1875999999999999E-4</v>
      </c>
      <c r="U8" s="85">
        <v>1.0917999999999999E-4</v>
      </c>
      <c r="V8" s="85">
        <v>9.5723000000000005E-5</v>
      </c>
      <c r="W8" s="85">
        <v>8.0043000000000006E-5</v>
      </c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871</v>
      </c>
      <c r="F9" s="85">
        <v>1.1336E-20</v>
      </c>
      <c r="G9" s="85">
        <v>5.5161E-16</v>
      </c>
      <c r="H9" s="85">
        <v>4.6524999999999996E-13</v>
      </c>
      <c r="I9" s="85">
        <v>4.2334E-11</v>
      </c>
      <c r="J9" s="85">
        <v>1.0425000000000001E-9</v>
      </c>
      <c r="K9" s="85">
        <v>2.0345E-9</v>
      </c>
      <c r="L9" s="85">
        <v>3.8270999999999997E-9</v>
      </c>
      <c r="M9" s="85">
        <v>6.9900000000000001E-9</v>
      </c>
      <c r="N9" s="85">
        <v>1.2472000000000001E-8</v>
      </c>
      <c r="O9" s="85">
        <v>1.0459E-7</v>
      </c>
      <c r="P9" s="85">
        <v>5.8176000000000004E-7</v>
      </c>
      <c r="Q9" s="85">
        <v>1.9852999999999999E-6</v>
      </c>
      <c r="R9" s="85">
        <v>4.2089999999999999E-6</v>
      </c>
      <c r="S9" s="85">
        <v>5.0124999999999999E-6</v>
      </c>
      <c r="T9" s="85">
        <v>4.673E-6</v>
      </c>
      <c r="U9" s="85">
        <v>4.1367999999999999E-6</v>
      </c>
      <c r="V9" s="85">
        <v>3.4717999999999999E-6</v>
      </c>
      <c r="W9" s="85">
        <v>2.7622E-6</v>
      </c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2</v>
      </c>
      <c r="C10" s="41">
        <f t="shared" si="0"/>
        <v>0</v>
      </c>
      <c r="D10" s="41">
        <f t="shared" si="0"/>
        <v>0</v>
      </c>
      <c r="E10" s="45" t="s">
        <v>81</v>
      </c>
      <c r="F10" s="85">
        <v>2.6400000000000001E-20</v>
      </c>
      <c r="G10" s="85">
        <v>3.1180000000000002E-15</v>
      </c>
      <c r="H10" s="85">
        <v>7.0862999999999998E-12</v>
      </c>
      <c r="I10" s="85">
        <v>1.6824999999999999E-9</v>
      </c>
      <c r="J10" s="85">
        <v>9.8959000000000006E-8</v>
      </c>
      <c r="K10" s="85">
        <v>2.3519E-7</v>
      </c>
      <c r="L10" s="85">
        <v>5.3292999999999999E-7</v>
      </c>
      <c r="M10" s="85">
        <v>1.1579E-6</v>
      </c>
      <c r="N10" s="85">
        <v>2.424E-6</v>
      </c>
      <c r="O10" s="85">
        <v>3.3813999999999998E-5</v>
      </c>
      <c r="P10" s="85">
        <v>2.9053999999999999E-4</v>
      </c>
      <c r="Q10" s="85">
        <v>1.6354E-3</v>
      </c>
      <c r="R10" s="85">
        <v>6.5741999999999997E-3</v>
      </c>
      <c r="S10" s="85">
        <v>1.9601E-2</v>
      </c>
      <c r="T10" s="85">
        <v>2.4552000000000001E-2</v>
      </c>
      <c r="U10" s="85">
        <v>3.0141000000000001E-2</v>
      </c>
      <c r="V10" s="85">
        <v>3.6249999999999998E-2</v>
      </c>
      <c r="W10" s="85">
        <v>4.2708999999999997E-2</v>
      </c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2</v>
      </c>
      <c r="F11" s="85">
        <v>0</v>
      </c>
      <c r="G11" s="85">
        <v>4.7570000000000001E-31</v>
      </c>
      <c r="H11" s="85">
        <v>3.2420999999999998E-25</v>
      </c>
      <c r="I11" s="85">
        <v>4.8915E-21</v>
      </c>
      <c r="J11" s="85">
        <v>6.7981000000000001E-18</v>
      </c>
      <c r="K11" s="85">
        <v>3.1759999999999997E-17</v>
      </c>
      <c r="L11" s="85">
        <v>1.3612000000000001E-16</v>
      </c>
      <c r="M11" s="85">
        <v>5.3973999999999997E-16</v>
      </c>
      <c r="N11" s="85">
        <v>1.9948E-15</v>
      </c>
      <c r="O11" s="85">
        <v>2.0335000000000001E-13</v>
      </c>
      <c r="P11" s="85">
        <v>9.0173999999999999E-12</v>
      </c>
      <c r="Q11" s="85">
        <v>2.0573E-10</v>
      </c>
      <c r="R11" s="85">
        <v>2.8234E-9</v>
      </c>
      <c r="S11" s="85">
        <v>2.5812E-8</v>
      </c>
      <c r="T11" s="85">
        <v>4.2390999999999999E-8</v>
      </c>
      <c r="U11" s="85">
        <v>6.8089999999999996E-8</v>
      </c>
      <c r="V11" s="85">
        <v>1.0698999999999999E-7</v>
      </c>
      <c r="W11" s="85">
        <v>1.6451000000000001E-7</v>
      </c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61</v>
      </c>
      <c r="F13" s="85">
        <v>1.0349E-10</v>
      </c>
      <c r="G13" s="85">
        <v>1.0703E-7</v>
      </c>
      <c r="H13" s="85">
        <v>9.8666999999999999E-6</v>
      </c>
      <c r="I13" s="85">
        <v>2.3101999999999999E-4</v>
      </c>
      <c r="J13" s="85">
        <v>2.2820000000000002E-3</v>
      </c>
      <c r="K13" s="85">
        <v>3.6462E-3</v>
      </c>
      <c r="L13" s="85">
        <v>5.6081999999999998E-3</v>
      </c>
      <c r="M13" s="85">
        <v>8.3032999999999996E-3</v>
      </c>
      <c r="N13" s="85">
        <v>1.1823E-2</v>
      </c>
      <c r="O13" s="85">
        <v>3.2182000000000002E-2</v>
      </c>
      <c r="P13" s="85">
        <v>5.0624000000000002E-2</v>
      </c>
      <c r="Q13" s="85">
        <v>6.1469000000000003E-2</v>
      </c>
      <c r="R13" s="85">
        <v>6.7759E-2</v>
      </c>
      <c r="S13" s="85">
        <v>7.1757000000000001E-2</v>
      </c>
      <c r="T13" s="85">
        <v>7.2519E-2</v>
      </c>
      <c r="U13" s="85">
        <v>7.3199E-2</v>
      </c>
      <c r="V13" s="85">
        <v>7.3801000000000005E-2</v>
      </c>
      <c r="W13" s="85">
        <v>7.4329000000000006E-2</v>
      </c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70</v>
      </c>
      <c r="F14" s="85">
        <v>0.16</v>
      </c>
      <c r="G14" s="85">
        <v>0.16</v>
      </c>
      <c r="H14" s="85">
        <v>0.15998000000000001</v>
      </c>
      <c r="I14" s="85">
        <v>0.15953999999999999</v>
      </c>
      <c r="J14" s="85">
        <v>0.15543999999999999</v>
      </c>
      <c r="K14" s="85">
        <v>0.15271000000000001</v>
      </c>
      <c r="L14" s="85">
        <v>0.14878</v>
      </c>
      <c r="M14" s="85">
        <v>0.14338999999999999</v>
      </c>
      <c r="N14" s="85">
        <v>0.13635</v>
      </c>
      <c r="O14" s="85">
        <v>9.5634999999999998E-2</v>
      </c>
      <c r="P14" s="85">
        <v>5.8750999999999998E-2</v>
      </c>
      <c r="Q14" s="85">
        <v>3.7060999999999997E-2</v>
      </c>
      <c r="R14" s="85">
        <v>2.4482E-2</v>
      </c>
      <c r="S14" s="85">
        <v>1.6485E-2</v>
      </c>
      <c r="T14" s="85">
        <v>1.4962E-2</v>
      </c>
      <c r="U14" s="85">
        <v>1.3602E-2</v>
      </c>
      <c r="V14" s="85">
        <v>1.2397999999999999E-2</v>
      </c>
      <c r="W14" s="85">
        <v>1.1342E-2</v>
      </c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68</v>
      </c>
      <c r="F15" s="85">
        <v>1.5766000000000001E-17</v>
      </c>
      <c r="G15" s="85">
        <v>3.2927999999999999E-14</v>
      </c>
      <c r="H15" s="85">
        <v>5.7619000000000003E-12</v>
      </c>
      <c r="I15" s="85">
        <v>2.3802000000000002E-10</v>
      </c>
      <c r="J15" s="85">
        <v>3.9285999999999999E-9</v>
      </c>
      <c r="K15" s="85">
        <v>7.1207999999999996E-9</v>
      </c>
      <c r="L15" s="85">
        <v>1.2454E-8</v>
      </c>
      <c r="M15" s="85">
        <v>2.1074999999999998E-8</v>
      </c>
      <c r="N15" s="85">
        <v>3.4586000000000003E-8</v>
      </c>
      <c r="O15" s="85">
        <v>1.9284E-7</v>
      </c>
      <c r="P15" s="85">
        <v>7.8153000000000004E-7</v>
      </c>
      <c r="Q15" s="85">
        <v>2.5448000000000002E-6</v>
      </c>
      <c r="R15" s="85">
        <v>7.1099000000000003E-6</v>
      </c>
      <c r="S15" s="85">
        <v>1.8119000000000001E-5</v>
      </c>
      <c r="T15" s="85">
        <v>2.2728999999999999E-5</v>
      </c>
      <c r="U15" s="85">
        <v>2.8476999999999999E-5</v>
      </c>
      <c r="V15" s="85">
        <v>3.5654000000000001E-5</v>
      </c>
      <c r="W15" s="85">
        <v>4.4620999999999999E-5</v>
      </c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69</v>
      </c>
      <c r="F16" s="85">
        <v>0.32</v>
      </c>
      <c r="G16" s="85">
        <v>0.32</v>
      </c>
      <c r="H16" s="85">
        <v>0.31999</v>
      </c>
      <c r="I16" s="85">
        <v>0.31977</v>
      </c>
      <c r="J16" s="85">
        <v>0.31772</v>
      </c>
      <c r="K16" s="85">
        <v>0.31635000000000002</v>
      </c>
      <c r="L16" s="85">
        <v>0.31439</v>
      </c>
      <c r="M16" s="85">
        <v>0.31169000000000002</v>
      </c>
      <c r="N16" s="85">
        <v>0.30815999999999999</v>
      </c>
      <c r="O16" s="85">
        <v>0.28760999999999998</v>
      </c>
      <c r="P16" s="85">
        <v>0.26790000000000003</v>
      </c>
      <c r="Q16" s="85">
        <v>0.25158000000000003</v>
      </c>
      <c r="R16" s="85">
        <v>0.22875999999999999</v>
      </c>
      <c r="S16" s="85">
        <v>0.18984000000000001</v>
      </c>
      <c r="T16" s="85">
        <v>0.17757999999999999</v>
      </c>
      <c r="U16" s="85">
        <v>0.16472000000000001</v>
      </c>
      <c r="V16" s="85">
        <v>0.15159</v>
      </c>
      <c r="W16" s="85">
        <v>0.13852999999999999</v>
      </c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58</v>
      </c>
      <c r="F17" s="85">
        <v>0.16</v>
      </c>
      <c r="G17" s="85">
        <v>0.16</v>
      </c>
      <c r="H17" s="85">
        <v>0.16</v>
      </c>
      <c r="I17" s="85">
        <v>0.16</v>
      </c>
      <c r="J17" s="85">
        <v>0.16</v>
      </c>
      <c r="K17" s="85">
        <v>0.16</v>
      </c>
      <c r="L17" s="85">
        <v>0.16</v>
      </c>
      <c r="M17" s="85">
        <v>0.16</v>
      </c>
      <c r="N17" s="85">
        <v>0.16</v>
      </c>
      <c r="O17" s="85">
        <v>0.16</v>
      </c>
      <c r="P17" s="85">
        <v>0.16</v>
      </c>
      <c r="Q17" s="85">
        <v>0.16</v>
      </c>
      <c r="R17" s="85">
        <v>0.15998999999999999</v>
      </c>
      <c r="S17" s="85">
        <v>0.15998000000000001</v>
      </c>
      <c r="T17" s="85">
        <v>0.15998000000000001</v>
      </c>
      <c r="U17" s="85">
        <v>0.15997</v>
      </c>
      <c r="V17" s="85">
        <v>0.15995999999999999</v>
      </c>
      <c r="W17" s="85">
        <v>0.15995999999999999</v>
      </c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-18.98</v>
      </c>
      <c r="K18" s="85">
        <v>-19.02</v>
      </c>
      <c r="L18" s="85">
        <v>-19.07</v>
      </c>
      <c r="M18" s="85">
        <v>-19.12</v>
      </c>
      <c r="N18" s="85">
        <v>-19.170000000000002</v>
      </c>
      <c r="O18" s="85">
        <v>-19.399999999999999</v>
      </c>
      <c r="P18" s="85">
        <v>-19.61</v>
      </c>
      <c r="Q18" s="85">
        <v>-19.79</v>
      </c>
      <c r="R18" s="85">
        <v>-19.96</v>
      </c>
      <c r="S18" s="85">
        <v>-20.149999999999999</v>
      </c>
      <c r="T18" s="85">
        <v>-20.2</v>
      </c>
      <c r="U18" s="85">
        <v>-20.25</v>
      </c>
      <c r="V18" s="85">
        <v>-20.309999999999999</v>
      </c>
      <c r="W18" s="85">
        <v>-20.36</v>
      </c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-6.0570000000000004</v>
      </c>
      <c r="G19" s="85">
        <v>-6.5490000000000004</v>
      </c>
      <c r="H19" s="85">
        <v>-6.9889999999999999</v>
      </c>
      <c r="I19" s="85">
        <v>-7.383</v>
      </c>
      <c r="J19" s="85">
        <v>-7.7510000000000003</v>
      </c>
      <c r="K19" s="85">
        <v>-7.8449999999999998</v>
      </c>
      <c r="L19" s="85">
        <v>-7.9420000000000002</v>
      </c>
      <c r="M19" s="85">
        <v>-8.0449999999999999</v>
      </c>
      <c r="N19" s="85">
        <v>-8.1539999999999999</v>
      </c>
      <c r="O19" s="85">
        <v>-8.6929999999999996</v>
      </c>
      <c r="P19" s="85">
        <v>-9.3360000000000003</v>
      </c>
      <c r="Q19" s="85">
        <v>-9.9619999999999997</v>
      </c>
      <c r="R19" s="85">
        <v>-10.52</v>
      </c>
      <c r="S19" s="85">
        <v>-11.01</v>
      </c>
      <c r="T19" s="85">
        <v>-11.12</v>
      </c>
      <c r="U19" s="85">
        <v>-11.23</v>
      </c>
      <c r="V19" s="85">
        <v>-11.32</v>
      </c>
      <c r="W19" s="85">
        <v>-11.42</v>
      </c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-29.68</v>
      </c>
      <c r="G20" s="85">
        <v>-25.09</v>
      </c>
      <c r="H20" s="85">
        <v>-22.1</v>
      </c>
      <c r="I20" s="85">
        <v>-20.010000000000002</v>
      </c>
      <c r="J20" s="85">
        <v>-18.489999999999998</v>
      </c>
      <c r="K20" s="85">
        <v>-18.170000000000002</v>
      </c>
      <c r="L20" s="85">
        <v>-17.87</v>
      </c>
      <c r="M20" s="85">
        <v>-17.59</v>
      </c>
      <c r="N20" s="85">
        <v>-17.32</v>
      </c>
      <c r="O20" s="85">
        <v>-16.37</v>
      </c>
      <c r="P20" s="85">
        <v>-15.62</v>
      </c>
      <c r="Q20" s="85">
        <v>-15.01</v>
      </c>
      <c r="R20" s="85">
        <v>-14.47</v>
      </c>
      <c r="S20" s="85">
        <v>-13.93</v>
      </c>
      <c r="T20" s="85">
        <v>-13.78</v>
      </c>
      <c r="U20" s="85">
        <v>-13.63</v>
      </c>
      <c r="V20" s="85">
        <v>-13.48</v>
      </c>
      <c r="W20" s="85">
        <v>-13.32</v>
      </c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-4.8819999999999997</v>
      </c>
      <c r="G21" s="85">
        <v>-5.234</v>
      </c>
      <c r="H21" s="85">
        <v>-5.6230000000000002</v>
      </c>
      <c r="I21" s="85">
        <v>-6.0060000000000002</v>
      </c>
      <c r="J21" s="85">
        <v>-6.3680000000000003</v>
      </c>
      <c r="K21" s="85">
        <v>-6.4530000000000003</v>
      </c>
      <c r="L21" s="85">
        <v>-6.5359999999999996</v>
      </c>
      <c r="M21" s="85">
        <v>-6.617</v>
      </c>
      <c r="N21" s="85">
        <v>-6.694</v>
      </c>
      <c r="O21" s="85">
        <v>-6.9749999999999996</v>
      </c>
      <c r="P21" s="85">
        <v>-7.234</v>
      </c>
      <c r="Q21" s="85">
        <v>-7.4939999999999998</v>
      </c>
      <c r="R21" s="85">
        <v>-7.7690000000000001</v>
      </c>
      <c r="S21" s="85">
        <v>-8.0809999999999995</v>
      </c>
      <c r="T21" s="85">
        <v>-8.1690000000000005</v>
      </c>
      <c r="U21" s="85">
        <v>-8.2620000000000005</v>
      </c>
      <c r="V21" s="85">
        <v>-8.359</v>
      </c>
      <c r="W21" s="85">
        <v>-8.4619999999999997</v>
      </c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20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-18.98</v>
      </c>
      <c r="K34" s="14">
        <f t="shared" ca="1" si="5"/>
        <v>-19.02</v>
      </c>
      <c r="L34" s="14">
        <f t="shared" ca="1" si="5"/>
        <v>-19.07</v>
      </c>
      <c r="M34" s="14">
        <f t="shared" ca="1" si="5"/>
        <v>-19.12</v>
      </c>
      <c r="N34" s="14">
        <f t="shared" ca="1" si="5"/>
        <v>-19.170000000000002</v>
      </c>
      <c r="O34" s="14">
        <f t="shared" ca="1" si="5"/>
        <v>-19.399999999999999</v>
      </c>
      <c r="P34" s="14">
        <f t="shared" ca="1" si="5"/>
        <v>-19.61</v>
      </c>
      <c r="Q34" s="14">
        <f t="shared" ca="1" si="5"/>
        <v>-19.79</v>
      </c>
      <c r="R34" s="14">
        <f t="shared" ca="1" si="5"/>
        <v>-19.96</v>
      </c>
      <c r="S34" s="14">
        <f t="shared" ca="1" si="5"/>
        <v>-20.149999999999999</v>
      </c>
      <c r="T34" s="14">
        <f t="shared" ca="1" si="5"/>
        <v>-20.2</v>
      </c>
      <c r="U34" s="14">
        <f t="shared" ca="1" si="5"/>
        <v>-20.25</v>
      </c>
      <c r="V34" s="14">
        <f t="shared" ca="1" si="5"/>
        <v>-20.309999999999999</v>
      </c>
      <c r="W34" s="14">
        <f t="shared" ca="1" si="5"/>
        <v>-20.36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6">IF(E35=C35,1,0)</f>
        <v>1</v>
      </c>
      <c r="C35" s="120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-6.0570000000000004</v>
      </c>
      <c r="G35" s="14">
        <f t="shared" ca="1" si="8"/>
        <v>-6.5490000000000004</v>
      </c>
      <c r="H35" s="14">
        <f t="shared" ca="1" si="8"/>
        <v>-6.9889999999999999</v>
      </c>
      <c r="I35" s="14">
        <f t="shared" ca="1" si="8"/>
        <v>-7.383</v>
      </c>
      <c r="J35" s="14">
        <f t="shared" ca="1" si="8"/>
        <v>-7.7510000000000003</v>
      </c>
      <c r="K35" s="14">
        <f t="shared" ca="1" si="8"/>
        <v>-7.8449999999999998</v>
      </c>
      <c r="L35" s="14">
        <f t="shared" ca="1" si="8"/>
        <v>-7.9420000000000002</v>
      </c>
      <c r="M35" s="14">
        <f t="shared" ca="1" si="8"/>
        <v>-8.0449999999999999</v>
      </c>
      <c r="N35" s="14">
        <f t="shared" ca="1" si="8"/>
        <v>-8.1539999999999999</v>
      </c>
      <c r="O35" s="14">
        <f t="shared" ca="1" si="8"/>
        <v>-8.6929999999999996</v>
      </c>
      <c r="P35" s="14">
        <f t="shared" ca="1" si="8"/>
        <v>-9.3360000000000003</v>
      </c>
      <c r="Q35" s="14">
        <f t="shared" ca="1" si="8"/>
        <v>-9.9619999999999997</v>
      </c>
      <c r="R35" s="14">
        <f t="shared" ca="1" si="8"/>
        <v>-10.52</v>
      </c>
      <c r="S35" s="14">
        <f t="shared" ca="1" si="8"/>
        <v>-11.01</v>
      </c>
      <c r="T35" s="14">
        <f t="shared" ca="1" si="8"/>
        <v>-11.12</v>
      </c>
      <c r="U35" s="14">
        <f t="shared" ca="1" si="8"/>
        <v>-11.23</v>
      </c>
      <c r="V35" s="14">
        <f t="shared" ca="1" si="5"/>
        <v>-11.32</v>
      </c>
      <c r="W35" s="14">
        <f t="shared" ca="1" si="5"/>
        <v>-11.42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6"/>
        <v>1</v>
      </c>
      <c r="C36" s="120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-29.68</v>
      </c>
      <c r="G36" s="14">
        <f t="shared" ca="1" si="5"/>
        <v>-25.09</v>
      </c>
      <c r="H36" s="14">
        <f t="shared" ca="1" si="5"/>
        <v>-22.1</v>
      </c>
      <c r="I36" s="14">
        <f t="shared" ca="1" si="5"/>
        <v>-20.010000000000002</v>
      </c>
      <c r="J36" s="14">
        <f t="shared" ca="1" si="5"/>
        <v>-18.489999999999998</v>
      </c>
      <c r="K36" s="14">
        <f t="shared" ca="1" si="5"/>
        <v>-18.170000000000002</v>
      </c>
      <c r="L36" s="14">
        <f t="shared" ca="1" si="5"/>
        <v>-17.87</v>
      </c>
      <c r="M36" s="14">
        <f t="shared" ca="1" si="5"/>
        <v>-17.59</v>
      </c>
      <c r="N36" s="14">
        <f t="shared" ca="1" si="5"/>
        <v>-17.32</v>
      </c>
      <c r="O36" s="14">
        <f t="shared" ca="1" si="5"/>
        <v>-16.37</v>
      </c>
      <c r="P36" s="14">
        <f t="shared" ca="1" si="5"/>
        <v>-15.62</v>
      </c>
      <c r="Q36" s="14">
        <f t="shared" ca="1" si="5"/>
        <v>-15.01</v>
      </c>
      <c r="R36" s="14">
        <f t="shared" ca="1" si="5"/>
        <v>-14.47</v>
      </c>
      <c r="S36" s="14">
        <f t="shared" ca="1" si="5"/>
        <v>-13.93</v>
      </c>
      <c r="T36" s="14">
        <f t="shared" ca="1" si="5"/>
        <v>-13.78</v>
      </c>
      <c r="U36" s="14">
        <f t="shared" ca="1" si="5"/>
        <v>-13.63</v>
      </c>
      <c r="V36" s="14">
        <f t="shared" ca="1" si="5"/>
        <v>-13.48</v>
      </c>
      <c r="W36" s="14">
        <f t="shared" ca="1" si="5"/>
        <v>-13.32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6"/>
        <v>1</v>
      </c>
      <c r="C37" s="120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-4.8819999999999997</v>
      </c>
      <c r="G37" s="14">
        <f t="shared" ca="1" si="5"/>
        <v>-5.234</v>
      </c>
      <c r="H37" s="14">
        <f t="shared" ca="1" si="5"/>
        <v>-5.6230000000000002</v>
      </c>
      <c r="I37" s="14">
        <f t="shared" ca="1" si="5"/>
        <v>-6.0060000000000002</v>
      </c>
      <c r="J37" s="14">
        <f t="shared" ca="1" si="5"/>
        <v>-6.3680000000000003</v>
      </c>
      <c r="K37" s="14">
        <f t="shared" ca="1" si="5"/>
        <v>-6.4530000000000003</v>
      </c>
      <c r="L37" s="14">
        <f t="shared" ca="1" si="5"/>
        <v>-6.5359999999999996</v>
      </c>
      <c r="M37" s="14">
        <f t="shared" ca="1" si="5"/>
        <v>-6.617</v>
      </c>
      <c r="N37" s="14">
        <f t="shared" ca="1" si="5"/>
        <v>-6.694</v>
      </c>
      <c r="O37" s="14">
        <f t="shared" ca="1" si="5"/>
        <v>-6.9749999999999996</v>
      </c>
      <c r="P37" s="14">
        <f t="shared" ca="1" si="5"/>
        <v>-7.234</v>
      </c>
      <c r="Q37" s="14">
        <f t="shared" ca="1" si="5"/>
        <v>-7.4939999999999998</v>
      </c>
      <c r="R37" s="14">
        <f t="shared" ca="1" si="5"/>
        <v>-7.7690000000000001</v>
      </c>
      <c r="S37" s="14">
        <f t="shared" ca="1" si="5"/>
        <v>-8.0809999999999995</v>
      </c>
      <c r="T37" s="14">
        <f t="shared" ca="1" si="5"/>
        <v>-8.1690000000000005</v>
      </c>
      <c r="U37" s="14">
        <f t="shared" ca="1" si="5"/>
        <v>-8.2620000000000005</v>
      </c>
      <c r="V37" s="14">
        <f t="shared" ca="1" si="5"/>
        <v>-8.359</v>
      </c>
      <c r="W37" s="14">
        <f t="shared" ca="1" si="5"/>
        <v>-8.4619999999999997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554</v>
      </c>
      <c r="L40" s="8">
        <f t="shared" si="9"/>
        <v>570.5</v>
      </c>
      <c r="M40" s="8">
        <f t="shared" si="9"/>
        <v>587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933.9</v>
      </c>
      <c r="T40" s="8">
        <f t="shared" si="9"/>
        <v>950.4</v>
      </c>
      <c r="U40" s="8">
        <f t="shared" si="9"/>
        <v>967</v>
      </c>
      <c r="V40" s="8">
        <f t="shared" si="9"/>
        <v>983.5</v>
      </c>
      <c r="W40" s="8">
        <f t="shared" si="9"/>
        <v>1000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-114.40417175085001</v>
      </c>
      <c r="G41" s="10">
        <f t="shared" ca="1" si="10"/>
        <v>-133.51479973440001</v>
      </c>
      <c r="H41" s="10">
        <f t="shared" ca="1" si="10"/>
        <v>-154.87234069230001</v>
      </c>
      <c r="I41" s="10">
        <f t="shared" ca="1" si="10"/>
        <v>-177.98638462830002</v>
      </c>
      <c r="J41" s="10">
        <f t="shared" ca="1" si="10"/>
        <v>-202.64878884375003</v>
      </c>
      <c r="K41" s="10">
        <f t="shared" ca="1" si="10"/>
        <v>-209.00321614200001</v>
      </c>
      <c r="L41" s="10">
        <f t="shared" ca="1" si="10"/>
        <v>-215.44623859500004</v>
      </c>
      <c r="M41" s="10">
        <f t="shared" ca="1" si="10"/>
        <v>-221.99949468900002</v>
      </c>
      <c r="N41" s="10">
        <f t="shared" ca="1" si="10"/>
        <v>-228.59093096699999</v>
      </c>
      <c r="O41" s="10">
        <f t="shared" ca="1" si="10"/>
        <v>-256.03309452960002</v>
      </c>
      <c r="P41" s="10">
        <f t="shared" ca="1" si="10"/>
        <v>-285.40594319370007</v>
      </c>
      <c r="Q41" s="10">
        <f t="shared" ca="1" si="10"/>
        <v>-316.35522770940003</v>
      </c>
      <c r="R41" s="10">
        <f t="shared" ca="1" si="10"/>
        <v>-348.47845976069999</v>
      </c>
      <c r="S41" s="10">
        <f t="shared" ca="1" si="10"/>
        <v>-381.90164476364998</v>
      </c>
      <c r="T41" s="10">
        <f t="shared" ca="1" si="10"/>
        <v>-390.41909422560002</v>
      </c>
      <c r="U41" s="10">
        <f t="shared" ca="1" si="10"/>
        <v>-399.15987198900007</v>
      </c>
      <c r="V41" s="10">
        <f t="shared" ca="1" si="10"/>
        <v>-407.85972827775004</v>
      </c>
      <c r="W41" s="10">
        <f t="shared" ca="1" si="10"/>
        <v>-416.77262700000011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554</v>
      </c>
      <c r="L45" s="3">
        <f t="shared" si="13"/>
        <v>570.5</v>
      </c>
      <c r="M45" s="3">
        <f t="shared" si="13"/>
        <v>587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933.9</v>
      </c>
      <c r="T45" s="3">
        <f t="shared" si="13"/>
        <v>950.4</v>
      </c>
      <c r="U45" s="3">
        <f t="shared" si="13"/>
        <v>967</v>
      </c>
      <c r="V45" s="3">
        <f t="shared" si="13"/>
        <v>983.5</v>
      </c>
      <c r="W45" s="3">
        <f t="shared" si="13"/>
        <v>1000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>
      <c r="A46" s="5">
        <f t="shared" ref="A46:E55" si="14">A4</f>
        <v>0</v>
      </c>
      <c r="B46" s="5">
        <f t="shared" si="14"/>
        <v>3</v>
      </c>
      <c r="C46" s="5">
        <f t="shared" si="14"/>
        <v>0</v>
      </c>
      <c r="D46" s="5">
        <f t="shared" si="14"/>
        <v>0</v>
      </c>
      <c r="E46" s="6" t="str">
        <f t="shared" si="14"/>
        <v>Se3</v>
      </c>
      <c r="F46" s="14">
        <f t="shared" ref="F46:U55" ca="1" si="15">$A46*H.Ar + $B46*H.Se + $C46*H.Ge + $D46*H.Ga</f>
        <v>-14.645999999999999</v>
      </c>
      <c r="G46" s="14">
        <f t="shared" ca="1" si="15"/>
        <v>-15.702</v>
      </c>
      <c r="H46" s="14">
        <f t="shared" ca="1" si="15"/>
        <v>-16.869</v>
      </c>
      <c r="I46" s="14">
        <f t="shared" ca="1" si="15"/>
        <v>-18.018000000000001</v>
      </c>
      <c r="J46" s="14">
        <f t="shared" ca="1" si="15"/>
        <v>-19.103999999999999</v>
      </c>
      <c r="K46" s="14">
        <f t="shared" ca="1" si="15"/>
        <v>-19.359000000000002</v>
      </c>
      <c r="L46" s="14">
        <f t="shared" ca="1" si="15"/>
        <v>-19.607999999999997</v>
      </c>
      <c r="M46" s="14">
        <f t="shared" ca="1" si="15"/>
        <v>-19.850999999999999</v>
      </c>
      <c r="N46" s="14">
        <f t="shared" ca="1" si="15"/>
        <v>-20.082000000000001</v>
      </c>
      <c r="O46" s="14">
        <f t="shared" ca="1" si="15"/>
        <v>-20.924999999999997</v>
      </c>
      <c r="P46" s="14">
        <f t="shared" ca="1" si="15"/>
        <v>-21.701999999999998</v>
      </c>
      <c r="Q46" s="14">
        <f t="shared" ca="1" si="15"/>
        <v>-22.481999999999999</v>
      </c>
      <c r="R46" s="14">
        <f t="shared" ca="1" si="15"/>
        <v>-23.307000000000002</v>
      </c>
      <c r="S46" s="14">
        <f t="shared" ca="1" si="15"/>
        <v>-24.242999999999999</v>
      </c>
      <c r="T46" s="14">
        <f t="shared" ca="1" si="15"/>
        <v>-24.507000000000001</v>
      </c>
      <c r="U46" s="14">
        <f t="shared" ca="1" si="15"/>
        <v>-24.786000000000001</v>
      </c>
      <c r="V46" s="14">
        <f t="shared" ref="G46:BR50" ca="1" si="16">$A46*H.Ar + $B46*H.Se + $C46*H.Ge + $D46*H.Ga</f>
        <v>-25.076999999999998</v>
      </c>
      <c r="W46" s="14">
        <f t="shared" ca="1" si="16"/>
        <v>-25.385999999999999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-19.527999999999999</v>
      </c>
      <c r="G47" s="14">
        <f t="shared" ca="1" si="16"/>
        <v>-20.936</v>
      </c>
      <c r="H47" s="14">
        <f t="shared" ca="1" si="16"/>
        <v>-22.492000000000001</v>
      </c>
      <c r="I47" s="14">
        <f t="shared" ca="1" si="16"/>
        <v>-24.024000000000001</v>
      </c>
      <c r="J47" s="14">
        <f t="shared" ca="1" si="16"/>
        <v>-25.472000000000001</v>
      </c>
      <c r="K47" s="14">
        <f t="shared" ca="1" si="16"/>
        <v>-25.812000000000001</v>
      </c>
      <c r="L47" s="14">
        <f t="shared" ca="1" si="16"/>
        <v>-26.143999999999998</v>
      </c>
      <c r="M47" s="14">
        <f t="shared" ca="1" si="16"/>
        <v>-26.468</v>
      </c>
      <c r="N47" s="14">
        <f t="shared" ca="1" si="16"/>
        <v>-26.776</v>
      </c>
      <c r="O47" s="14">
        <f t="shared" ca="1" si="16"/>
        <v>-27.9</v>
      </c>
      <c r="P47" s="14">
        <f t="shared" ca="1" si="16"/>
        <v>-28.936</v>
      </c>
      <c r="Q47" s="14">
        <f t="shared" ca="1" si="16"/>
        <v>-29.975999999999999</v>
      </c>
      <c r="R47" s="14">
        <f t="shared" ca="1" si="16"/>
        <v>-31.076000000000001</v>
      </c>
      <c r="S47" s="14">
        <f t="shared" ca="1" si="16"/>
        <v>-32.323999999999998</v>
      </c>
      <c r="T47" s="14">
        <f t="shared" ca="1" si="16"/>
        <v>-32.676000000000002</v>
      </c>
      <c r="U47" s="14">
        <f t="shared" ca="1" si="16"/>
        <v>-33.048000000000002</v>
      </c>
      <c r="V47" s="14">
        <f t="shared" ca="1" si="16"/>
        <v>-33.436</v>
      </c>
      <c r="W47" s="14">
        <f t="shared" ca="1" si="16"/>
        <v>-33.847999999999999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-24.409999999999997</v>
      </c>
      <c r="G48" s="14">
        <f t="shared" ca="1" si="16"/>
        <v>-26.17</v>
      </c>
      <c r="H48" s="14">
        <f t="shared" ca="1" si="16"/>
        <v>-28.115000000000002</v>
      </c>
      <c r="I48" s="14">
        <f t="shared" ca="1" si="16"/>
        <v>-30.03</v>
      </c>
      <c r="J48" s="14">
        <f t="shared" ca="1" si="16"/>
        <v>-31.840000000000003</v>
      </c>
      <c r="K48" s="14">
        <f t="shared" ca="1" si="16"/>
        <v>-32.265000000000001</v>
      </c>
      <c r="L48" s="14">
        <f t="shared" ca="1" si="16"/>
        <v>-32.68</v>
      </c>
      <c r="M48" s="14">
        <f t="shared" ca="1" si="16"/>
        <v>-33.085000000000001</v>
      </c>
      <c r="N48" s="14">
        <f t="shared" ca="1" si="16"/>
        <v>-33.47</v>
      </c>
      <c r="O48" s="14">
        <f t="shared" ca="1" si="16"/>
        <v>-34.875</v>
      </c>
      <c r="P48" s="14">
        <f t="shared" ca="1" si="16"/>
        <v>-36.17</v>
      </c>
      <c r="Q48" s="14">
        <f t="shared" ca="1" si="16"/>
        <v>-37.47</v>
      </c>
      <c r="R48" s="14">
        <f t="shared" ca="1" si="16"/>
        <v>-38.844999999999999</v>
      </c>
      <c r="S48" s="14">
        <f t="shared" ca="1" si="16"/>
        <v>-40.405000000000001</v>
      </c>
      <c r="T48" s="14">
        <f t="shared" ca="1" si="16"/>
        <v>-40.844999999999999</v>
      </c>
      <c r="U48" s="14">
        <f t="shared" ca="1" si="16"/>
        <v>-41.31</v>
      </c>
      <c r="V48" s="14">
        <f t="shared" ca="1" si="16"/>
        <v>-41.795000000000002</v>
      </c>
      <c r="W48" s="14">
        <f t="shared" ca="1" si="16"/>
        <v>-42.31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>
      <c r="A49" s="5">
        <f t="shared" si="14"/>
        <v>0</v>
      </c>
      <c r="B49" s="5">
        <f t="shared" si="14"/>
        <v>6</v>
      </c>
      <c r="C49" s="5">
        <f t="shared" si="14"/>
        <v>0</v>
      </c>
      <c r="D49" s="5">
        <f t="shared" si="14"/>
        <v>0</v>
      </c>
      <c r="E49" s="6" t="str">
        <f t="shared" si="14"/>
        <v>Se6</v>
      </c>
      <c r="F49" s="14">
        <f t="shared" ca="1" si="15"/>
        <v>-29.291999999999998</v>
      </c>
      <c r="G49" s="14">
        <f t="shared" ca="1" si="16"/>
        <v>-31.404</v>
      </c>
      <c r="H49" s="14">
        <f t="shared" ca="1" si="16"/>
        <v>-33.738</v>
      </c>
      <c r="I49" s="14">
        <f t="shared" ca="1" si="16"/>
        <v>-36.036000000000001</v>
      </c>
      <c r="J49" s="14">
        <f t="shared" ca="1" si="16"/>
        <v>-38.207999999999998</v>
      </c>
      <c r="K49" s="14">
        <f t="shared" ca="1" si="16"/>
        <v>-38.718000000000004</v>
      </c>
      <c r="L49" s="14">
        <f t="shared" ca="1" si="16"/>
        <v>-39.215999999999994</v>
      </c>
      <c r="M49" s="14">
        <f t="shared" ca="1" si="16"/>
        <v>-39.701999999999998</v>
      </c>
      <c r="N49" s="14">
        <f t="shared" ca="1" si="16"/>
        <v>-40.164000000000001</v>
      </c>
      <c r="O49" s="14">
        <f t="shared" ca="1" si="16"/>
        <v>-41.849999999999994</v>
      </c>
      <c r="P49" s="14">
        <f t="shared" ca="1" si="16"/>
        <v>-43.403999999999996</v>
      </c>
      <c r="Q49" s="14">
        <f t="shared" ca="1" si="16"/>
        <v>-44.963999999999999</v>
      </c>
      <c r="R49" s="14">
        <f t="shared" ca="1" si="16"/>
        <v>-46.614000000000004</v>
      </c>
      <c r="S49" s="14">
        <f t="shared" ca="1" si="16"/>
        <v>-48.485999999999997</v>
      </c>
      <c r="T49" s="14">
        <f t="shared" ca="1" si="16"/>
        <v>-49.014000000000003</v>
      </c>
      <c r="U49" s="14">
        <f t="shared" ca="1" si="16"/>
        <v>-49.572000000000003</v>
      </c>
      <c r="V49" s="14">
        <f t="shared" ca="1" si="16"/>
        <v>-50.153999999999996</v>
      </c>
      <c r="W49" s="14">
        <f t="shared" ca="1" si="16"/>
        <v>-50.771999999999998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-4.8819999999999997</v>
      </c>
      <c r="G50" s="14">
        <f t="shared" ca="1" si="16"/>
        <v>-5.234</v>
      </c>
      <c r="H50" s="14">
        <f t="shared" ca="1" si="16"/>
        <v>-5.6230000000000002</v>
      </c>
      <c r="I50" s="14">
        <f t="shared" ca="1" si="16"/>
        <v>-6.0060000000000002</v>
      </c>
      <c r="J50" s="14">
        <f t="shared" ca="1" si="16"/>
        <v>-6.3680000000000003</v>
      </c>
      <c r="K50" s="14">
        <f t="shared" ca="1" si="16"/>
        <v>-6.4530000000000003</v>
      </c>
      <c r="L50" s="14">
        <f t="shared" ca="1" si="16"/>
        <v>-6.5359999999999996</v>
      </c>
      <c r="M50" s="14">
        <f t="shared" ca="1" si="16"/>
        <v>-6.617</v>
      </c>
      <c r="N50" s="14">
        <f t="shared" ca="1" si="16"/>
        <v>-6.694</v>
      </c>
      <c r="O50" s="14">
        <f t="shared" ca="1" si="16"/>
        <v>-6.9749999999999996</v>
      </c>
      <c r="P50" s="14">
        <f t="shared" ca="1" si="16"/>
        <v>-7.234</v>
      </c>
      <c r="Q50" s="14">
        <f t="shared" ca="1" si="16"/>
        <v>-7.4939999999999998</v>
      </c>
      <c r="R50" s="14">
        <f t="shared" ca="1" si="16"/>
        <v>-7.7690000000000001</v>
      </c>
      <c r="S50" s="14">
        <f t="shared" ca="1" si="16"/>
        <v>-8.0809999999999995</v>
      </c>
      <c r="T50" s="14">
        <f t="shared" ca="1" si="16"/>
        <v>-8.1690000000000005</v>
      </c>
      <c r="U50" s="14">
        <f t="shared" ref="G50:BR54" ca="1" si="17">$A50*H.Ar + $B50*H.Se + $C50*H.Ge + $D50*H.Ga</f>
        <v>-8.2620000000000005</v>
      </c>
      <c r="V50" s="14">
        <f t="shared" ca="1" si="17"/>
        <v>-8.359</v>
      </c>
      <c r="W50" s="14">
        <f t="shared" ca="1" si="17"/>
        <v>-8.4619999999999997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-39.055999999999997</v>
      </c>
      <c r="G51" s="14">
        <f t="shared" ca="1" si="17"/>
        <v>-41.872</v>
      </c>
      <c r="H51" s="14">
        <f t="shared" ca="1" si="17"/>
        <v>-44.984000000000002</v>
      </c>
      <c r="I51" s="14">
        <f t="shared" ca="1" si="17"/>
        <v>-48.048000000000002</v>
      </c>
      <c r="J51" s="14">
        <f t="shared" ca="1" si="17"/>
        <v>-50.944000000000003</v>
      </c>
      <c r="K51" s="14">
        <f t="shared" ca="1" si="17"/>
        <v>-51.624000000000002</v>
      </c>
      <c r="L51" s="14">
        <f t="shared" ca="1" si="17"/>
        <v>-52.287999999999997</v>
      </c>
      <c r="M51" s="14">
        <f t="shared" ca="1" si="17"/>
        <v>-52.936</v>
      </c>
      <c r="N51" s="14">
        <f t="shared" ca="1" si="17"/>
        <v>-53.552</v>
      </c>
      <c r="O51" s="14">
        <f t="shared" ca="1" si="17"/>
        <v>-55.8</v>
      </c>
      <c r="P51" s="14">
        <f t="shared" ca="1" si="17"/>
        <v>-57.872</v>
      </c>
      <c r="Q51" s="14">
        <f t="shared" ca="1" si="17"/>
        <v>-59.951999999999998</v>
      </c>
      <c r="R51" s="14">
        <f t="shared" ca="1" si="17"/>
        <v>-62.152000000000001</v>
      </c>
      <c r="S51" s="14">
        <f t="shared" ca="1" si="17"/>
        <v>-64.647999999999996</v>
      </c>
      <c r="T51" s="14">
        <f t="shared" ca="1" si="17"/>
        <v>-65.352000000000004</v>
      </c>
      <c r="U51" s="14">
        <f t="shared" ca="1" si="17"/>
        <v>-66.096000000000004</v>
      </c>
      <c r="V51" s="14">
        <f t="shared" ca="1" si="17"/>
        <v>-66.872</v>
      </c>
      <c r="W51" s="14">
        <f t="shared" ca="1" si="17"/>
        <v>-67.695999999999998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>
      <c r="A52" s="5">
        <f t="shared" si="14"/>
        <v>0</v>
      </c>
      <c r="B52" s="5">
        <f t="shared" si="14"/>
        <v>2</v>
      </c>
      <c r="C52" s="5">
        <f t="shared" si="14"/>
        <v>0</v>
      </c>
      <c r="D52" s="5">
        <f t="shared" si="14"/>
        <v>0</v>
      </c>
      <c r="E52" s="6" t="str">
        <f t="shared" si="14"/>
        <v>Se2</v>
      </c>
      <c r="F52" s="14">
        <f t="shared" ca="1" si="15"/>
        <v>-9.7639999999999993</v>
      </c>
      <c r="G52" s="14">
        <f t="shared" ca="1" si="17"/>
        <v>-10.468</v>
      </c>
      <c r="H52" s="14">
        <f t="shared" ca="1" si="17"/>
        <v>-11.246</v>
      </c>
      <c r="I52" s="14">
        <f t="shared" ca="1" si="17"/>
        <v>-12.012</v>
      </c>
      <c r="J52" s="14">
        <f t="shared" ca="1" si="17"/>
        <v>-12.736000000000001</v>
      </c>
      <c r="K52" s="14">
        <f t="shared" ca="1" si="17"/>
        <v>-12.906000000000001</v>
      </c>
      <c r="L52" s="14">
        <f t="shared" ca="1" si="17"/>
        <v>-13.071999999999999</v>
      </c>
      <c r="M52" s="14">
        <f t="shared" ca="1" si="17"/>
        <v>-13.234</v>
      </c>
      <c r="N52" s="14">
        <f t="shared" ca="1" si="17"/>
        <v>-13.388</v>
      </c>
      <c r="O52" s="14">
        <f t="shared" ca="1" si="17"/>
        <v>-13.95</v>
      </c>
      <c r="P52" s="14">
        <f t="shared" ca="1" si="17"/>
        <v>-14.468</v>
      </c>
      <c r="Q52" s="14">
        <f t="shared" ca="1" si="17"/>
        <v>-14.988</v>
      </c>
      <c r="R52" s="14">
        <f t="shared" ca="1" si="17"/>
        <v>-15.538</v>
      </c>
      <c r="S52" s="14">
        <f t="shared" ca="1" si="17"/>
        <v>-16.161999999999999</v>
      </c>
      <c r="T52" s="14">
        <f t="shared" ca="1" si="17"/>
        <v>-16.338000000000001</v>
      </c>
      <c r="U52" s="14">
        <f t="shared" ca="1" si="17"/>
        <v>-16.524000000000001</v>
      </c>
      <c r="V52" s="14">
        <f t="shared" ca="1" si="17"/>
        <v>-16.718</v>
      </c>
      <c r="W52" s="14">
        <f t="shared" ca="1" si="17"/>
        <v>-16.923999999999999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0</v>
      </c>
      <c r="E53" s="6" t="str">
        <f t="shared" si="14"/>
        <v>Se</v>
      </c>
      <c r="F53" s="14">
        <f t="shared" ca="1" si="15"/>
        <v>-4.8819999999999997</v>
      </c>
      <c r="G53" s="14">
        <f t="shared" ca="1" si="17"/>
        <v>-5.234</v>
      </c>
      <c r="H53" s="14">
        <f t="shared" ca="1" si="17"/>
        <v>-5.6230000000000002</v>
      </c>
      <c r="I53" s="14">
        <f t="shared" ca="1" si="17"/>
        <v>-6.0060000000000002</v>
      </c>
      <c r="J53" s="14">
        <f t="shared" ca="1" si="17"/>
        <v>-6.3680000000000003</v>
      </c>
      <c r="K53" s="14">
        <f t="shared" ca="1" si="17"/>
        <v>-6.4530000000000003</v>
      </c>
      <c r="L53" s="14">
        <f t="shared" ca="1" si="17"/>
        <v>-6.5359999999999996</v>
      </c>
      <c r="M53" s="14">
        <f t="shared" ca="1" si="17"/>
        <v>-6.617</v>
      </c>
      <c r="N53" s="14">
        <f t="shared" ca="1" si="17"/>
        <v>-6.694</v>
      </c>
      <c r="O53" s="14">
        <f t="shared" ca="1" si="17"/>
        <v>-6.9749999999999996</v>
      </c>
      <c r="P53" s="14">
        <f t="shared" ca="1" si="17"/>
        <v>-7.234</v>
      </c>
      <c r="Q53" s="14">
        <f t="shared" ca="1" si="17"/>
        <v>-7.4939999999999998</v>
      </c>
      <c r="R53" s="14">
        <f t="shared" ca="1" si="17"/>
        <v>-7.7690000000000001</v>
      </c>
      <c r="S53" s="14">
        <f t="shared" ca="1" si="17"/>
        <v>-8.0809999999999995</v>
      </c>
      <c r="T53" s="14">
        <f t="shared" ca="1" si="17"/>
        <v>-8.1690000000000005</v>
      </c>
      <c r="U53" s="14">
        <f t="shared" ca="1" si="17"/>
        <v>-8.2620000000000005</v>
      </c>
      <c r="V53" s="14">
        <f t="shared" ca="1" si="17"/>
        <v>-8.359</v>
      </c>
      <c r="W53" s="14">
        <f t="shared" ca="1" si="17"/>
        <v>-8.4619999999999997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-18.98</v>
      </c>
      <c r="K54" s="14">
        <f t="shared" ca="1" si="17"/>
        <v>-19.02</v>
      </c>
      <c r="L54" s="14">
        <f t="shared" ca="1" si="17"/>
        <v>-19.07</v>
      </c>
      <c r="M54" s="14">
        <f t="shared" ca="1" si="17"/>
        <v>-19.12</v>
      </c>
      <c r="N54" s="14">
        <f t="shared" ca="1" si="17"/>
        <v>-19.170000000000002</v>
      </c>
      <c r="O54" s="14">
        <f t="shared" ca="1" si="17"/>
        <v>-19.399999999999999</v>
      </c>
      <c r="P54" s="14">
        <f t="shared" ca="1" si="17"/>
        <v>-19.61</v>
      </c>
      <c r="Q54" s="14">
        <f t="shared" ca="1" si="17"/>
        <v>-19.79</v>
      </c>
      <c r="R54" s="14">
        <f t="shared" ca="1" si="17"/>
        <v>-19.96</v>
      </c>
      <c r="S54" s="14">
        <f t="shared" ca="1" si="17"/>
        <v>-20.149999999999999</v>
      </c>
      <c r="T54" s="14">
        <f t="shared" ref="G54:BR58" ca="1" si="18">$A54*H.Ar + $B54*H.Se + $C54*H.Ge + $D54*H.Ga</f>
        <v>-20.2</v>
      </c>
      <c r="U54" s="14">
        <f t="shared" ca="1" si="18"/>
        <v>-20.25</v>
      </c>
      <c r="V54" s="14">
        <f t="shared" ca="1" si="18"/>
        <v>-20.309999999999999</v>
      </c>
      <c r="W54" s="14">
        <f t="shared" ca="1" si="18"/>
        <v>-20.36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-16.996000000000002</v>
      </c>
      <c r="G55" s="14">
        <f t="shared" ca="1" si="18"/>
        <v>-18.332000000000001</v>
      </c>
      <c r="H55" s="14">
        <f t="shared" ca="1" si="18"/>
        <v>-19.600999999999999</v>
      </c>
      <c r="I55" s="14">
        <f t="shared" ca="1" si="18"/>
        <v>-20.771999999999998</v>
      </c>
      <c r="J55" s="14">
        <f t="shared" ca="1" si="18"/>
        <v>-21.87</v>
      </c>
      <c r="K55" s="14">
        <f t="shared" ca="1" si="18"/>
        <v>-22.143000000000001</v>
      </c>
      <c r="L55" s="14">
        <f t="shared" ca="1" si="18"/>
        <v>-22.42</v>
      </c>
      <c r="M55" s="14">
        <f t="shared" ca="1" si="18"/>
        <v>-22.707000000000001</v>
      </c>
      <c r="N55" s="14">
        <f t="shared" ca="1" si="18"/>
        <v>-23.001999999999999</v>
      </c>
      <c r="O55" s="14">
        <f t="shared" ca="1" si="18"/>
        <v>-24.360999999999997</v>
      </c>
      <c r="P55" s="14">
        <f t="shared" ca="1" si="18"/>
        <v>-25.905999999999999</v>
      </c>
      <c r="Q55" s="14">
        <f t="shared" ca="1" si="18"/>
        <v>-27.417999999999999</v>
      </c>
      <c r="R55" s="14">
        <f t="shared" ca="1" si="18"/>
        <v>-28.808999999999997</v>
      </c>
      <c r="S55" s="14">
        <f t="shared" ca="1" si="18"/>
        <v>-30.100999999999999</v>
      </c>
      <c r="T55" s="14">
        <f t="shared" ca="1" si="18"/>
        <v>-30.408999999999999</v>
      </c>
      <c r="U55" s="14">
        <f t="shared" ca="1" si="18"/>
        <v>-30.722000000000001</v>
      </c>
      <c r="V55" s="14">
        <f t="shared" ca="1" si="18"/>
        <v>-30.999000000000002</v>
      </c>
      <c r="W55" s="14">
        <f t="shared" ca="1" si="18"/>
        <v>-31.302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-6.0570000000000004</v>
      </c>
      <c r="G56" s="14">
        <f t="shared" ca="1" si="20"/>
        <v>-6.5490000000000004</v>
      </c>
      <c r="H56" s="14">
        <f t="shared" ca="1" si="20"/>
        <v>-6.9889999999999999</v>
      </c>
      <c r="I56" s="14">
        <f t="shared" ca="1" si="20"/>
        <v>-7.383</v>
      </c>
      <c r="J56" s="14">
        <f t="shared" ca="1" si="20"/>
        <v>-7.7510000000000003</v>
      </c>
      <c r="K56" s="14">
        <f t="shared" ca="1" si="20"/>
        <v>-7.8449999999999998</v>
      </c>
      <c r="L56" s="14">
        <f t="shared" ca="1" si="20"/>
        <v>-7.9420000000000002</v>
      </c>
      <c r="M56" s="14">
        <f t="shared" ca="1" si="20"/>
        <v>-8.0449999999999999</v>
      </c>
      <c r="N56" s="14">
        <f t="shared" ca="1" si="20"/>
        <v>-8.1539999999999999</v>
      </c>
      <c r="O56" s="14">
        <f t="shared" ca="1" si="20"/>
        <v>-8.6929999999999996</v>
      </c>
      <c r="P56" s="14">
        <f t="shared" ca="1" si="20"/>
        <v>-9.3360000000000003</v>
      </c>
      <c r="Q56" s="14">
        <f t="shared" ca="1" si="20"/>
        <v>-9.9619999999999997</v>
      </c>
      <c r="R56" s="14">
        <f t="shared" ca="1" si="20"/>
        <v>-10.52</v>
      </c>
      <c r="S56" s="14">
        <f t="shared" ca="1" si="20"/>
        <v>-11.01</v>
      </c>
      <c r="T56" s="14">
        <f t="shared" ca="1" si="20"/>
        <v>-11.12</v>
      </c>
      <c r="U56" s="14">
        <f t="shared" ca="1" si="20"/>
        <v>-11.23</v>
      </c>
      <c r="V56" s="14">
        <f t="shared" ca="1" si="18"/>
        <v>-11.32</v>
      </c>
      <c r="W56" s="14">
        <f t="shared" ca="1" si="18"/>
        <v>-11.42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-29.68</v>
      </c>
      <c r="G57" s="14">
        <f t="shared" ca="1" si="18"/>
        <v>-25.09</v>
      </c>
      <c r="H57" s="14">
        <f t="shared" ca="1" si="18"/>
        <v>-22.1</v>
      </c>
      <c r="I57" s="14">
        <f t="shared" ca="1" si="18"/>
        <v>-20.010000000000002</v>
      </c>
      <c r="J57" s="14">
        <f t="shared" ca="1" si="18"/>
        <v>-18.489999999999998</v>
      </c>
      <c r="K57" s="14">
        <f t="shared" ca="1" si="18"/>
        <v>-18.170000000000002</v>
      </c>
      <c r="L57" s="14">
        <f t="shared" ca="1" si="18"/>
        <v>-17.87</v>
      </c>
      <c r="M57" s="14">
        <f t="shared" ca="1" si="18"/>
        <v>-17.59</v>
      </c>
      <c r="N57" s="14">
        <f t="shared" ca="1" si="18"/>
        <v>-17.32</v>
      </c>
      <c r="O57" s="14">
        <f t="shared" ca="1" si="18"/>
        <v>-16.37</v>
      </c>
      <c r="P57" s="14">
        <f t="shared" ca="1" si="18"/>
        <v>-15.62</v>
      </c>
      <c r="Q57" s="14">
        <f t="shared" ca="1" si="18"/>
        <v>-15.01</v>
      </c>
      <c r="R57" s="14">
        <f t="shared" ca="1" si="18"/>
        <v>-14.47</v>
      </c>
      <c r="S57" s="14">
        <f t="shared" ca="1" si="18"/>
        <v>-13.93</v>
      </c>
      <c r="T57" s="14">
        <f t="shared" ca="1" si="18"/>
        <v>-13.78</v>
      </c>
      <c r="U57" s="14">
        <f t="shared" ca="1" si="18"/>
        <v>-13.63</v>
      </c>
      <c r="V57" s="14">
        <f t="shared" ca="1" si="18"/>
        <v>-13.48</v>
      </c>
      <c r="W57" s="14">
        <f t="shared" ca="1" si="18"/>
        <v>-13.32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(l)Se[l]</v>
      </c>
      <c r="F58" s="14">
        <f t="shared" ca="1" si="20"/>
        <v>-4.8819999999999997</v>
      </c>
      <c r="G58" s="14">
        <f t="shared" ca="1" si="18"/>
        <v>-5.234</v>
      </c>
      <c r="H58" s="14">
        <f t="shared" ca="1" si="18"/>
        <v>-5.6230000000000002</v>
      </c>
      <c r="I58" s="14">
        <f t="shared" ca="1" si="18"/>
        <v>-6.0060000000000002</v>
      </c>
      <c r="J58" s="14">
        <f t="shared" ca="1" si="18"/>
        <v>-6.3680000000000003</v>
      </c>
      <c r="K58" s="14">
        <f t="shared" ca="1" si="18"/>
        <v>-6.4530000000000003</v>
      </c>
      <c r="L58" s="14">
        <f t="shared" ca="1" si="18"/>
        <v>-6.5359999999999996</v>
      </c>
      <c r="M58" s="14">
        <f t="shared" ca="1" si="18"/>
        <v>-6.617</v>
      </c>
      <c r="N58" s="14">
        <f t="shared" ca="1" si="18"/>
        <v>-6.694</v>
      </c>
      <c r="O58" s="14">
        <f t="shared" ca="1" si="18"/>
        <v>-6.9749999999999996</v>
      </c>
      <c r="P58" s="14">
        <f t="shared" ca="1" si="18"/>
        <v>-7.234</v>
      </c>
      <c r="Q58" s="14">
        <f t="shared" ca="1" si="18"/>
        <v>-7.4939999999999998</v>
      </c>
      <c r="R58" s="14">
        <f t="shared" ca="1" si="18"/>
        <v>-7.7690000000000001</v>
      </c>
      <c r="S58" s="14">
        <f t="shared" ca="1" si="18"/>
        <v>-8.0809999999999995</v>
      </c>
      <c r="T58" s="14">
        <f t="shared" ca="1" si="18"/>
        <v>-8.1690000000000005</v>
      </c>
      <c r="U58" s="14">
        <f t="shared" ca="1" si="18"/>
        <v>-8.2620000000000005</v>
      </c>
      <c r="V58" s="14">
        <f t="shared" ca="1" si="18"/>
        <v>-8.359</v>
      </c>
      <c r="W58" s="14">
        <f t="shared" ca="1" si="18"/>
        <v>-8.4619999999999997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-34.561999999999998</v>
      </c>
      <c r="G59" s="14">
        <f t="shared" ca="1" si="21"/>
        <v>-30.323999999999998</v>
      </c>
      <c r="H59" s="14">
        <f t="shared" ca="1" si="21"/>
        <v>-27.723000000000003</v>
      </c>
      <c r="I59" s="14">
        <f t="shared" ca="1" si="21"/>
        <v>-26.016000000000002</v>
      </c>
      <c r="J59" s="14">
        <f t="shared" ca="1" si="21"/>
        <v>-24.857999999999997</v>
      </c>
      <c r="K59" s="14">
        <f t="shared" ca="1" si="21"/>
        <v>-24.623000000000001</v>
      </c>
      <c r="L59" s="14">
        <f t="shared" ca="1" si="21"/>
        <v>-24.405999999999999</v>
      </c>
      <c r="M59" s="14">
        <f t="shared" ca="1" si="21"/>
        <v>-24.207000000000001</v>
      </c>
      <c r="N59" s="14">
        <f t="shared" ca="1" si="21"/>
        <v>-24.013999999999999</v>
      </c>
      <c r="O59" s="14">
        <f t="shared" ca="1" si="21"/>
        <v>-23.344999999999999</v>
      </c>
      <c r="P59" s="14">
        <f t="shared" ca="1" si="21"/>
        <v>-22.853999999999999</v>
      </c>
      <c r="Q59" s="14">
        <f t="shared" ca="1" si="21"/>
        <v>-22.503999999999998</v>
      </c>
      <c r="R59" s="14">
        <f t="shared" ca="1" si="21"/>
        <v>-22.239000000000001</v>
      </c>
      <c r="S59" s="14">
        <f t="shared" ca="1" si="21"/>
        <v>-22.010999999999999</v>
      </c>
      <c r="T59" s="14">
        <f t="shared" ca="1" si="21"/>
        <v>-21.948999999999998</v>
      </c>
      <c r="U59" s="14">
        <f t="shared" ca="1" si="21"/>
        <v>-21.892000000000003</v>
      </c>
      <c r="V59" s="14">
        <f t="shared" ca="1" si="21"/>
        <v>-21.838999999999999</v>
      </c>
      <c r="W59" s="14">
        <f t="shared" ca="1" si="21"/>
        <v>-21.782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-18.98</v>
      </c>
      <c r="K60" s="14">
        <f t="shared" ca="1" si="21"/>
        <v>-19.02</v>
      </c>
      <c r="L60" s="14">
        <f t="shared" ca="1" si="21"/>
        <v>-19.07</v>
      </c>
      <c r="M60" s="14">
        <f t="shared" ca="1" si="21"/>
        <v>-19.12</v>
      </c>
      <c r="N60" s="14">
        <f t="shared" ca="1" si="21"/>
        <v>-19.170000000000002</v>
      </c>
      <c r="O60" s="14">
        <f t="shared" ca="1" si="21"/>
        <v>-19.399999999999999</v>
      </c>
      <c r="P60" s="14">
        <f t="shared" ca="1" si="21"/>
        <v>-19.61</v>
      </c>
      <c r="Q60" s="14">
        <f t="shared" ca="1" si="21"/>
        <v>-19.79</v>
      </c>
      <c r="R60" s="14">
        <f t="shared" ca="1" si="21"/>
        <v>-19.96</v>
      </c>
      <c r="S60" s="14">
        <f t="shared" ca="1" si="21"/>
        <v>-20.149999999999999</v>
      </c>
      <c r="T60" s="14">
        <f t="shared" ca="1" si="21"/>
        <v>-20.2</v>
      </c>
      <c r="U60" s="14">
        <f t="shared" ca="1" si="21"/>
        <v>-20.25</v>
      </c>
      <c r="V60" s="14">
        <f t="shared" ca="1" si="21"/>
        <v>-20.309999999999999</v>
      </c>
      <c r="W60" s="14">
        <f t="shared" ca="1" si="21"/>
        <v>-20.36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-6.0570000000000004</v>
      </c>
      <c r="G61" s="14">
        <f t="shared" ca="1" si="21"/>
        <v>-6.5490000000000004</v>
      </c>
      <c r="H61" s="14">
        <f t="shared" ca="1" si="21"/>
        <v>-6.9889999999999999</v>
      </c>
      <c r="I61" s="14">
        <f t="shared" ca="1" si="21"/>
        <v>-7.383</v>
      </c>
      <c r="J61" s="14">
        <f t="shared" ca="1" si="21"/>
        <v>-7.7510000000000003</v>
      </c>
      <c r="K61" s="14">
        <f t="shared" ca="1" si="21"/>
        <v>-7.8449999999999998</v>
      </c>
      <c r="L61" s="14">
        <f t="shared" ca="1" si="21"/>
        <v>-7.9420000000000002</v>
      </c>
      <c r="M61" s="14">
        <f t="shared" ca="1" si="21"/>
        <v>-8.0449999999999999</v>
      </c>
      <c r="N61" s="14">
        <f t="shared" ca="1" si="21"/>
        <v>-8.1539999999999999</v>
      </c>
      <c r="O61" s="14">
        <f t="shared" ca="1" si="21"/>
        <v>-8.6929999999999996</v>
      </c>
      <c r="P61" s="14">
        <f t="shared" ca="1" si="21"/>
        <v>-9.3360000000000003</v>
      </c>
      <c r="Q61" s="14">
        <f t="shared" ca="1" si="21"/>
        <v>-9.9619999999999997</v>
      </c>
      <c r="R61" s="14">
        <f t="shared" ca="1" si="21"/>
        <v>-10.52</v>
      </c>
      <c r="S61" s="14">
        <f t="shared" ca="1" si="21"/>
        <v>-11.01</v>
      </c>
      <c r="T61" s="14">
        <f t="shared" ca="1" si="21"/>
        <v>-11.12</v>
      </c>
      <c r="U61" s="14">
        <f t="shared" ca="1" si="21"/>
        <v>-11.23</v>
      </c>
      <c r="V61" s="14">
        <f t="shared" ca="1" si="21"/>
        <v>-11.32</v>
      </c>
      <c r="W61" s="14">
        <f t="shared" ca="1" si="21"/>
        <v>-11.42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-29.68</v>
      </c>
      <c r="G62" s="14">
        <f t="shared" ca="1" si="21"/>
        <v>-25.09</v>
      </c>
      <c r="H62" s="14">
        <f t="shared" ca="1" si="21"/>
        <v>-22.1</v>
      </c>
      <c r="I62" s="14">
        <f t="shared" ca="1" si="21"/>
        <v>-20.010000000000002</v>
      </c>
      <c r="J62" s="14">
        <f t="shared" ca="1" si="21"/>
        <v>-18.489999999999998</v>
      </c>
      <c r="K62" s="14">
        <f t="shared" ca="1" si="21"/>
        <v>-18.170000000000002</v>
      </c>
      <c r="L62" s="14">
        <f t="shared" ca="1" si="21"/>
        <v>-17.87</v>
      </c>
      <c r="M62" s="14">
        <f t="shared" ca="1" si="21"/>
        <v>-17.59</v>
      </c>
      <c r="N62" s="14">
        <f t="shared" ca="1" si="21"/>
        <v>-17.32</v>
      </c>
      <c r="O62" s="14">
        <f t="shared" ca="1" si="21"/>
        <v>-16.37</v>
      </c>
      <c r="P62" s="14">
        <f t="shared" ca="1" si="21"/>
        <v>-15.62</v>
      </c>
      <c r="Q62" s="14">
        <f t="shared" ca="1" si="21"/>
        <v>-15.01</v>
      </c>
      <c r="R62" s="14">
        <f t="shared" ca="1" si="21"/>
        <v>-14.47</v>
      </c>
      <c r="S62" s="14">
        <f t="shared" ca="1" si="21"/>
        <v>-13.93</v>
      </c>
      <c r="T62" s="14">
        <f t="shared" ca="1" si="21"/>
        <v>-13.78</v>
      </c>
      <c r="U62" s="14">
        <f t="shared" ca="1" si="21"/>
        <v>-13.63</v>
      </c>
      <c r="V62" s="14">
        <f t="shared" ca="1" si="21"/>
        <v>-13.48</v>
      </c>
      <c r="W62" s="14">
        <f t="shared" ca="1" si="21"/>
        <v>-13.32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-4.8819999999999997</v>
      </c>
      <c r="G63" s="14">
        <f t="shared" ca="1" si="22"/>
        <v>-5.234</v>
      </c>
      <c r="H63" s="14">
        <f t="shared" ca="1" si="22"/>
        <v>-5.6230000000000002</v>
      </c>
      <c r="I63" s="14">
        <f t="shared" ca="1" si="22"/>
        <v>-6.0060000000000002</v>
      </c>
      <c r="J63" s="14">
        <f t="shared" ca="1" si="22"/>
        <v>-6.3680000000000003</v>
      </c>
      <c r="K63" s="14">
        <f t="shared" ca="1" si="22"/>
        <v>-6.4530000000000003</v>
      </c>
      <c r="L63" s="14">
        <f t="shared" ca="1" si="22"/>
        <v>-6.5359999999999996</v>
      </c>
      <c r="M63" s="14">
        <f t="shared" ca="1" si="22"/>
        <v>-6.617</v>
      </c>
      <c r="N63" s="14">
        <f t="shared" ca="1" si="22"/>
        <v>-6.694</v>
      </c>
      <c r="O63" s="14">
        <f t="shared" ca="1" si="22"/>
        <v>-6.9749999999999996</v>
      </c>
      <c r="P63" s="14">
        <f t="shared" ca="1" si="22"/>
        <v>-7.234</v>
      </c>
      <c r="Q63" s="14">
        <f t="shared" ca="1" si="22"/>
        <v>-7.4939999999999998</v>
      </c>
      <c r="R63" s="14">
        <f t="shared" ca="1" si="22"/>
        <v>-7.7690000000000001</v>
      </c>
      <c r="S63" s="14">
        <f t="shared" ca="1" si="22"/>
        <v>-8.0809999999999995</v>
      </c>
      <c r="T63" s="14">
        <f t="shared" ca="1" si="22"/>
        <v>-8.1690000000000005</v>
      </c>
      <c r="U63" s="14">
        <f t="shared" ca="1" si="22"/>
        <v>-8.2620000000000005</v>
      </c>
      <c r="V63" s="14">
        <f t="shared" ca="1" si="22"/>
        <v>-8.359</v>
      </c>
      <c r="W63" s="14">
        <f t="shared" ca="1" si="22"/>
        <v>-8.4619999999999997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554</v>
      </c>
      <c r="L79" s="3">
        <f t="shared" si="30"/>
        <v>570.5</v>
      </c>
      <c r="M79" s="3">
        <f t="shared" si="30"/>
        <v>587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933.9</v>
      </c>
      <c r="T79" s="3">
        <f t="shared" si="30"/>
        <v>950.4</v>
      </c>
      <c r="U79" s="3">
        <f t="shared" si="30"/>
        <v>967</v>
      </c>
      <c r="V79" s="3">
        <f t="shared" si="30"/>
        <v>983.5</v>
      </c>
      <c r="W79" s="3">
        <f t="shared" si="30"/>
        <v>1000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3</v>
      </c>
      <c r="C80" s="5">
        <f t="shared" si="31"/>
        <v>0</v>
      </c>
      <c r="D80" s="5">
        <f t="shared" si="31"/>
        <v>0</v>
      </c>
      <c r="E80" s="6" t="str">
        <f t="shared" si="28"/>
        <v>Se3</v>
      </c>
      <c r="F80" s="14">
        <f t="shared" ref="F80" si="32">F4*$C$78</f>
        <v>9.8637500000000003E-25</v>
      </c>
      <c r="G80" s="14">
        <f t="shared" ref="G80:BR80" si="33">G4*$C$78</f>
        <v>1.4932499999999999E-18</v>
      </c>
      <c r="H80" s="14">
        <f t="shared" si="33"/>
        <v>1.7142499999999998E-14</v>
      </c>
      <c r="I80" s="14">
        <f t="shared" si="33"/>
        <v>1.2256249999999998E-11</v>
      </c>
      <c r="J80" s="14">
        <f t="shared" si="33"/>
        <v>1.5907500000000001E-9</v>
      </c>
      <c r="K80" s="14">
        <f t="shared" si="33"/>
        <v>4.4563749999999999E-9</v>
      </c>
      <c r="L80" s="14">
        <f t="shared" si="33"/>
        <v>1.1780624999999999E-8</v>
      </c>
      <c r="M80" s="14">
        <f t="shared" si="33"/>
        <v>2.9596249999999999E-8</v>
      </c>
      <c r="N80" s="14">
        <f t="shared" si="33"/>
        <v>7.1074999999999993E-8</v>
      </c>
      <c r="O80" s="14">
        <f t="shared" si="33"/>
        <v>1.6109999999999999E-6</v>
      </c>
      <c r="P80" s="14">
        <f t="shared" si="33"/>
        <v>2.0424999999999998E-5</v>
      </c>
      <c r="Q80" s="14">
        <f t="shared" si="33"/>
        <v>1.5473749999999999E-4</v>
      </c>
      <c r="R80" s="14">
        <f t="shared" si="33"/>
        <v>7.6881249999999996E-4</v>
      </c>
      <c r="S80" s="14">
        <f t="shared" si="33"/>
        <v>2.5770624999999999E-3</v>
      </c>
      <c r="T80" s="14">
        <f t="shared" si="33"/>
        <v>3.2668749999999998E-3</v>
      </c>
      <c r="U80" s="14">
        <f t="shared" si="33"/>
        <v>4.0281249999999996E-3</v>
      </c>
      <c r="V80" s="14">
        <f t="shared" si="33"/>
        <v>4.8289374999999999E-3</v>
      </c>
      <c r="W80" s="14">
        <f t="shared" si="33"/>
        <v>5.6285624999999999E-3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>
        <f t="shared" ref="F81" si="35">F5*$C$78</f>
        <v>8.6381250000000013E-23</v>
      </c>
      <c r="G81" s="14">
        <f t="shared" ref="G81:BR81" si="36">G5*$C$78</f>
        <v>3.2597500000000002E-17</v>
      </c>
      <c r="H81" s="14">
        <f t="shared" si="36"/>
        <v>1.3769374999999999E-13</v>
      </c>
      <c r="I81" s="14">
        <f t="shared" si="36"/>
        <v>4.6106874999999995E-11</v>
      </c>
      <c r="J81" s="14">
        <f t="shared" si="36"/>
        <v>3.3008125000000003E-9</v>
      </c>
      <c r="K81" s="14">
        <f t="shared" si="36"/>
        <v>8.1331250000000009E-9</v>
      </c>
      <c r="L81" s="14">
        <f t="shared" si="36"/>
        <v>1.9053749999999999E-8</v>
      </c>
      <c r="M81" s="14">
        <f t="shared" si="36"/>
        <v>4.2724375000000003E-8</v>
      </c>
      <c r="N81" s="14">
        <f t="shared" si="36"/>
        <v>9.2231249999999994E-8</v>
      </c>
      <c r="O81" s="14">
        <f t="shared" si="36"/>
        <v>1.4516249999999998E-6</v>
      </c>
      <c r="P81" s="14">
        <f t="shared" si="36"/>
        <v>1.3617499999999998E-5</v>
      </c>
      <c r="Q81" s="14">
        <f t="shared" si="36"/>
        <v>7.8462500000000003E-5</v>
      </c>
      <c r="R81" s="14">
        <f t="shared" si="36"/>
        <v>2.9839999999999999E-4</v>
      </c>
      <c r="S81" s="14">
        <f t="shared" si="36"/>
        <v>7.4812499999999998E-4</v>
      </c>
      <c r="T81" s="14">
        <f t="shared" si="36"/>
        <v>8.7499999999999991E-4</v>
      </c>
      <c r="U81" s="14">
        <f t="shared" si="36"/>
        <v>9.9131250000000001E-4</v>
      </c>
      <c r="V81" s="14">
        <f t="shared" si="36"/>
        <v>1.0870625000000001E-3</v>
      </c>
      <c r="W81" s="14">
        <f t="shared" si="36"/>
        <v>1.153875E-3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>
        <f t="shared" ref="F82" si="37">F6*$C$78</f>
        <v>2.0755625000000001E-19</v>
      </c>
      <c r="G82" s="14">
        <f t="shared" ref="G82:BR82" si="38">G6*$C$78</f>
        <v>2.5627500000000002E-14</v>
      </c>
      <c r="H82" s="14">
        <f t="shared" si="38"/>
        <v>4.8341874999999995E-11</v>
      </c>
      <c r="I82" s="14">
        <f t="shared" si="38"/>
        <v>8.7631249999999989E-9</v>
      </c>
      <c r="J82" s="14">
        <f t="shared" si="38"/>
        <v>3.8718749999999995E-7</v>
      </c>
      <c r="K82" s="14">
        <f t="shared" si="38"/>
        <v>8.5975000000000001E-7</v>
      </c>
      <c r="L82" s="14">
        <f t="shared" si="38"/>
        <v>1.8263125E-6</v>
      </c>
      <c r="M82" s="14">
        <f t="shared" si="38"/>
        <v>3.7356249999999999E-6</v>
      </c>
      <c r="N82" s="14">
        <f t="shared" si="38"/>
        <v>7.4000000000000003E-6</v>
      </c>
      <c r="O82" s="14">
        <f t="shared" si="38"/>
        <v>8.7018749999999998E-5</v>
      </c>
      <c r="P82" s="14">
        <f t="shared" si="38"/>
        <v>6.4193749999999993E-4</v>
      </c>
      <c r="Q82" s="14">
        <f t="shared" si="38"/>
        <v>2.9614375000000001E-3</v>
      </c>
      <c r="R82" s="14">
        <f t="shared" si="38"/>
        <v>9.0081250000000005E-3</v>
      </c>
      <c r="S82" s="14">
        <f t="shared" si="38"/>
        <v>1.7548750000000002E-2</v>
      </c>
      <c r="T82" s="14">
        <f t="shared" si="38"/>
        <v>1.9103125000000002E-2</v>
      </c>
      <c r="U82" s="14">
        <f t="shared" si="38"/>
        <v>2.0053125000000002E-2</v>
      </c>
      <c r="V82" s="14">
        <f t="shared" si="38"/>
        <v>2.0279999999999999E-2</v>
      </c>
      <c r="W82" s="14">
        <f t="shared" si="38"/>
        <v>1.9759374999999999E-2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>
      <c r="A83" s="5">
        <f t="shared" si="34"/>
        <v>0</v>
      </c>
      <c r="B83" s="5">
        <f t="shared" si="34"/>
        <v>6</v>
      </c>
      <c r="C83" s="5">
        <f t="shared" si="34"/>
        <v>0</v>
      </c>
      <c r="D83" s="5">
        <f t="shared" si="34"/>
        <v>0</v>
      </c>
      <c r="E83" s="6" t="str">
        <f t="shared" si="28"/>
        <v>Se6</v>
      </c>
      <c r="F83" s="14">
        <f t="shared" ref="F83" si="39">F7*$C$78</f>
        <v>6.6318750000000002E-17</v>
      </c>
      <c r="G83" s="14">
        <f t="shared" ref="G83:BR83" si="40">G7*$C$78</f>
        <v>1.1793749999999999E-12</v>
      </c>
      <c r="H83" s="14">
        <f t="shared" si="40"/>
        <v>5.6887499999999996E-10</v>
      </c>
      <c r="I83" s="14">
        <f t="shared" si="40"/>
        <v>3.7284999999999999E-8</v>
      </c>
      <c r="J83" s="14">
        <f t="shared" si="40"/>
        <v>7.4887499999999999E-7</v>
      </c>
      <c r="K83" s="14">
        <f t="shared" si="40"/>
        <v>1.404E-6</v>
      </c>
      <c r="L83" s="14">
        <f t="shared" si="40"/>
        <v>2.5429374999999999E-6</v>
      </c>
      <c r="M83" s="14">
        <f t="shared" si="40"/>
        <v>4.4773124999999995E-6</v>
      </c>
      <c r="N83" s="14">
        <f t="shared" si="40"/>
        <v>7.7037500000000006E-6</v>
      </c>
      <c r="O83" s="14">
        <f t="shared" si="40"/>
        <v>5.5811875000000005E-5</v>
      </c>
      <c r="P83" s="14">
        <f t="shared" si="40"/>
        <v>2.7627499999999998E-4</v>
      </c>
      <c r="Q83" s="14">
        <f t="shared" si="40"/>
        <v>8.9368750000000006E-4</v>
      </c>
      <c r="R83" s="14">
        <f t="shared" si="40"/>
        <v>1.9426875E-3</v>
      </c>
      <c r="S83" s="14">
        <f t="shared" si="40"/>
        <v>2.6691875000000001E-3</v>
      </c>
      <c r="T83" s="14">
        <f t="shared" si="40"/>
        <v>2.6451249999999999E-3</v>
      </c>
      <c r="U83" s="14">
        <f t="shared" si="40"/>
        <v>2.5184374999999998E-3</v>
      </c>
      <c r="V83" s="14">
        <f t="shared" si="40"/>
        <v>2.300875E-3</v>
      </c>
      <c r="W83" s="14">
        <f t="shared" si="40"/>
        <v>2.0169999999999997E-3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>
        <f t="shared" ref="F84" si="41">F8*$C$78</f>
        <v>4.7359374999999998E-18</v>
      </c>
      <c r="G84" s="14">
        <f t="shared" ref="G84:BR84" si="42">G8*$C$78</f>
        <v>1.4733125E-13</v>
      </c>
      <c r="H84" s="14">
        <f t="shared" si="42"/>
        <v>9.7537499999999998E-11</v>
      </c>
      <c r="I84" s="14">
        <f t="shared" si="42"/>
        <v>7.7356250000000002E-9</v>
      </c>
      <c r="J84" s="14">
        <f t="shared" si="42"/>
        <v>1.7549374999999999E-7</v>
      </c>
      <c r="K84" s="14">
        <f t="shared" si="42"/>
        <v>3.3710000000000002E-7</v>
      </c>
      <c r="L84" s="14">
        <f t="shared" si="42"/>
        <v>6.2471874999999996E-7</v>
      </c>
      <c r="M84" s="14">
        <f t="shared" si="42"/>
        <v>1.1245E-6</v>
      </c>
      <c r="N84" s="14">
        <f t="shared" si="42"/>
        <v>1.9771874999999999E-6</v>
      </c>
      <c r="O84" s="14">
        <f t="shared" si="42"/>
        <v>1.5603750000000001E-5</v>
      </c>
      <c r="P84" s="14">
        <f t="shared" si="42"/>
        <v>8.2706249999999994E-5</v>
      </c>
      <c r="Q84" s="14">
        <f t="shared" si="42"/>
        <v>2.7713124999999999E-4</v>
      </c>
      <c r="R84" s="14">
        <f t="shared" si="42"/>
        <v>5.991875E-4</v>
      </c>
      <c r="S84" s="14">
        <f t="shared" si="42"/>
        <v>7.71125E-4</v>
      </c>
      <c r="T84" s="14">
        <f t="shared" si="42"/>
        <v>7.4224999999999996E-4</v>
      </c>
      <c r="U84" s="14">
        <f t="shared" si="42"/>
        <v>6.8237499999999993E-4</v>
      </c>
      <c r="V84" s="14">
        <f t="shared" si="42"/>
        <v>5.9826875000000004E-4</v>
      </c>
      <c r="W84" s="14">
        <f t="shared" si="42"/>
        <v>5.0026875000000004E-4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7.0849999999999993E-20</v>
      </c>
      <c r="G85" s="14">
        <f t="shared" ref="G85:BR85" si="44">G9*$C$78</f>
        <v>3.4475624999999999E-15</v>
      </c>
      <c r="H85" s="14">
        <f t="shared" si="44"/>
        <v>2.9078124999999997E-12</v>
      </c>
      <c r="I85" s="14">
        <f t="shared" si="44"/>
        <v>2.6458749999999999E-10</v>
      </c>
      <c r="J85" s="14">
        <f t="shared" si="44"/>
        <v>6.5156250000000006E-9</v>
      </c>
      <c r="K85" s="14">
        <f t="shared" si="44"/>
        <v>1.2715624999999999E-8</v>
      </c>
      <c r="L85" s="14">
        <f t="shared" si="44"/>
        <v>2.3919374999999998E-8</v>
      </c>
      <c r="M85" s="14">
        <f t="shared" si="44"/>
        <v>4.36875E-8</v>
      </c>
      <c r="N85" s="14">
        <f t="shared" si="44"/>
        <v>7.7950000000000006E-8</v>
      </c>
      <c r="O85" s="14">
        <f t="shared" si="44"/>
        <v>6.5368749999999996E-7</v>
      </c>
      <c r="P85" s="14">
        <f t="shared" si="44"/>
        <v>3.6360000000000004E-6</v>
      </c>
      <c r="Q85" s="14">
        <f t="shared" si="44"/>
        <v>1.2408124999999999E-5</v>
      </c>
      <c r="R85" s="14">
        <f t="shared" si="44"/>
        <v>2.6306249999999999E-5</v>
      </c>
      <c r="S85" s="14">
        <f t="shared" si="44"/>
        <v>3.1328124999999997E-5</v>
      </c>
      <c r="T85" s="14">
        <f t="shared" si="44"/>
        <v>2.9206249999999998E-5</v>
      </c>
      <c r="U85" s="14">
        <f t="shared" si="44"/>
        <v>2.5854999999999999E-5</v>
      </c>
      <c r="V85" s="14">
        <f t="shared" si="44"/>
        <v>2.169875E-5</v>
      </c>
      <c r="W85" s="14">
        <f t="shared" si="44"/>
        <v>1.7263749999999999E-5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>
      <c r="A86" s="5">
        <f t="shared" si="34"/>
        <v>0</v>
      </c>
      <c r="B86" s="5">
        <f t="shared" si="34"/>
        <v>2</v>
      </c>
      <c r="C86" s="5">
        <f t="shared" si="34"/>
        <v>0</v>
      </c>
      <c r="D86" s="5">
        <f t="shared" si="34"/>
        <v>0</v>
      </c>
      <c r="E86" s="6" t="str">
        <f t="shared" si="28"/>
        <v>Se2</v>
      </c>
      <c r="F86" s="14">
        <f t="shared" ref="F86" si="45">F10*$C$78</f>
        <v>1.6500000000000001E-19</v>
      </c>
      <c r="G86" s="14">
        <f t="shared" ref="G86:BR86" si="46">G10*$C$78</f>
        <v>1.94875E-14</v>
      </c>
      <c r="H86" s="14">
        <f t="shared" si="46"/>
        <v>4.4289374999999998E-11</v>
      </c>
      <c r="I86" s="14">
        <f t="shared" si="46"/>
        <v>1.0515624999999999E-8</v>
      </c>
      <c r="J86" s="14">
        <f t="shared" si="46"/>
        <v>6.1849375000000008E-7</v>
      </c>
      <c r="K86" s="14">
        <f t="shared" si="46"/>
        <v>1.4699375E-6</v>
      </c>
      <c r="L86" s="14">
        <f t="shared" si="46"/>
        <v>3.3308125E-6</v>
      </c>
      <c r="M86" s="14">
        <f t="shared" si="46"/>
        <v>7.2368750000000001E-6</v>
      </c>
      <c r="N86" s="14">
        <f t="shared" si="46"/>
        <v>1.5150000000000001E-5</v>
      </c>
      <c r="O86" s="14">
        <f t="shared" si="46"/>
        <v>2.1133749999999998E-4</v>
      </c>
      <c r="P86" s="14">
        <f t="shared" si="46"/>
        <v>1.815875E-3</v>
      </c>
      <c r="Q86" s="14">
        <f t="shared" si="46"/>
        <v>1.0221249999999999E-2</v>
      </c>
      <c r="R86" s="14">
        <f t="shared" si="46"/>
        <v>4.108875E-2</v>
      </c>
      <c r="S86" s="14">
        <f t="shared" si="46"/>
        <v>0.12250625</v>
      </c>
      <c r="T86" s="14">
        <f t="shared" si="46"/>
        <v>0.15345</v>
      </c>
      <c r="U86" s="14">
        <f t="shared" si="46"/>
        <v>0.18838125</v>
      </c>
      <c r="V86" s="14">
        <f t="shared" si="46"/>
        <v>0.22656249999999997</v>
      </c>
      <c r="W86" s="14">
        <f t="shared" si="46"/>
        <v>0.26693124999999995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0</v>
      </c>
      <c r="E87" s="6" t="str">
        <f t="shared" si="28"/>
        <v>Se</v>
      </c>
      <c r="F87" s="14">
        <f t="shared" ref="F87" si="47">F11*$C$78</f>
        <v>0</v>
      </c>
      <c r="G87" s="14">
        <f t="shared" ref="G87:BR87" si="48">G11*$C$78</f>
        <v>2.973125E-30</v>
      </c>
      <c r="H87" s="14">
        <f t="shared" si="48"/>
        <v>2.0263125E-24</v>
      </c>
      <c r="I87" s="14">
        <f t="shared" si="48"/>
        <v>3.0571875000000001E-20</v>
      </c>
      <c r="J87" s="14">
        <f t="shared" si="48"/>
        <v>4.2488125E-17</v>
      </c>
      <c r="K87" s="14">
        <f t="shared" si="48"/>
        <v>1.9849999999999997E-16</v>
      </c>
      <c r="L87" s="14">
        <f t="shared" si="48"/>
        <v>8.5075000000000007E-16</v>
      </c>
      <c r="M87" s="14">
        <f t="shared" si="48"/>
        <v>3.3733749999999997E-15</v>
      </c>
      <c r="N87" s="14">
        <f t="shared" si="48"/>
        <v>1.24675E-14</v>
      </c>
      <c r="O87" s="14">
        <f t="shared" si="48"/>
        <v>1.2709375E-12</v>
      </c>
      <c r="P87" s="14">
        <f t="shared" si="48"/>
        <v>5.6358750000000002E-11</v>
      </c>
      <c r="Q87" s="14">
        <f t="shared" si="48"/>
        <v>1.2858124999999999E-9</v>
      </c>
      <c r="R87" s="14">
        <f t="shared" si="48"/>
        <v>1.7646249999999998E-8</v>
      </c>
      <c r="S87" s="14">
        <f t="shared" si="48"/>
        <v>1.61325E-7</v>
      </c>
      <c r="T87" s="14">
        <f t="shared" si="48"/>
        <v>2.6494374999999999E-7</v>
      </c>
      <c r="U87" s="14">
        <f t="shared" si="48"/>
        <v>4.2556249999999997E-7</v>
      </c>
      <c r="V87" s="14">
        <f t="shared" si="48"/>
        <v>6.6868749999999992E-7</v>
      </c>
      <c r="W87" s="14">
        <f t="shared" si="48"/>
        <v>1.0281875000000001E-6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>
        <f t="shared" ref="F89" si="51">F13*$C$78</f>
        <v>6.4681249999999993E-10</v>
      </c>
      <c r="G89" s="14">
        <f t="shared" ref="G89:BR89" si="52">G13*$C$78</f>
        <v>6.6893750000000004E-7</v>
      </c>
      <c r="H89" s="14">
        <f t="shared" si="52"/>
        <v>6.1666875000000002E-5</v>
      </c>
      <c r="I89" s="14">
        <f t="shared" si="52"/>
        <v>1.4438750000000001E-3</v>
      </c>
      <c r="J89" s="14">
        <f t="shared" si="52"/>
        <v>1.4262500000000001E-2</v>
      </c>
      <c r="K89" s="14">
        <f t="shared" si="52"/>
        <v>2.278875E-2</v>
      </c>
      <c r="L89" s="14">
        <f t="shared" si="52"/>
        <v>3.5051249999999999E-2</v>
      </c>
      <c r="M89" s="14">
        <f t="shared" si="52"/>
        <v>5.1895625000000001E-2</v>
      </c>
      <c r="N89" s="14">
        <f t="shared" si="52"/>
        <v>7.3893750000000008E-2</v>
      </c>
      <c r="O89" s="14">
        <f t="shared" si="52"/>
        <v>0.20113750000000002</v>
      </c>
      <c r="P89" s="14">
        <f t="shared" si="52"/>
        <v>0.31640000000000001</v>
      </c>
      <c r="Q89" s="14">
        <f t="shared" si="52"/>
        <v>0.38418125000000003</v>
      </c>
      <c r="R89" s="14">
        <f t="shared" si="52"/>
        <v>0.42349375</v>
      </c>
      <c r="S89" s="14">
        <f t="shared" si="52"/>
        <v>0.44848125</v>
      </c>
      <c r="T89" s="14">
        <f t="shared" si="52"/>
        <v>0.45324375</v>
      </c>
      <c r="U89" s="14">
        <f t="shared" si="52"/>
        <v>0.45749374999999998</v>
      </c>
      <c r="V89" s="14">
        <f t="shared" si="52"/>
        <v>0.46125625000000003</v>
      </c>
      <c r="W89" s="14">
        <f t="shared" si="52"/>
        <v>0.46455625000000006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0.99987500000000007</v>
      </c>
      <c r="I90" s="14">
        <f t="shared" si="54"/>
        <v>0.99712499999999993</v>
      </c>
      <c r="J90" s="14">
        <f t="shared" si="54"/>
        <v>0.97149999999999992</v>
      </c>
      <c r="K90" s="14">
        <f t="shared" si="54"/>
        <v>0.95443750000000005</v>
      </c>
      <c r="L90" s="14">
        <f t="shared" si="54"/>
        <v>0.92987500000000001</v>
      </c>
      <c r="M90" s="14">
        <f t="shared" si="54"/>
        <v>0.89618749999999991</v>
      </c>
      <c r="N90" s="14">
        <f t="shared" si="54"/>
        <v>0.85218749999999999</v>
      </c>
      <c r="O90" s="14">
        <f t="shared" si="54"/>
        <v>0.59771874999999997</v>
      </c>
      <c r="P90" s="14">
        <f t="shared" si="54"/>
        <v>0.36719374999999999</v>
      </c>
      <c r="Q90" s="14">
        <f t="shared" si="54"/>
        <v>0.23163124999999998</v>
      </c>
      <c r="R90" s="14">
        <f t="shared" si="54"/>
        <v>0.1530125</v>
      </c>
      <c r="S90" s="14">
        <f t="shared" si="54"/>
        <v>0.10303124999999999</v>
      </c>
      <c r="T90" s="14">
        <f t="shared" si="54"/>
        <v>9.3512499999999998E-2</v>
      </c>
      <c r="U90" s="14">
        <f t="shared" si="54"/>
        <v>8.5012499999999991E-2</v>
      </c>
      <c r="V90" s="14">
        <f t="shared" si="54"/>
        <v>7.7487500000000001E-2</v>
      </c>
      <c r="W90" s="14">
        <f t="shared" si="54"/>
        <v>7.0887499999999992E-2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9.8537500000000001E-17</v>
      </c>
      <c r="G91" s="14">
        <f t="shared" ref="G91:BR91" si="56">G15*$C$78</f>
        <v>2.0579999999999999E-13</v>
      </c>
      <c r="H91" s="14">
        <f t="shared" si="56"/>
        <v>3.6011875000000003E-11</v>
      </c>
      <c r="I91" s="14">
        <f t="shared" si="56"/>
        <v>1.4876250000000002E-9</v>
      </c>
      <c r="J91" s="14">
        <f t="shared" si="56"/>
        <v>2.4553749999999999E-8</v>
      </c>
      <c r="K91" s="14">
        <f t="shared" si="56"/>
        <v>4.4505E-8</v>
      </c>
      <c r="L91" s="14">
        <f t="shared" si="56"/>
        <v>7.7837499999999998E-8</v>
      </c>
      <c r="M91" s="14">
        <f t="shared" si="56"/>
        <v>1.3171874999999998E-7</v>
      </c>
      <c r="N91" s="14">
        <f t="shared" si="56"/>
        <v>2.1616250000000001E-7</v>
      </c>
      <c r="O91" s="14">
        <f t="shared" si="56"/>
        <v>1.20525E-6</v>
      </c>
      <c r="P91" s="14">
        <f t="shared" si="56"/>
        <v>4.8845625000000006E-6</v>
      </c>
      <c r="Q91" s="14">
        <f t="shared" si="56"/>
        <v>1.5905000000000001E-5</v>
      </c>
      <c r="R91" s="14">
        <f t="shared" si="56"/>
        <v>4.4436875E-5</v>
      </c>
      <c r="S91" s="14">
        <f t="shared" si="56"/>
        <v>1.1324375E-4</v>
      </c>
      <c r="T91" s="14">
        <f t="shared" si="56"/>
        <v>1.4205625E-4</v>
      </c>
      <c r="U91" s="14">
        <f t="shared" si="56"/>
        <v>1.7798124999999999E-4</v>
      </c>
      <c r="V91" s="14">
        <f t="shared" si="56"/>
        <v>2.2283750000000002E-4</v>
      </c>
      <c r="W91" s="14">
        <f t="shared" si="56"/>
        <v>2.7888125000000001E-4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(l)Se[l]</v>
      </c>
      <c r="F92" s="14">
        <f t="shared" ref="F92" si="57">F16*$C$78</f>
        <v>2</v>
      </c>
      <c r="G92" s="14">
        <f t="shared" ref="G92:BR92" si="58">G16*$C$78</f>
        <v>2</v>
      </c>
      <c r="H92" s="14">
        <f t="shared" si="58"/>
        <v>1.9999374999999999</v>
      </c>
      <c r="I92" s="14">
        <f t="shared" si="58"/>
        <v>1.9985625</v>
      </c>
      <c r="J92" s="14">
        <f t="shared" si="58"/>
        <v>1.9857499999999999</v>
      </c>
      <c r="K92" s="14">
        <f t="shared" si="58"/>
        <v>1.9771875000000001</v>
      </c>
      <c r="L92" s="14">
        <f t="shared" si="58"/>
        <v>1.9649375</v>
      </c>
      <c r="M92" s="14">
        <f t="shared" si="58"/>
        <v>1.9480625000000003</v>
      </c>
      <c r="N92" s="14">
        <f t="shared" si="58"/>
        <v>1.9259999999999999</v>
      </c>
      <c r="O92" s="14">
        <f t="shared" si="58"/>
        <v>1.7975625</v>
      </c>
      <c r="P92" s="14">
        <f t="shared" si="58"/>
        <v>1.6743750000000002</v>
      </c>
      <c r="Q92" s="14">
        <f t="shared" si="58"/>
        <v>1.5723750000000001</v>
      </c>
      <c r="R92" s="14">
        <f t="shared" si="58"/>
        <v>1.4297499999999999</v>
      </c>
      <c r="S92" s="14">
        <f t="shared" si="58"/>
        <v>1.1865000000000001</v>
      </c>
      <c r="T92" s="14">
        <f t="shared" si="58"/>
        <v>1.1098749999999999</v>
      </c>
      <c r="U92" s="14">
        <f t="shared" si="58"/>
        <v>1.0295000000000001</v>
      </c>
      <c r="V92" s="14">
        <f t="shared" si="58"/>
        <v>0.94743750000000004</v>
      </c>
      <c r="W92" s="14">
        <f t="shared" si="58"/>
        <v>0.86581249999999987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>
        <f t="shared" ref="F93" si="59">F17*$C$78</f>
        <v>1</v>
      </c>
      <c r="G93" s="14">
        <f t="shared" ref="G93:BR93" si="60">G17*$C$78</f>
        <v>1</v>
      </c>
      <c r="H93" s="14">
        <f t="shared" si="60"/>
        <v>1</v>
      </c>
      <c r="I93" s="14">
        <f t="shared" si="60"/>
        <v>1</v>
      </c>
      <c r="J93" s="14">
        <f t="shared" si="60"/>
        <v>1</v>
      </c>
      <c r="K93" s="14">
        <f t="shared" si="60"/>
        <v>1</v>
      </c>
      <c r="L93" s="14">
        <f t="shared" si="60"/>
        <v>1</v>
      </c>
      <c r="M93" s="14">
        <f t="shared" si="60"/>
        <v>1</v>
      </c>
      <c r="N93" s="14">
        <f t="shared" si="60"/>
        <v>1</v>
      </c>
      <c r="O93" s="14">
        <f t="shared" si="60"/>
        <v>1</v>
      </c>
      <c r="P93" s="14">
        <f t="shared" si="60"/>
        <v>1</v>
      </c>
      <c r="Q93" s="14">
        <f t="shared" si="60"/>
        <v>1</v>
      </c>
      <c r="R93" s="14">
        <f t="shared" si="60"/>
        <v>0.99993749999999992</v>
      </c>
      <c r="S93" s="14">
        <f t="shared" si="60"/>
        <v>0.99987500000000007</v>
      </c>
      <c r="T93" s="14">
        <f t="shared" si="60"/>
        <v>0.99987500000000007</v>
      </c>
      <c r="U93" s="14">
        <f t="shared" si="60"/>
        <v>0.99981249999999999</v>
      </c>
      <c r="V93" s="14">
        <f t="shared" si="60"/>
        <v>0.99974999999999992</v>
      </c>
      <c r="W93" s="14">
        <f t="shared" si="60"/>
        <v>0.99974999999999992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>
        <f t="shared" ref="F94" si="61">F18*$C$78</f>
        <v>-116.375</v>
      </c>
      <c r="G94" s="14">
        <f t="shared" ref="G94:BR94" si="62">G18*$C$78</f>
        <v>-116.4375</v>
      </c>
      <c r="H94" s="14">
        <f t="shared" si="62"/>
        <v>-117</v>
      </c>
      <c r="I94" s="14">
        <f t="shared" si="62"/>
        <v>-117.75</v>
      </c>
      <c r="J94" s="14">
        <f t="shared" si="62"/>
        <v>-118.625</v>
      </c>
      <c r="K94" s="14">
        <f t="shared" si="62"/>
        <v>-118.875</v>
      </c>
      <c r="L94" s="14">
        <f t="shared" si="62"/>
        <v>-119.1875</v>
      </c>
      <c r="M94" s="14">
        <f t="shared" si="62"/>
        <v>-119.5</v>
      </c>
      <c r="N94" s="14">
        <f t="shared" si="62"/>
        <v>-119.81250000000001</v>
      </c>
      <c r="O94" s="14">
        <f t="shared" si="62"/>
        <v>-121.24999999999999</v>
      </c>
      <c r="P94" s="14">
        <f t="shared" si="62"/>
        <v>-122.5625</v>
      </c>
      <c r="Q94" s="14">
        <f t="shared" si="62"/>
        <v>-123.6875</v>
      </c>
      <c r="R94" s="14">
        <f t="shared" si="62"/>
        <v>-124.75</v>
      </c>
      <c r="S94" s="14">
        <f t="shared" si="62"/>
        <v>-125.93749999999999</v>
      </c>
      <c r="T94" s="14">
        <f t="shared" si="62"/>
        <v>-126.25</v>
      </c>
      <c r="U94" s="14">
        <f t="shared" si="62"/>
        <v>-126.5625</v>
      </c>
      <c r="V94" s="14">
        <f t="shared" si="62"/>
        <v>-126.93749999999999</v>
      </c>
      <c r="W94" s="14">
        <f t="shared" si="62"/>
        <v>-127.25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>
        <f t="shared" ref="F95" si="63">F19*$C$78</f>
        <v>-37.856250000000003</v>
      </c>
      <c r="G95" s="14">
        <f t="shared" ref="G95:BR95" si="64">G19*$C$78</f>
        <v>-40.931250000000006</v>
      </c>
      <c r="H95" s="14">
        <f t="shared" si="64"/>
        <v>-43.681249999999999</v>
      </c>
      <c r="I95" s="14">
        <f t="shared" si="64"/>
        <v>-46.143749999999997</v>
      </c>
      <c r="J95" s="14">
        <f t="shared" si="64"/>
        <v>-48.443750000000001</v>
      </c>
      <c r="K95" s="14">
        <f t="shared" si="64"/>
        <v>-49.03125</v>
      </c>
      <c r="L95" s="14">
        <f t="shared" si="64"/>
        <v>-49.637500000000003</v>
      </c>
      <c r="M95" s="14">
        <f t="shared" si="64"/>
        <v>-50.28125</v>
      </c>
      <c r="N95" s="14">
        <f t="shared" si="64"/>
        <v>-50.962499999999999</v>
      </c>
      <c r="O95" s="14">
        <f t="shared" si="64"/>
        <v>-54.331249999999997</v>
      </c>
      <c r="P95" s="14">
        <f t="shared" si="64"/>
        <v>-58.35</v>
      </c>
      <c r="Q95" s="14">
        <f t="shared" si="64"/>
        <v>-62.262499999999996</v>
      </c>
      <c r="R95" s="14">
        <f t="shared" si="64"/>
        <v>-65.75</v>
      </c>
      <c r="S95" s="14">
        <f t="shared" si="64"/>
        <v>-68.8125</v>
      </c>
      <c r="T95" s="14">
        <f t="shared" si="64"/>
        <v>-69.5</v>
      </c>
      <c r="U95" s="14">
        <f t="shared" si="64"/>
        <v>-70.1875</v>
      </c>
      <c r="V95" s="14">
        <f t="shared" si="64"/>
        <v>-70.75</v>
      </c>
      <c r="W95" s="14">
        <f t="shared" si="64"/>
        <v>-71.375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>
        <f t="shared" ref="F96" si="65">F20*$C$78</f>
        <v>-185.5</v>
      </c>
      <c r="G96" s="14">
        <f t="shared" ref="G96:BR96" si="66">G20*$C$78</f>
        <v>-156.8125</v>
      </c>
      <c r="H96" s="14">
        <f t="shared" si="66"/>
        <v>-138.125</v>
      </c>
      <c r="I96" s="14">
        <f t="shared" si="66"/>
        <v>-125.06250000000001</v>
      </c>
      <c r="J96" s="14">
        <f t="shared" si="66"/>
        <v>-115.56249999999999</v>
      </c>
      <c r="K96" s="14">
        <f t="shared" si="66"/>
        <v>-113.56250000000001</v>
      </c>
      <c r="L96" s="14">
        <f t="shared" si="66"/>
        <v>-111.6875</v>
      </c>
      <c r="M96" s="14">
        <f t="shared" si="66"/>
        <v>-109.9375</v>
      </c>
      <c r="N96" s="14">
        <f t="shared" si="66"/>
        <v>-108.25</v>
      </c>
      <c r="O96" s="14">
        <f t="shared" si="66"/>
        <v>-102.3125</v>
      </c>
      <c r="P96" s="14">
        <f t="shared" si="66"/>
        <v>-97.625</v>
      </c>
      <c r="Q96" s="14">
        <f t="shared" si="66"/>
        <v>-93.8125</v>
      </c>
      <c r="R96" s="14">
        <f t="shared" si="66"/>
        <v>-90.4375</v>
      </c>
      <c r="S96" s="14">
        <f t="shared" si="66"/>
        <v>-87.0625</v>
      </c>
      <c r="T96" s="14">
        <f t="shared" si="66"/>
        <v>-86.125</v>
      </c>
      <c r="U96" s="14">
        <f t="shared" si="66"/>
        <v>-85.1875</v>
      </c>
      <c r="V96" s="14">
        <f t="shared" si="66"/>
        <v>-84.25</v>
      </c>
      <c r="W96" s="14">
        <f t="shared" si="66"/>
        <v>-83.25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>
        <f t="shared" ref="F97" si="68">F21*$C$78</f>
        <v>-30.512499999999999</v>
      </c>
      <c r="G97" s="14">
        <f t="shared" ref="G97:BR97" si="69">G21*$C$78</f>
        <v>-32.712499999999999</v>
      </c>
      <c r="H97" s="14">
        <f t="shared" si="69"/>
        <v>-35.143750000000004</v>
      </c>
      <c r="I97" s="14">
        <f t="shared" si="69"/>
        <v>-37.537500000000001</v>
      </c>
      <c r="J97" s="14">
        <f t="shared" si="69"/>
        <v>-39.800000000000004</v>
      </c>
      <c r="K97" s="14">
        <f t="shared" si="69"/>
        <v>-40.331250000000004</v>
      </c>
      <c r="L97" s="14">
        <f t="shared" si="69"/>
        <v>-40.849999999999994</v>
      </c>
      <c r="M97" s="14">
        <f t="shared" si="69"/>
        <v>-41.356250000000003</v>
      </c>
      <c r="N97" s="14">
        <f t="shared" si="69"/>
        <v>-41.837499999999999</v>
      </c>
      <c r="O97" s="14">
        <f t="shared" si="69"/>
        <v>-43.59375</v>
      </c>
      <c r="P97" s="14">
        <f t="shared" si="69"/>
        <v>-45.212499999999999</v>
      </c>
      <c r="Q97" s="14">
        <f t="shared" si="69"/>
        <v>-46.837499999999999</v>
      </c>
      <c r="R97" s="14">
        <f t="shared" si="69"/>
        <v>-48.556249999999999</v>
      </c>
      <c r="S97" s="14">
        <f t="shared" si="69"/>
        <v>-50.506249999999994</v>
      </c>
      <c r="T97" s="14">
        <f t="shared" si="69"/>
        <v>-51.056250000000006</v>
      </c>
      <c r="U97" s="14">
        <f t="shared" si="69"/>
        <v>-51.637500000000003</v>
      </c>
      <c r="V97" s="14">
        <f t="shared" si="69"/>
        <v>-52.243749999999999</v>
      </c>
      <c r="W97" s="14">
        <f t="shared" si="69"/>
        <v>-52.887499999999996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554</v>
      </c>
      <c r="L113" s="4">
        <f t="shared" si="92"/>
        <v>570.5</v>
      </c>
      <c r="M113" s="4">
        <f t="shared" si="92"/>
        <v>587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933.9</v>
      </c>
      <c r="T113" s="4">
        <f t="shared" si="92"/>
        <v>950.4</v>
      </c>
      <c r="U113" s="4">
        <f t="shared" si="92"/>
        <v>967</v>
      </c>
      <c r="V113" s="4">
        <f t="shared" si="92"/>
        <v>983.5</v>
      </c>
      <c r="W113" s="4">
        <f t="shared" si="92"/>
        <v>1000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>
      <c r="C114" s="22">
        <f>COUNTA(E114:E121)+1</f>
        <v>4</v>
      </c>
      <c r="E114" s="17" t="s">
        <v>12</v>
      </c>
      <c r="F114" s="46">
        <f ca="1">F$113*$B$2*SUMPRODUCT(F$90:F$92,F$56:F$58)/1000</f>
        <v>-35.924585698950011</v>
      </c>
      <c r="G114" s="46">
        <f t="shared" ref="G114:AL114" ca="1" si="93">G$113*$B$2*SUMPRODUCT(G$90:G$92,G$56:G$58)/1000</f>
        <v>-47.992677532814568</v>
      </c>
      <c r="H114" s="46">
        <f t="shared" ca="1" si="93"/>
        <v>-61.44539371492403</v>
      </c>
      <c r="I114" s="46">
        <f t="shared" ca="1" si="93"/>
        <v>-75.90080170477772</v>
      </c>
      <c r="J114" s="46">
        <f t="shared" ca="1" si="93"/>
        <v>-90.164535023112563</v>
      </c>
      <c r="K114" s="46">
        <f t="shared" ca="1" si="93"/>
        <v>-93.259423618885393</v>
      </c>
      <c r="L114" s="46">
        <f t="shared" ca="1" si="93"/>
        <v>-95.949471599389426</v>
      </c>
      <c r="M114" s="46">
        <f t="shared" ca="1" si="93"/>
        <v>-98.101073594665934</v>
      </c>
      <c r="N114" s="46">
        <f t="shared" ca="1" si="93"/>
        <v>-99.560114621927994</v>
      </c>
      <c r="O114" s="46">
        <f t="shared" ca="1" si="93"/>
        <v>-98.732009150900709</v>
      </c>
      <c r="P114" s="46">
        <f t="shared" ca="1" si="93"/>
        <v>-95.061661278142068</v>
      </c>
      <c r="Q114" s="46">
        <f t="shared" ca="1" si="93"/>
        <v>-93.939432879278087</v>
      </c>
      <c r="R114" s="46">
        <f t="shared" ca="1" si="93"/>
        <v>-91.7649283510722</v>
      </c>
      <c r="S114" s="46">
        <f t="shared" ca="1" si="93"/>
        <v>-83.271362199300356</v>
      </c>
      <c r="T114" s="46">
        <f t="shared" ca="1" si="93"/>
        <v>-79.877480436057084</v>
      </c>
      <c r="U114" s="46">
        <f t="shared" ca="1" si="93"/>
        <v>-76.082425621576533</v>
      </c>
      <c r="V114" s="46">
        <f t="shared" ca="1" si="93"/>
        <v>-71.95863708841604</v>
      </c>
      <c r="W114" s="46">
        <f t="shared" ca="1" si="93"/>
        <v>-67.677995635162105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>
      <c r="C115" s="23">
        <f xml:space="preserve"> COUNTIF(F113:AL113,"&lt;&gt;"&amp;0)</f>
        <v>18</v>
      </c>
      <c r="E115" s="17" t="s">
        <v>13</v>
      </c>
      <c r="F115" s="14">
        <f ca="1">F$113*$B$2*SUMPRODUCT(F$80:F$88,F$46:F$54)/1000</f>
        <v>-52.850308586250023</v>
      </c>
      <c r="G115" s="14">
        <f t="shared" ref="G115:AL115" ca="1" si="94">G$113*$B$2*SUMPRODUCT(G$80:G$88,G$46:G$54)/1000</f>
        <v>-65.677233240109501</v>
      </c>
      <c r="H115" s="14">
        <f t="shared" ca="1" si="94"/>
        <v>-78.85488436323584</v>
      </c>
      <c r="I115" s="14">
        <f t="shared" ca="1" si="94"/>
        <v>-92.303179344833751</v>
      </c>
      <c r="J115" s="14">
        <f t="shared" ca="1" si="94"/>
        <v>-106.02828812876733</v>
      </c>
      <c r="K115" s="14">
        <f t="shared" ca="1" si="94"/>
        <v>-109.51366953922766</v>
      </c>
      <c r="L115" s="14">
        <f t="shared" ca="1" si="94"/>
        <v>-113.07231931229751</v>
      </c>
      <c r="M115" s="14">
        <f t="shared" ca="1" si="94"/>
        <v>-116.64860904843255</v>
      </c>
      <c r="N115" s="14">
        <f t="shared" ca="1" si="94"/>
        <v>-120.24297050928081</v>
      </c>
      <c r="O115" s="14">
        <f t="shared" ca="1" si="94"/>
        <v>-135.05672350697429</v>
      </c>
      <c r="P115" s="14">
        <f t="shared" ca="1" si="94"/>
        <v>-150.32856976955117</v>
      </c>
      <c r="Q115" s="14">
        <f t="shared" ca="1" si="94"/>
        <v>-167.00079039762988</v>
      </c>
      <c r="R115" s="14">
        <f t="shared" ca="1" si="94"/>
        <v>-188.04860826393497</v>
      </c>
      <c r="S115" s="14">
        <f t="shared" ca="1" si="94"/>
        <v>-218.20051895335936</v>
      </c>
      <c r="T115" s="14">
        <f t="shared" ca="1" si="94"/>
        <v>-227.45097571068649</v>
      </c>
      <c r="U115" s="14">
        <f t="shared" ca="1" si="94"/>
        <v>-237.33234711726371</v>
      </c>
      <c r="V115" s="14">
        <f t="shared" ca="1" si="94"/>
        <v>-247.7894624168147</v>
      </c>
      <c r="W115" s="14">
        <f t="shared" ca="1" si="94"/>
        <v>-258.52544626740303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>
      <c r="E116" s="17" t="s">
        <v>15</v>
      </c>
      <c r="F116" s="14">
        <f t="shared" ref="F116:AL116" ca="1" si="95">F115+F114</f>
        <v>-88.774894285200034</v>
      </c>
      <c r="G116" s="14">
        <f t="shared" ca="1" si="95"/>
        <v>-113.66991077292407</v>
      </c>
      <c r="H116" s="14">
        <f t="shared" ca="1" si="95"/>
        <v>-140.30027807815986</v>
      </c>
      <c r="I116" s="14">
        <f t="shared" ca="1" si="95"/>
        <v>-168.20398104961146</v>
      </c>
      <c r="J116" s="14">
        <f t="shared" ca="1" si="95"/>
        <v>-196.19282315187991</v>
      </c>
      <c r="K116" s="14">
        <f t="shared" ca="1" si="95"/>
        <v>-202.77309315811306</v>
      </c>
      <c r="L116" s="14">
        <f t="shared" ca="1" si="95"/>
        <v>-209.02179091168694</v>
      </c>
      <c r="M116" s="14">
        <f t="shared" ca="1" si="95"/>
        <v>-214.74968264309848</v>
      </c>
      <c r="N116" s="14">
        <f t="shared" ca="1" si="95"/>
        <v>-219.8030851312088</v>
      </c>
      <c r="O116" s="14">
        <f t="shared" ca="1" si="95"/>
        <v>-233.78873265787502</v>
      </c>
      <c r="P116" s="14">
        <f t="shared" ca="1" si="95"/>
        <v>-245.39023104769325</v>
      </c>
      <c r="Q116" s="14">
        <f t="shared" ca="1" si="95"/>
        <v>-260.940223276908</v>
      </c>
      <c r="R116" s="14">
        <f t="shared" ca="1" si="95"/>
        <v>-279.81353661500714</v>
      </c>
      <c r="S116" s="14">
        <f t="shared" ca="1" si="95"/>
        <v>-301.47188115265971</v>
      </c>
      <c r="T116" s="14">
        <f t="shared" ca="1" si="95"/>
        <v>-307.32845614674358</v>
      </c>
      <c r="U116" s="14">
        <f t="shared" ca="1" si="95"/>
        <v>-313.41477273884027</v>
      </c>
      <c r="V116" s="14">
        <f t="shared" ca="1" si="95"/>
        <v>-319.74809950523075</v>
      </c>
      <c r="W116" s="14">
        <f t="shared" ca="1" si="95"/>
        <v>-326.20344190256515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/>
    <row r="118" spans="1:71" ht="21" hidden="1" customHeight="1" outlineLevel="1">
      <c r="U118" s="47"/>
      <c r="V118" s="47"/>
      <c r="W118" s="47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554</v>
      </c>
      <c r="L122" s="4">
        <f ca="1"/>
        <v>570.5</v>
      </c>
      <c r="M122" s="4">
        <f ca="1"/>
        <v>587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933.9</v>
      </c>
      <c r="T122" s="20">
        <f ca="1"/>
        <v>950.4</v>
      </c>
      <c r="U122" s="55">
        <f ca="1"/>
        <v>967</v>
      </c>
      <c r="V122" s="56">
        <f ca="1"/>
        <v>983.5</v>
      </c>
      <c r="W122" s="58">
        <f ca="1"/>
        <v>1000</v>
      </c>
      <c r="X122" s="53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>
      <c r="E123" s="17" t="str">
        <f ca="1"/>
        <v xml:space="preserve">Раствор (жид): </v>
      </c>
      <c r="F123" s="47">
        <f ca="1"/>
        <v>-35.924585698950011</v>
      </c>
      <c r="G123" s="47">
        <f ca="1"/>
        <v>-47.992677532814568</v>
      </c>
      <c r="H123" s="47">
        <f ca="1"/>
        <v>-61.44539371492403</v>
      </c>
      <c r="I123" s="47">
        <f ca="1"/>
        <v>-75.90080170477772</v>
      </c>
      <c r="J123" s="47">
        <f ca="1"/>
        <v>-90.164535023112563</v>
      </c>
      <c r="K123" s="47">
        <f ca="1"/>
        <v>-93.259423618885393</v>
      </c>
      <c r="L123" s="47">
        <f ca="1"/>
        <v>-95.949471599389426</v>
      </c>
      <c r="M123" s="47">
        <f ca="1"/>
        <v>-98.101073594665934</v>
      </c>
      <c r="N123" s="47">
        <f ca="1"/>
        <v>-99.560114621927994</v>
      </c>
      <c r="O123" s="47">
        <f ca="1"/>
        <v>-98.732009150900709</v>
      </c>
      <c r="P123" s="47">
        <f ca="1"/>
        <v>-95.061661278142068</v>
      </c>
      <c r="Q123" s="47">
        <f ca="1"/>
        <v>-93.939432879278087</v>
      </c>
      <c r="R123" s="47">
        <f ca="1"/>
        <v>-91.7649283510722</v>
      </c>
      <c r="S123" s="47">
        <f ca="1"/>
        <v>-83.271362199300356</v>
      </c>
      <c r="T123" s="47">
        <f ca="1"/>
        <v>-79.877480436057084</v>
      </c>
      <c r="U123" s="47">
        <f ca="1"/>
        <v>-76.082425621576533</v>
      </c>
      <c r="V123" s="47">
        <f ca="1"/>
        <v>-71.95863708841604</v>
      </c>
      <c r="W123" s="47">
        <f ca="1"/>
        <v>-67.677995635162105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-52.850308586250023</v>
      </c>
      <c r="G124" s="47">
        <f ca="1"/>
        <v>-65.677233240109501</v>
      </c>
      <c r="H124" s="47">
        <f ca="1"/>
        <v>-78.85488436323584</v>
      </c>
      <c r="I124" s="47">
        <f ca="1"/>
        <v>-92.303179344833751</v>
      </c>
      <c r="J124" s="47">
        <f ca="1"/>
        <v>-106.02828812876733</v>
      </c>
      <c r="K124" s="47">
        <f ca="1"/>
        <v>-109.51366953922766</v>
      </c>
      <c r="L124" s="47">
        <f ca="1"/>
        <v>-113.07231931229751</v>
      </c>
      <c r="M124" s="47">
        <f ca="1"/>
        <v>-116.64860904843255</v>
      </c>
      <c r="N124" s="47">
        <f ca="1"/>
        <v>-120.24297050928081</v>
      </c>
      <c r="O124" s="47">
        <f ca="1"/>
        <v>-135.05672350697429</v>
      </c>
      <c r="P124" s="47">
        <f ca="1"/>
        <v>-150.32856976955117</v>
      </c>
      <c r="Q124" s="47">
        <f ca="1"/>
        <v>-167.00079039762988</v>
      </c>
      <c r="R124" s="47">
        <f ca="1"/>
        <v>-188.04860826393497</v>
      </c>
      <c r="S124" s="47">
        <f ca="1"/>
        <v>-218.20051895335936</v>
      </c>
      <c r="T124" s="47">
        <f ca="1"/>
        <v>-227.45097571068649</v>
      </c>
      <c r="U124" s="47">
        <f ca="1"/>
        <v>-237.33234711726371</v>
      </c>
      <c r="V124" s="47">
        <f ca="1"/>
        <v>-247.7894624168147</v>
      </c>
      <c r="W124" s="47">
        <f ca="1"/>
        <v>-258.52544626740303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Раствор + газовая без Ar: </v>
      </c>
      <c r="F125" s="47">
        <f ca="1"/>
        <v>-88.774894285200034</v>
      </c>
      <c r="G125" s="47">
        <f ca="1"/>
        <v>-113.66991077292407</v>
      </c>
      <c r="H125" s="47">
        <f ca="1"/>
        <v>-140.30027807815986</v>
      </c>
      <c r="I125" s="47">
        <f ca="1"/>
        <v>-168.20398104961146</v>
      </c>
      <c r="J125" s="47">
        <f ca="1"/>
        <v>-196.19282315187991</v>
      </c>
      <c r="K125" s="47">
        <f ca="1"/>
        <v>-202.77309315811306</v>
      </c>
      <c r="L125" s="47">
        <f ca="1"/>
        <v>-209.02179091168694</v>
      </c>
      <c r="M125" s="47">
        <f ca="1"/>
        <v>-214.74968264309848</v>
      </c>
      <c r="N125" s="47">
        <f ca="1"/>
        <v>-219.8030851312088</v>
      </c>
      <c r="O125" s="47">
        <f ca="1"/>
        <v>-233.78873265787502</v>
      </c>
      <c r="P125" s="47">
        <f ca="1"/>
        <v>-245.39023104769325</v>
      </c>
      <c r="Q125" s="47">
        <f ca="1"/>
        <v>-260.940223276908</v>
      </c>
      <c r="R125" s="47">
        <f ca="1"/>
        <v>-279.81353661500714</v>
      </c>
      <c r="S125" s="47">
        <f ca="1"/>
        <v>-301.47188115265971</v>
      </c>
      <c r="T125" s="47">
        <f ca="1"/>
        <v>-307.32845614674358</v>
      </c>
      <c r="U125" s="47">
        <f ca="1"/>
        <v>-313.41477273884027</v>
      </c>
      <c r="V125" s="47">
        <f ca="1"/>
        <v>-319.74809950523075</v>
      </c>
      <c r="W125" s="47">
        <f ca="1"/>
        <v>-326.20344190256515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H31:BS31">
    <cfRule type="colorScale" priority="97">
      <colorScale>
        <cfvo type="min" val="0"/>
        <cfvo type="max" val="0"/>
        <color rgb="FFFFEF9C"/>
        <color rgb="FF63BE7B"/>
      </colorScale>
    </cfRule>
  </conditionalFormatting>
  <conditionalFormatting sqref="F32:G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G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29:BS2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E3:BR3">
    <cfRule type="colorScale" priority="4">
      <colorScale>
        <cfvo type="min" val="0"/>
        <cfvo type="max" val="0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9"/>
  <dimension ref="A1:S39"/>
  <sheetViews>
    <sheetView zoomScaleNormal="100" workbookViewId="0">
      <selection sqref="A1:S19"/>
    </sheetView>
  </sheetViews>
  <sheetFormatPr defaultRowHeight="21"/>
  <cols>
    <col min="1" max="16384" width="8.7265625" style="107"/>
  </cols>
  <sheetData>
    <row r="1" spans="1:19">
      <c r="A1" s="110" t="s">
        <v>87</v>
      </c>
      <c r="B1" s="174">
        <v>273.10000000000002</v>
      </c>
      <c r="C1" s="169">
        <v>339.2</v>
      </c>
      <c r="D1" s="170">
        <v>405.3</v>
      </c>
      <c r="E1" s="112">
        <v>471.4</v>
      </c>
      <c r="F1" s="113">
        <v>537.5</v>
      </c>
      <c r="G1" s="113">
        <v>554</v>
      </c>
      <c r="H1" s="112">
        <v>570.5</v>
      </c>
      <c r="I1" s="113">
        <v>587</v>
      </c>
      <c r="J1" s="113">
        <v>603.5</v>
      </c>
      <c r="K1" s="112">
        <v>669.6</v>
      </c>
      <c r="L1" s="113">
        <v>735.7</v>
      </c>
      <c r="M1" s="113">
        <v>801.8</v>
      </c>
      <c r="N1" s="112">
        <v>867.8</v>
      </c>
      <c r="O1" s="113">
        <v>933.9</v>
      </c>
      <c r="P1" s="113">
        <v>950.4</v>
      </c>
      <c r="Q1" s="171">
        <v>967</v>
      </c>
      <c r="R1" s="113">
        <v>983.5</v>
      </c>
      <c r="S1" s="113">
        <v>1000</v>
      </c>
    </row>
    <row r="2" spans="1:19">
      <c r="A2" s="111" t="s">
        <v>73</v>
      </c>
      <c r="B2" s="175">
        <v>1.5782E-25</v>
      </c>
      <c r="C2" s="176">
        <v>2.3892E-19</v>
      </c>
      <c r="D2" s="114">
        <v>2.7427999999999999E-15</v>
      </c>
      <c r="E2" s="114">
        <v>1.9609999999999998E-12</v>
      </c>
      <c r="F2" s="115">
        <v>2.5452000000000002E-10</v>
      </c>
      <c r="G2" s="115">
        <v>7.1301999999999998E-10</v>
      </c>
      <c r="H2" s="114">
        <v>1.8849E-9</v>
      </c>
      <c r="I2" s="115">
        <v>4.7354E-9</v>
      </c>
      <c r="J2" s="115">
        <v>1.1371999999999999E-8</v>
      </c>
      <c r="K2" s="114">
        <v>2.5776E-7</v>
      </c>
      <c r="L2" s="115">
        <v>3.2679999999999999E-6</v>
      </c>
      <c r="M2" s="115">
        <v>2.4757999999999999E-5</v>
      </c>
      <c r="N2" s="114">
        <v>1.2301E-4</v>
      </c>
      <c r="O2" s="115">
        <v>4.1232999999999998E-4</v>
      </c>
      <c r="P2" s="115">
        <v>5.2269999999999997E-4</v>
      </c>
      <c r="Q2" s="114">
        <v>6.445E-4</v>
      </c>
      <c r="R2" s="115">
        <v>7.7262999999999995E-4</v>
      </c>
      <c r="S2" s="115">
        <v>9.0056999999999995E-4</v>
      </c>
    </row>
    <row r="3" spans="1:19">
      <c r="A3" s="110" t="s">
        <v>71</v>
      </c>
      <c r="B3" s="177">
        <v>1.3821000000000001E-23</v>
      </c>
      <c r="C3" s="178">
        <v>5.2156000000000002E-18</v>
      </c>
      <c r="D3" s="116">
        <v>2.2030999999999998E-14</v>
      </c>
      <c r="E3" s="119">
        <v>7.3770999999999993E-12</v>
      </c>
      <c r="F3" s="119">
        <v>5.2813000000000002E-10</v>
      </c>
      <c r="G3" s="119">
        <v>1.3013E-9</v>
      </c>
      <c r="H3" s="118">
        <v>3.0486E-9</v>
      </c>
      <c r="I3" s="119">
        <v>6.8359000000000004E-9</v>
      </c>
      <c r="J3" s="119">
        <v>1.4756999999999999E-8</v>
      </c>
      <c r="K3" s="118">
        <v>2.3225999999999999E-7</v>
      </c>
      <c r="L3" s="119">
        <v>2.1787999999999998E-6</v>
      </c>
      <c r="M3" s="119">
        <v>1.2554E-5</v>
      </c>
      <c r="N3" s="119">
        <v>4.7744000000000002E-5</v>
      </c>
      <c r="O3" s="119">
        <v>1.197E-4</v>
      </c>
      <c r="P3" s="119">
        <v>1.3999999999999999E-4</v>
      </c>
      <c r="Q3" s="118">
        <v>1.5861E-4</v>
      </c>
      <c r="R3" s="119">
        <v>1.7393000000000001E-4</v>
      </c>
      <c r="S3" s="119">
        <v>1.8462E-4</v>
      </c>
    </row>
    <row r="4" spans="1:19">
      <c r="A4" s="172" t="s">
        <v>72</v>
      </c>
      <c r="B4" s="179">
        <v>3.3209000000000001E-20</v>
      </c>
      <c r="C4" s="180">
        <v>4.1004000000000001E-15</v>
      </c>
      <c r="D4" s="118">
        <v>7.7346999999999993E-12</v>
      </c>
      <c r="E4" s="118">
        <v>1.4020999999999999E-9</v>
      </c>
      <c r="F4" s="119">
        <v>6.1949999999999996E-8</v>
      </c>
      <c r="G4" s="119">
        <v>1.3756E-7</v>
      </c>
      <c r="H4" s="118">
        <v>2.9220999999999999E-7</v>
      </c>
      <c r="I4" s="119">
        <v>5.9770000000000001E-7</v>
      </c>
      <c r="J4" s="119">
        <v>1.184E-6</v>
      </c>
      <c r="K4" s="118">
        <v>1.3923E-5</v>
      </c>
      <c r="L4" s="119">
        <v>1.0271E-4</v>
      </c>
      <c r="M4" s="119">
        <v>4.7383000000000001E-4</v>
      </c>
      <c r="N4" s="118">
        <v>1.4413E-3</v>
      </c>
      <c r="O4" s="119">
        <v>2.8078000000000001E-3</v>
      </c>
      <c r="P4" s="119">
        <v>3.0565000000000002E-3</v>
      </c>
      <c r="Q4" s="118">
        <v>3.2085E-3</v>
      </c>
      <c r="R4" s="119">
        <v>3.2447999999999999E-3</v>
      </c>
      <c r="S4" s="119">
        <v>3.1614999999999998E-3</v>
      </c>
    </row>
    <row r="5" spans="1:19">
      <c r="A5" s="173" t="s">
        <v>868</v>
      </c>
      <c r="B5" s="181">
        <v>1.0611E-17</v>
      </c>
      <c r="C5" s="180">
        <v>1.8869999999999999E-13</v>
      </c>
      <c r="D5" s="118">
        <v>9.1019999999999999E-11</v>
      </c>
      <c r="E5" s="116">
        <v>5.9656000000000002E-9</v>
      </c>
      <c r="F5" s="117">
        <v>1.1982E-7</v>
      </c>
      <c r="G5" s="117">
        <v>2.2464000000000001E-7</v>
      </c>
      <c r="H5" s="116">
        <v>4.0686999999999999E-7</v>
      </c>
      <c r="I5" s="117">
        <v>7.1636999999999995E-7</v>
      </c>
      <c r="J5" s="117">
        <v>1.2326000000000001E-6</v>
      </c>
      <c r="K5" s="116">
        <v>8.9299000000000007E-6</v>
      </c>
      <c r="L5" s="117">
        <v>4.4203999999999999E-5</v>
      </c>
      <c r="M5" s="117">
        <v>1.4299000000000001E-4</v>
      </c>
      <c r="N5" s="116">
        <v>3.1083E-4</v>
      </c>
      <c r="O5" s="117">
        <v>4.2706999999999999E-4</v>
      </c>
      <c r="P5" s="117">
        <v>4.2321999999999998E-4</v>
      </c>
      <c r="Q5" s="116">
        <v>4.0295000000000001E-4</v>
      </c>
      <c r="R5" s="117">
        <v>3.6813999999999998E-4</v>
      </c>
      <c r="S5" s="117">
        <v>3.2271999999999997E-4</v>
      </c>
    </row>
    <row r="6" spans="1:19">
      <c r="A6" s="110" t="s">
        <v>866</v>
      </c>
      <c r="B6" s="182">
        <v>7.5774999999999997E-19</v>
      </c>
      <c r="C6" s="180">
        <v>2.3573E-14</v>
      </c>
      <c r="D6" s="118">
        <v>1.5606E-11</v>
      </c>
      <c r="E6" s="116">
        <v>1.2377E-9</v>
      </c>
      <c r="F6" s="117">
        <v>2.8079E-8</v>
      </c>
      <c r="G6" s="117">
        <v>5.3936000000000001E-8</v>
      </c>
      <c r="H6" s="116">
        <v>9.9954999999999997E-8</v>
      </c>
      <c r="I6" s="117">
        <v>1.7992000000000001E-7</v>
      </c>
      <c r="J6" s="117">
        <v>3.1635E-7</v>
      </c>
      <c r="K6" s="116">
        <v>2.4965999999999999E-6</v>
      </c>
      <c r="L6" s="117">
        <v>1.3233E-5</v>
      </c>
      <c r="M6" s="117">
        <v>4.4341000000000001E-5</v>
      </c>
      <c r="N6" s="116">
        <v>9.5870000000000002E-5</v>
      </c>
      <c r="O6" s="117">
        <v>1.2338E-4</v>
      </c>
      <c r="P6" s="117">
        <v>1.1875999999999999E-4</v>
      </c>
      <c r="Q6" s="116">
        <v>1.0917999999999999E-4</v>
      </c>
      <c r="R6" s="117">
        <v>9.5723000000000005E-5</v>
      </c>
      <c r="S6" s="117">
        <v>8.0043000000000006E-5</v>
      </c>
    </row>
    <row r="7" spans="1:19">
      <c r="A7" s="109" t="s">
        <v>869</v>
      </c>
      <c r="B7" s="183">
        <v>1.1336E-20</v>
      </c>
      <c r="C7" s="180">
        <v>5.5161E-16</v>
      </c>
      <c r="D7" s="118">
        <v>4.6524999999999996E-13</v>
      </c>
      <c r="E7" s="118">
        <v>4.2334E-11</v>
      </c>
      <c r="F7" s="119">
        <v>1.0425000000000001E-9</v>
      </c>
      <c r="G7" s="119">
        <v>2.0345E-9</v>
      </c>
      <c r="H7" s="118">
        <v>3.8270999999999997E-9</v>
      </c>
      <c r="I7" s="119">
        <v>6.9900000000000001E-9</v>
      </c>
      <c r="J7" s="119">
        <v>1.2472000000000001E-8</v>
      </c>
      <c r="K7" s="118">
        <v>1.0459E-7</v>
      </c>
      <c r="L7" s="119">
        <v>5.8176000000000004E-7</v>
      </c>
      <c r="M7" s="119">
        <v>1.9852999999999999E-6</v>
      </c>
      <c r="N7" s="118">
        <v>4.2089999999999999E-6</v>
      </c>
      <c r="O7" s="119">
        <v>5.0124999999999999E-6</v>
      </c>
      <c r="P7" s="119">
        <v>4.673E-6</v>
      </c>
      <c r="Q7" s="119">
        <v>4.1367999999999999E-6</v>
      </c>
      <c r="R7" s="119">
        <v>3.4717999999999999E-6</v>
      </c>
      <c r="S7" s="119">
        <v>2.7622E-6</v>
      </c>
    </row>
    <row r="8" spans="1:19">
      <c r="A8" s="172" t="s">
        <v>74</v>
      </c>
      <c r="B8" s="179">
        <v>2.6400000000000001E-20</v>
      </c>
      <c r="C8" s="178">
        <v>3.1180000000000002E-15</v>
      </c>
      <c r="D8" s="116">
        <v>7.0862999999999998E-12</v>
      </c>
      <c r="E8" s="118">
        <v>1.6824999999999999E-9</v>
      </c>
      <c r="F8" s="119">
        <v>9.8959000000000006E-8</v>
      </c>
      <c r="G8" s="119">
        <v>2.3519E-7</v>
      </c>
      <c r="H8" s="118">
        <v>5.3292999999999999E-7</v>
      </c>
      <c r="I8" s="119">
        <v>1.1579E-6</v>
      </c>
      <c r="J8" s="119">
        <v>2.424E-6</v>
      </c>
      <c r="K8" s="118">
        <v>3.3813999999999998E-5</v>
      </c>
      <c r="L8" s="119">
        <v>2.9053999999999999E-4</v>
      </c>
      <c r="M8" s="119">
        <v>1.6354E-3</v>
      </c>
      <c r="N8" s="118">
        <v>6.5741999999999997E-3</v>
      </c>
      <c r="O8" s="119">
        <v>1.9601E-2</v>
      </c>
      <c r="P8" s="119">
        <v>2.4552000000000001E-2</v>
      </c>
      <c r="Q8" s="118">
        <v>3.0141000000000001E-2</v>
      </c>
      <c r="R8" s="119">
        <v>3.6249999999999998E-2</v>
      </c>
      <c r="S8" s="119">
        <v>4.2708999999999997E-2</v>
      </c>
    </row>
    <row r="9" spans="1:19">
      <c r="A9" s="109" t="s">
        <v>2</v>
      </c>
      <c r="B9" s="184">
        <v>0</v>
      </c>
      <c r="C9" s="178">
        <v>4.7570000000000001E-31</v>
      </c>
      <c r="D9" s="116">
        <v>3.2420999999999998E-25</v>
      </c>
      <c r="E9" s="117">
        <v>4.8915E-21</v>
      </c>
      <c r="F9" s="117">
        <v>6.7981000000000001E-18</v>
      </c>
      <c r="G9" s="117">
        <v>3.1759999999999997E-17</v>
      </c>
      <c r="H9" s="116">
        <v>1.3612000000000001E-16</v>
      </c>
      <c r="I9" s="117">
        <v>5.3973999999999997E-16</v>
      </c>
      <c r="J9" s="117">
        <v>1.9948E-15</v>
      </c>
      <c r="K9" s="116">
        <v>2.0335000000000001E-13</v>
      </c>
      <c r="L9" s="117">
        <v>9.0173999999999999E-12</v>
      </c>
      <c r="M9" s="117">
        <v>2.0573E-10</v>
      </c>
      <c r="N9" s="116">
        <v>2.8234E-9</v>
      </c>
      <c r="O9" s="117">
        <v>2.5812E-8</v>
      </c>
      <c r="P9" s="117">
        <v>4.2390999999999999E-8</v>
      </c>
      <c r="Q9" s="116">
        <v>6.8089999999999996E-8</v>
      </c>
      <c r="R9" s="117">
        <v>1.0698999999999999E-7</v>
      </c>
      <c r="S9" s="117">
        <v>1.6451000000000001E-7</v>
      </c>
    </row>
    <row r="10" spans="1:19">
      <c r="A10" s="109" t="s">
        <v>1</v>
      </c>
      <c r="B10" s="184">
        <v>0.2</v>
      </c>
      <c r="C10" s="178">
        <v>0.2</v>
      </c>
      <c r="D10" s="116">
        <v>0.2</v>
      </c>
      <c r="E10" s="118">
        <v>0.2</v>
      </c>
      <c r="F10" s="119">
        <v>0.2</v>
      </c>
      <c r="G10" s="119">
        <v>0.2</v>
      </c>
      <c r="H10" s="118">
        <v>0.2</v>
      </c>
      <c r="I10" s="119">
        <v>0.2</v>
      </c>
      <c r="J10" s="119">
        <v>0.2</v>
      </c>
      <c r="K10" s="118">
        <v>0.2</v>
      </c>
      <c r="L10" s="119">
        <v>0.2</v>
      </c>
      <c r="M10" s="119">
        <v>0.2</v>
      </c>
      <c r="N10" s="118">
        <v>0.2</v>
      </c>
      <c r="O10" s="119">
        <v>0.2</v>
      </c>
      <c r="P10" s="119">
        <v>0.2</v>
      </c>
      <c r="Q10" s="118">
        <v>0.2</v>
      </c>
      <c r="R10" s="119">
        <v>0.2</v>
      </c>
      <c r="S10" s="119">
        <v>0.2</v>
      </c>
    </row>
    <row r="11" spans="1:19">
      <c r="A11" s="172" t="s">
        <v>75</v>
      </c>
      <c r="B11" s="179">
        <v>1.0349E-10</v>
      </c>
      <c r="C11" s="178">
        <v>1.0703E-7</v>
      </c>
      <c r="D11" s="116">
        <v>9.8666999999999999E-6</v>
      </c>
      <c r="E11" s="116">
        <v>2.3101999999999999E-4</v>
      </c>
      <c r="F11" s="117">
        <v>2.2820000000000002E-3</v>
      </c>
      <c r="G11" s="117">
        <v>3.6462E-3</v>
      </c>
      <c r="H11" s="116">
        <v>5.6081999999999998E-3</v>
      </c>
      <c r="I11" s="117">
        <v>8.3032999999999996E-3</v>
      </c>
      <c r="J11" s="117">
        <v>1.1823E-2</v>
      </c>
      <c r="K11" s="116">
        <v>3.2182000000000002E-2</v>
      </c>
      <c r="L11" s="117">
        <v>5.0624000000000002E-2</v>
      </c>
      <c r="M11" s="117">
        <v>6.1469000000000003E-2</v>
      </c>
      <c r="N11" s="116">
        <v>6.7759E-2</v>
      </c>
      <c r="O11" s="117">
        <v>7.1757000000000001E-2</v>
      </c>
      <c r="P11" s="117">
        <v>7.2519E-2</v>
      </c>
      <c r="Q11" s="116">
        <v>7.3199E-2</v>
      </c>
      <c r="R11" s="117">
        <v>7.3801000000000005E-2</v>
      </c>
      <c r="S11" s="117">
        <v>7.4329000000000006E-2</v>
      </c>
    </row>
    <row r="12" spans="1:19">
      <c r="A12" s="173" t="s">
        <v>70</v>
      </c>
      <c r="B12" s="181">
        <v>0.16</v>
      </c>
      <c r="C12" s="178">
        <v>0.16</v>
      </c>
      <c r="D12" s="116">
        <v>0.15998000000000001</v>
      </c>
      <c r="E12" s="116">
        <v>0.15953999999999999</v>
      </c>
      <c r="F12" s="117">
        <v>0.15543999999999999</v>
      </c>
      <c r="G12" s="117">
        <v>0.15271000000000001</v>
      </c>
      <c r="H12" s="116">
        <v>0.14878</v>
      </c>
      <c r="I12" s="117">
        <v>0.14338999999999999</v>
      </c>
      <c r="J12" s="117">
        <v>0.13635</v>
      </c>
      <c r="K12" s="116">
        <v>9.5634999999999998E-2</v>
      </c>
      <c r="L12" s="117">
        <v>5.8750999999999998E-2</v>
      </c>
      <c r="M12" s="117">
        <v>3.7060999999999997E-2</v>
      </c>
      <c r="N12" s="116">
        <v>2.4482E-2</v>
      </c>
      <c r="O12" s="117">
        <v>1.6485E-2</v>
      </c>
      <c r="P12" s="117">
        <v>1.4962E-2</v>
      </c>
      <c r="Q12" s="116">
        <v>1.3602E-2</v>
      </c>
      <c r="R12" s="117">
        <v>1.2397999999999999E-2</v>
      </c>
      <c r="S12" s="117">
        <v>1.1342E-2</v>
      </c>
    </row>
    <row r="13" spans="1:19">
      <c r="A13" s="173" t="s">
        <v>68</v>
      </c>
      <c r="B13" s="181">
        <v>1.5766000000000001E-17</v>
      </c>
      <c r="C13" s="178">
        <v>3.2927999999999999E-14</v>
      </c>
      <c r="D13" s="116">
        <v>5.7619000000000003E-12</v>
      </c>
      <c r="E13" s="116">
        <v>2.3802000000000002E-10</v>
      </c>
      <c r="F13" s="117">
        <v>3.9285999999999999E-9</v>
      </c>
      <c r="G13" s="117">
        <v>7.1207999999999996E-9</v>
      </c>
      <c r="H13" s="116">
        <v>1.2454E-8</v>
      </c>
      <c r="I13" s="117">
        <v>2.1074999999999998E-8</v>
      </c>
      <c r="J13" s="117">
        <v>3.4586000000000003E-8</v>
      </c>
      <c r="K13" s="116">
        <v>1.9284E-7</v>
      </c>
      <c r="L13" s="117">
        <v>7.8153000000000004E-7</v>
      </c>
      <c r="M13" s="117">
        <v>2.5448000000000002E-6</v>
      </c>
      <c r="N13" s="116">
        <v>7.1099000000000003E-6</v>
      </c>
      <c r="O13" s="117">
        <v>1.8119000000000001E-5</v>
      </c>
      <c r="P13" s="117">
        <v>2.2728999999999999E-5</v>
      </c>
      <c r="Q13" s="116">
        <v>2.8476999999999999E-5</v>
      </c>
      <c r="R13" s="117">
        <v>3.5654000000000001E-5</v>
      </c>
      <c r="S13" s="117">
        <v>4.4620999999999999E-5</v>
      </c>
    </row>
    <row r="14" spans="1:19">
      <c r="A14" s="109" t="s">
        <v>69</v>
      </c>
      <c r="B14" s="184">
        <v>0.32</v>
      </c>
      <c r="C14" s="178">
        <v>0.32</v>
      </c>
      <c r="D14" s="116">
        <v>0.31999</v>
      </c>
      <c r="E14" s="118">
        <v>0.31977</v>
      </c>
      <c r="F14" s="119">
        <v>0.31772</v>
      </c>
      <c r="G14" s="119">
        <v>0.31635000000000002</v>
      </c>
      <c r="H14" s="118">
        <v>0.31439</v>
      </c>
      <c r="I14" s="119">
        <v>0.31169000000000002</v>
      </c>
      <c r="J14" s="119">
        <v>0.30815999999999999</v>
      </c>
      <c r="K14" s="118">
        <v>0.28760999999999998</v>
      </c>
      <c r="L14" s="119">
        <v>0.26790000000000003</v>
      </c>
      <c r="M14" s="119">
        <v>0.25158000000000003</v>
      </c>
      <c r="N14" s="118">
        <v>0.22875999999999999</v>
      </c>
      <c r="O14" s="119">
        <v>0.18984000000000001</v>
      </c>
      <c r="P14" s="119">
        <v>0.17757999999999999</v>
      </c>
      <c r="Q14" s="118">
        <v>0.16472000000000001</v>
      </c>
      <c r="R14" s="119">
        <v>0.15159</v>
      </c>
      <c r="S14" s="119">
        <v>0.13852999999999999</v>
      </c>
    </row>
    <row r="15" spans="1:19">
      <c r="A15" s="110" t="s">
        <v>867</v>
      </c>
      <c r="B15" s="177">
        <v>0.16</v>
      </c>
      <c r="C15" s="178">
        <v>0.16</v>
      </c>
      <c r="D15" s="116">
        <v>0.16</v>
      </c>
      <c r="E15" s="118">
        <v>0.16</v>
      </c>
      <c r="F15" s="119">
        <v>0.16</v>
      </c>
      <c r="G15" s="119">
        <v>0.16</v>
      </c>
      <c r="H15" s="118">
        <v>0.16</v>
      </c>
      <c r="I15" s="119">
        <v>0.16</v>
      </c>
      <c r="J15" s="119">
        <v>0.16</v>
      </c>
      <c r="K15" s="118">
        <v>0.16</v>
      </c>
      <c r="L15" s="119">
        <v>0.16</v>
      </c>
      <c r="M15" s="119">
        <v>0.16</v>
      </c>
      <c r="N15" s="118">
        <v>0.15998999999999999</v>
      </c>
      <c r="O15" s="119">
        <v>0.15998000000000001</v>
      </c>
      <c r="P15" s="119">
        <v>0.15998000000000001</v>
      </c>
      <c r="Q15" s="118">
        <v>0.15997</v>
      </c>
      <c r="R15" s="119">
        <v>0.15995999999999999</v>
      </c>
      <c r="S15" s="119">
        <v>0.15995999999999999</v>
      </c>
    </row>
    <row r="16" spans="1:19">
      <c r="A16" s="172" t="s">
        <v>85</v>
      </c>
      <c r="B16" s="179">
        <v>-18.62</v>
      </c>
      <c r="C16" s="180">
        <v>-18.63</v>
      </c>
      <c r="D16" s="118">
        <v>-18.72</v>
      </c>
      <c r="E16" s="116">
        <v>-18.84</v>
      </c>
      <c r="F16" s="117">
        <v>-18.98</v>
      </c>
      <c r="G16" s="117">
        <v>-19.02</v>
      </c>
      <c r="H16" s="116">
        <v>-19.07</v>
      </c>
      <c r="I16" s="117">
        <v>-19.12</v>
      </c>
      <c r="J16" s="117">
        <v>-19.170000000000002</v>
      </c>
      <c r="K16" s="116">
        <v>-19.399999999999999</v>
      </c>
      <c r="L16" s="117">
        <v>-19.61</v>
      </c>
      <c r="M16" s="117">
        <v>-19.79</v>
      </c>
      <c r="N16" s="116">
        <v>-19.96</v>
      </c>
      <c r="O16" s="117">
        <v>-20.149999999999999</v>
      </c>
      <c r="P16" s="117">
        <v>-20.2</v>
      </c>
      <c r="Q16" s="116">
        <v>-20.25</v>
      </c>
      <c r="R16" s="117">
        <v>-20.309999999999999</v>
      </c>
      <c r="S16" s="117">
        <v>-20.36</v>
      </c>
    </row>
    <row r="17" spans="1:19">
      <c r="A17" s="110" t="s">
        <v>76</v>
      </c>
      <c r="B17" s="182">
        <v>-6.0570000000000004</v>
      </c>
      <c r="C17" s="180">
        <v>-6.5490000000000004</v>
      </c>
      <c r="D17" s="118">
        <v>-6.9889999999999999</v>
      </c>
      <c r="E17" s="116">
        <v>-7.383</v>
      </c>
      <c r="F17" s="117">
        <v>-7.7510000000000003</v>
      </c>
      <c r="G17" s="117">
        <v>-7.8449999999999998</v>
      </c>
      <c r="H17" s="116">
        <v>-7.9420000000000002</v>
      </c>
      <c r="I17" s="117">
        <v>-8.0449999999999999</v>
      </c>
      <c r="J17" s="117">
        <v>-8.1539999999999999</v>
      </c>
      <c r="K17" s="116">
        <v>-8.6929999999999996</v>
      </c>
      <c r="L17" s="117">
        <v>-9.3360000000000003</v>
      </c>
      <c r="M17" s="117">
        <v>-9.9619999999999997</v>
      </c>
      <c r="N17" s="116">
        <v>-10.52</v>
      </c>
      <c r="O17" s="117">
        <v>-11.01</v>
      </c>
      <c r="P17" s="117">
        <v>-11.12</v>
      </c>
      <c r="Q17" s="118">
        <v>-11.23</v>
      </c>
      <c r="R17" s="119">
        <v>-11.32</v>
      </c>
      <c r="S17" s="119">
        <v>-11.42</v>
      </c>
    </row>
    <row r="18" spans="1:19">
      <c r="A18" s="109" t="s">
        <v>54</v>
      </c>
      <c r="B18" s="184">
        <v>-29.68</v>
      </c>
      <c r="C18" s="178">
        <v>-25.09</v>
      </c>
      <c r="D18" s="116">
        <v>-22.1</v>
      </c>
      <c r="E18" s="116">
        <v>-20.010000000000002</v>
      </c>
      <c r="F18" s="117">
        <v>-18.489999999999998</v>
      </c>
      <c r="G18" s="117">
        <v>-18.170000000000002</v>
      </c>
      <c r="H18" s="116">
        <v>-17.87</v>
      </c>
      <c r="I18" s="117">
        <v>-17.59</v>
      </c>
      <c r="J18" s="117">
        <v>-17.32</v>
      </c>
      <c r="K18" s="116">
        <v>-16.37</v>
      </c>
      <c r="L18" s="117">
        <v>-15.62</v>
      </c>
      <c r="M18" s="117">
        <v>-15.01</v>
      </c>
      <c r="N18" s="116">
        <v>-14.47</v>
      </c>
      <c r="O18" s="117">
        <v>-13.93</v>
      </c>
      <c r="P18" s="117">
        <v>-13.78</v>
      </c>
      <c r="Q18" s="116">
        <v>-13.63</v>
      </c>
      <c r="R18" s="117">
        <v>-13.48</v>
      </c>
      <c r="S18" s="117">
        <v>-13.32</v>
      </c>
    </row>
    <row r="19" spans="1:19">
      <c r="A19" s="109" t="s">
        <v>77</v>
      </c>
      <c r="B19" s="184">
        <v>-4.8819999999999997</v>
      </c>
      <c r="C19" s="178">
        <v>-5.234</v>
      </c>
      <c r="D19" s="116">
        <v>-5.6230000000000002</v>
      </c>
      <c r="E19" s="116">
        <v>-6.0060000000000002</v>
      </c>
      <c r="F19" s="117">
        <v>-6.3680000000000003</v>
      </c>
      <c r="G19" s="117">
        <v>-6.4530000000000003</v>
      </c>
      <c r="H19" s="116">
        <v>-6.5359999999999996</v>
      </c>
      <c r="I19" s="117">
        <v>-6.617</v>
      </c>
      <c r="J19" s="117">
        <v>-6.694</v>
      </c>
      <c r="K19" s="116">
        <v>-6.9749999999999996</v>
      </c>
      <c r="L19" s="117">
        <v>-7.234</v>
      </c>
      <c r="M19" s="117">
        <v>-7.4939999999999998</v>
      </c>
      <c r="N19" s="116">
        <v>-7.7690000000000001</v>
      </c>
      <c r="O19" s="117">
        <v>-8.0809999999999995</v>
      </c>
      <c r="P19" s="117">
        <v>-8.1690000000000005</v>
      </c>
      <c r="Q19" s="116">
        <v>-8.2620000000000005</v>
      </c>
      <c r="R19" s="117">
        <v>-8.359</v>
      </c>
      <c r="S19" s="117">
        <v>-8.4619999999999997</v>
      </c>
    </row>
    <row r="20" spans="1:19">
      <c r="B20" s="108"/>
    </row>
    <row r="21" spans="1:19">
      <c r="B21" s="108"/>
    </row>
    <row r="22" spans="1:19">
      <c r="B22" s="108"/>
    </row>
    <row r="23" spans="1:19">
      <c r="B23" s="108"/>
    </row>
    <row r="24" spans="1:19">
      <c r="B24" s="108"/>
    </row>
    <row r="25" spans="1:19">
      <c r="B25" s="108"/>
    </row>
    <row r="26" spans="1:19">
      <c r="B26" s="108"/>
    </row>
    <row r="27" spans="1:19">
      <c r="B27" s="108"/>
    </row>
    <row r="28" spans="1:19">
      <c r="B28" s="108"/>
    </row>
    <row r="29" spans="1:19">
      <c r="B29" s="108"/>
    </row>
    <row r="30" spans="1:19">
      <c r="B30" s="108"/>
    </row>
    <row r="31" spans="1:19">
      <c r="B31" s="108"/>
    </row>
    <row r="32" spans="1:19">
      <c r="B32" s="108"/>
    </row>
    <row r="33" spans="2:2">
      <c r="B33" s="108"/>
    </row>
    <row r="34" spans="2:2">
      <c r="B34" s="108"/>
    </row>
    <row r="35" spans="2:2">
      <c r="B35" s="108"/>
    </row>
    <row r="36" spans="2:2">
      <c r="B36" s="108"/>
    </row>
    <row r="37" spans="2:2">
      <c r="B37" s="108"/>
    </row>
    <row r="38" spans="2:2">
      <c r="B38" s="108"/>
    </row>
    <row r="39" spans="2:2">
      <c r="B39" s="108"/>
    </row>
  </sheetData>
  <conditionalFormatting sqref="B1:S19">
    <cfRule type="colorScale" priority="1">
      <colorScale>
        <cfvo type="min" val="0"/>
        <cfvo type="max" val="0"/>
        <color rgb="FFF8696B"/>
        <color rgb="FFFCFCFF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4">
    <tabColor rgb="FF0070C0"/>
  </sheetPr>
  <dimension ref="A1:CI137"/>
  <sheetViews>
    <sheetView topLeftCell="A10" zoomScale="85" zoomScaleNormal="85" zoomScaleSheetLayoutView="25" workbookViewId="0">
      <selection activeCell="CG31" sqref="CG31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92" t="s">
        <v>24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  <c r="BI1" s="192"/>
      <c r="BJ1" s="192"/>
      <c r="BK1" s="192"/>
      <c r="BL1" s="192"/>
      <c r="BM1" s="192"/>
      <c r="BN1" s="192"/>
      <c r="BO1" s="192"/>
      <c r="BP1" s="192"/>
      <c r="BQ1" s="192"/>
      <c r="BR1" s="192"/>
      <c r="BS1" s="192"/>
      <c r="BT1" s="192"/>
      <c r="BU1" s="192"/>
      <c r="BV1" s="192"/>
      <c r="BW1" s="192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</row>
    <row r="2" spans="1:87" ht="21" customHeight="1" thickBot="1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4" t="s">
        <v>87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554</v>
      </c>
      <c r="U3" s="3">
        <v>570.5</v>
      </c>
      <c r="V3" s="3">
        <v>587</v>
      </c>
      <c r="W3" s="3">
        <v>603.5</v>
      </c>
      <c r="X3" s="3">
        <v>620.1</v>
      </c>
      <c r="Y3" s="3">
        <v>636.6</v>
      </c>
      <c r="Z3" s="3">
        <v>653.1</v>
      </c>
      <c r="AA3" s="3">
        <v>669.6</v>
      </c>
      <c r="AB3" s="3">
        <v>735.7</v>
      </c>
      <c r="AC3" s="3">
        <v>752.2</v>
      </c>
      <c r="AD3" s="3">
        <v>768.7</v>
      </c>
      <c r="AE3" s="3">
        <v>785.2</v>
      </c>
      <c r="AF3" s="3">
        <v>801.8</v>
      </c>
      <c r="AG3" s="3">
        <v>818.3</v>
      </c>
      <c r="AH3" s="3">
        <v>834.8</v>
      </c>
      <c r="AI3" s="3">
        <v>851.3</v>
      </c>
      <c r="AJ3" s="3">
        <v>867.8</v>
      </c>
      <c r="AK3" s="3">
        <v>933.9</v>
      </c>
      <c r="AL3" s="3">
        <v>950.4</v>
      </c>
      <c r="AM3" s="3">
        <v>967</v>
      </c>
      <c r="AN3" s="3">
        <v>983.5</v>
      </c>
      <c r="AO3" s="3">
        <v>1000</v>
      </c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60</v>
      </c>
      <c r="F4" s="85">
        <v>0.08</v>
      </c>
      <c r="G4" s="85">
        <v>0.08</v>
      </c>
      <c r="H4" s="85">
        <v>0.08</v>
      </c>
      <c r="I4" s="85">
        <v>0.08</v>
      </c>
      <c r="J4" s="85">
        <v>1.2379E-7</v>
      </c>
      <c r="K4" s="85">
        <v>0.08</v>
      </c>
      <c r="L4" s="85">
        <v>2.0898999999999999E-7</v>
      </c>
      <c r="M4" s="85">
        <v>8.2261000000000002E-10</v>
      </c>
      <c r="N4" s="85">
        <v>4.3529999999999997E-11</v>
      </c>
      <c r="O4" s="85">
        <v>2.0730000000000001E-36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 s="85">
        <v>0</v>
      </c>
      <c r="AD4" s="85">
        <v>0</v>
      </c>
      <c r="AE4" s="85">
        <v>0</v>
      </c>
      <c r="AF4" s="85">
        <v>0</v>
      </c>
      <c r="AG4" s="85">
        <v>0</v>
      </c>
      <c r="AH4" s="85">
        <v>0</v>
      </c>
      <c r="AI4" s="85">
        <v>0</v>
      </c>
      <c r="AJ4" s="85">
        <v>0</v>
      </c>
      <c r="AK4" s="85">
        <v>0</v>
      </c>
      <c r="AL4" s="85">
        <v>0</v>
      </c>
      <c r="AM4" s="85">
        <v>0</v>
      </c>
      <c r="AN4" s="85">
        <v>0</v>
      </c>
      <c r="AO4" s="85">
        <v>0</v>
      </c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49</v>
      </c>
      <c r="F5" s="85">
        <v>2.5167000000000001E-16</v>
      </c>
      <c r="G5" s="85">
        <v>1.9798000000000001E-12</v>
      </c>
      <c r="H5" s="85">
        <v>6.8794E-10</v>
      </c>
      <c r="I5" s="85">
        <v>6.2733999999999998E-8</v>
      </c>
      <c r="J5" s="85">
        <v>0.08</v>
      </c>
      <c r="K5" s="85">
        <v>1.4506999999999999E-7</v>
      </c>
      <c r="L5" s="85">
        <v>0.08</v>
      </c>
      <c r="M5" s="85">
        <v>0.08</v>
      </c>
      <c r="N5" s="85">
        <v>0.08</v>
      </c>
      <c r="O5" s="85">
        <v>0.08</v>
      </c>
      <c r="P5" s="85">
        <v>0.08</v>
      </c>
      <c r="Q5" s="85">
        <v>0.08</v>
      </c>
      <c r="R5" s="85">
        <v>0.08</v>
      </c>
      <c r="S5" s="85">
        <v>0.11191</v>
      </c>
      <c r="T5" s="85">
        <v>0.1893</v>
      </c>
      <c r="U5" s="85">
        <v>0.21586</v>
      </c>
      <c r="V5" s="85">
        <v>0.22747999999999999</v>
      </c>
      <c r="W5" s="85">
        <v>0.31317</v>
      </c>
      <c r="X5" s="85">
        <v>0.31613999999999998</v>
      </c>
      <c r="Y5" s="85">
        <v>0.31775999999999999</v>
      </c>
      <c r="Z5" s="85">
        <v>0.31867000000000001</v>
      </c>
      <c r="AA5" s="85">
        <v>0.31918999999999997</v>
      </c>
      <c r="AB5" s="85">
        <v>0.31986999999999999</v>
      </c>
      <c r="AC5" s="85">
        <v>0.31991000000000003</v>
      </c>
      <c r="AD5" s="85">
        <v>0.31994</v>
      </c>
      <c r="AE5" s="85">
        <v>0.31996000000000002</v>
      </c>
      <c r="AF5" s="85">
        <v>0.31996999999999998</v>
      </c>
      <c r="AG5" s="85">
        <v>0.46743000000000001</v>
      </c>
      <c r="AH5" s="85">
        <v>0.47998000000000002</v>
      </c>
      <c r="AI5" s="85">
        <v>0.47999000000000003</v>
      </c>
      <c r="AJ5" s="85">
        <v>0.47999000000000003</v>
      </c>
      <c r="AK5" s="85">
        <v>0.48</v>
      </c>
      <c r="AL5" s="85">
        <v>0.48</v>
      </c>
      <c r="AM5" s="85">
        <v>0.48</v>
      </c>
      <c r="AN5" s="85">
        <v>0.48</v>
      </c>
      <c r="AO5" s="85">
        <v>0.48</v>
      </c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0</v>
      </c>
      <c r="C6" s="41">
        <f t="shared" si="0"/>
        <v>1</v>
      </c>
      <c r="D6" s="41">
        <f t="shared" si="0"/>
        <v>0</v>
      </c>
      <c r="E6" s="45" t="s">
        <v>50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2.4308000000000001E-13</v>
      </c>
      <c r="P6" s="85">
        <v>5.8381000000000005E-11</v>
      </c>
      <c r="Q6" s="85">
        <v>9.0427000000000002E-10</v>
      </c>
      <c r="R6" s="85">
        <v>1.6963999999999999E-8</v>
      </c>
      <c r="S6" s="85">
        <v>3.1906999999999998E-2</v>
      </c>
      <c r="T6" s="85">
        <v>0.10929999999999999</v>
      </c>
      <c r="U6" s="85">
        <v>0.13586000000000001</v>
      </c>
      <c r="V6" s="85">
        <v>0.14748</v>
      </c>
      <c r="W6" s="85">
        <v>0.15317</v>
      </c>
      <c r="X6" s="85">
        <v>0.15614</v>
      </c>
      <c r="Y6" s="85">
        <v>0.15776000000000001</v>
      </c>
      <c r="Z6" s="85">
        <v>0.15867000000000001</v>
      </c>
      <c r="AA6" s="85">
        <v>0.15919</v>
      </c>
      <c r="AB6" s="85">
        <v>0.15987000000000001</v>
      </c>
      <c r="AC6" s="85">
        <v>0.15991</v>
      </c>
      <c r="AD6" s="85">
        <v>0.15994</v>
      </c>
      <c r="AE6" s="85">
        <v>0.15995999999999999</v>
      </c>
      <c r="AF6" s="85">
        <v>0.15997</v>
      </c>
      <c r="AG6" s="85">
        <v>0.12944</v>
      </c>
      <c r="AH6" s="85">
        <v>0.12216</v>
      </c>
      <c r="AI6" s="85">
        <v>0.11697</v>
      </c>
      <c r="AJ6" s="85">
        <v>0.11112</v>
      </c>
      <c r="AK6" s="85">
        <v>7.9078999999999997E-2</v>
      </c>
      <c r="AL6" s="85">
        <v>6.8113000000000007E-2</v>
      </c>
      <c r="AM6" s="85">
        <v>5.5541E-2</v>
      </c>
      <c r="AN6" s="85">
        <v>4.0964E-2</v>
      </c>
      <c r="AO6" s="85">
        <v>2.3951E-2</v>
      </c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59</v>
      </c>
      <c r="F7" s="85">
        <v>0.08</v>
      </c>
      <c r="G7" s="85">
        <v>0.08</v>
      </c>
      <c r="H7" s="85">
        <v>0.08</v>
      </c>
      <c r="I7" s="85">
        <v>0.08</v>
      </c>
      <c r="J7" s="85">
        <v>0.08</v>
      </c>
      <c r="K7" s="85">
        <v>0.08</v>
      </c>
      <c r="L7" s="85">
        <v>0.08</v>
      </c>
      <c r="M7" s="85">
        <v>0.08</v>
      </c>
      <c r="N7" s="85">
        <v>0.08</v>
      </c>
      <c r="O7" s="85">
        <v>0.08</v>
      </c>
      <c r="P7" s="85">
        <v>0.08</v>
      </c>
      <c r="Q7" s="85">
        <v>0.08</v>
      </c>
      <c r="R7" s="85">
        <v>0.08</v>
      </c>
      <c r="S7" s="85">
        <v>0.08</v>
      </c>
      <c r="T7" s="85">
        <v>0.08</v>
      </c>
      <c r="U7" s="85">
        <v>0.08</v>
      </c>
      <c r="V7" s="85">
        <v>0.08</v>
      </c>
      <c r="W7" s="85">
        <v>1.3456999999999999E-7</v>
      </c>
      <c r="X7" s="85">
        <v>1.9774999999999998E-9</v>
      </c>
      <c r="Y7" s="85">
        <v>1.2073000000000001E-10</v>
      </c>
      <c r="Z7" s="85">
        <v>1.9651999999999999E-11</v>
      </c>
      <c r="AA7" s="85">
        <v>6.0888000000000003E-13</v>
      </c>
      <c r="AB7" s="85">
        <v>2.8920999999999999E-26</v>
      </c>
      <c r="AC7" s="85">
        <v>3.5375E-31</v>
      </c>
      <c r="AD7" s="85">
        <v>0</v>
      </c>
      <c r="AE7" s="85">
        <v>0</v>
      </c>
      <c r="AF7" s="85">
        <v>0</v>
      </c>
      <c r="AG7" s="85">
        <v>0</v>
      </c>
      <c r="AH7" s="85">
        <v>0</v>
      </c>
      <c r="AI7" s="85">
        <v>0</v>
      </c>
      <c r="AJ7" s="85">
        <v>0</v>
      </c>
      <c r="AK7" s="85">
        <v>0</v>
      </c>
      <c r="AL7" s="85">
        <v>0</v>
      </c>
      <c r="AM7" s="85">
        <v>0</v>
      </c>
      <c r="AN7" s="85">
        <v>0</v>
      </c>
      <c r="AO7" s="85">
        <v>0</v>
      </c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82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1.0930999999999999E-25</v>
      </c>
      <c r="AC8" s="85">
        <v>7.0141999999999995E-23</v>
      </c>
      <c r="AD8" s="85">
        <v>1.4630000000000001E-20</v>
      </c>
      <c r="AE8" s="85">
        <v>1.8009000000000002E-18</v>
      </c>
      <c r="AF8" s="85">
        <v>4.7659000000000002E-17</v>
      </c>
      <c r="AG8" s="85">
        <v>7.9392000000000001E-18</v>
      </c>
      <c r="AH8" s="85">
        <v>8.9339000000000003E-8</v>
      </c>
      <c r="AI8" s="85">
        <v>2.0407E-7</v>
      </c>
      <c r="AJ8" s="85">
        <v>1.7887000000000001E-7</v>
      </c>
      <c r="AK8" s="85">
        <v>4.9127E-8</v>
      </c>
      <c r="AL8" s="85">
        <v>3.2962000000000001E-8</v>
      </c>
      <c r="AM8" s="85">
        <v>2.105E-8</v>
      </c>
      <c r="AN8" s="85">
        <v>1.4913000000000001E-10</v>
      </c>
      <c r="AO8" s="85">
        <v>2.7903999999999999E-16</v>
      </c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3.7232999999999997E-30</v>
      </c>
      <c r="O9" s="85">
        <v>7.2445000000000001E-14</v>
      </c>
      <c r="P9" s="85">
        <v>3.6078E-13</v>
      </c>
      <c r="Q9" s="85">
        <v>3.4992999999999999E-15</v>
      </c>
      <c r="R9" s="85">
        <v>4.9465000000000003E-23</v>
      </c>
      <c r="S9" s="85">
        <v>3.9699E-28</v>
      </c>
      <c r="T9" s="85">
        <v>1.6500999999999999E-9</v>
      </c>
      <c r="U9" s="85">
        <v>9.5506999999999993E-9</v>
      </c>
      <c r="V9" s="85">
        <v>1.7807999999999999E-7</v>
      </c>
      <c r="W9" s="85">
        <v>0.16</v>
      </c>
      <c r="X9" s="85">
        <v>0.16</v>
      </c>
      <c r="Y9" s="85">
        <v>0.16</v>
      </c>
      <c r="Z9" s="85">
        <v>0.16</v>
      </c>
      <c r="AA9" s="85">
        <v>0.16</v>
      </c>
      <c r="AB9" s="85">
        <v>0.16</v>
      </c>
      <c r="AC9" s="85">
        <v>0.16</v>
      </c>
      <c r="AD9" s="85">
        <v>0.16</v>
      </c>
      <c r="AE9" s="85">
        <v>0.16</v>
      </c>
      <c r="AF9" s="85">
        <v>0.16</v>
      </c>
      <c r="AG9" s="85">
        <v>1.2547000000000001E-2</v>
      </c>
      <c r="AH9" s="85">
        <v>5.9587000000000001E-9</v>
      </c>
      <c r="AI9" s="85">
        <v>3.2970000000000001E-15</v>
      </c>
      <c r="AJ9" s="85">
        <v>2.3555999999999999E-23</v>
      </c>
      <c r="AK9" s="85">
        <v>0</v>
      </c>
      <c r="AL9" s="85">
        <v>0</v>
      </c>
      <c r="AM9" s="85">
        <v>0</v>
      </c>
      <c r="AN9" s="85">
        <v>0</v>
      </c>
      <c r="AO9" s="85">
        <v>0</v>
      </c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52</v>
      </c>
      <c r="F10" s="85">
        <v>0.08</v>
      </c>
      <c r="G10" s="85">
        <v>0.08</v>
      </c>
      <c r="H10" s="85">
        <v>0.08</v>
      </c>
      <c r="I10" s="85">
        <v>0.08</v>
      </c>
      <c r="J10" s="85">
        <v>0.16</v>
      </c>
      <c r="K10" s="85">
        <v>0.08</v>
      </c>
      <c r="L10" s="85">
        <v>0.16</v>
      </c>
      <c r="M10" s="85">
        <v>0.16</v>
      </c>
      <c r="N10" s="85">
        <v>0.16</v>
      </c>
      <c r="O10" s="85">
        <v>0.16</v>
      </c>
      <c r="P10" s="85">
        <v>0.16</v>
      </c>
      <c r="Q10" s="85">
        <v>0.16</v>
      </c>
      <c r="R10" s="85">
        <v>0.16</v>
      </c>
      <c r="S10" s="85">
        <v>0.12809000000000001</v>
      </c>
      <c r="T10" s="85">
        <v>5.0695999999999998E-2</v>
      </c>
      <c r="U10" s="85">
        <v>2.4145E-2</v>
      </c>
      <c r="V10" s="85">
        <v>1.2522999999999999E-2</v>
      </c>
      <c r="W10" s="85">
        <v>6.8328E-3</v>
      </c>
      <c r="X10" s="85">
        <v>3.8625999999999999E-3</v>
      </c>
      <c r="Y10" s="85">
        <v>2.2447000000000001E-3</v>
      </c>
      <c r="Z10" s="85">
        <v>1.3349E-3</v>
      </c>
      <c r="AA10" s="85">
        <v>8.1010999999999995E-4</v>
      </c>
      <c r="AB10" s="85">
        <v>1.2987E-4</v>
      </c>
      <c r="AC10" s="85">
        <v>8.5175999999999999E-5</v>
      </c>
      <c r="AD10" s="85">
        <v>5.6563E-5</v>
      </c>
      <c r="AE10" s="85">
        <v>3.8003999999999997E-5</v>
      </c>
      <c r="AF10" s="85">
        <v>2.5819000000000001E-5</v>
      </c>
      <c r="AG10" s="85">
        <v>1.7725000000000001E-5</v>
      </c>
      <c r="AH10" s="85">
        <v>1.2286999999999999E-5</v>
      </c>
      <c r="AI10" s="85">
        <v>8.5976000000000005E-6</v>
      </c>
      <c r="AJ10" s="85">
        <v>6.0692000000000003E-6</v>
      </c>
      <c r="AK10" s="85">
        <v>1.6315E-6</v>
      </c>
      <c r="AL10" s="85">
        <v>1.1959000000000001E-6</v>
      </c>
      <c r="AM10" s="85">
        <v>8.8214000000000004E-7</v>
      </c>
      <c r="AN10" s="85">
        <v>6.5474E-7</v>
      </c>
      <c r="AO10" s="85">
        <v>4.8879000000000002E-7</v>
      </c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61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1.2088E-31</v>
      </c>
      <c r="P11" s="85">
        <v>1.4141000000000001E-29</v>
      </c>
      <c r="Q11" s="85">
        <v>1.2377E-27</v>
      </c>
      <c r="R11" s="85">
        <v>8.3270999999999994E-26</v>
      </c>
      <c r="S11" s="85">
        <v>4.0207999999999996E-24</v>
      </c>
      <c r="T11" s="85">
        <v>1.3078000000000001E-22</v>
      </c>
      <c r="U11" s="85">
        <v>4.0776E-21</v>
      </c>
      <c r="V11" s="85">
        <v>1.1226E-19</v>
      </c>
      <c r="W11" s="85">
        <v>2.2370999999999998E-18</v>
      </c>
      <c r="X11" s="85">
        <v>2.3373999999999999E-17</v>
      </c>
      <c r="Y11" s="85">
        <v>2.1883E-16</v>
      </c>
      <c r="Z11" s="85">
        <v>1.846E-15</v>
      </c>
      <c r="AA11" s="85">
        <v>1.4121E-14</v>
      </c>
      <c r="AB11" s="85">
        <v>2.0518E-11</v>
      </c>
      <c r="AC11" s="85">
        <v>1.0504000000000001E-10</v>
      </c>
      <c r="AD11" s="85">
        <v>5.0361999999999996E-10</v>
      </c>
      <c r="AE11" s="85">
        <v>2.2708000000000001E-9</v>
      </c>
      <c r="AF11" s="85">
        <v>9.6646000000000007E-9</v>
      </c>
      <c r="AG11" s="85">
        <v>3.7879999999999999E-8</v>
      </c>
      <c r="AH11" s="85">
        <v>3.7532000000000002E-8</v>
      </c>
      <c r="AI11" s="85">
        <v>3.6856999999999997E-8</v>
      </c>
      <c r="AJ11" s="85">
        <v>3.5754999999999998E-8</v>
      </c>
      <c r="AK11" s="85">
        <v>2.8010999999999999E-8</v>
      </c>
      <c r="AL11" s="85">
        <v>2.5527000000000001E-8</v>
      </c>
      <c r="AM11" s="85">
        <v>2.2954999999999999E-8</v>
      </c>
      <c r="AN11" s="85">
        <v>2.0339999999999999E-8</v>
      </c>
      <c r="AO11" s="85">
        <v>1.7744E-8</v>
      </c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>
        <v>0.2</v>
      </c>
      <c r="AB12" s="85">
        <v>0.2</v>
      </c>
      <c r="AC12" s="85">
        <v>0.2</v>
      </c>
      <c r="AD12" s="85">
        <v>0.2</v>
      </c>
      <c r="AE12" s="85">
        <v>0.2</v>
      </c>
      <c r="AF12" s="85">
        <v>0.2</v>
      </c>
      <c r="AG12" s="85">
        <v>0.2</v>
      </c>
      <c r="AH12" s="85">
        <v>0.2</v>
      </c>
      <c r="AI12" s="85">
        <v>0.2</v>
      </c>
      <c r="AJ12" s="85">
        <v>0.2</v>
      </c>
      <c r="AK12" s="85">
        <v>0.2</v>
      </c>
      <c r="AL12" s="85">
        <v>0.2</v>
      </c>
      <c r="AM12" s="85">
        <v>0.2</v>
      </c>
      <c r="AN12" s="85">
        <v>0.2</v>
      </c>
      <c r="AO12" s="85">
        <v>0.2</v>
      </c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57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1.0330999999999999E-24</v>
      </c>
      <c r="P13" s="85">
        <v>1.7543000000000001E-24</v>
      </c>
      <c r="Q13" s="85">
        <v>1.8365999999999999E-28</v>
      </c>
      <c r="R13" s="85">
        <v>0</v>
      </c>
      <c r="S13" s="85">
        <v>0</v>
      </c>
      <c r="T13" s="85">
        <v>8.2677000000000003E-31</v>
      </c>
      <c r="U13" s="85">
        <v>0</v>
      </c>
      <c r="V13" s="85">
        <v>0</v>
      </c>
      <c r="W13" s="85">
        <v>0</v>
      </c>
      <c r="X13" s="85">
        <v>2.9972999999999999E-32</v>
      </c>
      <c r="Y13" s="85">
        <v>8.3662000000000006E-21</v>
      </c>
      <c r="Z13" s="85">
        <v>1.2017E-15</v>
      </c>
      <c r="AA13" s="85">
        <v>1.9095000000000001E-13</v>
      </c>
      <c r="AB13" s="85">
        <v>1.3981E-11</v>
      </c>
      <c r="AC13" s="85">
        <v>6.4354999999999994E-11</v>
      </c>
      <c r="AD13" s="85">
        <v>2.7510000000000001E-10</v>
      </c>
      <c r="AE13" s="85">
        <v>1.9384999999999999E-9</v>
      </c>
      <c r="AF13" s="85">
        <v>2.6155000000000002E-8</v>
      </c>
      <c r="AG13" s="85">
        <v>0.14745</v>
      </c>
      <c r="AH13" s="85">
        <v>0.16</v>
      </c>
      <c r="AI13" s="85">
        <v>0.16</v>
      </c>
      <c r="AJ13" s="85">
        <v>0.16</v>
      </c>
      <c r="AK13" s="85">
        <v>0.16</v>
      </c>
      <c r="AL13" s="85">
        <v>0.16</v>
      </c>
      <c r="AM13" s="85">
        <v>0.16</v>
      </c>
      <c r="AN13" s="85">
        <v>0.16</v>
      </c>
      <c r="AO13" s="85">
        <v>0.16</v>
      </c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58</v>
      </c>
      <c r="F14" s="85">
        <v>6.8152999999999997E-30</v>
      </c>
      <c r="G14" s="85">
        <v>1.3662000000000001E-31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4.1902000000000002E-26</v>
      </c>
      <c r="O14" s="85">
        <v>2.4456000000000001E-15</v>
      </c>
      <c r="P14" s="85">
        <v>5.8951999999999996E-16</v>
      </c>
      <c r="Q14" s="85">
        <v>9.7883999999999996E-21</v>
      </c>
      <c r="R14" s="85">
        <v>0</v>
      </c>
      <c r="S14" s="85">
        <v>0</v>
      </c>
      <c r="T14" s="85">
        <v>1.4138E-25</v>
      </c>
      <c r="U14" s="85">
        <v>0</v>
      </c>
      <c r="V14" s="85">
        <v>0</v>
      </c>
      <c r="W14" s="85">
        <v>0</v>
      </c>
      <c r="X14" s="85">
        <v>2.8749999999999999E-30</v>
      </c>
      <c r="Y14" s="85">
        <v>1.8950999999999999E-19</v>
      </c>
      <c r="Z14" s="85">
        <v>6.8155999999999998E-15</v>
      </c>
      <c r="AA14" s="85">
        <v>2.8631999999999999E-13</v>
      </c>
      <c r="AB14" s="85">
        <v>1.6456000000000001E-13</v>
      </c>
      <c r="AC14" s="85">
        <v>2.5009E-13</v>
      </c>
      <c r="AD14" s="85">
        <v>3.6601000000000002E-13</v>
      </c>
      <c r="AE14" s="85">
        <v>9.1368E-13</v>
      </c>
      <c r="AF14" s="85">
        <v>4.5098E-12</v>
      </c>
      <c r="AG14" s="85">
        <v>9.7252999999999999E-6</v>
      </c>
      <c r="AH14" s="85">
        <v>8.0482000000000003E-6</v>
      </c>
      <c r="AI14" s="85">
        <v>6.1851000000000003E-6</v>
      </c>
      <c r="AJ14" s="85">
        <v>4.7956000000000003E-6</v>
      </c>
      <c r="AK14" s="85">
        <v>1.8904999999999999E-6</v>
      </c>
      <c r="AL14" s="85">
        <v>1.531E-6</v>
      </c>
      <c r="AM14" s="85">
        <v>1.2505999999999999E-6</v>
      </c>
      <c r="AN14" s="85">
        <v>1.0313E-6</v>
      </c>
      <c r="AO14" s="85">
        <v>8.5875000000000004E-7</v>
      </c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68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0</v>
      </c>
      <c r="L15" s="85">
        <v>0</v>
      </c>
      <c r="M15" s="85">
        <v>0</v>
      </c>
      <c r="N15" s="85">
        <v>4.4841999999999998E-30</v>
      </c>
      <c r="O15" s="85">
        <v>2.0012000000000001E-17</v>
      </c>
      <c r="P15" s="85">
        <v>1.2216E-17</v>
      </c>
      <c r="Q15" s="85">
        <v>4.8847000000000001E-22</v>
      </c>
      <c r="R15" s="85">
        <v>0</v>
      </c>
      <c r="S15" s="85">
        <v>0</v>
      </c>
      <c r="T15" s="85">
        <v>7.6038999999999995E-26</v>
      </c>
      <c r="U15" s="85">
        <v>0</v>
      </c>
      <c r="V15" s="85">
        <v>0</v>
      </c>
      <c r="W15" s="85">
        <v>0</v>
      </c>
      <c r="X15" s="85">
        <v>2.2752000000000001E-29</v>
      </c>
      <c r="Y15" s="85">
        <v>2.7416000000000001E-18</v>
      </c>
      <c r="Z15" s="85">
        <v>1.7604999999999999E-13</v>
      </c>
      <c r="AA15" s="85">
        <v>1.2919E-11</v>
      </c>
      <c r="AB15" s="85">
        <v>5.7097999999999998E-11</v>
      </c>
      <c r="AC15" s="85">
        <v>1.3859000000000001E-10</v>
      </c>
      <c r="AD15" s="85">
        <v>3.1922000000000001E-10</v>
      </c>
      <c r="AE15" s="85">
        <v>1.237E-9</v>
      </c>
      <c r="AF15" s="85">
        <v>9.3556999999999999E-9</v>
      </c>
      <c r="AG15" s="85">
        <v>3.0528E-2</v>
      </c>
      <c r="AH15" s="85">
        <v>3.7818999999999998E-2</v>
      </c>
      <c r="AI15" s="85">
        <v>4.3020000000000003E-2</v>
      </c>
      <c r="AJ15" s="85">
        <v>4.8867000000000001E-2</v>
      </c>
      <c r="AK15" s="85">
        <v>8.0917000000000003E-2</v>
      </c>
      <c r="AL15" s="85">
        <v>9.1883999999999993E-2</v>
      </c>
      <c r="AM15" s="85">
        <v>0.10446</v>
      </c>
      <c r="AN15" s="85">
        <v>0.11903</v>
      </c>
      <c r="AO15" s="85">
        <v>0.13605</v>
      </c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-18.96</v>
      </c>
      <c r="G16" s="85">
        <v>-18.95</v>
      </c>
      <c r="H16" s="85">
        <v>-18.95</v>
      </c>
      <c r="I16" s="85">
        <v>-18.96</v>
      </c>
      <c r="J16" s="85">
        <v>-19.22</v>
      </c>
      <c r="K16" s="85">
        <v>-18.98</v>
      </c>
      <c r="L16" s="85">
        <v>-19.260000000000002</v>
      </c>
      <c r="M16" s="85">
        <v>-19.28</v>
      </c>
      <c r="N16" s="85">
        <v>-19.309999999999999</v>
      </c>
      <c r="O16" s="85">
        <v>-19.43</v>
      </c>
      <c r="P16" s="85">
        <v>-19.46</v>
      </c>
      <c r="Q16" s="85">
        <v>-19.489999999999998</v>
      </c>
      <c r="R16" s="85">
        <v>-19.52</v>
      </c>
      <c r="S16" s="85">
        <v>-19.47</v>
      </c>
      <c r="T16" s="85">
        <v>-19.23</v>
      </c>
      <c r="U16" s="85">
        <v>-19.149999999999999</v>
      </c>
      <c r="V16" s="85">
        <v>-19.14</v>
      </c>
      <c r="W16" s="85">
        <v>-19.14</v>
      </c>
      <c r="X16" s="85">
        <v>-19.16</v>
      </c>
      <c r="Y16" s="85">
        <v>-19.190000000000001</v>
      </c>
      <c r="Z16" s="85">
        <v>-19.22</v>
      </c>
      <c r="AA16" s="85">
        <v>-19.25</v>
      </c>
      <c r="AB16" s="85">
        <v>-19.38</v>
      </c>
      <c r="AC16" s="85">
        <v>-19.420000000000002</v>
      </c>
      <c r="AD16" s="85">
        <v>-19.45</v>
      </c>
      <c r="AE16" s="85">
        <v>-19.48</v>
      </c>
      <c r="AF16" s="85">
        <v>-19.510000000000002</v>
      </c>
      <c r="AG16" s="85">
        <v>-19.55</v>
      </c>
      <c r="AH16" s="85">
        <v>-19.579999999999998</v>
      </c>
      <c r="AI16" s="85">
        <v>-19.61</v>
      </c>
      <c r="AJ16" s="85">
        <v>-19.64</v>
      </c>
      <c r="AK16" s="85">
        <v>-19.760000000000002</v>
      </c>
      <c r="AL16" s="85">
        <v>-19.79</v>
      </c>
      <c r="AM16" s="85">
        <v>-19.82</v>
      </c>
      <c r="AN16" s="85">
        <v>-19.850000000000001</v>
      </c>
      <c r="AO16" s="85">
        <v>-19.88</v>
      </c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-66.8</v>
      </c>
      <c r="G17" s="85">
        <v>-63.33</v>
      </c>
      <c r="H17" s="85">
        <v>-60.24</v>
      </c>
      <c r="I17" s="85">
        <v>-57.48</v>
      </c>
      <c r="J17" s="85">
        <v>-54</v>
      </c>
      <c r="K17" s="85">
        <v>-49.9</v>
      </c>
      <c r="L17" s="85">
        <v>-46.96</v>
      </c>
      <c r="M17" s="85">
        <v>-43.86</v>
      </c>
      <c r="N17" s="85">
        <v>-40.98</v>
      </c>
      <c r="O17" s="85">
        <v>-31.32</v>
      </c>
      <c r="P17" s="85">
        <v>-29.28</v>
      </c>
      <c r="Q17" s="85">
        <v>-27.35</v>
      </c>
      <c r="R17" s="85">
        <v>-25.53</v>
      </c>
      <c r="S17" s="85">
        <v>-23.81</v>
      </c>
      <c r="T17" s="85">
        <v>-22.18</v>
      </c>
      <c r="U17" s="85">
        <v>-20.63</v>
      </c>
      <c r="V17" s="85">
        <v>-19.16</v>
      </c>
      <c r="W17" s="85">
        <v>-17.850000000000001</v>
      </c>
      <c r="X17" s="85">
        <v>-16.850000000000001</v>
      </c>
      <c r="Y17" s="85">
        <v>-15.9</v>
      </c>
      <c r="Z17" s="85">
        <v>-15</v>
      </c>
      <c r="AA17" s="85">
        <v>-14.13</v>
      </c>
      <c r="AB17" s="85">
        <v>-11</v>
      </c>
      <c r="AC17" s="85">
        <v>-10.29</v>
      </c>
      <c r="AD17" s="85">
        <v>-9.6059999999999999</v>
      </c>
      <c r="AE17" s="85">
        <v>-8.9480000000000004</v>
      </c>
      <c r="AF17" s="85">
        <v>-8.3130000000000006</v>
      </c>
      <c r="AG17" s="85">
        <v>-7.7140000000000004</v>
      </c>
      <c r="AH17" s="85">
        <v>-7.7969999999999997</v>
      </c>
      <c r="AI17" s="85">
        <v>-7.8789999999999996</v>
      </c>
      <c r="AJ17" s="85">
        <v>-7.9630000000000001</v>
      </c>
      <c r="AK17" s="85">
        <v>-8.3190000000000008</v>
      </c>
      <c r="AL17" s="85">
        <v>-8.4149999999999991</v>
      </c>
      <c r="AM17" s="85">
        <v>-8.5139999999999993</v>
      </c>
      <c r="AN17" s="85">
        <v>-8.6170000000000009</v>
      </c>
      <c r="AO17" s="85">
        <v>-8.7249999999999996</v>
      </c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-18.36</v>
      </c>
      <c r="G18" s="85">
        <v>-17.73</v>
      </c>
      <c r="H18" s="85">
        <v>-17.18</v>
      </c>
      <c r="I18" s="85">
        <v>-16.7</v>
      </c>
      <c r="J18" s="85">
        <v>-15.17</v>
      </c>
      <c r="K18" s="85">
        <v>-13.99</v>
      </c>
      <c r="L18" s="85">
        <v>-12.61</v>
      </c>
      <c r="M18" s="85">
        <v>-11.48</v>
      </c>
      <c r="N18" s="85">
        <v>-10.42</v>
      </c>
      <c r="O18" s="85">
        <v>-6.8490000000000002</v>
      </c>
      <c r="P18" s="85">
        <v>-6.0839999999999996</v>
      </c>
      <c r="Q18" s="85">
        <v>-5.3609999999999998</v>
      </c>
      <c r="R18" s="85">
        <v>-4.6760000000000002</v>
      </c>
      <c r="S18" s="85">
        <v>-4.1550000000000002</v>
      </c>
      <c r="T18" s="85">
        <v>-4.1950000000000003</v>
      </c>
      <c r="U18" s="85">
        <v>-4.2359999999999998</v>
      </c>
      <c r="V18" s="85">
        <v>-4.2759999999999998</v>
      </c>
      <c r="W18" s="85">
        <v>-4.3170000000000002</v>
      </c>
      <c r="X18" s="85">
        <v>-4.3579999999999997</v>
      </c>
      <c r="Y18" s="85">
        <v>-4.399</v>
      </c>
      <c r="Z18" s="85">
        <v>-4.4400000000000004</v>
      </c>
      <c r="AA18" s="85">
        <v>-4.4809999999999999</v>
      </c>
      <c r="AB18" s="85">
        <v>-4.6429999999999998</v>
      </c>
      <c r="AC18" s="85">
        <v>-4.6829999999999998</v>
      </c>
      <c r="AD18" s="85">
        <v>-4.7220000000000004</v>
      </c>
      <c r="AE18" s="85">
        <v>-4.7619999999999996</v>
      </c>
      <c r="AF18" s="85">
        <v>-4.8010000000000002</v>
      </c>
      <c r="AG18" s="85">
        <v>-4.84</v>
      </c>
      <c r="AH18" s="85">
        <v>-4.8780000000000001</v>
      </c>
      <c r="AI18" s="85">
        <v>-4.9169999999999998</v>
      </c>
      <c r="AJ18" s="85">
        <v>-4.9550000000000001</v>
      </c>
      <c r="AK18" s="85">
        <v>-5.1040000000000001</v>
      </c>
      <c r="AL18" s="85">
        <v>-5.141</v>
      </c>
      <c r="AM18" s="85">
        <v>-5.1769999999999996</v>
      </c>
      <c r="AN18" s="85">
        <v>-5.2140000000000004</v>
      </c>
      <c r="AO18" s="85">
        <v>-5.25</v>
      </c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-22.7</v>
      </c>
      <c r="G19" s="85">
        <v>-21.57</v>
      </c>
      <c r="H19" s="85">
        <v>-20.58</v>
      </c>
      <c r="I19" s="85">
        <v>-19.690000000000001</v>
      </c>
      <c r="J19" s="85">
        <v>-19.559999999999999</v>
      </c>
      <c r="K19" s="85">
        <v>-20.079999999999998</v>
      </c>
      <c r="L19" s="85">
        <v>-20.04</v>
      </c>
      <c r="M19" s="85">
        <v>-20.28</v>
      </c>
      <c r="N19" s="85">
        <v>-20.53</v>
      </c>
      <c r="O19" s="85">
        <v>-21.53</v>
      </c>
      <c r="P19" s="85">
        <v>-21.78</v>
      </c>
      <c r="Q19" s="85">
        <v>-22.02</v>
      </c>
      <c r="R19" s="85">
        <v>-22.27</v>
      </c>
      <c r="S19" s="85">
        <v>-22.52</v>
      </c>
      <c r="T19" s="85">
        <v>-22.76</v>
      </c>
      <c r="U19" s="85">
        <v>-23</v>
      </c>
      <c r="V19" s="85">
        <v>-23.24</v>
      </c>
      <c r="W19" s="85">
        <v>-23.48</v>
      </c>
      <c r="X19" s="85">
        <v>-23.72</v>
      </c>
      <c r="Y19" s="85">
        <v>-23.95</v>
      </c>
      <c r="Z19" s="85">
        <v>-24.18</v>
      </c>
      <c r="AA19" s="85">
        <v>-24.41</v>
      </c>
      <c r="AB19" s="85">
        <v>-25.31</v>
      </c>
      <c r="AC19" s="85">
        <v>-25.53</v>
      </c>
      <c r="AD19" s="85">
        <v>-25.75</v>
      </c>
      <c r="AE19" s="85">
        <v>-25.97</v>
      </c>
      <c r="AF19" s="85">
        <v>-26.18</v>
      </c>
      <c r="AG19" s="85">
        <v>-26.39</v>
      </c>
      <c r="AH19" s="85">
        <v>-26.6</v>
      </c>
      <c r="AI19" s="85">
        <v>-26.81</v>
      </c>
      <c r="AJ19" s="85">
        <v>-27.02</v>
      </c>
      <c r="AK19" s="85">
        <v>-27.83</v>
      </c>
      <c r="AL19" s="85">
        <v>-28.03</v>
      </c>
      <c r="AM19" s="85">
        <v>-28.23</v>
      </c>
      <c r="AN19" s="85">
        <v>-28.42</v>
      </c>
      <c r="AO19" s="85">
        <v>-28.62</v>
      </c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1</v>
      </c>
      <c r="AA33" s="106">
        <f t="shared" si="3"/>
        <v>1</v>
      </c>
      <c r="AB33" s="106">
        <f t="shared" si="3"/>
        <v>1</v>
      </c>
      <c r="AC33" s="106">
        <f t="shared" si="3"/>
        <v>1</v>
      </c>
      <c r="AD33" s="106">
        <f t="shared" si="3"/>
        <v>1</v>
      </c>
      <c r="AE33" s="106">
        <f t="shared" si="3"/>
        <v>1</v>
      </c>
      <c r="AF33" s="106">
        <f t="shared" si="3"/>
        <v>1</v>
      </c>
      <c r="AG33" s="106">
        <f t="shared" si="3"/>
        <v>1</v>
      </c>
      <c r="AH33" s="106">
        <f t="shared" si="3"/>
        <v>1</v>
      </c>
      <c r="AI33" s="106">
        <f t="shared" si="3"/>
        <v>1</v>
      </c>
      <c r="AJ33" s="106">
        <f t="shared" si="3"/>
        <v>1</v>
      </c>
      <c r="AK33" s="106">
        <f t="shared" si="3"/>
        <v>1</v>
      </c>
      <c r="AL33" s="106">
        <f t="shared" si="3"/>
        <v>1</v>
      </c>
      <c r="AM33" s="106">
        <f t="shared" si="3"/>
        <v>1</v>
      </c>
      <c r="AN33" s="106">
        <f t="shared" si="3"/>
        <v>1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-18.96</v>
      </c>
      <c r="G34" s="14">
        <f t="shared" ref="G34:BR37" ca="1" si="4">OFFSET($E$3:$BR$3,$D34,0)</f>
        <v>-18.95</v>
      </c>
      <c r="H34" s="14">
        <f t="shared" ca="1" si="4"/>
        <v>-18.95</v>
      </c>
      <c r="I34" s="14">
        <f t="shared" ca="1" si="4"/>
        <v>-18.96</v>
      </c>
      <c r="J34" s="14">
        <f t="shared" ca="1" si="4"/>
        <v>-19.22</v>
      </c>
      <c r="K34" s="14">
        <f t="shared" ca="1" si="4"/>
        <v>-18.98</v>
      </c>
      <c r="L34" s="14">
        <f t="shared" ca="1" si="4"/>
        <v>-19.260000000000002</v>
      </c>
      <c r="M34" s="14">
        <f t="shared" ca="1" si="4"/>
        <v>-19.28</v>
      </c>
      <c r="N34" s="14">
        <f t="shared" ca="1" si="4"/>
        <v>-19.309999999999999</v>
      </c>
      <c r="O34" s="14">
        <f t="shared" ca="1" si="4"/>
        <v>-19.43</v>
      </c>
      <c r="P34" s="14">
        <f t="shared" ca="1" si="4"/>
        <v>-19.46</v>
      </c>
      <c r="Q34" s="14">
        <f t="shared" ca="1" si="4"/>
        <v>-19.489999999999998</v>
      </c>
      <c r="R34" s="14">
        <f t="shared" ca="1" si="4"/>
        <v>-19.52</v>
      </c>
      <c r="S34" s="14">
        <f t="shared" ca="1" si="4"/>
        <v>-19.47</v>
      </c>
      <c r="T34" s="14">
        <f t="shared" ca="1" si="4"/>
        <v>-19.23</v>
      </c>
      <c r="U34" s="14">
        <f t="shared" ca="1" si="4"/>
        <v>-19.149999999999999</v>
      </c>
      <c r="V34" s="14">
        <f t="shared" ca="1" si="4"/>
        <v>-19.14</v>
      </c>
      <c r="W34" s="14">
        <f t="shared" ca="1" si="4"/>
        <v>-19.14</v>
      </c>
      <c r="X34" s="14">
        <f t="shared" ca="1" si="4"/>
        <v>-19.16</v>
      </c>
      <c r="Y34" s="14">
        <f t="shared" ca="1" si="4"/>
        <v>-19.190000000000001</v>
      </c>
      <c r="Z34" s="14">
        <f t="shared" ca="1" si="4"/>
        <v>-19.22</v>
      </c>
      <c r="AA34" s="14">
        <f t="shared" ca="1" si="4"/>
        <v>-19.25</v>
      </c>
      <c r="AB34" s="14">
        <f t="shared" ca="1" si="4"/>
        <v>-19.38</v>
      </c>
      <c r="AC34" s="14">
        <f t="shared" ca="1" si="4"/>
        <v>-19.420000000000002</v>
      </c>
      <c r="AD34" s="14">
        <f t="shared" ca="1" si="4"/>
        <v>-19.45</v>
      </c>
      <c r="AE34" s="14">
        <f t="shared" ca="1" si="4"/>
        <v>-19.48</v>
      </c>
      <c r="AF34" s="14">
        <f t="shared" ca="1" si="4"/>
        <v>-19.510000000000002</v>
      </c>
      <c r="AG34" s="14">
        <f t="shared" ca="1" si="4"/>
        <v>-19.55</v>
      </c>
      <c r="AH34" s="14">
        <f t="shared" ca="1" si="4"/>
        <v>-19.579999999999998</v>
      </c>
      <c r="AI34" s="14">
        <f t="shared" ca="1" si="4"/>
        <v>-19.61</v>
      </c>
      <c r="AJ34" s="14">
        <f t="shared" ca="1" si="4"/>
        <v>-19.64</v>
      </c>
      <c r="AK34" s="14">
        <f t="shared" ca="1" si="4"/>
        <v>-19.760000000000002</v>
      </c>
      <c r="AL34" s="14">
        <f t="shared" ca="1" si="4"/>
        <v>-19.79</v>
      </c>
      <c r="AM34" s="14">
        <f t="shared" ca="1" si="4"/>
        <v>-19.82</v>
      </c>
      <c r="AN34" s="14">
        <f t="shared" ca="1" si="4"/>
        <v>-19.850000000000001</v>
      </c>
      <c r="AO34" s="14">
        <f t="shared" ca="1" si="4"/>
        <v>-19.88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-66.8</v>
      </c>
      <c r="G35" s="14">
        <f t="shared" ca="1" si="8"/>
        <v>-63.33</v>
      </c>
      <c r="H35" s="14">
        <f t="shared" ca="1" si="8"/>
        <v>-60.24</v>
      </c>
      <c r="I35" s="14">
        <f t="shared" ca="1" si="8"/>
        <v>-57.48</v>
      </c>
      <c r="J35" s="14">
        <f t="shared" ca="1" si="8"/>
        <v>-54</v>
      </c>
      <c r="K35" s="14">
        <f t="shared" ca="1" si="8"/>
        <v>-49.9</v>
      </c>
      <c r="L35" s="14">
        <f t="shared" ca="1" si="8"/>
        <v>-46.96</v>
      </c>
      <c r="M35" s="14">
        <f t="shared" ca="1" si="8"/>
        <v>-43.86</v>
      </c>
      <c r="N35" s="14">
        <f t="shared" ca="1" si="8"/>
        <v>-40.98</v>
      </c>
      <c r="O35" s="14">
        <f t="shared" ca="1" si="8"/>
        <v>-31.32</v>
      </c>
      <c r="P35" s="14">
        <f t="shared" ca="1" si="8"/>
        <v>-29.28</v>
      </c>
      <c r="Q35" s="14">
        <f t="shared" ca="1" si="8"/>
        <v>-27.35</v>
      </c>
      <c r="R35" s="14">
        <f t="shared" ca="1" si="8"/>
        <v>-25.53</v>
      </c>
      <c r="S35" s="14">
        <f t="shared" ca="1" si="8"/>
        <v>-23.81</v>
      </c>
      <c r="T35" s="14">
        <f t="shared" ca="1" si="8"/>
        <v>-22.18</v>
      </c>
      <c r="U35" s="14">
        <f t="shared" ca="1" si="8"/>
        <v>-20.63</v>
      </c>
      <c r="V35" s="14">
        <f t="shared" ca="1" si="4"/>
        <v>-19.16</v>
      </c>
      <c r="W35" s="14">
        <f t="shared" ca="1" si="4"/>
        <v>-17.850000000000001</v>
      </c>
      <c r="X35" s="14">
        <f t="shared" ca="1" si="4"/>
        <v>-16.850000000000001</v>
      </c>
      <c r="Y35" s="14">
        <f t="shared" ca="1" si="4"/>
        <v>-15.9</v>
      </c>
      <c r="Z35" s="14">
        <f t="shared" ca="1" si="4"/>
        <v>-15</v>
      </c>
      <c r="AA35" s="14">
        <f t="shared" ca="1" si="4"/>
        <v>-14.13</v>
      </c>
      <c r="AB35" s="14">
        <f t="shared" ca="1" si="4"/>
        <v>-11</v>
      </c>
      <c r="AC35" s="14">
        <f t="shared" ca="1" si="4"/>
        <v>-10.29</v>
      </c>
      <c r="AD35" s="14">
        <f t="shared" ca="1" si="4"/>
        <v>-9.6059999999999999</v>
      </c>
      <c r="AE35" s="14">
        <f t="shared" ca="1" si="4"/>
        <v>-8.9480000000000004</v>
      </c>
      <c r="AF35" s="14">
        <f t="shared" ca="1" si="4"/>
        <v>-8.3130000000000006</v>
      </c>
      <c r="AG35" s="14">
        <f t="shared" ca="1" si="4"/>
        <v>-7.7140000000000004</v>
      </c>
      <c r="AH35" s="14">
        <f t="shared" ca="1" si="4"/>
        <v>-7.7969999999999997</v>
      </c>
      <c r="AI35" s="14">
        <f t="shared" ca="1" si="4"/>
        <v>-7.8789999999999996</v>
      </c>
      <c r="AJ35" s="14">
        <f t="shared" ca="1" si="4"/>
        <v>-7.9630000000000001</v>
      </c>
      <c r="AK35" s="14">
        <f t="shared" ca="1" si="4"/>
        <v>-8.3190000000000008</v>
      </c>
      <c r="AL35" s="14">
        <f t="shared" ca="1" si="4"/>
        <v>-8.4149999999999991</v>
      </c>
      <c r="AM35" s="14">
        <f t="shared" ca="1" si="4"/>
        <v>-8.5139999999999993</v>
      </c>
      <c r="AN35" s="14">
        <f t="shared" ca="1" si="4"/>
        <v>-8.6170000000000009</v>
      </c>
      <c r="AO35" s="14">
        <f t="shared" ca="1" si="4"/>
        <v>-8.7249999999999996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" t="s">
        <v>6</v>
      </c>
      <c r="D36" s="44">
        <f t="shared" si="6"/>
        <v>15</v>
      </c>
      <c r="E36" s="11" t="str">
        <f t="shared" ca="1" si="7"/>
        <v>H (Ge)</v>
      </c>
      <c r="F36" s="14">
        <f t="shared" ca="1" si="8"/>
        <v>-18.36</v>
      </c>
      <c r="G36" s="14">
        <f t="shared" ca="1" si="4"/>
        <v>-17.73</v>
      </c>
      <c r="H36" s="14">
        <f t="shared" ca="1" si="4"/>
        <v>-17.18</v>
      </c>
      <c r="I36" s="14">
        <f t="shared" ca="1" si="4"/>
        <v>-16.7</v>
      </c>
      <c r="J36" s="14">
        <f t="shared" ca="1" si="4"/>
        <v>-15.17</v>
      </c>
      <c r="K36" s="14">
        <f t="shared" ca="1" si="4"/>
        <v>-13.99</v>
      </c>
      <c r="L36" s="14">
        <f t="shared" ca="1" si="4"/>
        <v>-12.61</v>
      </c>
      <c r="M36" s="14">
        <f t="shared" ca="1" si="4"/>
        <v>-11.48</v>
      </c>
      <c r="N36" s="14">
        <f t="shared" ca="1" si="4"/>
        <v>-10.42</v>
      </c>
      <c r="O36" s="14">
        <f t="shared" ca="1" si="4"/>
        <v>-6.8490000000000002</v>
      </c>
      <c r="P36" s="14">
        <f t="shared" ca="1" si="4"/>
        <v>-6.0839999999999996</v>
      </c>
      <c r="Q36" s="14">
        <f t="shared" ca="1" si="4"/>
        <v>-5.3609999999999998</v>
      </c>
      <c r="R36" s="14">
        <f t="shared" ca="1" si="4"/>
        <v>-4.6760000000000002</v>
      </c>
      <c r="S36" s="14">
        <f t="shared" ca="1" si="4"/>
        <v>-4.1550000000000002</v>
      </c>
      <c r="T36" s="14">
        <f t="shared" ca="1" si="4"/>
        <v>-4.1950000000000003</v>
      </c>
      <c r="U36" s="14">
        <f t="shared" ca="1" si="4"/>
        <v>-4.2359999999999998</v>
      </c>
      <c r="V36" s="14">
        <f t="shared" ca="1" si="4"/>
        <v>-4.2759999999999998</v>
      </c>
      <c r="W36" s="14">
        <f t="shared" ca="1" si="4"/>
        <v>-4.3170000000000002</v>
      </c>
      <c r="X36" s="14">
        <f t="shared" ca="1" si="4"/>
        <v>-4.3579999999999997</v>
      </c>
      <c r="Y36" s="14">
        <f t="shared" ca="1" si="4"/>
        <v>-4.399</v>
      </c>
      <c r="Z36" s="14">
        <f t="shared" ca="1" si="4"/>
        <v>-4.4400000000000004</v>
      </c>
      <c r="AA36" s="14">
        <f t="shared" ca="1" si="4"/>
        <v>-4.4809999999999999</v>
      </c>
      <c r="AB36" s="14">
        <f t="shared" ca="1" si="4"/>
        <v>-4.6429999999999998</v>
      </c>
      <c r="AC36" s="14">
        <f t="shared" ca="1" si="4"/>
        <v>-4.6829999999999998</v>
      </c>
      <c r="AD36" s="14">
        <f t="shared" ca="1" si="4"/>
        <v>-4.7220000000000004</v>
      </c>
      <c r="AE36" s="14">
        <f t="shared" ca="1" si="4"/>
        <v>-4.7619999999999996</v>
      </c>
      <c r="AF36" s="14">
        <f t="shared" ca="1" si="4"/>
        <v>-4.8010000000000002</v>
      </c>
      <c r="AG36" s="14">
        <f t="shared" ca="1" si="4"/>
        <v>-4.84</v>
      </c>
      <c r="AH36" s="14">
        <f t="shared" ca="1" si="4"/>
        <v>-4.8780000000000001</v>
      </c>
      <c r="AI36" s="14">
        <f t="shared" ca="1" si="4"/>
        <v>-4.9169999999999998</v>
      </c>
      <c r="AJ36" s="14">
        <f t="shared" ca="1" si="4"/>
        <v>-4.9550000000000001</v>
      </c>
      <c r="AK36" s="14">
        <f t="shared" ca="1" si="4"/>
        <v>-5.1040000000000001</v>
      </c>
      <c r="AL36" s="14">
        <f t="shared" ca="1" si="4"/>
        <v>-5.141</v>
      </c>
      <c r="AM36" s="14">
        <f t="shared" ca="1" si="4"/>
        <v>-5.1769999999999996</v>
      </c>
      <c r="AN36" s="14">
        <f t="shared" ca="1" si="4"/>
        <v>-5.2140000000000004</v>
      </c>
      <c r="AO36" s="14">
        <f t="shared" ca="1" si="4"/>
        <v>-5.25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" t="s">
        <v>7</v>
      </c>
      <c r="D37" s="44">
        <f t="shared" si="6"/>
        <v>16</v>
      </c>
      <c r="E37" s="11" t="str">
        <f t="shared" ca="1" si="7"/>
        <v>H (Se)</v>
      </c>
      <c r="F37" s="14">
        <f t="shared" ca="1" si="8"/>
        <v>-22.7</v>
      </c>
      <c r="G37" s="14">
        <f t="shared" ca="1" si="4"/>
        <v>-21.57</v>
      </c>
      <c r="H37" s="14">
        <f t="shared" ca="1" si="4"/>
        <v>-20.58</v>
      </c>
      <c r="I37" s="14">
        <f t="shared" ca="1" si="4"/>
        <v>-19.690000000000001</v>
      </c>
      <c r="J37" s="14">
        <f t="shared" ca="1" si="4"/>
        <v>-19.559999999999999</v>
      </c>
      <c r="K37" s="14">
        <f t="shared" ca="1" si="4"/>
        <v>-20.079999999999998</v>
      </c>
      <c r="L37" s="14">
        <f t="shared" ca="1" si="4"/>
        <v>-20.04</v>
      </c>
      <c r="M37" s="14">
        <f t="shared" ca="1" si="4"/>
        <v>-20.28</v>
      </c>
      <c r="N37" s="14">
        <f t="shared" ca="1" si="4"/>
        <v>-20.53</v>
      </c>
      <c r="O37" s="14">
        <f t="shared" ca="1" si="4"/>
        <v>-21.53</v>
      </c>
      <c r="P37" s="14">
        <f t="shared" ca="1" si="4"/>
        <v>-21.78</v>
      </c>
      <c r="Q37" s="14">
        <f t="shared" ca="1" si="4"/>
        <v>-22.02</v>
      </c>
      <c r="R37" s="14">
        <f t="shared" ca="1" si="4"/>
        <v>-22.27</v>
      </c>
      <c r="S37" s="14">
        <f t="shared" ca="1" si="4"/>
        <v>-22.52</v>
      </c>
      <c r="T37" s="14">
        <f t="shared" ca="1" si="4"/>
        <v>-22.76</v>
      </c>
      <c r="U37" s="14">
        <f t="shared" ca="1" si="4"/>
        <v>-23</v>
      </c>
      <c r="V37" s="14">
        <f t="shared" ca="1" si="4"/>
        <v>-23.24</v>
      </c>
      <c r="W37" s="14">
        <f t="shared" ca="1" si="4"/>
        <v>-23.48</v>
      </c>
      <c r="X37" s="14">
        <f t="shared" ca="1" si="4"/>
        <v>-23.72</v>
      </c>
      <c r="Y37" s="14">
        <f t="shared" ca="1" si="4"/>
        <v>-23.95</v>
      </c>
      <c r="Z37" s="14">
        <f t="shared" ca="1" si="4"/>
        <v>-24.18</v>
      </c>
      <c r="AA37" s="14">
        <f t="shared" ca="1" si="4"/>
        <v>-24.41</v>
      </c>
      <c r="AB37" s="14">
        <f t="shared" ca="1" si="4"/>
        <v>-25.31</v>
      </c>
      <c r="AC37" s="14">
        <f t="shared" ca="1" si="4"/>
        <v>-25.53</v>
      </c>
      <c r="AD37" s="14">
        <f t="shared" ca="1" si="4"/>
        <v>-25.75</v>
      </c>
      <c r="AE37" s="14">
        <f t="shared" ca="1" si="4"/>
        <v>-25.97</v>
      </c>
      <c r="AF37" s="14">
        <f t="shared" ca="1" si="4"/>
        <v>-26.18</v>
      </c>
      <c r="AG37" s="14">
        <f t="shared" ca="1" si="4"/>
        <v>-26.39</v>
      </c>
      <c r="AH37" s="14">
        <f t="shared" ca="1" si="4"/>
        <v>-26.6</v>
      </c>
      <c r="AI37" s="14">
        <f t="shared" ca="1" si="4"/>
        <v>-26.81</v>
      </c>
      <c r="AJ37" s="14">
        <f t="shared" ca="1" si="4"/>
        <v>-27.02</v>
      </c>
      <c r="AK37" s="14">
        <f t="shared" ca="1" si="4"/>
        <v>-27.83</v>
      </c>
      <c r="AL37" s="14">
        <f t="shared" ca="1" si="4"/>
        <v>-28.03</v>
      </c>
      <c r="AM37" s="14">
        <f t="shared" ca="1" si="4"/>
        <v>-28.23</v>
      </c>
      <c r="AN37" s="14">
        <f t="shared" ca="1" si="4"/>
        <v>-28.42</v>
      </c>
      <c r="AO37" s="14">
        <f t="shared" ca="1" si="4"/>
        <v>-28.62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487.9</v>
      </c>
      <c r="Q40" s="8">
        <f t="shared" si="9"/>
        <v>504.4</v>
      </c>
      <c r="R40" s="8">
        <f t="shared" si="9"/>
        <v>520.9</v>
      </c>
      <c r="S40" s="8">
        <f t="shared" si="9"/>
        <v>537.5</v>
      </c>
      <c r="T40" s="8">
        <f t="shared" si="9"/>
        <v>554</v>
      </c>
      <c r="U40" s="8">
        <f t="shared" si="9"/>
        <v>570.5</v>
      </c>
      <c r="V40" s="8">
        <f t="shared" si="9"/>
        <v>587</v>
      </c>
      <c r="W40" s="8">
        <f t="shared" si="9"/>
        <v>603.5</v>
      </c>
      <c r="X40" s="8">
        <f t="shared" si="9"/>
        <v>620.1</v>
      </c>
      <c r="Y40" s="8">
        <f t="shared" si="9"/>
        <v>636.6</v>
      </c>
      <c r="Z40" s="8">
        <f t="shared" si="9"/>
        <v>653.1</v>
      </c>
      <c r="AA40" s="8">
        <f t="shared" si="9"/>
        <v>669.6</v>
      </c>
      <c r="AB40" s="8">
        <f t="shared" si="9"/>
        <v>735.7</v>
      </c>
      <c r="AC40" s="8">
        <f t="shared" si="9"/>
        <v>752.2</v>
      </c>
      <c r="AD40" s="8">
        <f t="shared" si="9"/>
        <v>768.7</v>
      </c>
      <c r="AE40" s="8">
        <f t="shared" si="9"/>
        <v>785.2</v>
      </c>
      <c r="AF40" s="8">
        <f t="shared" si="9"/>
        <v>801.8</v>
      </c>
      <c r="AG40" s="8">
        <f t="shared" si="9"/>
        <v>818.3</v>
      </c>
      <c r="AH40" s="8">
        <f t="shared" si="9"/>
        <v>834.8</v>
      </c>
      <c r="AI40" s="8">
        <f t="shared" si="9"/>
        <v>851.3</v>
      </c>
      <c r="AJ40" s="8">
        <f t="shared" si="9"/>
        <v>867.8</v>
      </c>
      <c r="AK40" s="8">
        <f t="shared" si="9"/>
        <v>933.9</v>
      </c>
      <c r="AL40" s="8">
        <f t="shared" si="9"/>
        <v>950.4</v>
      </c>
      <c r="AM40" s="8">
        <f t="shared" si="9"/>
        <v>967</v>
      </c>
      <c r="AN40" s="8">
        <f t="shared" si="9"/>
        <v>983.5</v>
      </c>
      <c r="AO40" s="8">
        <f t="shared" si="9"/>
        <v>1000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hidden="1" customHeight="1" outlineLevel="1" thickTop="1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-348.00594173700006</v>
      </c>
      <c r="G41" s="10">
        <f t="shared" ca="1" si="10"/>
        <v>-351.11775145050007</v>
      </c>
      <c r="H41" s="10">
        <f t="shared" ca="1" si="10"/>
        <v>-354.28743008399999</v>
      </c>
      <c r="I41" s="10">
        <f t="shared" ca="1" si="10"/>
        <v>-357.52162923750001</v>
      </c>
      <c r="J41" s="10">
        <f t="shared" ca="1" si="10"/>
        <v>-360.57259343999999</v>
      </c>
      <c r="K41" s="10">
        <f t="shared" ca="1" si="10"/>
        <v>-367.11045939450003</v>
      </c>
      <c r="L41" s="10">
        <f t="shared" ca="1" si="10"/>
        <v>-370.49900061149998</v>
      </c>
      <c r="M41" s="10">
        <f t="shared" ca="1" si="10"/>
        <v>-375.57248356800011</v>
      </c>
      <c r="N41" s="10">
        <f t="shared" ca="1" si="10"/>
        <v>-380.76125538150006</v>
      </c>
      <c r="O41" s="10">
        <f t="shared" ca="1" si="10"/>
        <v>-402.75930717270001</v>
      </c>
      <c r="P41" s="10">
        <f t="shared" ca="1" si="10"/>
        <v>-408.52033276320003</v>
      </c>
      <c r="Q41" s="10">
        <f t="shared" ca="1" si="10"/>
        <v>-414.22915825980004</v>
      </c>
      <c r="R41" s="10">
        <f t="shared" ca="1" si="10"/>
        <v>-420.17853221880006</v>
      </c>
      <c r="S41" s="10">
        <f t="shared" ca="1" si="10"/>
        <v>-426.90540421874999</v>
      </c>
      <c r="T41" s="10">
        <f t="shared" ca="1" si="10"/>
        <v>-436.00298461500006</v>
      </c>
      <c r="U41" s="10">
        <f t="shared" ca="1" si="10"/>
        <v>-445.24607291850003</v>
      </c>
      <c r="V41" s="10">
        <f t="shared" ca="1" si="10"/>
        <v>-454.65824489400006</v>
      </c>
      <c r="W41" s="10">
        <f t="shared" ca="1" si="10"/>
        <v>-464.68347405525003</v>
      </c>
      <c r="X41" s="10">
        <f t="shared" ca="1" si="10"/>
        <v>-476.23291569360009</v>
      </c>
      <c r="Y41" s="10">
        <f t="shared" ca="1" si="10"/>
        <v>-487.74564299430006</v>
      </c>
      <c r="Z41" s="10">
        <f t="shared" ca="1" si="10"/>
        <v>-499.46979140100007</v>
      </c>
      <c r="AA41" s="10">
        <f t="shared" ca="1" si="10"/>
        <v>-511.31459151720009</v>
      </c>
      <c r="AB41" s="10">
        <f t="shared" ca="1" si="10"/>
        <v>-560.14999434345009</v>
      </c>
      <c r="AC41" s="10">
        <f t="shared" ca="1" si="10"/>
        <v>-572.6502838647001</v>
      </c>
      <c r="AD41" s="10">
        <f t="shared" ca="1" si="10"/>
        <v>-585.30761350470004</v>
      </c>
      <c r="AE41" s="10">
        <f t="shared" ca="1" si="10"/>
        <v>-598.14532954800018</v>
      </c>
      <c r="AF41" s="10">
        <f t="shared" ca="1" si="10"/>
        <v>-611.01744932939994</v>
      </c>
      <c r="AG41" s="10">
        <f t="shared" ca="1" si="10"/>
        <v>-624.06765572340009</v>
      </c>
      <c r="AH41" s="10">
        <f t="shared" ca="1" si="10"/>
        <v>-641.86385188500014</v>
      </c>
      <c r="AI41" s="10">
        <f t="shared" ca="1" si="10"/>
        <v>-659.86610630010011</v>
      </c>
      <c r="AJ41" s="10">
        <f t="shared" ca="1" si="10"/>
        <v>-678.08163429180013</v>
      </c>
      <c r="AK41" s="10">
        <f t="shared" ca="1" si="10"/>
        <v>-752.52087304514998</v>
      </c>
      <c r="AL41" s="10">
        <f t="shared" ca="1" si="10"/>
        <v>-771.60853471680002</v>
      </c>
      <c r="AM41" s="10">
        <f t="shared" ca="1" si="10"/>
        <v>-790.99519329149996</v>
      </c>
      <c r="AN41" s="10">
        <f t="shared" ca="1" si="10"/>
        <v>-810.29789952825013</v>
      </c>
      <c r="AO41" s="10">
        <f t="shared" ca="1" si="10"/>
        <v>-830.07810749999999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hidden="1" customHeight="1" outlineLevel="1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collapsed="1" thickTop="1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Temperature,K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487.9</v>
      </c>
      <c r="Q45" s="3">
        <f t="shared" si="13"/>
        <v>504.4</v>
      </c>
      <c r="R45" s="3">
        <f t="shared" si="13"/>
        <v>520.9</v>
      </c>
      <c r="S45" s="3">
        <f t="shared" si="13"/>
        <v>537.5</v>
      </c>
      <c r="T45" s="3">
        <f t="shared" si="13"/>
        <v>554</v>
      </c>
      <c r="U45" s="3">
        <f t="shared" si="13"/>
        <v>570.5</v>
      </c>
      <c r="V45" s="3">
        <f t="shared" si="13"/>
        <v>587</v>
      </c>
      <c r="W45" s="3">
        <f t="shared" si="13"/>
        <v>603.5</v>
      </c>
      <c r="X45" s="3">
        <f t="shared" si="13"/>
        <v>620.1</v>
      </c>
      <c r="Y45" s="3">
        <f t="shared" si="13"/>
        <v>636.6</v>
      </c>
      <c r="Z45" s="3">
        <f t="shared" si="13"/>
        <v>653.1</v>
      </c>
      <c r="AA45" s="3">
        <f t="shared" si="13"/>
        <v>669.6</v>
      </c>
      <c r="AB45" s="3">
        <f t="shared" si="13"/>
        <v>735.7</v>
      </c>
      <c r="AC45" s="3">
        <f t="shared" si="13"/>
        <v>752.2</v>
      </c>
      <c r="AD45" s="3">
        <f t="shared" si="13"/>
        <v>768.7</v>
      </c>
      <c r="AE45" s="3">
        <f t="shared" si="13"/>
        <v>785.2</v>
      </c>
      <c r="AF45" s="3">
        <f t="shared" si="13"/>
        <v>801.8</v>
      </c>
      <c r="AG45" s="3">
        <f t="shared" si="13"/>
        <v>818.3</v>
      </c>
      <c r="AH45" s="3">
        <f t="shared" si="13"/>
        <v>834.8</v>
      </c>
      <c r="AI45" s="3">
        <f t="shared" si="13"/>
        <v>851.3</v>
      </c>
      <c r="AJ45" s="3">
        <f t="shared" si="13"/>
        <v>867.8</v>
      </c>
      <c r="AK45" s="3">
        <f t="shared" si="13"/>
        <v>933.9</v>
      </c>
      <c r="AL45" s="3">
        <f t="shared" si="13"/>
        <v>950.4</v>
      </c>
      <c r="AM45" s="3">
        <f t="shared" si="13"/>
        <v>967</v>
      </c>
      <c r="AN45" s="3">
        <f t="shared" si="13"/>
        <v>983.5</v>
      </c>
      <c r="AO45" s="3">
        <f t="shared" si="13"/>
        <v>1000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hidden="1" customHeight="1" outlineLevel="1" thickTop="1" thickBot="1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-60.870000000000005</v>
      </c>
      <c r="H46" s="14">
        <f t="shared" ca="1" si="15"/>
        <v>-58.339999999999996</v>
      </c>
      <c r="I46" s="14">
        <f t="shared" ca="1" si="15"/>
        <v>-56.08</v>
      </c>
      <c r="J46" s="14">
        <f t="shared" ca="1" si="15"/>
        <v>-54.29</v>
      </c>
      <c r="K46" s="14">
        <f t="shared" ca="1" si="15"/>
        <v>-54.15</v>
      </c>
      <c r="L46" s="14">
        <f t="shared" ca="1" si="15"/>
        <v>-52.69</v>
      </c>
      <c r="M46" s="14">
        <f t="shared" ca="1" si="15"/>
        <v>-52.040000000000006</v>
      </c>
      <c r="N46" s="14">
        <f t="shared" ca="1" si="15"/>
        <v>-51.480000000000004</v>
      </c>
      <c r="O46" s="14">
        <f t="shared" ca="1" si="15"/>
        <v>-49.909000000000006</v>
      </c>
      <c r="P46" s="14">
        <f t="shared" ca="1" si="15"/>
        <v>-49.644000000000005</v>
      </c>
      <c r="Q46" s="14">
        <f t="shared" ca="1" si="15"/>
        <v>-49.400999999999996</v>
      </c>
      <c r="R46" s="14">
        <f t="shared" ca="1" si="15"/>
        <v>-49.216000000000001</v>
      </c>
      <c r="S46" s="14">
        <f t="shared" ca="1" si="15"/>
        <v>-49.195</v>
      </c>
      <c r="T46" s="14">
        <f t="shared" ca="1" si="15"/>
        <v>-49.715000000000003</v>
      </c>
      <c r="U46" s="14">
        <f t="shared" ca="1" si="15"/>
        <v>-50.235999999999997</v>
      </c>
      <c r="V46" s="14">
        <f t="shared" ref="G46:BR50" ca="1" si="16">$A46*H.Ar + $B46*H.Se + $C46*H.Ge + $D46*H.Ga</f>
        <v>-50.756</v>
      </c>
      <c r="W46" s="14">
        <f t="shared" ca="1" si="16"/>
        <v>-51.277000000000001</v>
      </c>
      <c r="X46" s="14">
        <f t="shared" ca="1" si="16"/>
        <v>-51.797999999999995</v>
      </c>
      <c r="Y46" s="14">
        <f t="shared" ca="1" si="16"/>
        <v>-52.298999999999999</v>
      </c>
      <c r="Z46" s="14">
        <f t="shared" ca="1" si="16"/>
        <v>-52.8</v>
      </c>
      <c r="AA46" s="14">
        <f t="shared" ca="1" si="16"/>
        <v>-53.301000000000002</v>
      </c>
      <c r="AB46" s="14">
        <f t="shared" ca="1" si="16"/>
        <v>-55.262999999999998</v>
      </c>
      <c r="AC46" s="14">
        <f t="shared" ca="1" si="16"/>
        <v>-55.743000000000002</v>
      </c>
      <c r="AD46" s="14">
        <f t="shared" ca="1" si="16"/>
        <v>-56.222000000000001</v>
      </c>
      <c r="AE46" s="14">
        <f t="shared" ca="1" si="16"/>
        <v>-56.701999999999998</v>
      </c>
      <c r="AF46" s="14">
        <f t="shared" ca="1" si="16"/>
        <v>-57.161000000000001</v>
      </c>
      <c r="AG46" s="14">
        <f t="shared" ca="1" si="16"/>
        <v>-57.620000000000005</v>
      </c>
      <c r="AH46" s="14">
        <f t="shared" ca="1" si="16"/>
        <v>-58.078000000000003</v>
      </c>
      <c r="AI46" s="14">
        <f t="shared" ca="1" si="16"/>
        <v>-58.536999999999999</v>
      </c>
      <c r="AJ46" s="14">
        <f t="shared" ca="1" si="16"/>
        <v>-58.994999999999997</v>
      </c>
      <c r="AK46" s="14">
        <f t="shared" ca="1" si="16"/>
        <v>-60.763999999999996</v>
      </c>
      <c r="AL46" s="14">
        <f t="shared" ca="1" si="16"/>
        <v>-61.201000000000001</v>
      </c>
      <c r="AM46" s="14">
        <f t="shared" ca="1" si="16"/>
        <v>-61.637</v>
      </c>
      <c r="AN46" s="14">
        <f t="shared" ca="1" si="16"/>
        <v>-62.054000000000002</v>
      </c>
      <c r="AO46" s="14">
        <f t="shared" ca="1" si="16"/>
        <v>-62.49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hidden="1" customHeight="1" outlineLevel="1" thickBot="1">
      <c r="A47" s="5">
        <f t="shared" si="14"/>
        <v>0</v>
      </c>
      <c r="B47" s="5">
        <f t="shared" si="14"/>
        <v>1</v>
      </c>
      <c r="C47" s="5">
        <f t="shared" si="14"/>
        <v>0</v>
      </c>
      <c r="D47" s="5">
        <f t="shared" si="14"/>
        <v>0</v>
      </c>
      <c r="E47" s="6" t="str">
        <f t="shared" si="14"/>
        <v>*Se[M]</v>
      </c>
      <c r="F47" s="14">
        <f t="shared" ca="1" si="15"/>
        <v>-22.7</v>
      </c>
      <c r="G47" s="14">
        <f t="shared" ca="1" si="16"/>
        <v>-21.57</v>
      </c>
      <c r="H47" s="14">
        <f t="shared" ca="1" si="16"/>
        <v>-20.58</v>
      </c>
      <c r="I47" s="14">
        <f t="shared" ca="1" si="16"/>
        <v>-19.690000000000001</v>
      </c>
      <c r="J47" s="14">
        <f t="shared" ca="1" si="16"/>
        <v>-19.559999999999999</v>
      </c>
      <c r="K47" s="14">
        <f t="shared" ca="1" si="16"/>
        <v>-20.079999999999998</v>
      </c>
      <c r="L47" s="14">
        <f t="shared" ca="1" si="16"/>
        <v>-20.04</v>
      </c>
      <c r="M47" s="14">
        <f t="shared" ca="1" si="16"/>
        <v>-20.28</v>
      </c>
      <c r="N47" s="14">
        <f t="shared" ca="1" si="16"/>
        <v>-20.53</v>
      </c>
      <c r="O47" s="14">
        <f t="shared" ca="1" si="16"/>
        <v>-21.53</v>
      </c>
      <c r="P47" s="14">
        <f t="shared" ca="1" si="16"/>
        <v>-21.78</v>
      </c>
      <c r="Q47" s="14">
        <f t="shared" ca="1" si="16"/>
        <v>-22.02</v>
      </c>
      <c r="R47" s="14">
        <f t="shared" ca="1" si="16"/>
        <v>-22.27</v>
      </c>
      <c r="S47" s="14">
        <f t="shared" ca="1" si="16"/>
        <v>-22.52</v>
      </c>
      <c r="T47" s="14">
        <f t="shared" ca="1" si="16"/>
        <v>-22.76</v>
      </c>
      <c r="U47" s="14">
        <f t="shared" ca="1" si="16"/>
        <v>-23</v>
      </c>
      <c r="V47" s="14">
        <f t="shared" ca="1" si="16"/>
        <v>-23.24</v>
      </c>
      <c r="W47" s="14">
        <f t="shared" ca="1" si="16"/>
        <v>-23.48</v>
      </c>
      <c r="X47" s="14">
        <f t="shared" ca="1" si="16"/>
        <v>-23.72</v>
      </c>
      <c r="Y47" s="14">
        <f t="shared" ca="1" si="16"/>
        <v>-23.95</v>
      </c>
      <c r="Z47" s="14">
        <f t="shared" ca="1" si="16"/>
        <v>-24.18</v>
      </c>
      <c r="AA47" s="14">
        <f t="shared" ca="1" si="16"/>
        <v>-24.41</v>
      </c>
      <c r="AB47" s="14">
        <f t="shared" ca="1" si="16"/>
        <v>-25.31</v>
      </c>
      <c r="AC47" s="14">
        <f t="shared" ca="1" si="16"/>
        <v>-25.53</v>
      </c>
      <c r="AD47" s="14">
        <f t="shared" ca="1" si="16"/>
        <v>-25.75</v>
      </c>
      <c r="AE47" s="14">
        <f t="shared" ca="1" si="16"/>
        <v>-25.97</v>
      </c>
      <c r="AF47" s="14">
        <f t="shared" ca="1" si="16"/>
        <v>-26.18</v>
      </c>
      <c r="AG47" s="14">
        <f t="shared" ca="1" si="16"/>
        <v>-26.39</v>
      </c>
      <c r="AH47" s="14">
        <f t="shared" ca="1" si="16"/>
        <v>-26.6</v>
      </c>
      <c r="AI47" s="14">
        <f t="shared" ca="1" si="16"/>
        <v>-26.81</v>
      </c>
      <c r="AJ47" s="14">
        <f t="shared" ca="1" si="16"/>
        <v>-27.02</v>
      </c>
      <c r="AK47" s="14">
        <f t="shared" ca="1" si="16"/>
        <v>-27.83</v>
      </c>
      <c r="AL47" s="14">
        <f t="shared" ca="1" si="16"/>
        <v>-28.03</v>
      </c>
      <c r="AM47" s="14">
        <f t="shared" ca="1" si="16"/>
        <v>-28.23</v>
      </c>
      <c r="AN47" s="14">
        <f t="shared" ca="1" si="16"/>
        <v>-28.42</v>
      </c>
      <c r="AO47" s="14">
        <f t="shared" ca="1" si="16"/>
        <v>-28.62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hidden="1" customHeight="1" outlineLevel="1" thickBot="1">
      <c r="A48" s="5">
        <f t="shared" si="14"/>
        <v>0</v>
      </c>
      <c r="B48" s="5">
        <f t="shared" si="14"/>
        <v>0</v>
      </c>
      <c r="C48" s="5">
        <f t="shared" si="14"/>
        <v>1</v>
      </c>
      <c r="D48" s="5">
        <f t="shared" si="14"/>
        <v>0</v>
      </c>
      <c r="E48" s="6" t="str">
        <f t="shared" si="14"/>
        <v>*Ge</v>
      </c>
      <c r="F48" s="14">
        <f t="shared" ca="1" si="15"/>
        <v>-18.36</v>
      </c>
      <c r="G48" s="14">
        <f t="shared" ca="1" si="16"/>
        <v>-17.73</v>
      </c>
      <c r="H48" s="14">
        <f t="shared" ca="1" si="16"/>
        <v>-17.18</v>
      </c>
      <c r="I48" s="14">
        <f t="shared" ca="1" si="16"/>
        <v>-16.7</v>
      </c>
      <c r="J48" s="14">
        <f t="shared" ca="1" si="16"/>
        <v>-15.17</v>
      </c>
      <c r="K48" s="14">
        <f t="shared" ca="1" si="16"/>
        <v>-13.99</v>
      </c>
      <c r="L48" s="14">
        <f t="shared" ca="1" si="16"/>
        <v>-12.61</v>
      </c>
      <c r="M48" s="14">
        <f t="shared" ca="1" si="16"/>
        <v>-11.48</v>
      </c>
      <c r="N48" s="14">
        <f t="shared" ca="1" si="16"/>
        <v>-10.42</v>
      </c>
      <c r="O48" s="14">
        <f t="shared" ca="1" si="16"/>
        <v>-6.8490000000000002</v>
      </c>
      <c r="P48" s="14">
        <f t="shared" ca="1" si="16"/>
        <v>-6.0839999999999996</v>
      </c>
      <c r="Q48" s="14">
        <f t="shared" ca="1" si="16"/>
        <v>-5.3609999999999998</v>
      </c>
      <c r="R48" s="14">
        <f t="shared" ca="1" si="16"/>
        <v>-4.6760000000000002</v>
      </c>
      <c r="S48" s="14">
        <f t="shared" ca="1" si="16"/>
        <v>-4.1550000000000002</v>
      </c>
      <c r="T48" s="14">
        <f t="shared" ca="1" si="16"/>
        <v>-4.1950000000000003</v>
      </c>
      <c r="U48" s="14">
        <f t="shared" ca="1" si="16"/>
        <v>-4.2359999999999998</v>
      </c>
      <c r="V48" s="14">
        <f t="shared" ca="1" si="16"/>
        <v>-4.2759999999999998</v>
      </c>
      <c r="W48" s="14">
        <f t="shared" ca="1" si="16"/>
        <v>-4.3170000000000002</v>
      </c>
      <c r="X48" s="14">
        <f t="shared" ca="1" si="16"/>
        <v>-4.3579999999999997</v>
      </c>
      <c r="Y48" s="14">
        <f t="shared" ca="1" si="16"/>
        <v>-4.399</v>
      </c>
      <c r="Z48" s="14">
        <f t="shared" ca="1" si="16"/>
        <v>-4.4400000000000004</v>
      </c>
      <c r="AA48" s="14">
        <f t="shared" ca="1" si="16"/>
        <v>-4.4809999999999999</v>
      </c>
      <c r="AB48" s="14">
        <f t="shared" ca="1" si="16"/>
        <v>-4.6429999999999998</v>
      </c>
      <c r="AC48" s="14">
        <f t="shared" ca="1" si="16"/>
        <v>-4.6829999999999998</v>
      </c>
      <c r="AD48" s="14">
        <f t="shared" ca="1" si="16"/>
        <v>-4.7220000000000004</v>
      </c>
      <c r="AE48" s="14">
        <f t="shared" ca="1" si="16"/>
        <v>-4.7619999999999996</v>
      </c>
      <c r="AF48" s="14">
        <f t="shared" ca="1" si="16"/>
        <v>-4.8010000000000002</v>
      </c>
      <c r="AG48" s="14">
        <f t="shared" ca="1" si="16"/>
        <v>-4.84</v>
      </c>
      <c r="AH48" s="14">
        <f t="shared" ca="1" si="16"/>
        <v>-4.8780000000000001</v>
      </c>
      <c r="AI48" s="14">
        <f t="shared" ca="1" si="16"/>
        <v>-4.9169999999999998</v>
      </c>
      <c r="AJ48" s="14">
        <f t="shared" ca="1" si="16"/>
        <v>-4.9550000000000001</v>
      </c>
      <c r="AK48" s="14">
        <f t="shared" ca="1" si="16"/>
        <v>-5.1040000000000001</v>
      </c>
      <c r="AL48" s="14">
        <f t="shared" ca="1" si="16"/>
        <v>-5.141</v>
      </c>
      <c r="AM48" s="14">
        <f t="shared" ca="1" si="16"/>
        <v>-5.1769999999999996</v>
      </c>
      <c r="AN48" s="14">
        <f t="shared" ca="1" si="16"/>
        <v>-5.2140000000000004</v>
      </c>
      <c r="AO48" s="14">
        <f t="shared" ca="1" si="16"/>
        <v>-5.25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hidden="1" customHeight="1" outlineLevel="1" thickBot="1">
      <c r="A49" s="5">
        <f t="shared" si="14"/>
        <v>0</v>
      </c>
      <c r="B49" s="5">
        <f t="shared" si="14"/>
        <v>3</v>
      </c>
      <c r="C49" s="5">
        <f t="shared" si="14"/>
        <v>0</v>
      </c>
      <c r="D49" s="5">
        <f t="shared" si="14"/>
        <v>2</v>
      </c>
      <c r="E49" s="6" t="str">
        <f t="shared" si="14"/>
        <v>*Ga2Se3</v>
      </c>
      <c r="F49" s="14">
        <f t="shared" ca="1" si="15"/>
        <v>-201.7</v>
      </c>
      <c r="G49" s="14">
        <f t="shared" ca="1" si="16"/>
        <v>-191.37</v>
      </c>
      <c r="H49" s="14">
        <f t="shared" ca="1" si="16"/>
        <v>-182.22</v>
      </c>
      <c r="I49" s="14">
        <f t="shared" ca="1" si="16"/>
        <v>-174.03</v>
      </c>
      <c r="J49" s="14">
        <f t="shared" ca="1" si="16"/>
        <v>-166.68</v>
      </c>
      <c r="K49" s="14">
        <f t="shared" ca="1" si="16"/>
        <v>-160.04</v>
      </c>
      <c r="L49" s="14">
        <f t="shared" ca="1" si="16"/>
        <v>-154.04</v>
      </c>
      <c r="M49" s="14">
        <f t="shared" ca="1" si="16"/>
        <v>-148.56</v>
      </c>
      <c r="N49" s="14">
        <f t="shared" ca="1" si="16"/>
        <v>-143.55000000000001</v>
      </c>
      <c r="O49" s="14">
        <f t="shared" ca="1" si="16"/>
        <v>-127.23</v>
      </c>
      <c r="P49" s="14">
        <f t="shared" ca="1" si="16"/>
        <v>-123.9</v>
      </c>
      <c r="Q49" s="14">
        <f t="shared" ca="1" si="16"/>
        <v>-120.76</v>
      </c>
      <c r="R49" s="14">
        <f t="shared" ca="1" si="16"/>
        <v>-117.87</v>
      </c>
      <c r="S49" s="14">
        <f t="shared" ca="1" si="16"/>
        <v>-115.18</v>
      </c>
      <c r="T49" s="14">
        <f t="shared" ca="1" si="16"/>
        <v>-112.64</v>
      </c>
      <c r="U49" s="14">
        <f t="shared" ca="1" si="16"/>
        <v>-110.25999999999999</v>
      </c>
      <c r="V49" s="14">
        <f t="shared" ca="1" si="16"/>
        <v>-108.03999999999999</v>
      </c>
      <c r="W49" s="14">
        <f t="shared" ca="1" si="16"/>
        <v>-106.14</v>
      </c>
      <c r="X49" s="14">
        <f t="shared" ca="1" si="16"/>
        <v>-104.86</v>
      </c>
      <c r="Y49" s="14">
        <f t="shared" ca="1" si="16"/>
        <v>-103.64999999999999</v>
      </c>
      <c r="Z49" s="14">
        <f t="shared" ca="1" si="16"/>
        <v>-102.53999999999999</v>
      </c>
      <c r="AA49" s="14">
        <f t="shared" ca="1" si="16"/>
        <v>-101.49000000000001</v>
      </c>
      <c r="AB49" s="14">
        <f t="shared" ca="1" si="16"/>
        <v>-97.929999999999993</v>
      </c>
      <c r="AC49" s="14">
        <f t="shared" ca="1" si="16"/>
        <v>-97.17</v>
      </c>
      <c r="AD49" s="14">
        <f t="shared" ca="1" si="16"/>
        <v>-96.462000000000003</v>
      </c>
      <c r="AE49" s="14">
        <f t="shared" ca="1" si="16"/>
        <v>-95.805999999999997</v>
      </c>
      <c r="AF49" s="14">
        <f t="shared" ca="1" si="16"/>
        <v>-95.165999999999997</v>
      </c>
      <c r="AG49" s="14">
        <f t="shared" ca="1" si="16"/>
        <v>-94.597999999999999</v>
      </c>
      <c r="AH49" s="14">
        <f t="shared" ca="1" si="16"/>
        <v>-95.394000000000005</v>
      </c>
      <c r="AI49" s="14">
        <f t="shared" ca="1" si="16"/>
        <v>-96.187999999999988</v>
      </c>
      <c r="AJ49" s="14">
        <f t="shared" ca="1" si="16"/>
        <v>-96.986000000000004</v>
      </c>
      <c r="AK49" s="14">
        <f t="shared" ca="1" si="16"/>
        <v>-100.128</v>
      </c>
      <c r="AL49" s="14">
        <f t="shared" ca="1" si="16"/>
        <v>-100.92</v>
      </c>
      <c r="AM49" s="14">
        <f t="shared" ca="1" si="16"/>
        <v>-101.71799999999999</v>
      </c>
      <c r="AN49" s="14">
        <f t="shared" ca="1" si="16"/>
        <v>-102.494</v>
      </c>
      <c r="AO49" s="14">
        <f t="shared" ca="1" si="16"/>
        <v>-103.31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hidden="1" customHeight="1" outlineLevel="1" thickBot="1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1</v>
      </c>
      <c r="E50" s="6" t="str">
        <f t="shared" si="14"/>
        <v>*Ga[l]</v>
      </c>
      <c r="F50" s="14">
        <f t="shared" ca="1" si="15"/>
        <v>-66.8</v>
      </c>
      <c r="G50" s="14">
        <f t="shared" ca="1" si="16"/>
        <v>-63.33</v>
      </c>
      <c r="H50" s="14">
        <f t="shared" ca="1" si="16"/>
        <v>-60.24</v>
      </c>
      <c r="I50" s="14">
        <f t="shared" ca="1" si="16"/>
        <v>-57.48</v>
      </c>
      <c r="J50" s="14">
        <f t="shared" ca="1" si="16"/>
        <v>-54</v>
      </c>
      <c r="K50" s="14">
        <f t="shared" ca="1" si="16"/>
        <v>-49.9</v>
      </c>
      <c r="L50" s="14">
        <f t="shared" ca="1" si="16"/>
        <v>-46.96</v>
      </c>
      <c r="M50" s="14">
        <f t="shared" ca="1" si="16"/>
        <v>-43.86</v>
      </c>
      <c r="N50" s="14">
        <f t="shared" ca="1" si="16"/>
        <v>-40.98</v>
      </c>
      <c r="O50" s="14">
        <f t="shared" ca="1" si="16"/>
        <v>-31.32</v>
      </c>
      <c r="P50" s="14">
        <f t="shared" ca="1" si="16"/>
        <v>-29.28</v>
      </c>
      <c r="Q50" s="14">
        <f t="shared" ca="1" si="16"/>
        <v>-27.35</v>
      </c>
      <c r="R50" s="14">
        <f t="shared" ca="1" si="16"/>
        <v>-25.53</v>
      </c>
      <c r="S50" s="14">
        <f t="shared" ca="1" si="16"/>
        <v>-23.81</v>
      </c>
      <c r="T50" s="14">
        <f t="shared" ca="1" si="16"/>
        <v>-22.18</v>
      </c>
      <c r="U50" s="14">
        <f t="shared" ref="G50:BR54" ca="1" si="17">$A50*H.Ar + $B50*H.Se + $C50*H.Ge + $D50*H.Ga</f>
        <v>-20.63</v>
      </c>
      <c r="V50" s="14">
        <f t="shared" ca="1" si="17"/>
        <v>-19.16</v>
      </c>
      <c r="W50" s="14">
        <f t="shared" ca="1" si="17"/>
        <v>-17.850000000000001</v>
      </c>
      <c r="X50" s="14">
        <f t="shared" ca="1" si="17"/>
        <v>-16.850000000000001</v>
      </c>
      <c r="Y50" s="14">
        <f t="shared" ca="1" si="17"/>
        <v>-15.9</v>
      </c>
      <c r="Z50" s="14">
        <f t="shared" ca="1" si="17"/>
        <v>-15</v>
      </c>
      <c r="AA50" s="14">
        <f t="shared" ca="1" si="17"/>
        <v>-14.13</v>
      </c>
      <c r="AB50" s="14">
        <f t="shared" ca="1" si="17"/>
        <v>-11</v>
      </c>
      <c r="AC50" s="14">
        <f t="shared" ca="1" si="17"/>
        <v>-10.29</v>
      </c>
      <c r="AD50" s="14">
        <f t="shared" ca="1" si="17"/>
        <v>-9.6059999999999999</v>
      </c>
      <c r="AE50" s="14">
        <f t="shared" ca="1" si="17"/>
        <v>-8.9480000000000004</v>
      </c>
      <c r="AF50" s="14">
        <f t="shared" ca="1" si="17"/>
        <v>-8.3130000000000006</v>
      </c>
      <c r="AG50" s="14">
        <f t="shared" ca="1" si="17"/>
        <v>-7.7140000000000004</v>
      </c>
      <c r="AH50" s="14">
        <f t="shared" ca="1" si="17"/>
        <v>-7.7969999999999997</v>
      </c>
      <c r="AI50" s="14">
        <f t="shared" ca="1" si="17"/>
        <v>-7.8789999999999996</v>
      </c>
      <c r="AJ50" s="14">
        <f t="shared" ca="1" si="17"/>
        <v>-7.9630000000000001</v>
      </c>
      <c r="AK50" s="14">
        <f t="shared" ca="1" si="17"/>
        <v>-8.3190000000000008</v>
      </c>
      <c r="AL50" s="14">
        <f t="shared" ca="1" si="17"/>
        <v>-8.4149999999999991</v>
      </c>
      <c r="AM50" s="14">
        <f t="shared" ca="1" si="17"/>
        <v>-8.5139999999999993</v>
      </c>
      <c r="AN50" s="14">
        <f t="shared" ca="1" si="17"/>
        <v>-8.6170000000000009</v>
      </c>
      <c r="AO50" s="14">
        <f t="shared" ca="1" si="17"/>
        <v>-8.7249999999999996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hidden="1" customHeight="1" outlineLevel="1" thickBot="1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-89.5</v>
      </c>
      <c r="G51" s="14">
        <f t="shared" ca="1" si="17"/>
        <v>-84.9</v>
      </c>
      <c r="H51" s="14">
        <f t="shared" ca="1" si="17"/>
        <v>-80.819999999999993</v>
      </c>
      <c r="I51" s="14">
        <f t="shared" ca="1" si="17"/>
        <v>-77.17</v>
      </c>
      <c r="J51" s="14">
        <f t="shared" ca="1" si="17"/>
        <v>-73.56</v>
      </c>
      <c r="K51" s="14">
        <f t="shared" ca="1" si="17"/>
        <v>-69.97999999999999</v>
      </c>
      <c r="L51" s="14">
        <f t="shared" ca="1" si="17"/>
        <v>-67</v>
      </c>
      <c r="M51" s="14">
        <f t="shared" ca="1" si="17"/>
        <v>-64.14</v>
      </c>
      <c r="N51" s="14">
        <f t="shared" ca="1" si="17"/>
        <v>-61.51</v>
      </c>
      <c r="O51" s="14">
        <f t="shared" ca="1" si="17"/>
        <v>-52.85</v>
      </c>
      <c r="P51" s="14">
        <f t="shared" ca="1" si="17"/>
        <v>-51.06</v>
      </c>
      <c r="Q51" s="14">
        <f t="shared" ca="1" si="17"/>
        <v>-49.370000000000005</v>
      </c>
      <c r="R51" s="14">
        <f t="shared" ca="1" si="17"/>
        <v>-47.8</v>
      </c>
      <c r="S51" s="14">
        <f t="shared" ca="1" si="17"/>
        <v>-46.33</v>
      </c>
      <c r="T51" s="14">
        <f t="shared" ca="1" si="17"/>
        <v>-44.94</v>
      </c>
      <c r="U51" s="14">
        <f t="shared" ca="1" si="17"/>
        <v>-43.629999999999995</v>
      </c>
      <c r="V51" s="14">
        <f t="shared" ca="1" si="17"/>
        <v>-42.4</v>
      </c>
      <c r="W51" s="14">
        <f t="shared" ca="1" si="17"/>
        <v>-41.33</v>
      </c>
      <c r="X51" s="14">
        <f t="shared" ca="1" si="17"/>
        <v>-40.57</v>
      </c>
      <c r="Y51" s="14">
        <f t="shared" ca="1" si="17"/>
        <v>-39.85</v>
      </c>
      <c r="Z51" s="14">
        <f t="shared" ca="1" si="17"/>
        <v>-39.18</v>
      </c>
      <c r="AA51" s="14">
        <f t="shared" ca="1" si="17"/>
        <v>-38.54</v>
      </c>
      <c r="AB51" s="14">
        <f t="shared" ca="1" si="17"/>
        <v>-36.31</v>
      </c>
      <c r="AC51" s="14">
        <f t="shared" ca="1" si="17"/>
        <v>-35.82</v>
      </c>
      <c r="AD51" s="14">
        <f t="shared" ca="1" si="17"/>
        <v>-35.356000000000002</v>
      </c>
      <c r="AE51" s="14">
        <f t="shared" ca="1" si="17"/>
        <v>-34.917999999999999</v>
      </c>
      <c r="AF51" s="14">
        <f t="shared" ca="1" si="17"/>
        <v>-34.493000000000002</v>
      </c>
      <c r="AG51" s="14">
        <f t="shared" ca="1" si="17"/>
        <v>-34.103999999999999</v>
      </c>
      <c r="AH51" s="14">
        <f t="shared" ca="1" si="17"/>
        <v>-34.396999999999998</v>
      </c>
      <c r="AI51" s="14">
        <f t="shared" ca="1" si="17"/>
        <v>-34.689</v>
      </c>
      <c r="AJ51" s="14">
        <f t="shared" ca="1" si="17"/>
        <v>-34.982999999999997</v>
      </c>
      <c r="AK51" s="14">
        <f t="shared" ca="1" si="17"/>
        <v>-36.149000000000001</v>
      </c>
      <c r="AL51" s="14">
        <f t="shared" ca="1" si="17"/>
        <v>-36.445</v>
      </c>
      <c r="AM51" s="14">
        <f t="shared" ca="1" si="17"/>
        <v>-36.744</v>
      </c>
      <c r="AN51" s="14">
        <f t="shared" ca="1" si="17"/>
        <v>-37.037000000000006</v>
      </c>
      <c r="AO51" s="14">
        <f t="shared" ca="1" si="17"/>
        <v>-37.344999999999999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hidden="1" customHeight="1" outlineLevel="1" thickBot="1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-41.06</v>
      </c>
      <c r="G52" s="14">
        <f t="shared" ca="1" si="17"/>
        <v>-39.299999999999997</v>
      </c>
      <c r="H52" s="14">
        <f t="shared" ca="1" si="17"/>
        <v>-37.76</v>
      </c>
      <c r="I52" s="14">
        <f t="shared" ca="1" si="17"/>
        <v>-36.39</v>
      </c>
      <c r="J52" s="14">
        <f t="shared" ca="1" si="17"/>
        <v>-34.729999999999997</v>
      </c>
      <c r="K52" s="14">
        <f t="shared" ca="1" si="17"/>
        <v>-34.07</v>
      </c>
      <c r="L52" s="14">
        <f t="shared" ca="1" si="17"/>
        <v>-32.65</v>
      </c>
      <c r="M52" s="14">
        <f t="shared" ca="1" si="17"/>
        <v>-31.76</v>
      </c>
      <c r="N52" s="14">
        <f t="shared" ca="1" si="17"/>
        <v>-30.950000000000003</v>
      </c>
      <c r="O52" s="14">
        <f t="shared" ca="1" si="17"/>
        <v>-28.379000000000001</v>
      </c>
      <c r="P52" s="14">
        <f t="shared" ca="1" si="17"/>
        <v>-27.864000000000001</v>
      </c>
      <c r="Q52" s="14">
        <f t="shared" ca="1" si="17"/>
        <v>-27.381</v>
      </c>
      <c r="R52" s="14">
        <f t="shared" ca="1" si="17"/>
        <v>-26.945999999999998</v>
      </c>
      <c r="S52" s="14">
        <f t="shared" ca="1" si="17"/>
        <v>-26.675000000000001</v>
      </c>
      <c r="T52" s="14">
        <f t="shared" ca="1" si="17"/>
        <v>-26.955000000000002</v>
      </c>
      <c r="U52" s="14">
        <f t="shared" ca="1" si="17"/>
        <v>-27.236000000000001</v>
      </c>
      <c r="V52" s="14">
        <f t="shared" ca="1" si="17"/>
        <v>-27.515999999999998</v>
      </c>
      <c r="W52" s="14">
        <f t="shared" ca="1" si="17"/>
        <v>-27.797000000000001</v>
      </c>
      <c r="X52" s="14">
        <f t="shared" ca="1" si="17"/>
        <v>-28.077999999999999</v>
      </c>
      <c r="Y52" s="14">
        <f t="shared" ca="1" si="17"/>
        <v>-28.349</v>
      </c>
      <c r="Z52" s="14">
        <f t="shared" ca="1" si="17"/>
        <v>-28.62</v>
      </c>
      <c r="AA52" s="14">
        <f t="shared" ca="1" si="17"/>
        <v>-28.890999999999998</v>
      </c>
      <c r="AB52" s="14">
        <f t="shared" ca="1" si="17"/>
        <v>-29.952999999999999</v>
      </c>
      <c r="AC52" s="14">
        <f t="shared" ca="1" si="17"/>
        <v>-30.213000000000001</v>
      </c>
      <c r="AD52" s="14">
        <f t="shared" ca="1" si="17"/>
        <v>-30.472000000000001</v>
      </c>
      <c r="AE52" s="14">
        <f t="shared" ca="1" si="17"/>
        <v>-30.731999999999999</v>
      </c>
      <c r="AF52" s="14">
        <f t="shared" ca="1" si="17"/>
        <v>-30.981000000000002</v>
      </c>
      <c r="AG52" s="14">
        <f t="shared" ca="1" si="17"/>
        <v>-31.23</v>
      </c>
      <c r="AH52" s="14">
        <f t="shared" ca="1" si="17"/>
        <v>-31.478000000000002</v>
      </c>
      <c r="AI52" s="14">
        <f t="shared" ca="1" si="17"/>
        <v>-31.726999999999997</v>
      </c>
      <c r="AJ52" s="14">
        <f t="shared" ca="1" si="17"/>
        <v>-31.975000000000001</v>
      </c>
      <c r="AK52" s="14">
        <f t="shared" ca="1" si="17"/>
        <v>-32.933999999999997</v>
      </c>
      <c r="AL52" s="14">
        <f t="shared" ca="1" si="17"/>
        <v>-33.170999999999999</v>
      </c>
      <c r="AM52" s="14">
        <f t="shared" ca="1" si="17"/>
        <v>-33.406999999999996</v>
      </c>
      <c r="AN52" s="14">
        <f t="shared" ca="1" si="17"/>
        <v>-33.634</v>
      </c>
      <c r="AO52" s="14">
        <f t="shared" ca="1" si="17"/>
        <v>-33.870000000000005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hidden="1" customHeight="1" outlineLevel="1" thickBot="1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2</v>
      </c>
      <c r="E53" s="6" t="str">
        <f t="shared" si="14"/>
        <v>Ga2Se</v>
      </c>
      <c r="F53" s="14">
        <f t="shared" ca="1" si="15"/>
        <v>-156.29999999999998</v>
      </c>
      <c r="G53" s="14">
        <f t="shared" ca="1" si="17"/>
        <v>-148.22999999999999</v>
      </c>
      <c r="H53" s="14">
        <f t="shared" ca="1" si="17"/>
        <v>-141.06</v>
      </c>
      <c r="I53" s="14">
        <f t="shared" ca="1" si="17"/>
        <v>-134.65</v>
      </c>
      <c r="J53" s="14">
        <f t="shared" ca="1" si="17"/>
        <v>-127.56</v>
      </c>
      <c r="K53" s="14">
        <f t="shared" ca="1" si="17"/>
        <v>-119.88</v>
      </c>
      <c r="L53" s="14">
        <f t="shared" ca="1" si="17"/>
        <v>-113.96000000000001</v>
      </c>
      <c r="M53" s="14">
        <f t="shared" ca="1" si="17"/>
        <v>-108</v>
      </c>
      <c r="N53" s="14">
        <f t="shared" ca="1" si="17"/>
        <v>-102.49</v>
      </c>
      <c r="O53" s="14">
        <f t="shared" ca="1" si="17"/>
        <v>-84.17</v>
      </c>
      <c r="P53" s="14">
        <f t="shared" ca="1" si="17"/>
        <v>-80.34</v>
      </c>
      <c r="Q53" s="14">
        <f t="shared" ca="1" si="17"/>
        <v>-76.72</v>
      </c>
      <c r="R53" s="14">
        <f t="shared" ca="1" si="17"/>
        <v>-73.33</v>
      </c>
      <c r="S53" s="14">
        <f t="shared" ca="1" si="17"/>
        <v>-70.14</v>
      </c>
      <c r="T53" s="14">
        <f t="shared" ca="1" si="17"/>
        <v>-67.12</v>
      </c>
      <c r="U53" s="14">
        <f t="shared" ca="1" si="17"/>
        <v>-64.259999999999991</v>
      </c>
      <c r="V53" s="14">
        <f t="shared" ca="1" si="17"/>
        <v>-61.56</v>
      </c>
      <c r="W53" s="14">
        <f t="shared" ca="1" si="17"/>
        <v>-59.180000000000007</v>
      </c>
      <c r="X53" s="14">
        <f t="shared" ca="1" si="17"/>
        <v>-57.42</v>
      </c>
      <c r="Y53" s="14">
        <f t="shared" ca="1" si="17"/>
        <v>-55.75</v>
      </c>
      <c r="Z53" s="14">
        <f t="shared" ca="1" si="17"/>
        <v>-54.18</v>
      </c>
      <c r="AA53" s="14">
        <f t="shared" ca="1" si="17"/>
        <v>-52.67</v>
      </c>
      <c r="AB53" s="14">
        <f t="shared" ca="1" si="17"/>
        <v>-47.31</v>
      </c>
      <c r="AC53" s="14">
        <f t="shared" ca="1" si="17"/>
        <v>-46.11</v>
      </c>
      <c r="AD53" s="14">
        <f t="shared" ca="1" si="17"/>
        <v>-44.962000000000003</v>
      </c>
      <c r="AE53" s="14">
        <f t="shared" ca="1" si="17"/>
        <v>-43.866</v>
      </c>
      <c r="AF53" s="14">
        <f t="shared" ca="1" si="17"/>
        <v>-42.805999999999997</v>
      </c>
      <c r="AG53" s="14">
        <f t="shared" ca="1" si="17"/>
        <v>-41.817999999999998</v>
      </c>
      <c r="AH53" s="14">
        <f t="shared" ca="1" si="17"/>
        <v>-42.194000000000003</v>
      </c>
      <c r="AI53" s="14">
        <f t="shared" ca="1" si="17"/>
        <v>-42.567999999999998</v>
      </c>
      <c r="AJ53" s="14">
        <f t="shared" ca="1" si="17"/>
        <v>-42.945999999999998</v>
      </c>
      <c r="AK53" s="14">
        <f t="shared" ca="1" si="17"/>
        <v>-44.468000000000004</v>
      </c>
      <c r="AL53" s="14">
        <f t="shared" ca="1" si="17"/>
        <v>-44.86</v>
      </c>
      <c r="AM53" s="14">
        <f t="shared" ca="1" si="17"/>
        <v>-45.257999999999996</v>
      </c>
      <c r="AN53" s="14">
        <f t="shared" ca="1" si="17"/>
        <v>-45.654000000000003</v>
      </c>
      <c r="AO53" s="14">
        <f t="shared" ca="1" si="17"/>
        <v>-46.07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hidden="1" customHeight="1" outlineLevel="1" thickBot="1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-18.96</v>
      </c>
      <c r="G54" s="14">
        <f t="shared" ca="1" si="17"/>
        <v>-18.95</v>
      </c>
      <c r="H54" s="14">
        <f t="shared" ca="1" si="17"/>
        <v>-18.95</v>
      </c>
      <c r="I54" s="14">
        <f t="shared" ca="1" si="17"/>
        <v>-18.96</v>
      </c>
      <c r="J54" s="14">
        <f t="shared" ca="1" si="17"/>
        <v>-19.22</v>
      </c>
      <c r="K54" s="14">
        <f t="shared" ca="1" si="17"/>
        <v>-18.98</v>
      </c>
      <c r="L54" s="14">
        <f t="shared" ca="1" si="17"/>
        <v>-19.260000000000002</v>
      </c>
      <c r="M54" s="14">
        <f t="shared" ca="1" si="17"/>
        <v>-19.28</v>
      </c>
      <c r="N54" s="14">
        <f t="shared" ca="1" si="17"/>
        <v>-19.309999999999999</v>
      </c>
      <c r="O54" s="14">
        <f t="shared" ca="1" si="17"/>
        <v>-19.43</v>
      </c>
      <c r="P54" s="14">
        <f t="shared" ca="1" si="17"/>
        <v>-19.46</v>
      </c>
      <c r="Q54" s="14">
        <f t="shared" ca="1" si="17"/>
        <v>-19.489999999999998</v>
      </c>
      <c r="R54" s="14">
        <f t="shared" ca="1" si="17"/>
        <v>-19.52</v>
      </c>
      <c r="S54" s="14">
        <f t="shared" ca="1" si="17"/>
        <v>-19.47</v>
      </c>
      <c r="T54" s="14">
        <f t="shared" ref="G54:BR58" ca="1" si="18">$A54*H.Ar + $B54*H.Se + $C54*H.Ge + $D54*H.Ga</f>
        <v>-19.23</v>
      </c>
      <c r="U54" s="14">
        <f t="shared" ca="1" si="18"/>
        <v>-19.149999999999999</v>
      </c>
      <c r="V54" s="14">
        <f t="shared" ca="1" si="18"/>
        <v>-19.14</v>
      </c>
      <c r="W54" s="14">
        <f t="shared" ca="1" si="18"/>
        <v>-19.14</v>
      </c>
      <c r="X54" s="14">
        <f t="shared" ca="1" si="18"/>
        <v>-19.16</v>
      </c>
      <c r="Y54" s="14">
        <f t="shared" ca="1" si="18"/>
        <v>-19.190000000000001</v>
      </c>
      <c r="Z54" s="14">
        <f t="shared" ca="1" si="18"/>
        <v>-19.22</v>
      </c>
      <c r="AA54" s="14">
        <f t="shared" ca="1" si="18"/>
        <v>-19.25</v>
      </c>
      <c r="AB54" s="14">
        <f t="shared" ca="1" si="18"/>
        <v>-19.38</v>
      </c>
      <c r="AC54" s="14">
        <f t="shared" ca="1" si="18"/>
        <v>-19.420000000000002</v>
      </c>
      <c r="AD54" s="14">
        <f t="shared" ca="1" si="18"/>
        <v>-19.45</v>
      </c>
      <c r="AE54" s="14">
        <f t="shared" ca="1" si="18"/>
        <v>-19.48</v>
      </c>
      <c r="AF54" s="14">
        <f t="shared" ca="1" si="18"/>
        <v>-19.510000000000002</v>
      </c>
      <c r="AG54" s="14">
        <f t="shared" ca="1" si="18"/>
        <v>-19.55</v>
      </c>
      <c r="AH54" s="14">
        <f t="shared" ca="1" si="18"/>
        <v>-19.579999999999998</v>
      </c>
      <c r="AI54" s="14">
        <f t="shared" ca="1" si="18"/>
        <v>-19.61</v>
      </c>
      <c r="AJ54" s="14">
        <f t="shared" ca="1" si="18"/>
        <v>-19.64</v>
      </c>
      <c r="AK54" s="14">
        <f t="shared" ca="1" si="18"/>
        <v>-19.760000000000002</v>
      </c>
      <c r="AL54" s="14">
        <f t="shared" ca="1" si="18"/>
        <v>-19.79</v>
      </c>
      <c r="AM54" s="14">
        <f t="shared" ca="1" si="18"/>
        <v>-19.82</v>
      </c>
      <c r="AN54" s="14">
        <f t="shared" ca="1" si="18"/>
        <v>-19.850000000000001</v>
      </c>
      <c r="AO54" s="14">
        <f t="shared" ca="1" si="18"/>
        <v>-19.88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hidden="1" customHeight="1" outlineLevel="1" thickBot="1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(1)Ga[l]</v>
      </c>
      <c r="F55" s="14">
        <f t="shared" ca="1" si="15"/>
        <v>-66.8</v>
      </c>
      <c r="G55" s="14">
        <f t="shared" ca="1" si="18"/>
        <v>-63.33</v>
      </c>
      <c r="H55" s="14">
        <f t="shared" ca="1" si="18"/>
        <v>-60.24</v>
      </c>
      <c r="I55" s="14">
        <f t="shared" ca="1" si="18"/>
        <v>-57.48</v>
      </c>
      <c r="J55" s="14">
        <f t="shared" ca="1" si="18"/>
        <v>-54</v>
      </c>
      <c r="K55" s="14">
        <f t="shared" ca="1" si="18"/>
        <v>-49.9</v>
      </c>
      <c r="L55" s="14">
        <f t="shared" ca="1" si="18"/>
        <v>-46.96</v>
      </c>
      <c r="M55" s="14">
        <f t="shared" ca="1" si="18"/>
        <v>-43.86</v>
      </c>
      <c r="N55" s="14">
        <f t="shared" ca="1" si="18"/>
        <v>-40.98</v>
      </c>
      <c r="O55" s="14">
        <f t="shared" ca="1" si="18"/>
        <v>-31.32</v>
      </c>
      <c r="P55" s="14">
        <f t="shared" ca="1" si="18"/>
        <v>-29.28</v>
      </c>
      <c r="Q55" s="14">
        <f t="shared" ca="1" si="18"/>
        <v>-27.35</v>
      </c>
      <c r="R55" s="14">
        <f t="shared" ca="1" si="18"/>
        <v>-25.53</v>
      </c>
      <c r="S55" s="14">
        <f t="shared" ca="1" si="18"/>
        <v>-23.81</v>
      </c>
      <c r="T55" s="14">
        <f t="shared" ca="1" si="18"/>
        <v>-22.18</v>
      </c>
      <c r="U55" s="14">
        <f t="shared" ca="1" si="18"/>
        <v>-20.63</v>
      </c>
      <c r="V55" s="14">
        <f t="shared" ca="1" si="18"/>
        <v>-19.16</v>
      </c>
      <c r="W55" s="14">
        <f t="shared" ca="1" si="18"/>
        <v>-17.850000000000001</v>
      </c>
      <c r="X55" s="14">
        <f t="shared" ca="1" si="18"/>
        <v>-16.850000000000001</v>
      </c>
      <c r="Y55" s="14">
        <f t="shared" ca="1" si="18"/>
        <v>-15.9</v>
      </c>
      <c r="Z55" s="14">
        <f t="shared" ca="1" si="18"/>
        <v>-15</v>
      </c>
      <c r="AA55" s="14">
        <f t="shared" ca="1" si="18"/>
        <v>-14.13</v>
      </c>
      <c r="AB55" s="14">
        <f t="shared" ca="1" si="18"/>
        <v>-11</v>
      </c>
      <c r="AC55" s="14">
        <f t="shared" ca="1" si="18"/>
        <v>-10.29</v>
      </c>
      <c r="AD55" s="14">
        <f t="shared" ca="1" si="18"/>
        <v>-9.6059999999999999</v>
      </c>
      <c r="AE55" s="14">
        <f t="shared" ca="1" si="18"/>
        <v>-8.9480000000000004</v>
      </c>
      <c r="AF55" s="14">
        <f t="shared" ca="1" si="18"/>
        <v>-8.3130000000000006</v>
      </c>
      <c r="AG55" s="14">
        <f t="shared" ca="1" si="18"/>
        <v>-7.7140000000000004</v>
      </c>
      <c r="AH55" s="14">
        <f t="shared" ca="1" si="18"/>
        <v>-7.7969999999999997</v>
      </c>
      <c r="AI55" s="14">
        <f t="shared" ca="1" si="18"/>
        <v>-7.8789999999999996</v>
      </c>
      <c r="AJ55" s="14">
        <f t="shared" ca="1" si="18"/>
        <v>-7.9630000000000001</v>
      </c>
      <c r="AK55" s="14">
        <f t="shared" ca="1" si="18"/>
        <v>-8.3190000000000008</v>
      </c>
      <c r="AL55" s="14">
        <f t="shared" ca="1" si="18"/>
        <v>-8.4149999999999991</v>
      </c>
      <c r="AM55" s="14">
        <f t="shared" ca="1" si="18"/>
        <v>-8.5139999999999993</v>
      </c>
      <c r="AN55" s="14">
        <f t="shared" ca="1" si="18"/>
        <v>-8.6170000000000009</v>
      </c>
      <c r="AO55" s="14">
        <f t="shared" ca="1" si="18"/>
        <v>-8.7249999999999996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hidden="1" customHeight="1" outlineLevel="1" thickBot="1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(1)GeSe[l]</v>
      </c>
      <c r="F56" s="14">
        <f t="shared" ref="F56:U65" ca="1" si="20">$A56*H.Ar + $B56*H.Se + $C56*H.Ge + $D56*H.Ga</f>
        <v>-41.06</v>
      </c>
      <c r="G56" s="14">
        <f t="shared" ca="1" si="20"/>
        <v>-39.299999999999997</v>
      </c>
      <c r="H56" s="14">
        <f t="shared" ca="1" si="20"/>
        <v>-37.76</v>
      </c>
      <c r="I56" s="14">
        <f t="shared" ca="1" si="20"/>
        <v>-36.39</v>
      </c>
      <c r="J56" s="14">
        <f t="shared" ca="1" si="20"/>
        <v>-34.729999999999997</v>
      </c>
      <c r="K56" s="14">
        <f t="shared" ca="1" si="20"/>
        <v>-34.07</v>
      </c>
      <c r="L56" s="14">
        <f t="shared" ca="1" si="20"/>
        <v>-32.65</v>
      </c>
      <c r="M56" s="14">
        <f t="shared" ca="1" si="20"/>
        <v>-31.76</v>
      </c>
      <c r="N56" s="14">
        <f t="shared" ca="1" si="20"/>
        <v>-30.950000000000003</v>
      </c>
      <c r="O56" s="14">
        <f t="shared" ca="1" si="20"/>
        <v>-28.379000000000001</v>
      </c>
      <c r="P56" s="14">
        <f t="shared" ca="1" si="20"/>
        <v>-27.864000000000001</v>
      </c>
      <c r="Q56" s="14">
        <f t="shared" ca="1" si="20"/>
        <v>-27.381</v>
      </c>
      <c r="R56" s="14">
        <f t="shared" ca="1" si="20"/>
        <v>-26.945999999999998</v>
      </c>
      <c r="S56" s="14">
        <f t="shared" ca="1" si="20"/>
        <v>-26.675000000000001</v>
      </c>
      <c r="T56" s="14">
        <f t="shared" ca="1" si="20"/>
        <v>-26.955000000000002</v>
      </c>
      <c r="U56" s="14">
        <f t="shared" ca="1" si="20"/>
        <v>-27.236000000000001</v>
      </c>
      <c r="V56" s="14">
        <f t="shared" ca="1" si="18"/>
        <v>-27.515999999999998</v>
      </c>
      <c r="W56" s="14">
        <f t="shared" ca="1" si="18"/>
        <v>-27.797000000000001</v>
      </c>
      <c r="X56" s="14">
        <f t="shared" ca="1" si="18"/>
        <v>-28.077999999999999</v>
      </c>
      <c r="Y56" s="14">
        <f t="shared" ca="1" si="18"/>
        <v>-28.349</v>
      </c>
      <c r="Z56" s="14">
        <f t="shared" ca="1" si="18"/>
        <v>-28.62</v>
      </c>
      <c r="AA56" s="14">
        <f t="shared" ca="1" si="18"/>
        <v>-28.890999999999998</v>
      </c>
      <c r="AB56" s="14">
        <f t="shared" ca="1" si="18"/>
        <v>-29.952999999999999</v>
      </c>
      <c r="AC56" s="14">
        <f t="shared" ca="1" si="18"/>
        <v>-30.213000000000001</v>
      </c>
      <c r="AD56" s="14">
        <f t="shared" ca="1" si="18"/>
        <v>-30.472000000000001</v>
      </c>
      <c r="AE56" s="14">
        <f t="shared" ca="1" si="18"/>
        <v>-30.731999999999999</v>
      </c>
      <c r="AF56" s="14">
        <f t="shared" ca="1" si="18"/>
        <v>-30.981000000000002</v>
      </c>
      <c r="AG56" s="14">
        <f t="shared" ca="1" si="18"/>
        <v>-31.23</v>
      </c>
      <c r="AH56" s="14">
        <f t="shared" ca="1" si="18"/>
        <v>-31.478000000000002</v>
      </c>
      <c r="AI56" s="14">
        <f t="shared" ca="1" si="18"/>
        <v>-31.726999999999997</v>
      </c>
      <c r="AJ56" s="14">
        <f t="shared" ca="1" si="18"/>
        <v>-31.975000000000001</v>
      </c>
      <c r="AK56" s="14">
        <f t="shared" ca="1" si="18"/>
        <v>-32.933999999999997</v>
      </c>
      <c r="AL56" s="14">
        <f t="shared" ca="1" si="18"/>
        <v>-33.170999999999999</v>
      </c>
      <c r="AM56" s="14">
        <f t="shared" ca="1" si="18"/>
        <v>-33.406999999999996</v>
      </c>
      <c r="AN56" s="14">
        <f t="shared" ca="1" si="18"/>
        <v>-33.634</v>
      </c>
      <c r="AO56" s="14">
        <f t="shared" ca="1" si="18"/>
        <v>-33.870000000000005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hidden="1" customHeight="1" outlineLevel="1" thickBot="1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(l)Ge[l]</v>
      </c>
      <c r="F57" s="14">
        <f t="shared" ca="1" si="20"/>
        <v>-18.36</v>
      </c>
      <c r="G57" s="14">
        <f t="shared" ca="1" si="18"/>
        <v>-17.73</v>
      </c>
      <c r="H57" s="14">
        <f t="shared" ca="1" si="18"/>
        <v>-17.18</v>
      </c>
      <c r="I57" s="14">
        <f t="shared" ca="1" si="18"/>
        <v>-16.7</v>
      </c>
      <c r="J57" s="14">
        <f t="shared" ca="1" si="18"/>
        <v>-15.17</v>
      </c>
      <c r="K57" s="14">
        <f t="shared" ca="1" si="18"/>
        <v>-13.99</v>
      </c>
      <c r="L57" s="14">
        <f t="shared" ca="1" si="18"/>
        <v>-12.61</v>
      </c>
      <c r="M57" s="14">
        <f t="shared" ca="1" si="18"/>
        <v>-11.48</v>
      </c>
      <c r="N57" s="14">
        <f t="shared" ca="1" si="18"/>
        <v>-10.42</v>
      </c>
      <c r="O57" s="14">
        <f t="shared" ca="1" si="18"/>
        <v>-6.8490000000000002</v>
      </c>
      <c r="P57" s="14">
        <f t="shared" ca="1" si="18"/>
        <v>-6.0839999999999996</v>
      </c>
      <c r="Q57" s="14">
        <f t="shared" ca="1" si="18"/>
        <v>-5.3609999999999998</v>
      </c>
      <c r="R57" s="14">
        <f t="shared" ca="1" si="18"/>
        <v>-4.6760000000000002</v>
      </c>
      <c r="S57" s="14">
        <f t="shared" ca="1" si="18"/>
        <v>-4.1550000000000002</v>
      </c>
      <c r="T57" s="14">
        <f t="shared" ca="1" si="18"/>
        <v>-4.1950000000000003</v>
      </c>
      <c r="U57" s="14">
        <f t="shared" ca="1" si="18"/>
        <v>-4.2359999999999998</v>
      </c>
      <c r="V57" s="14">
        <f t="shared" ca="1" si="18"/>
        <v>-4.2759999999999998</v>
      </c>
      <c r="W57" s="14">
        <f t="shared" ca="1" si="18"/>
        <v>-4.3170000000000002</v>
      </c>
      <c r="X57" s="14">
        <f t="shared" ca="1" si="18"/>
        <v>-4.3579999999999997</v>
      </c>
      <c r="Y57" s="14">
        <f t="shared" ca="1" si="18"/>
        <v>-4.399</v>
      </c>
      <c r="Z57" s="14">
        <f t="shared" ca="1" si="18"/>
        <v>-4.4400000000000004</v>
      </c>
      <c r="AA57" s="14">
        <f t="shared" ca="1" si="18"/>
        <v>-4.4809999999999999</v>
      </c>
      <c r="AB57" s="14">
        <f t="shared" ca="1" si="18"/>
        <v>-4.6429999999999998</v>
      </c>
      <c r="AC57" s="14">
        <f t="shared" ca="1" si="18"/>
        <v>-4.6829999999999998</v>
      </c>
      <c r="AD57" s="14">
        <f t="shared" ca="1" si="18"/>
        <v>-4.7220000000000004</v>
      </c>
      <c r="AE57" s="14">
        <f t="shared" ca="1" si="18"/>
        <v>-4.7619999999999996</v>
      </c>
      <c r="AF57" s="14">
        <f t="shared" ca="1" si="18"/>
        <v>-4.8010000000000002</v>
      </c>
      <c r="AG57" s="14">
        <f t="shared" ca="1" si="18"/>
        <v>-4.84</v>
      </c>
      <c r="AH57" s="14">
        <f t="shared" ca="1" si="18"/>
        <v>-4.8780000000000001</v>
      </c>
      <c r="AI57" s="14">
        <f t="shared" ca="1" si="18"/>
        <v>-4.9169999999999998</v>
      </c>
      <c r="AJ57" s="14">
        <f t="shared" ca="1" si="18"/>
        <v>-4.9550000000000001</v>
      </c>
      <c r="AK57" s="14">
        <f t="shared" ca="1" si="18"/>
        <v>-5.1040000000000001</v>
      </c>
      <c r="AL57" s="14">
        <f t="shared" ca="1" si="18"/>
        <v>-5.141</v>
      </c>
      <c r="AM57" s="14">
        <f t="shared" ca="1" si="18"/>
        <v>-5.1769999999999996</v>
      </c>
      <c r="AN57" s="14">
        <f t="shared" ca="1" si="18"/>
        <v>-5.2140000000000004</v>
      </c>
      <c r="AO57" s="14">
        <f t="shared" ca="1" si="18"/>
        <v>-5.25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hidden="1" customHeight="1" outlineLevel="1" thickBot="1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-18.96</v>
      </c>
      <c r="G58" s="14">
        <f t="shared" ca="1" si="18"/>
        <v>-18.95</v>
      </c>
      <c r="H58" s="14">
        <f t="shared" ca="1" si="18"/>
        <v>-18.95</v>
      </c>
      <c r="I58" s="14">
        <f t="shared" ca="1" si="18"/>
        <v>-18.96</v>
      </c>
      <c r="J58" s="14">
        <f t="shared" ca="1" si="18"/>
        <v>-19.22</v>
      </c>
      <c r="K58" s="14">
        <f t="shared" ca="1" si="18"/>
        <v>-18.98</v>
      </c>
      <c r="L58" s="14">
        <f t="shared" ca="1" si="18"/>
        <v>-19.260000000000002</v>
      </c>
      <c r="M58" s="14">
        <f t="shared" ca="1" si="18"/>
        <v>-19.28</v>
      </c>
      <c r="N58" s="14">
        <f t="shared" ca="1" si="18"/>
        <v>-19.309999999999999</v>
      </c>
      <c r="O58" s="14">
        <f t="shared" ca="1" si="18"/>
        <v>-19.43</v>
      </c>
      <c r="P58" s="14">
        <f t="shared" ca="1" si="18"/>
        <v>-19.46</v>
      </c>
      <c r="Q58" s="14">
        <f t="shared" ca="1" si="18"/>
        <v>-19.489999999999998</v>
      </c>
      <c r="R58" s="14">
        <f t="shared" ca="1" si="18"/>
        <v>-19.52</v>
      </c>
      <c r="S58" s="14">
        <f t="shared" ca="1" si="18"/>
        <v>-19.47</v>
      </c>
      <c r="T58" s="14">
        <f t="shared" ca="1" si="18"/>
        <v>-19.23</v>
      </c>
      <c r="U58" s="14">
        <f t="shared" ca="1" si="18"/>
        <v>-19.149999999999999</v>
      </c>
      <c r="V58" s="14">
        <f t="shared" ca="1" si="18"/>
        <v>-19.14</v>
      </c>
      <c r="W58" s="14">
        <f t="shared" ca="1" si="18"/>
        <v>-19.14</v>
      </c>
      <c r="X58" s="14">
        <f t="shared" ca="1" si="18"/>
        <v>-19.16</v>
      </c>
      <c r="Y58" s="14">
        <f t="shared" ca="1" si="18"/>
        <v>-19.190000000000001</v>
      </c>
      <c r="Z58" s="14">
        <f t="shared" ca="1" si="18"/>
        <v>-19.22</v>
      </c>
      <c r="AA58" s="14">
        <f t="shared" ca="1" si="18"/>
        <v>-19.25</v>
      </c>
      <c r="AB58" s="14">
        <f t="shared" ca="1" si="18"/>
        <v>-19.38</v>
      </c>
      <c r="AC58" s="14">
        <f t="shared" ca="1" si="18"/>
        <v>-19.420000000000002</v>
      </c>
      <c r="AD58" s="14">
        <f t="shared" ca="1" si="18"/>
        <v>-19.45</v>
      </c>
      <c r="AE58" s="14">
        <f t="shared" ca="1" si="18"/>
        <v>-19.48</v>
      </c>
      <c r="AF58" s="14">
        <f t="shared" ca="1" si="18"/>
        <v>-19.510000000000002</v>
      </c>
      <c r="AG58" s="14">
        <f t="shared" ca="1" si="18"/>
        <v>-19.55</v>
      </c>
      <c r="AH58" s="14">
        <f t="shared" ref="G58:BR62" ca="1" si="21">$A58*H.Ar + $B58*H.Se + $C58*H.Ge + $D58*H.Ga</f>
        <v>-19.579999999999998</v>
      </c>
      <c r="AI58" s="14">
        <f t="shared" ca="1" si="21"/>
        <v>-19.61</v>
      </c>
      <c r="AJ58" s="14">
        <f t="shared" ca="1" si="21"/>
        <v>-19.64</v>
      </c>
      <c r="AK58" s="14">
        <f t="shared" ca="1" si="21"/>
        <v>-19.760000000000002</v>
      </c>
      <c r="AL58" s="14">
        <f t="shared" ca="1" si="21"/>
        <v>-19.79</v>
      </c>
      <c r="AM58" s="14">
        <f t="shared" ca="1" si="21"/>
        <v>-19.82</v>
      </c>
      <c r="AN58" s="14">
        <f t="shared" ca="1" si="21"/>
        <v>-19.850000000000001</v>
      </c>
      <c r="AO58" s="14">
        <f t="shared" ca="1" si="21"/>
        <v>-19.88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hidden="1" customHeight="1" outlineLevel="1" thickBot="1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-66.8</v>
      </c>
      <c r="G59" s="14">
        <f t="shared" ca="1" si="21"/>
        <v>-63.33</v>
      </c>
      <c r="H59" s="14">
        <f t="shared" ca="1" si="21"/>
        <v>-60.24</v>
      </c>
      <c r="I59" s="14">
        <f t="shared" ca="1" si="21"/>
        <v>-57.48</v>
      </c>
      <c r="J59" s="14">
        <f t="shared" ca="1" si="21"/>
        <v>-54</v>
      </c>
      <c r="K59" s="14">
        <f t="shared" ca="1" si="21"/>
        <v>-49.9</v>
      </c>
      <c r="L59" s="14">
        <f t="shared" ca="1" si="21"/>
        <v>-46.96</v>
      </c>
      <c r="M59" s="14">
        <f t="shared" ca="1" si="21"/>
        <v>-43.86</v>
      </c>
      <c r="N59" s="14">
        <f t="shared" ca="1" si="21"/>
        <v>-40.98</v>
      </c>
      <c r="O59" s="14">
        <f t="shared" ca="1" si="21"/>
        <v>-31.32</v>
      </c>
      <c r="P59" s="14">
        <f t="shared" ca="1" si="21"/>
        <v>-29.28</v>
      </c>
      <c r="Q59" s="14">
        <f t="shared" ca="1" si="21"/>
        <v>-27.35</v>
      </c>
      <c r="R59" s="14">
        <f t="shared" ca="1" si="21"/>
        <v>-25.53</v>
      </c>
      <c r="S59" s="14">
        <f t="shared" ca="1" si="21"/>
        <v>-23.81</v>
      </c>
      <c r="T59" s="14">
        <f t="shared" ca="1" si="21"/>
        <v>-22.18</v>
      </c>
      <c r="U59" s="14">
        <f t="shared" ca="1" si="21"/>
        <v>-20.63</v>
      </c>
      <c r="V59" s="14">
        <f t="shared" ca="1" si="21"/>
        <v>-19.16</v>
      </c>
      <c r="W59" s="14">
        <f t="shared" ca="1" si="21"/>
        <v>-17.850000000000001</v>
      </c>
      <c r="X59" s="14">
        <f t="shared" ca="1" si="21"/>
        <v>-16.850000000000001</v>
      </c>
      <c r="Y59" s="14">
        <f t="shared" ca="1" si="21"/>
        <v>-15.9</v>
      </c>
      <c r="Z59" s="14">
        <f t="shared" ca="1" si="21"/>
        <v>-15</v>
      </c>
      <c r="AA59" s="14">
        <f t="shared" ca="1" si="21"/>
        <v>-14.13</v>
      </c>
      <c r="AB59" s="14">
        <f t="shared" ca="1" si="21"/>
        <v>-11</v>
      </c>
      <c r="AC59" s="14">
        <f t="shared" ca="1" si="21"/>
        <v>-10.29</v>
      </c>
      <c r="AD59" s="14">
        <f t="shared" ca="1" si="21"/>
        <v>-9.6059999999999999</v>
      </c>
      <c r="AE59" s="14">
        <f t="shared" ca="1" si="21"/>
        <v>-8.9480000000000004</v>
      </c>
      <c r="AF59" s="14">
        <f t="shared" ca="1" si="21"/>
        <v>-8.3130000000000006</v>
      </c>
      <c r="AG59" s="14">
        <f t="shared" ca="1" si="21"/>
        <v>-7.7140000000000004</v>
      </c>
      <c r="AH59" s="14">
        <f t="shared" ca="1" si="21"/>
        <v>-7.7969999999999997</v>
      </c>
      <c r="AI59" s="14">
        <f t="shared" ca="1" si="21"/>
        <v>-7.8789999999999996</v>
      </c>
      <c r="AJ59" s="14">
        <f t="shared" ca="1" si="21"/>
        <v>-7.9630000000000001</v>
      </c>
      <c r="AK59" s="14">
        <f t="shared" ca="1" si="21"/>
        <v>-8.3190000000000008</v>
      </c>
      <c r="AL59" s="14">
        <f t="shared" ca="1" si="21"/>
        <v>-8.4149999999999991</v>
      </c>
      <c r="AM59" s="14">
        <f t="shared" ca="1" si="21"/>
        <v>-8.5139999999999993</v>
      </c>
      <c r="AN59" s="14">
        <f t="shared" ca="1" si="21"/>
        <v>-8.6170000000000009</v>
      </c>
      <c r="AO59" s="14">
        <f t="shared" ca="1" si="21"/>
        <v>-8.7249999999999996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hidden="1" customHeight="1" outlineLevel="1" thickBot="1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-18.36</v>
      </c>
      <c r="G60" s="14">
        <f t="shared" ca="1" si="21"/>
        <v>-17.73</v>
      </c>
      <c r="H60" s="14">
        <f t="shared" ca="1" si="21"/>
        <v>-17.18</v>
      </c>
      <c r="I60" s="14">
        <f t="shared" ca="1" si="21"/>
        <v>-16.7</v>
      </c>
      <c r="J60" s="14">
        <f t="shared" ca="1" si="21"/>
        <v>-15.17</v>
      </c>
      <c r="K60" s="14">
        <f t="shared" ca="1" si="21"/>
        <v>-13.99</v>
      </c>
      <c r="L60" s="14">
        <f t="shared" ca="1" si="21"/>
        <v>-12.61</v>
      </c>
      <c r="M60" s="14">
        <f t="shared" ca="1" si="21"/>
        <v>-11.48</v>
      </c>
      <c r="N60" s="14">
        <f t="shared" ca="1" si="21"/>
        <v>-10.42</v>
      </c>
      <c r="O60" s="14">
        <f t="shared" ca="1" si="21"/>
        <v>-6.8490000000000002</v>
      </c>
      <c r="P60" s="14">
        <f t="shared" ca="1" si="21"/>
        <v>-6.0839999999999996</v>
      </c>
      <c r="Q60" s="14">
        <f t="shared" ca="1" si="21"/>
        <v>-5.3609999999999998</v>
      </c>
      <c r="R60" s="14">
        <f t="shared" ca="1" si="21"/>
        <v>-4.6760000000000002</v>
      </c>
      <c r="S60" s="14">
        <f t="shared" ca="1" si="21"/>
        <v>-4.1550000000000002</v>
      </c>
      <c r="T60" s="14">
        <f t="shared" ca="1" si="21"/>
        <v>-4.1950000000000003</v>
      </c>
      <c r="U60" s="14">
        <f t="shared" ca="1" si="21"/>
        <v>-4.2359999999999998</v>
      </c>
      <c r="V60" s="14">
        <f t="shared" ca="1" si="21"/>
        <v>-4.2759999999999998</v>
      </c>
      <c r="W60" s="14">
        <f t="shared" ca="1" si="21"/>
        <v>-4.3170000000000002</v>
      </c>
      <c r="X60" s="14">
        <f t="shared" ca="1" si="21"/>
        <v>-4.3579999999999997</v>
      </c>
      <c r="Y60" s="14">
        <f t="shared" ca="1" si="21"/>
        <v>-4.399</v>
      </c>
      <c r="Z60" s="14">
        <f t="shared" ca="1" si="21"/>
        <v>-4.4400000000000004</v>
      </c>
      <c r="AA60" s="14">
        <f t="shared" ca="1" si="21"/>
        <v>-4.4809999999999999</v>
      </c>
      <c r="AB60" s="14">
        <f t="shared" ca="1" si="21"/>
        <v>-4.6429999999999998</v>
      </c>
      <c r="AC60" s="14">
        <f t="shared" ca="1" si="21"/>
        <v>-4.6829999999999998</v>
      </c>
      <c r="AD60" s="14">
        <f t="shared" ca="1" si="21"/>
        <v>-4.7220000000000004</v>
      </c>
      <c r="AE60" s="14">
        <f t="shared" ca="1" si="21"/>
        <v>-4.7619999999999996</v>
      </c>
      <c r="AF60" s="14">
        <f t="shared" ca="1" si="21"/>
        <v>-4.8010000000000002</v>
      </c>
      <c r="AG60" s="14">
        <f t="shared" ca="1" si="21"/>
        <v>-4.84</v>
      </c>
      <c r="AH60" s="14">
        <f t="shared" ca="1" si="21"/>
        <v>-4.8780000000000001</v>
      </c>
      <c r="AI60" s="14">
        <f t="shared" ca="1" si="21"/>
        <v>-4.9169999999999998</v>
      </c>
      <c r="AJ60" s="14">
        <f t="shared" ca="1" si="21"/>
        <v>-4.9550000000000001</v>
      </c>
      <c r="AK60" s="14">
        <f t="shared" ca="1" si="21"/>
        <v>-5.1040000000000001</v>
      </c>
      <c r="AL60" s="14">
        <f t="shared" ca="1" si="21"/>
        <v>-5.141</v>
      </c>
      <c r="AM60" s="14">
        <f t="shared" ca="1" si="21"/>
        <v>-5.1769999999999996</v>
      </c>
      <c r="AN60" s="14">
        <f t="shared" ca="1" si="21"/>
        <v>-5.2140000000000004</v>
      </c>
      <c r="AO60" s="14">
        <f t="shared" ca="1" si="21"/>
        <v>-5.25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hidden="1" customHeight="1" outlineLevel="1" thickBot="1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-22.7</v>
      </c>
      <c r="G61" s="14">
        <f t="shared" ca="1" si="21"/>
        <v>-21.57</v>
      </c>
      <c r="H61" s="14">
        <f t="shared" ca="1" si="21"/>
        <v>-20.58</v>
      </c>
      <c r="I61" s="14">
        <f t="shared" ca="1" si="21"/>
        <v>-19.690000000000001</v>
      </c>
      <c r="J61" s="14">
        <f t="shared" ca="1" si="21"/>
        <v>-19.559999999999999</v>
      </c>
      <c r="K61" s="14">
        <f t="shared" ca="1" si="21"/>
        <v>-20.079999999999998</v>
      </c>
      <c r="L61" s="14">
        <f t="shared" ca="1" si="21"/>
        <v>-20.04</v>
      </c>
      <c r="M61" s="14">
        <f t="shared" ca="1" si="21"/>
        <v>-20.28</v>
      </c>
      <c r="N61" s="14">
        <f t="shared" ca="1" si="21"/>
        <v>-20.53</v>
      </c>
      <c r="O61" s="14">
        <f t="shared" ca="1" si="21"/>
        <v>-21.53</v>
      </c>
      <c r="P61" s="14">
        <f t="shared" ca="1" si="21"/>
        <v>-21.78</v>
      </c>
      <c r="Q61" s="14">
        <f t="shared" ca="1" si="21"/>
        <v>-22.02</v>
      </c>
      <c r="R61" s="14">
        <f t="shared" ca="1" si="21"/>
        <v>-22.27</v>
      </c>
      <c r="S61" s="14">
        <f t="shared" ca="1" si="21"/>
        <v>-22.52</v>
      </c>
      <c r="T61" s="14">
        <f t="shared" ca="1" si="21"/>
        <v>-22.76</v>
      </c>
      <c r="U61" s="14">
        <f t="shared" ca="1" si="21"/>
        <v>-23</v>
      </c>
      <c r="V61" s="14">
        <f t="shared" ca="1" si="21"/>
        <v>-23.24</v>
      </c>
      <c r="W61" s="14">
        <f t="shared" ca="1" si="21"/>
        <v>-23.48</v>
      </c>
      <c r="X61" s="14">
        <f t="shared" ca="1" si="21"/>
        <v>-23.72</v>
      </c>
      <c r="Y61" s="14">
        <f t="shared" ca="1" si="21"/>
        <v>-23.95</v>
      </c>
      <c r="Z61" s="14">
        <f t="shared" ca="1" si="21"/>
        <v>-24.18</v>
      </c>
      <c r="AA61" s="14">
        <f t="shared" ca="1" si="21"/>
        <v>-24.41</v>
      </c>
      <c r="AB61" s="14">
        <f t="shared" ca="1" si="21"/>
        <v>-25.31</v>
      </c>
      <c r="AC61" s="14">
        <f t="shared" ca="1" si="21"/>
        <v>-25.53</v>
      </c>
      <c r="AD61" s="14">
        <f t="shared" ca="1" si="21"/>
        <v>-25.75</v>
      </c>
      <c r="AE61" s="14">
        <f t="shared" ca="1" si="21"/>
        <v>-25.97</v>
      </c>
      <c r="AF61" s="14">
        <f t="shared" ca="1" si="21"/>
        <v>-26.18</v>
      </c>
      <c r="AG61" s="14">
        <f t="shared" ca="1" si="21"/>
        <v>-26.39</v>
      </c>
      <c r="AH61" s="14">
        <f t="shared" ca="1" si="21"/>
        <v>-26.6</v>
      </c>
      <c r="AI61" s="14">
        <f t="shared" ca="1" si="21"/>
        <v>-26.81</v>
      </c>
      <c r="AJ61" s="14">
        <f t="shared" ca="1" si="21"/>
        <v>-27.02</v>
      </c>
      <c r="AK61" s="14">
        <f t="shared" ca="1" si="21"/>
        <v>-27.83</v>
      </c>
      <c r="AL61" s="14">
        <f t="shared" ca="1" si="21"/>
        <v>-28.03</v>
      </c>
      <c r="AM61" s="14">
        <f t="shared" ca="1" si="21"/>
        <v>-28.23</v>
      </c>
      <c r="AN61" s="14">
        <f t="shared" ca="1" si="21"/>
        <v>-28.42</v>
      </c>
      <c r="AO61" s="14">
        <f t="shared" ca="1" si="21"/>
        <v>-28.62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hidden="1" customHeight="1" outlineLevel="1" thickBot="1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hidden="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hidden="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hidden="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hidden="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hidden="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hidden="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hidden="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hidden="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hidden="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hidden="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hidden="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hidden="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hidden="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hidden="1" customHeight="1" outlineLevel="1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Temperature,K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487.9</v>
      </c>
      <c r="Q79" s="3">
        <f t="shared" si="30"/>
        <v>504.4</v>
      </c>
      <c r="R79" s="3">
        <f t="shared" si="30"/>
        <v>520.9</v>
      </c>
      <c r="S79" s="3">
        <f t="shared" si="30"/>
        <v>537.5</v>
      </c>
      <c r="T79" s="3">
        <f t="shared" si="30"/>
        <v>554</v>
      </c>
      <c r="U79" s="3">
        <f t="shared" si="30"/>
        <v>570.5</v>
      </c>
      <c r="V79" s="3">
        <f t="shared" si="30"/>
        <v>587</v>
      </c>
      <c r="W79" s="3">
        <f t="shared" si="30"/>
        <v>603.5</v>
      </c>
      <c r="X79" s="3">
        <f t="shared" si="30"/>
        <v>620.1</v>
      </c>
      <c r="Y79" s="3">
        <f t="shared" si="30"/>
        <v>636.6</v>
      </c>
      <c r="Z79" s="3">
        <f t="shared" si="30"/>
        <v>653.1</v>
      </c>
      <c r="AA79" s="3">
        <f t="shared" si="30"/>
        <v>669.6</v>
      </c>
      <c r="AB79" s="3">
        <f t="shared" si="30"/>
        <v>735.7</v>
      </c>
      <c r="AC79" s="3">
        <f t="shared" si="30"/>
        <v>752.2</v>
      </c>
      <c r="AD79" s="3">
        <f t="shared" si="30"/>
        <v>768.7</v>
      </c>
      <c r="AE79" s="3">
        <f t="shared" si="30"/>
        <v>785.2</v>
      </c>
      <c r="AF79" s="3">
        <f t="shared" si="30"/>
        <v>801.8</v>
      </c>
      <c r="AG79" s="3">
        <f t="shared" si="30"/>
        <v>818.3</v>
      </c>
      <c r="AH79" s="3">
        <f t="shared" si="30"/>
        <v>834.8</v>
      </c>
      <c r="AI79" s="3">
        <f t="shared" si="30"/>
        <v>851.3</v>
      </c>
      <c r="AJ79" s="3">
        <f t="shared" si="30"/>
        <v>867.8</v>
      </c>
      <c r="AK79" s="3">
        <f t="shared" si="30"/>
        <v>933.9</v>
      </c>
      <c r="AL79" s="3">
        <f t="shared" si="30"/>
        <v>950.4</v>
      </c>
      <c r="AM79" s="3">
        <f t="shared" si="30"/>
        <v>967</v>
      </c>
      <c r="AN79" s="3">
        <f t="shared" si="30"/>
        <v>983.5</v>
      </c>
      <c r="AO79" s="3">
        <f t="shared" si="30"/>
        <v>1000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7.7368749999999997E-7</v>
      </c>
      <c r="K80" s="14">
        <f t="shared" si="33"/>
        <v>0.5</v>
      </c>
      <c r="L80" s="14">
        <f t="shared" si="33"/>
        <v>1.3061875000000001E-6</v>
      </c>
      <c r="M80" s="14">
        <f t="shared" si="33"/>
        <v>5.1413124999999999E-9</v>
      </c>
      <c r="N80" s="14">
        <f t="shared" si="33"/>
        <v>2.7206249999999996E-10</v>
      </c>
      <c r="O80" s="14">
        <f t="shared" si="33"/>
        <v>1.2956250000000001E-35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1</v>
      </c>
      <c r="C81" s="5">
        <f t="shared" si="34"/>
        <v>0</v>
      </c>
      <c r="D81" s="5">
        <f t="shared" si="34"/>
        <v>0</v>
      </c>
      <c r="E81" s="6" t="str">
        <f t="shared" si="28"/>
        <v>*Se[M]</v>
      </c>
      <c r="F81" s="14">
        <f t="shared" ref="F81" si="35">F5*$C$78</f>
        <v>1.5729374999999999E-15</v>
      </c>
      <c r="G81" s="14">
        <f t="shared" ref="G81:BR81" si="36">G5*$C$78</f>
        <v>1.2373750000000001E-11</v>
      </c>
      <c r="H81" s="14">
        <f t="shared" si="36"/>
        <v>4.299625E-9</v>
      </c>
      <c r="I81" s="14">
        <f t="shared" si="36"/>
        <v>3.920875E-7</v>
      </c>
      <c r="J81" s="14">
        <f t="shared" si="36"/>
        <v>0.5</v>
      </c>
      <c r="K81" s="14">
        <f t="shared" si="36"/>
        <v>9.0668749999999991E-7</v>
      </c>
      <c r="L81" s="14">
        <f t="shared" si="36"/>
        <v>0.5</v>
      </c>
      <c r="M81" s="14">
        <f t="shared" si="36"/>
        <v>0.5</v>
      </c>
      <c r="N81" s="14">
        <f t="shared" si="36"/>
        <v>0.5</v>
      </c>
      <c r="O81" s="14">
        <f t="shared" si="36"/>
        <v>0.5</v>
      </c>
      <c r="P81" s="14">
        <f t="shared" si="36"/>
        <v>0.5</v>
      </c>
      <c r="Q81" s="14">
        <f t="shared" si="36"/>
        <v>0.5</v>
      </c>
      <c r="R81" s="14">
        <f t="shared" si="36"/>
        <v>0.5</v>
      </c>
      <c r="S81" s="14">
        <f t="shared" si="36"/>
        <v>0.69943749999999993</v>
      </c>
      <c r="T81" s="14">
        <f t="shared" si="36"/>
        <v>1.183125</v>
      </c>
      <c r="U81" s="14">
        <f t="shared" si="36"/>
        <v>1.3491249999999999</v>
      </c>
      <c r="V81" s="14">
        <f t="shared" si="36"/>
        <v>1.4217499999999998</v>
      </c>
      <c r="W81" s="14">
        <f t="shared" si="36"/>
        <v>1.9573125</v>
      </c>
      <c r="X81" s="14">
        <f t="shared" si="36"/>
        <v>1.9758749999999998</v>
      </c>
      <c r="Y81" s="14">
        <f t="shared" si="36"/>
        <v>1.986</v>
      </c>
      <c r="Z81" s="14">
        <f t="shared" si="36"/>
        <v>1.9916875000000001</v>
      </c>
      <c r="AA81" s="14">
        <f t="shared" si="36"/>
        <v>1.9949374999999998</v>
      </c>
      <c r="AB81" s="14">
        <f t="shared" si="36"/>
        <v>1.9991874999999999</v>
      </c>
      <c r="AC81" s="14">
        <f t="shared" si="36"/>
        <v>1.9994375000000002</v>
      </c>
      <c r="AD81" s="14">
        <f t="shared" si="36"/>
        <v>1.999625</v>
      </c>
      <c r="AE81" s="14">
        <f t="shared" si="36"/>
        <v>1.9997500000000001</v>
      </c>
      <c r="AF81" s="14">
        <f t="shared" si="36"/>
        <v>1.9998124999999998</v>
      </c>
      <c r="AG81" s="14">
        <f t="shared" si="36"/>
        <v>2.9214375000000001</v>
      </c>
      <c r="AH81" s="14">
        <f t="shared" si="36"/>
        <v>2.9998750000000003</v>
      </c>
      <c r="AI81" s="14">
        <f t="shared" si="36"/>
        <v>2.9999375000000001</v>
      </c>
      <c r="AJ81" s="14">
        <f t="shared" si="36"/>
        <v>2.9999375000000001</v>
      </c>
      <c r="AK81" s="14">
        <f t="shared" si="36"/>
        <v>3</v>
      </c>
      <c r="AL81" s="14">
        <f t="shared" si="36"/>
        <v>3</v>
      </c>
      <c r="AM81" s="14">
        <f t="shared" si="36"/>
        <v>3</v>
      </c>
      <c r="AN81" s="14">
        <f t="shared" si="36"/>
        <v>3</v>
      </c>
      <c r="AO81" s="14">
        <f t="shared" si="36"/>
        <v>3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>
      <c r="A82" s="5">
        <f t="shared" si="34"/>
        <v>0</v>
      </c>
      <c r="B82" s="5">
        <f t="shared" si="34"/>
        <v>0</v>
      </c>
      <c r="C82" s="5">
        <f t="shared" si="34"/>
        <v>1</v>
      </c>
      <c r="D82" s="5">
        <f t="shared" si="34"/>
        <v>0</v>
      </c>
      <c r="E82" s="6" t="str">
        <f t="shared" si="28"/>
        <v>*Ge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1.51925E-12</v>
      </c>
      <c r="P82" s="14">
        <f t="shared" si="38"/>
        <v>3.6488125000000002E-10</v>
      </c>
      <c r="Q82" s="14">
        <f t="shared" si="38"/>
        <v>5.6516875000000004E-9</v>
      </c>
      <c r="R82" s="14">
        <f t="shared" si="38"/>
        <v>1.06025E-7</v>
      </c>
      <c r="S82" s="14">
        <f t="shared" si="38"/>
        <v>0.19941874999999998</v>
      </c>
      <c r="T82" s="14">
        <f t="shared" si="38"/>
        <v>0.68312499999999998</v>
      </c>
      <c r="U82" s="14">
        <f t="shared" si="38"/>
        <v>0.84912500000000002</v>
      </c>
      <c r="V82" s="14">
        <f t="shared" si="38"/>
        <v>0.92174999999999996</v>
      </c>
      <c r="W82" s="14">
        <f t="shared" si="38"/>
        <v>0.95731250000000001</v>
      </c>
      <c r="X82" s="14">
        <f t="shared" si="38"/>
        <v>0.97587500000000005</v>
      </c>
      <c r="Y82" s="14">
        <f t="shared" si="38"/>
        <v>0.9860000000000001</v>
      </c>
      <c r="Z82" s="14">
        <f t="shared" si="38"/>
        <v>0.99168750000000006</v>
      </c>
      <c r="AA82" s="14">
        <f t="shared" si="38"/>
        <v>0.99493750000000003</v>
      </c>
      <c r="AB82" s="14">
        <f t="shared" si="38"/>
        <v>0.99918750000000012</v>
      </c>
      <c r="AC82" s="14">
        <f t="shared" si="38"/>
        <v>0.99943749999999998</v>
      </c>
      <c r="AD82" s="14">
        <f t="shared" si="38"/>
        <v>0.99962499999999999</v>
      </c>
      <c r="AE82" s="14">
        <f t="shared" si="38"/>
        <v>0.99974999999999992</v>
      </c>
      <c r="AF82" s="14">
        <f t="shared" si="38"/>
        <v>0.99981249999999999</v>
      </c>
      <c r="AG82" s="14">
        <f t="shared" si="38"/>
        <v>0.80899999999999994</v>
      </c>
      <c r="AH82" s="14">
        <f t="shared" si="38"/>
        <v>0.76350000000000007</v>
      </c>
      <c r="AI82" s="14">
        <f t="shared" si="38"/>
        <v>0.73106250000000006</v>
      </c>
      <c r="AJ82" s="14">
        <f t="shared" si="38"/>
        <v>0.69450000000000001</v>
      </c>
      <c r="AK82" s="14">
        <f t="shared" si="38"/>
        <v>0.49424374999999998</v>
      </c>
      <c r="AL82" s="14">
        <f t="shared" si="38"/>
        <v>0.42570625000000006</v>
      </c>
      <c r="AM82" s="14">
        <f t="shared" si="38"/>
        <v>0.34713125</v>
      </c>
      <c r="AN82" s="14">
        <f t="shared" si="38"/>
        <v>0.256025</v>
      </c>
      <c r="AO82" s="14">
        <f t="shared" si="38"/>
        <v>0.14969375000000001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>
      <c r="A83" s="5">
        <f t="shared" si="34"/>
        <v>0</v>
      </c>
      <c r="B83" s="5">
        <f t="shared" si="34"/>
        <v>3</v>
      </c>
      <c r="C83" s="5">
        <f t="shared" si="34"/>
        <v>0</v>
      </c>
      <c r="D83" s="5">
        <f t="shared" si="34"/>
        <v>2</v>
      </c>
      <c r="E83" s="6" t="str">
        <f t="shared" si="28"/>
        <v>*Ga2Se3</v>
      </c>
      <c r="F83" s="14">
        <f t="shared" ref="F83" si="39">F7*$C$78</f>
        <v>0.5</v>
      </c>
      <c r="G83" s="14">
        <f t="shared" ref="G83:BR83" si="40">G7*$C$78</f>
        <v>0.5</v>
      </c>
      <c r="H83" s="14">
        <f t="shared" si="40"/>
        <v>0.5</v>
      </c>
      <c r="I83" s="14">
        <f t="shared" si="40"/>
        <v>0.5</v>
      </c>
      <c r="J83" s="14">
        <f t="shared" si="40"/>
        <v>0.5</v>
      </c>
      <c r="K83" s="14">
        <f t="shared" si="40"/>
        <v>0.5</v>
      </c>
      <c r="L83" s="14">
        <f t="shared" si="40"/>
        <v>0.5</v>
      </c>
      <c r="M83" s="14">
        <f t="shared" si="40"/>
        <v>0.5</v>
      </c>
      <c r="N83" s="14">
        <f t="shared" si="40"/>
        <v>0.5</v>
      </c>
      <c r="O83" s="14">
        <f t="shared" si="40"/>
        <v>0.5</v>
      </c>
      <c r="P83" s="14">
        <f t="shared" si="40"/>
        <v>0.5</v>
      </c>
      <c r="Q83" s="14">
        <f t="shared" si="40"/>
        <v>0.5</v>
      </c>
      <c r="R83" s="14">
        <f t="shared" si="40"/>
        <v>0.5</v>
      </c>
      <c r="S83" s="14">
        <f t="shared" si="40"/>
        <v>0.5</v>
      </c>
      <c r="T83" s="14">
        <f t="shared" si="40"/>
        <v>0.5</v>
      </c>
      <c r="U83" s="14">
        <f t="shared" si="40"/>
        <v>0.5</v>
      </c>
      <c r="V83" s="14">
        <f t="shared" si="40"/>
        <v>0.5</v>
      </c>
      <c r="W83" s="14">
        <f t="shared" si="40"/>
        <v>8.410625E-7</v>
      </c>
      <c r="X83" s="14">
        <f t="shared" si="40"/>
        <v>1.2359374999999999E-8</v>
      </c>
      <c r="Y83" s="14">
        <f t="shared" si="40"/>
        <v>7.545625E-10</v>
      </c>
      <c r="Z83" s="14">
        <f t="shared" si="40"/>
        <v>1.2282499999999999E-10</v>
      </c>
      <c r="AA83" s="14">
        <f t="shared" si="40"/>
        <v>3.8055000000000003E-12</v>
      </c>
      <c r="AB83" s="14">
        <f t="shared" si="40"/>
        <v>1.8075625E-25</v>
      </c>
      <c r="AC83" s="14">
        <f t="shared" si="40"/>
        <v>2.2109374999999999E-30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1</v>
      </c>
      <c r="E84" s="6" t="str">
        <f t="shared" si="28"/>
        <v>*Ga[l]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6.8318749999999994E-25</v>
      </c>
      <c r="AC84" s="14">
        <f t="shared" si="42"/>
        <v>4.3838749999999996E-22</v>
      </c>
      <c r="AD84" s="14">
        <f t="shared" si="42"/>
        <v>9.1437500000000002E-20</v>
      </c>
      <c r="AE84" s="14">
        <f t="shared" si="42"/>
        <v>1.1255625000000001E-17</v>
      </c>
      <c r="AF84" s="14">
        <f t="shared" si="42"/>
        <v>2.9786875000000002E-16</v>
      </c>
      <c r="AG84" s="14">
        <f t="shared" si="42"/>
        <v>4.9619999999999999E-17</v>
      </c>
      <c r="AH84" s="14">
        <f t="shared" si="42"/>
        <v>5.5836875000000006E-7</v>
      </c>
      <c r="AI84" s="14">
        <f t="shared" si="42"/>
        <v>1.2754375E-6</v>
      </c>
      <c r="AJ84" s="14">
        <f t="shared" si="42"/>
        <v>1.1179375E-6</v>
      </c>
      <c r="AK84" s="14">
        <f t="shared" si="42"/>
        <v>3.0704375000000003E-7</v>
      </c>
      <c r="AL84" s="14">
        <f t="shared" si="42"/>
        <v>2.0601249999999999E-7</v>
      </c>
      <c r="AM84" s="14">
        <f t="shared" si="42"/>
        <v>1.3156250000000001E-7</v>
      </c>
      <c r="AN84" s="14">
        <f t="shared" si="42"/>
        <v>9.3206249999999995E-10</v>
      </c>
      <c r="AO84" s="14">
        <f t="shared" si="42"/>
        <v>1.7439999999999999E-15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2.3270624999999997E-29</v>
      </c>
      <c r="O85" s="14">
        <f t="shared" si="44"/>
        <v>4.5278125000000003E-13</v>
      </c>
      <c r="P85" s="14">
        <f t="shared" si="44"/>
        <v>2.2548750000000001E-12</v>
      </c>
      <c r="Q85" s="14">
        <f t="shared" si="44"/>
        <v>2.1870625E-14</v>
      </c>
      <c r="R85" s="14">
        <f t="shared" si="44"/>
        <v>3.0915625000000003E-22</v>
      </c>
      <c r="S85" s="14">
        <f t="shared" si="44"/>
        <v>2.4811875E-27</v>
      </c>
      <c r="T85" s="14">
        <f t="shared" si="44"/>
        <v>1.0313125E-8</v>
      </c>
      <c r="U85" s="14">
        <f t="shared" si="44"/>
        <v>5.9691874999999999E-8</v>
      </c>
      <c r="V85" s="14">
        <f t="shared" si="44"/>
        <v>1.113E-6</v>
      </c>
      <c r="W85" s="14">
        <f t="shared" si="44"/>
        <v>1</v>
      </c>
      <c r="X85" s="14">
        <f t="shared" si="44"/>
        <v>1</v>
      </c>
      <c r="Y85" s="14">
        <f t="shared" si="44"/>
        <v>1</v>
      </c>
      <c r="Z85" s="14">
        <f t="shared" si="44"/>
        <v>1</v>
      </c>
      <c r="AA85" s="14">
        <f t="shared" si="44"/>
        <v>1</v>
      </c>
      <c r="AB85" s="14">
        <f t="shared" si="44"/>
        <v>1</v>
      </c>
      <c r="AC85" s="14">
        <f t="shared" si="44"/>
        <v>1</v>
      </c>
      <c r="AD85" s="14">
        <f t="shared" si="44"/>
        <v>1</v>
      </c>
      <c r="AE85" s="14">
        <f t="shared" si="44"/>
        <v>1</v>
      </c>
      <c r="AF85" s="14">
        <f t="shared" si="44"/>
        <v>1</v>
      </c>
      <c r="AG85" s="14">
        <f t="shared" si="44"/>
        <v>7.8418750000000009E-2</v>
      </c>
      <c r="AH85" s="14">
        <f t="shared" si="44"/>
        <v>3.7241875E-8</v>
      </c>
      <c r="AI85" s="14">
        <f t="shared" si="44"/>
        <v>2.060625E-14</v>
      </c>
      <c r="AJ85" s="14">
        <f t="shared" si="44"/>
        <v>1.4722499999999998E-22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</v>
      </c>
      <c r="J86" s="14">
        <f t="shared" si="46"/>
        <v>1</v>
      </c>
      <c r="K86" s="14">
        <f t="shared" si="46"/>
        <v>0.5</v>
      </c>
      <c r="L86" s="14">
        <f t="shared" si="46"/>
        <v>1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1</v>
      </c>
      <c r="Q86" s="14">
        <f t="shared" si="46"/>
        <v>1</v>
      </c>
      <c r="R86" s="14">
        <f t="shared" si="46"/>
        <v>1</v>
      </c>
      <c r="S86" s="14">
        <f t="shared" si="46"/>
        <v>0.80056250000000007</v>
      </c>
      <c r="T86" s="14">
        <f t="shared" si="46"/>
        <v>0.31684999999999997</v>
      </c>
      <c r="U86" s="14">
        <f t="shared" si="46"/>
        <v>0.15090624999999999</v>
      </c>
      <c r="V86" s="14">
        <f t="shared" si="46"/>
        <v>7.8268749999999998E-2</v>
      </c>
      <c r="W86" s="14">
        <f t="shared" si="46"/>
        <v>4.2705E-2</v>
      </c>
      <c r="X86" s="14">
        <f t="shared" si="46"/>
        <v>2.414125E-2</v>
      </c>
      <c r="Y86" s="14">
        <f t="shared" si="46"/>
        <v>1.4029375E-2</v>
      </c>
      <c r="Z86" s="14">
        <f t="shared" si="46"/>
        <v>8.3431249999999998E-3</v>
      </c>
      <c r="AA86" s="14">
        <f t="shared" si="46"/>
        <v>5.0631875E-3</v>
      </c>
      <c r="AB86" s="14">
        <f t="shared" si="46"/>
        <v>8.1168750000000002E-4</v>
      </c>
      <c r="AC86" s="14">
        <f t="shared" si="46"/>
        <v>5.3235000000000001E-4</v>
      </c>
      <c r="AD86" s="14">
        <f t="shared" si="46"/>
        <v>3.5351875000000002E-4</v>
      </c>
      <c r="AE86" s="14">
        <f t="shared" si="46"/>
        <v>2.3752499999999999E-4</v>
      </c>
      <c r="AF86" s="14">
        <f t="shared" si="46"/>
        <v>1.6136875000000002E-4</v>
      </c>
      <c r="AG86" s="14">
        <f t="shared" si="46"/>
        <v>1.1078125E-4</v>
      </c>
      <c r="AH86" s="14">
        <f t="shared" si="46"/>
        <v>7.6793749999999993E-5</v>
      </c>
      <c r="AI86" s="14">
        <f t="shared" si="46"/>
        <v>5.3735E-5</v>
      </c>
      <c r="AJ86" s="14">
        <f t="shared" si="46"/>
        <v>3.7932500000000003E-5</v>
      </c>
      <c r="AK86" s="14">
        <f t="shared" si="46"/>
        <v>1.0196875000000001E-5</v>
      </c>
      <c r="AL86" s="14">
        <f t="shared" si="46"/>
        <v>7.4743750000000008E-6</v>
      </c>
      <c r="AM86" s="14">
        <f t="shared" si="46"/>
        <v>5.5133750000000004E-6</v>
      </c>
      <c r="AN86" s="14">
        <f t="shared" si="46"/>
        <v>4.0921250000000002E-6</v>
      </c>
      <c r="AO86" s="14">
        <f t="shared" si="46"/>
        <v>3.0549375000000003E-6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2</v>
      </c>
      <c r="E87" s="6" t="str">
        <f t="shared" si="28"/>
        <v>Ga2Se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7.5550000000000004E-31</v>
      </c>
      <c r="P87" s="14">
        <f t="shared" si="48"/>
        <v>8.8381250000000005E-29</v>
      </c>
      <c r="Q87" s="14">
        <f t="shared" si="48"/>
        <v>7.7356250000000002E-27</v>
      </c>
      <c r="R87" s="14">
        <f t="shared" si="48"/>
        <v>5.2044374999999997E-25</v>
      </c>
      <c r="S87" s="14">
        <f t="shared" si="48"/>
        <v>2.5129999999999998E-23</v>
      </c>
      <c r="T87" s="14">
        <f t="shared" si="48"/>
        <v>8.173750000000001E-22</v>
      </c>
      <c r="U87" s="14">
        <f t="shared" si="48"/>
        <v>2.5484999999999999E-20</v>
      </c>
      <c r="V87" s="14">
        <f t="shared" si="48"/>
        <v>7.0162500000000001E-19</v>
      </c>
      <c r="W87" s="14">
        <f t="shared" si="48"/>
        <v>1.3981874999999999E-17</v>
      </c>
      <c r="X87" s="14">
        <f t="shared" si="48"/>
        <v>1.460875E-16</v>
      </c>
      <c r="Y87" s="14">
        <f t="shared" si="48"/>
        <v>1.3676875E-15</v>
      </c>
      <c r="Z87" s="14">
        <f t="shared" si="48"/>
        <v>1.1537499999999999E-14</v>
      </c>
      <c r="AA87" s="14">
        <f t="shared" si="48"/>
        <v>8.8256250000000001E-14</v>
      </c>
      <c r="AB87" s="14">
        <f t="shared" si="48"/>
        <v>1.2823749999999999E-10</v>
      </c>
      <c r="AC87" s="14">
        <f t="shared" si="48"/>
        <v>6.5650000000000006E-10</v>
      </c>
      <c r="AD87" s="14">
        <f t="shared" si="48"/>
        <v>3.1476249999999999E-9</v>
      </c>
      <c r="AE87" s="14">
        <f t="shared" si="48"/>
        <v>1.41925E-8</v>
      </c>
      <c r="AF87" s="14">
        <f t="shared" si="48"/>
        <v>6.0403750000000009E-8</v>
      </c>
      <c r="AG87" s="14">
        <f t="shared" si="48"/>
        <v>2.3675E-7</v>
      </c>
      <c r="AH87" s="14">
        <f t="shared" si="48"/>
        <v>2.3457500000000002E-7</v>
      </c>
      <c r="AI87" s="14">
        <f t="shared" si="48"/>
        <v>2.3035624999999998E-7</v>
      </c>
      <c r="AJ87" s="14">
        <f t="shared" si="48"/>
        <v>2.2346874999999999E-7</v>
      </c>
      <c r="AK87" s="14">
        <f t="shared" si="48"/>
        <v>1.7506874999999998E-7</v>
      </c>
      <c r="AL87" s="14">
        <f t="shared" si="48"/>
        <v>1.5954375000000001E-7</v>
      </c>
      <c r="AM87" s="14">
        <f t="shared" si="48"/>
        <v>1.4346874999999999E-7</v>
      </c>
      <c r="AN87" s="14">
        <f t="shared" si="48"/>
        <v>1.27125E-7</v>
      </c>
      <c r="AO87" s="14">
        <f t="shared" si="48"/>
        <v>1.1089999999999999E-7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1.25</v>
      </c>
      <c r="Y88" s="14">
        <f t="shared" si="50"/>
        <v>1.25</v>
      </c>
      <c r="Z88" s="14">
        <f t="shared" si="50"/>
        <v>1.25</v>
      </c>
      <c r="AA88" s="14">
        <f t="shared" si="50"/>
        <v>1.25</v>
      </c>
      <c r="AB88" s="14">
        <f t="shared" si="50"/>
        <v>1.25</v>
      </c>
      <c r="AC88" s="14">
        <f t="shared" si="50"/>
        <v>1.25</v>
      </c>
      <c r="AD88" s="14">
        <f t="shared" si="50"/>
        <v>1.25</v>
      </c>
      <c r="AE88" s="14">
        <f t="shared" si="50"/>
        <v>1.25</v>
      </c>
      <c r="AF88" s="14">
        <f t="shared" si="50"/>
        <v>1.25</v>
      </c>
      <c r="AG88" s="14">
        <f t="shared" si="50"/>
        <v>1.25</v>
      </c>
      <c r="AH88" s="14">
        <f t="shared" si="50"/>
        <v>1.25</v>
      </c>
      <c r="AI88" s="14">
        <f t="shared" si="50"/>
        <v>1.25</v>
      </c>
      <c r="AJ88" s="14">
        <f t="shared" si="50"/>
        <v>1.25</v>
      </c>
      <c r="AK88" s="14">
        <f t="shared" si="50"/>
        <v>1.25</v>
      </c>
      <c r="AL88" s="14">
        <f t="shared" si="50"/>
        <v>1.25</v>
      </c>
      <c r="AM88" s="14">
        <f t="shared" si="50"/>
        <v>1.25</v>
      </c>
      <c r="AN88" s="14">
        <f t="shared" si="50"/>
        <v>1.25</v>
      </c>
      <c r="AO88" s="14">
        <f t="shared" si="50"/>
        <v>1.25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(1)Ga[l]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6.4568749999999999E-24</v>
      </c>
      <c r="P89" s="14">
        <f t="shared" si="52"/>
        <v>1.0964375000000001E-23</v>
      </c>
      <c r="Q89" s="14">
        <f t="shared" si="52"/>
        <v>1.1478749999999999E-27</v>
      </c>
      <c r="R89" s="14">
        <f t="shared" si="52"/>
        <v>0</v>
      </c>
      <c r="S89" s="14">
        <f t="shared" si="52"/>
        <v>0</v>
      </c>
      <c r="T89" s="14">
        <f t="shared" si="52"/>
        <v>5.1673125000000005E-30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1.8733125E-31</v>
      </c>
      <c r="Y89" s="14">
        <f t="shared" si="52"/>
        <v>5.2288750000000006E-20</v>
      </c>
      <c r="Z89" s="14">
        <f t="shared" si="52"/>
        <v>7.5106250000000004E-15</v>
      </c>
      <c r="AA89" s="14">
        <f t="shared" si="52"/>
        <v>1.1934375E-12</v>
      </c>
      <c r="AB89" s="14">
        <f t="shared" si="52"/>
        <v>8.7381249999999997E-11</v>
      </c>
      <c r="AC89" s="14">
        <f t="shared" si="52"/>
        <v>4.0221874999999995E-10</v>
      </c>
      <c r="AD89" s="14">
        <f t="shared" si="52"/>
        <v>1.719375E-9</v>
      </c>
      <c r="AE89" s="14">
        <f t="shared" si="52"/>
        <v>1.2115624999999999E-8</v>
      </c>
      <c r="AF89" s="14">
        <f t="shared" si="52"/>
        <v>1.6346875000000001E-7</v>
      </c>
      <c r="AG89" s="14">
        <f t="shared" si="52"/>
        <v>0.92156249999999995</v>
      </c>
      <c r="AH89" s="14">
        <f t="shared" si="52"/>
        <v>1</v>
      </c>
      <c r="AI89" s="14">
        <f t="shared" si="52"/>
        <v>1</v>
      </c>
      <c r="AJ89" s="14">
        <f t="shared" si="52"/>
        <v>1</v>
      </c>
      <c r="AK89" s="14">
        <f t="shared" si="52"/>
        <v>1</v>
      </c>
      <c r="AL89" s="14">
        <f t="shared" si="52"/>
        <v>1</v>
      </c>
      <c r="AM89" s="14">
        <f t="shared" si="52"/>
        <v>1</v>
      </c>
      <c r="AN89" s="14">
        <f t="shared" si="52"/>
        <v>1</v>
      </c>
      <c r="AO89" s="14">
        <f t="shared" si="52"/>
        <v>1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(1)GeSe[l]</v>
      </c>
      <c r="F90" s="14">
        <f t="shared" ref="F90" si="53">F14*$C$78</f>
        <v>4.2595625000000001E-29</v>
      </c>
      <c r="G90" s="14">
        <f t="shared" ref="G90:BR90" si="54">G14*$C$78</f>
        <v>8.53875E-31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2.6188750000000003E-25</v>
      </c>
      <c r="O90" s="14">
        <f t="shared" si="54"/>
        <v>1.5285000000000001E-14</v>
      </c>
      <c r="P90" s="14">
        <f t="shared" si="54"/>
        <v>3.6844999999999998E-15</v>
      </c>
      <c r="Q90" s="14">
        <f t="shared" si="54"/>
        <v>6.1177499999999992E-20</v>
      </c>
      <c r="R90" s="14">
        <f t="shared" si="54"/>
        <v>0</v>
      </c>
      <c r="S90" s="14">
        <f t="shared" si="54"/>
        <v>0</v>
      </c>
      <c r="T90" s="14">
        <f t="shared" si="54"/>
        <v>8.83625E-25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1.796875E-29</v>
      </c>
      <c r="Y90" s="14">
        <f t="shared" si="54"/>
        <v>1.1844375E-18</v>
      </c>
      <c r="Z90" s="14">
        <f t="shared" si="54"/>
        <v>4.2597499999999998E-14</v>
      </c>
      <c r="AA90" s="14">
        <f t="shared" si="54"/>
        <v>1.7895E-12</v>
      </c>
      <c r="AB90" s="14">
        <f t="shared" si="54"/>
        <v>1.0285000000000001E-12</v>
      </c>
      <c r="AC90" s="14">
        <f t="shared" si="54"/>
        <v>1.5630625E-12</v>
      </c>
      <c r="AD90" s="14">
        <f t="shared" si="54"/>
        <v>2.2875625000000002E-12</v>
      </c>
      <c r="AE90" s="14">
        <f t="shared" si="54"/>
        <v>5.7105E-12</v>
      </c>
      <c r="AF90" s="14">
        <f t="shared" si="54"/>
        <v>2.8186250000000002E-11</v>
      </c>
      <c r="AG90" s="14">
        <f t="shared" si="54"/>
        <v>6.0783124999999999E-5</v>
      </c>
      <c r="AH90" s="14">
        <f t="shared" si="54"/>
        <v>5.0301250000000002E-5</v>
      </c>
      <c r="AI90" s="14">
        <f t="shared" si="54"/>
        <v>3.8656875000000004E-5</v>
      </c>
      <c r="AJ90" s="14">
        <f t="shared" si="54"/>
        <v>2.9972500000000001E-5</v>
      </c>
      <c r="AK90" s="14">
        <f t="shared" si="54"/>
        <v>1.1815624999999999E-5</v>
      </c>
      <c r="AL90" s="14">
        <f t="shared" si="54"/>
        <v>9.5687500000000005E-6</v>
      </c>
      <c r="AM90" s="14">
        <f t="shared" si="54"/>
        <v>7.8162499999999999E-6</v>
      </c>
      <c r="AN90" s="14">
        <f t="shared" si="54"/>
        <v>6.4456249999999998E-6</v>
      </c>
      <c r="AO90" s="14">
        <f t="shared" si="54"/>
        <v>5.3671875E-6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(l)Ge[l]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2.802625E-29</v>
      </c>
      <c r="O91" s="14">
        <f t="shared" si="56"/>
        <v>1.2507500000000002E-16</v>
      </c>
      <c r="P91" s="14">
        <f t="shared" si="56"/>
        <v>7.6349999999999998E-17</v>
      </c>
      <c r="Q91" s="14">
        <f t="shared" si="56"/>
        <v>3.0529374999999999E-21</v>
      </c>
      <c r="R91" s="14">
        <f t="shared" si="56"/>
        <v>0</v>
      </c>
      <c r="S91" s="14">
        <f t="shared" si="56"/>
        <v>0</v>
      </c>
      <c r="T91" s="14">
        <f t="shared" si="56"/>
        <v>4.7524375E-25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1.422E-28</v>
      </c>
      <c r="Y91" s="14">
        <f t="shared" si="56"/>
        <v>1.7135E-17</v>
      </c>
      <c r="Z91" s="14">
        <f t="shared" si="56"/>
        <v>1.1003125E-12</v>
      </c>
      <c r="AA91" s="14">
        <f t="shared" si="56"/>
        <v>8.0743750000000004E-11</v>
      </c>
      <c r="AB91" s="14">
        <f t="shared" si="56"/>
        <v>3.5686249999999997E-10</v>
      </c>
      <c r="AC91" s="14">
        <f t="shared" si="56"/>
        <v>8.6618750000000001E-10</v>
      </c>
      <c r="AD91" s="14">
        <f t="shared" si="56"/>
        <v>1.995125E-9</v>
      </c>
      <c r="AE91" s="14">
        <f t="shared" si="56"/>
        <v>7.7312500000000002E-9</v>
      </c>
      <c r="AF91" s="14">
        <f t="shared" si="56"/>
        <v>5.8473125E-8</v>
      </c>
      <c r="AG91" s="14">
        <f t="shared" si="56"/>
        <v>0.1908</v>
      </c>
      <c r="AH91" s="14">
        <f t="shared" si="56"/>
        <v>0.23636874999999999</v>
      </c>
      <c r="AI91" s="14">
        <f t="shared" si="56"/>
        <v>0.26887500000000003</v>
      </c>
      <c r="AJ91" s="14">
        <f t="shared" si="56"/>
        <v>0.30541875000000002</v>
      </c>
      <c r="AK91" s="14">
        <f t="shared" si="56"/>
        <v>0.50573124999999997</v>
      </c>
      <c r="AL91" s="14">
        <f t="shared" si="56"/>
        <v>0.57427499999999998</v>
      </c>
      <c r="AM91" s="14">
        <f t="shared" si="56"/>
        <v>0.65287499999999998</v>
      </c>
      <c r="AN91" s="14">
        <f t="shared" si="56"/>
        <v>0.74393750000000003</v>
      </c>
      <c r="AO91" s="14">
        <f t="shared" si="56"/>
        <v>0.85031250000000003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-118.5</v>
      </c>
      <c r="G92" s="14">
        <f t="shared" ref="G92:BR92" si="58">G16*$C$78</f>
        <v>-118.4375</v>
      </c>
      <c r="H92" s="14">
        <f t="shared" si="58"/>
        <v>-118.4375</v>
      </c>
      <c r="I92" s="14">
        <f t="shared" si="58"/>
        <v>-118.5</v>
      </c>
      <c r="J92" s="14">
        <f t="shared" si="58"/>
        <v>-120.125</v>
      </c>
      <c r="K92" s="14">
        <f t="shared" si="58"/>
        <v>-118.625</v>
      </c>
      <c r="L92" s="14">
        <f t="shared" si="58"/>
        <v>-120.37500000000001</v>
      </c>
      <c r="M92" s="14">
        <f t="shared" si="58"/>
        <v>-120.5</v>
      </c>
      <c r="N92" s="14">
        <f t="shared" si="58"/>
        <v>-120.68749999999999</v>
      </c>
      <c r="O92" s="14">
        <f t="shared" si="58"/>
        <v>-121.4375</v>
      </c>
      <c r="P92" s="14">
        <f t="shared" si="58"/>
        <v>-121.625</v>
      </c>
      <c r="Q92" s="14">
        <f t="shared" si="58"/>
        <v>-121.81249999999999</v>
      </c>
      <c r="R92" s="14">
        <f t="shared" si="58"/>
        <v>-122</v>
      </c>
      <c r="S92" s="14">
        <f t="shared" si="58"/>
        <v>-121.6875</v>
      </c>
      <c r="T92" s="14">
        <f t="shared" si="58"/>
        <v>-120.1875</v>
      </c>
      <c r="U92" s="14">
        <f t="shared" si="58"/>
        <v>-119.68749999999999</v>
      </c>
      <c r="V92" s="14">
        <f t="shared" si="58"/>
        <v>-119.625</v>
      </c>
      <c r="W92" s="14">
        <f t="shared" si="58"/>
        <v>-119.625</v>
      </c>
      <c r="X92" s="14">
        <f t="shared" si="58"/>
        <v>-119.75</v>
      </c>
      <c r="Y92" s="14">
        <f t="shared" si="58"/>
        <v>-119.93750000000001</v>
      </c>
      <c r="Z92" s="14">
        <f t="shared" si="58"/>
        <v>-120.125</v>
      </c>
      <c r="AA92" s="14">
        <f t="shared" si="58"/>
        <v>-120.3125</v>
      </c>
      <c r="AB92" s="14">
        <f t="shared" si="58"/>
        <v>-121.125</v>
      </c>
      <c r="AC92" s="14">
        <f t="shared" si="58"/>
        <v>-121.37500000000001</v>
      </c>
      <c r="AD92" s="14">
        <f t="shared" si="58"/>
        <v>-121.5625</v>
      </c>
      <c r="AE92" s="14">
        <f t="shared" si="58"/>
        <v>-121.75</v>
      </c>
      <c r="AF92" s="14">
        <f t="shared" si="58"/>
        <v>-121.93750000000001</v>
      </c>
      <c r="AG92" s="14">
        <f t="shared" si="58"/>
        <v>-122.1875</v>
      </c>
      <c r="AH92" s="14">
        <f t="shared" si="58"/>
        <v>-122.37499999999999</v>
      </c>
      <c r="AI92" s="14">
        <f t="shared" si="58"/>
        <v>-122.5625</v>
      </c>
      <c r="AJ92" s="14">
        <f t="shared" si="58"/>
        <v>-122.75</v>
      </c>
      <c r="AK92" s="14">
        <f t="shared" si="58"/>
        <v>-123.50000000000001</v>
      </c>
      <c r="AL92" s="14">
        <f t="shared" si="58"/>
        <v>-123.6875</v>
      </c>
      <c r="AM92" s="14">
        <f t="shared" si="58"/>
        <v>-123.875</v>
      </c>
      <c r="AN92" s="14">
        <f t="shared" si="58"/>
        <v>-124.06250000000001</v>
      </c>
      <c r="AO92" s="14">
        <f t="shared" si="58"/>
        <v>-124.25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-417.5</v>
      </c>
      <c r="G93" s="14">
        <f t="shared" ref="G93:BR93" si="60">G17*$C$78</f>
        <v>-395.8125</v>
      </c>
      <c r="H93" s="14">
        <f t="shared" si="60"/>
        <v>-376.5</v>
      </c>
      <c r="I93" s="14">
        <f t="shared" si="60"/>
        <v>-359.25</v>
      </c>
      <c r="J93" s="14">
        <f t="shared" si="60"/>
        <v>-337.5</v>
      </c>
      <c r="K93" s="14">
        <f t="shared" si="60"/>
        <v>-311.875</v>
      </c>
      <c r="L93" s="14">
        <f t="shared" si="60"/>
        <v>-293.5</v>
      </c>
      <c r="M93" s="14">
        <f t="shared" si="60"/>
        <v>-274.125</v>
      </c>
      <c r="N93" s="14">
        <f t="shared" si="60"/>
        <v>-256.125</v>
      </c>
      <c r="O93" s="14">
        <f t="shared" si="60"/>
        <v>-195.75</v>
      </c>
      <c r="P93" s="14">
        <f t="shared" si="60"/>
        <v>-183</v>
      </c>
      <c r="Q93" s="14">
        <f t="shared" si="60"/>
        <v>-170.9375</v>
      </c>
      <c r="R93" s="14">
        <f t="shared" si="60"/>
        <v>-159.5625</v>
      </c>
      <c r="S93" s="14">
        <f t="shared" si="60"/>
        <v>-148.8125</v>
      </c>
      <c r="T93" s="14">
        <f t="shared" si="60"/>
        <v>-138.625</v>
      </c>
      <c r="U93" s="14">
        <f t="shared" si="60"/>
        <v>-128.9375</v>
      </c>
      <c r="V93" s="14">
        <f t="shared" si="60"/>
        <v>-119.75</v>
      </c>
      <c r="W93" s="14">
        <f t="shared" si="60"/>
        <v>-111.56250000000001</v>
      </c>
      <c r="X93" s="14">
        <f t="shared" si="60"/>
        <v>-105.31250000000001</v>
      </c>
      <c r="Y93" s="14">
        <f t="shared" si="60"/>
        <v>-99.375</v>
      </c>
      <c r="Z93" s="14">
        <f t="shared" si="60"/>
        <v>-93.75</v>
      </c>
      <c r="AA93" s="14">
        <f t="shared" si="60"/>
        <v>-88.3125</v>
      </c>
      <c r="AB93" s="14">
        <f t="shared" si="60"/>
        <v>-68.75</v>
      </c>
      <c r="AC93" s="14">
        <f t="shared" si="60"/>
        <v>-64.3125</v>
      </c>
      <c r="AD93" s="14">
        <f t="shared" si="60"/>
        <v>-60.037500000000001</v>
      </c>
      <c r="AE93" s="14">
        <f t="shared" si="60"/>
        <v>-55.925000000000004</v>
      </c>
      <c r="AF93" s="14">
        <f t="shared" si="60"/>
        <v>-51.956250000000004</v>
      </c>
      <c r="AG93" s="14">
        <f t="shared" si="60"/>
        <v>-48.212500000000006</v>
      </c>
      <c r="AH93" s="14">
        <f t="shared" si="60"/>
        <v>-48.731249999999996</v>
      </c>
      <c r="AI93" s="14">
        <f t="shared" si="60"/>
        <v>-49.243749999999999</v>
      </c>
      <c r="AJ93" s="14">
        <f t="shared" si="60"/>
        <v>-49.768749999999997</v>
      </c>
      <c r="AK93" s="14">
        <f t="shared" si="60"/>
        <v>-51.993750000000006</v>
      </c>
      <c r="AL93" s="14">
        <f t="shared" si="60"/>
        <v>-52.593749999999993</v>
      </c>
      <c r="AM93" s="14">
        <f t="shared" si="60"/>
        <v>-53.212499999999999</v>
      </c>
      <c r="AN93" s="14">
        <f t="shared" si="60"/>
        <v>-53.856250000000003</v>
      </c>
      <c r="AO93" s="14">
        <f t="shared" si="60"/>
        <v>-54.53125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-114.75</v>
      </c>
      <c r="G94" s="14">
        <f t="shared" ref="G94:BR94" si="62">G18*$C$78</f>
        <v>-110.8125</v>
      </c>
      <c r="H94" s="14">
        <f t="shared" si="62"/>
        <v>-107.375</v>
      </c>
      <c r="I94" s="14">
        <f t="shared" si="62"/>
        <v>-104.375</v>
      </c>
      <c r="J94" s="14">
        <f t="shared" si="62"/>
        <v>-94.8125</v>
      </c>
      <c r="K94" s="14">
        <f t="shared" si="62"/>
        <v>-87.4375</v>
      </c>
      <c r="L94" s="14">
        <f t="shared" si="62"/>
        <v>-78.8125</v>
      </c>
      <c r="M94" s="14">
        <f t="shared" si="62"/>
        <v>-71.75</v>
      </c>
      <c r="N94" s="14">
        <f t="shared" si="62"/>
        <v>-65.125</v>
      </c>
      <c r="O94" s="14">
        <f t="shared" si="62"/>
        <v>-42.806249999999999</v>
      </c>
      <c r="P94" s="14">
        <f t="shared" si="62"/>
        <v>-38.024999999999999</v>
      </c>
      <c r="Q94" s="14">
        <f t="shared" si="62"/>
        <v>-33.506250000000001</v>
      </c>
      <c r="R94" s="14">
        <f t="shared" si="62"/>
        <v>-29.225000000000001</v>
      </c>
      <c r="S94" s="14">
        <f t="shared" si="62"/>
        <v>-25.96875</v>
      </c>
      <c r="T94" s="14">
        <f t="shared" si="62"/>
        <v>-26.21875</v>
      </c>
      <c r="U94" s="14">
        <f t="shared" si="62"/>
        <v>-26.474999999999998</v>
      </c>
      <c r="V94" s="14">
        <f t="shared" si="62"/>
        <v>-26.724999999999998</v>
      </c>
      <c r="W94" s="14">
        <f t="shared" si="62"/>
        <v>-26.981250000000003</v>
      </c>
      <c r="X94" s="14">
        <f t="shared" si="62"/>
        <v>-27.237499999999997</v>
      </c>
      <c r="Y94" s="14">
        <f t="shared" si="62"/>
        <v>-27.493749999999999</v>
      </c>
      <c r="Z94" s="14">
        <f t="shared" si="62"/>
        <v>-27.750000000000004</v>
      </c>
      <c r="AA94" s="14">
        <f t="shared" si="62"/>
        <v>-28.006249999999998</v>
      </c>
      <c r="AB94" s="14">
        <f t="shared" si="62"/>
        <v>-29.018749999999997</v>
      </c>
      <c r="AC94" s="14">
        <f t="shared" si="62"/>
        <v>-29.268749999999997</v>
      </c>
      <c r="AD94" s="14">
        <f t="shared" si="62"/>
        <v>-29.512500000000003</v>
      </c>
      <c r="AE94" s="14">
        <f t="shared" si="62"/>
        <v>-29.762499999999996</v>
      </c>
      <c r="AF94" s="14">
        <f t="shared" si="62"/>
        <v>-30.006250000000001</v>
      </c>
      <c r="AG94" s="14">
        <f t="shared" si="62"/>
        <v>-30.25</v>
      </c>
      <c r="AH94" s="14">
        <f t="shared" si="62"/>
        <v>-30.487500000000001</v>
      </c>
      <c r="AI94" s="14">
        <f t="shared" si="62"/>
        <v>-30.731249999999999</v>
      </c>
      <c r="AJ94" s="14">
        <f t="shared" si="62"/>
        <v>-30.96875</v>
      </c>
      <c r="AK94" s="14">
        <f t="shared" si="62"/>
        <v>-31.900000000000002</v>
      </c>
      <c r="AL94" s="14">
        <f t="shared" si="62"/>
        <v>-32.131250000000001</v>
      </c>
      <c r="AM94" s="14">
        <f t="shared" si="62"/>
        <v>-32.356249999999996</v>
      </c>
      <c r="AN94" s="14">
        <f t="shared" si="62"/>
        <v>-32.587500000000006</v>
      </c>
      <c r="AO94" s="14">
        <f t="shared" si="62"/>
        <v>-32.8125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-141.875</v>
      </c>
      <c r="G95" s="14">
        <f t="shared" ref="G95:BR95" si="64">G19*$C$78</f>
        <v>-134.8125</v>
      </c>
      <c r="H95" s="14">
        <f t="shared" si="64"/>
        <v>-128.625</v>
      </c>
      <c r="I95" s="14">
        <f t="shared" si="64"/>
        <v>-123.06250000000001</v>
      </c>
      <c r="J95" s="14">
        <f t="shared" si="64"/>
        <v>-122.24999999999999</v>
      </c>
      <c r="K95" s="14">
        <f t="shared" si="64"/>
        <v>-125.49999999999999</v>
      </c>
      <c r="L95" s="14">
        <f t="shared" si="64"/>
        <v>-125.25</v>
      </c>
      <c r="M95" s="14">
        <f t="shared" si="64"/>
        <v>-126.75</v>
      </c>
      <c r="N95" s="14">
        <f t="shared" si="64"/>
        <v>-128.3125</v>
      </c>
      <c r="O95" s="14">
        <f t="shared" si="64"/>
        <v>-134.5625</v>
      </c>
      <c r="P95" s="14">
        <f t="shared" si="64"/>
        <v>-136.125</v>
      </c>
      <c r="Q95" s="14">
        <f t="shared" si="64"/>
        <v>-137.625</v>
      </c>
      <c r="R95" s="14">
        <f t="shared" si="64"/>
        <v>-139.1875</v>
      </c>
      <c r="S95" s="14">
        <f t="shared" si="64"/>
        <v>-140.75</v>
      </c>
      <c r="T95" s="14">
        <f t="shared" si="64"/>
        <v>-142.25</v>
      </c>
      <c r="U95" s="14">
        <f t="shared" si="64"/>
        <v>-143.75</v>
      </c>
      <c r="V95" s="14">
        <f t="shared" si="64"/>
        <v>-145.25</v>
      </c>
      <c r="W95" s="14">
        <f t="shared" si="64"/>
        <v>-146.75</v>
      </c>
      <c r="X95" s="14">
        <f t="shared" si="64"/>
        <v>-148.25</v>
      </c>
      <c r="Y95" s="14">
        <f t="shared" si="64"/>
        <v>-149.6875</v>
      </c>
      <c r="Z95" s="14">
        <f t="shared" si="64"/>
        <v>-151.125</v>
      </c>
      <c r="AA95" s="14">
        <f t="shared" si="64"/>
        <v>-152.5625</v>
      </c>
      <c r="AB95" s="14">
        <f t="shared" si="64"/>
        <v>-158.1875</v>
      </c>
      <c r="AC95" s="14">
        <f t="shared" si="64"/>
        <v>-159.5625</v>
      </c>
      <c r="AD95" s="14">
        <f t="shared" si="64"/>
        <v>-160.9375</v>
      </c>
      <c r="AE95" s="14">
        <f t="shared" si="64"/>
        <v>-162.3125</v>
      </c>
      <c r="AF95" s="14">
        <f t="shared" si="64"/>
        <v>-163.625</v>
      </c>
      <c r="AG95" s="14">
        <f t="shared" si="64"/>
        <v>-164.9375</v>
      </c>
      <c r="AH95" s="14">
        <f t="shared" si="64"/>
        <v>-166.25</v>
      </c>
      <c r="AI95" s="14">
        <f t="shared" si="64"/>
        <v>-167.5625</v>
      </c>
      <c r="AJ95" s="14">
        <f t="shared" si="64"/>
        <v>-168.875</v>
      </c>
      <c r="AK95" s="14">
        <f t="shared" si="64"/>
        <v>-173.9375</v>
      </c>
      <c r="AL95" s="14">
        <f t="shared" si="64"/>
        <v>-175.1875</v>
      </c>
      <c r="AM95" s="14">
        <f t="shared" si="64"/>
        <v>-176.4375</v>
      </c>
      <c r="AN95" s="14">
        <f t="shared" si="64"/>
        <v>-177.625</v>
      </c>
      <c r="AO95" s="14">
        <f t="shared" si="64"/>
        <v>-178.875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>
      <c r="A113" s="190"/>
      <c r="B113" s="19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487.9</v>
      </c>
      <c r="Q113" s="4">
        <f t="shared" si="92"/>
        <v>504.4</v>
      </c>
      <c r="R113" s="4">
        <f t="shared" si="92"/>
        <v>520.9</v>
      </c>
      <c r="S113" s="4">
        <f t="shared" si="92"/>
        <v>537.5</v>
      </c>
      <c r="T113" s="4">
        <f t="shared" si="92"/>
        <v>554</v>
      </c>
      <c r="U113" s="4">
        <f t="shared" si="92"/>
        <v>570.5</v>
      </c>
      <c r="V113" s="4">
        <f t="shared" si="92"/>
        <v>587</v>
      </c>
      <c r="W113" s="4">
        <f t="shared" si="92"/>
        <v>603.5</v>
      </c>
      <c r="X113" s="4">
        <f t="shared" si="92"/>
        <v>620.1</v>
      </c>
      <c r="Y113" s="4">
        <f t="shared" si="92"/>
        <v>636.6</v>
      </c>
      <c r="Z113" s="4">
        <f t="shared" si="92"/>
        <v>653.1</v>
      </c>
      <c r="AA113" s="4">
        <f t="shared" si="92"/>
        <v>669.6</v>
      </c>
      <c r="AB113" s="4">
        <f t="shared" si="92"/>
        <v>735.7</v>
      </c>
      <c r="AC113" s="4">
        <f t="shared" si="92"/>
        <v>752.2</v>
      </c>
      <c r="AD113" s="4">
        <f t="shared" si="92"/>
        <v>768.7</v>
      </c>
      <c r="AE113" s="4">
        <f t="shared" si="92"/>
        <v>785.2</v>
      </c>
      <c r="AF113" s="4">
        <f t="shared" si="92"/>
        <v>801.8</v>
      </c>
      <c r="AG113" s="4">
        <f t="shared" si="92"/>
        <v>818.3</v>
      </c>
      <c r="AH113" s="4">
        <f t="shared" si="92"/>
        <v>834.8</v>
      </c>
      <c r="AI113" s="4">
        <f t="shared" si="92"/>
        <v>851.3</v>
      </c>
      <c r="AJ113" s="4">
        <f t="shared" si="92"/>
        <v>867.8</v>
      </c>
      <c r="AK113" s="4">
        <f t="shared" si="92"/>
        <v>933.9</v>
      </c>
      <c r="AL113" s="4">
        <f t="shared" si="92"/>
        <v>950.4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hidden="1" customHeight="1" outlineLevel="1" thickTop="1" thickBot="1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-3.9713830491163075E-27</v>
      </c>
      <c r="G114" s="46">
        <f t="shared" ca="1" si="93"/>
        <v>-8.0829795786361858E-29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0</v>
      </c>
      <c r="L114" s="46">
        <f t="shared" ca="1" si="93"/>
        <v>0</v>
      </c>
      <c r="M114" s="46">
        <f t="shared" ca="1" si="93"/>
        <v>0</v>
      </c>
      <c r="N114" s="46">
        <f t="shared" ca="1" si="93"/>
        <v>-2.7315163958921647E-23</v>
      </c>
      <c r="O114" s="46">
        <f t="shared" ca="1" si="93"/>
        <v>-1.7035114996336435E-12</v>
      </c>
      <c r="P114" s="46">
        <f t="shared" ca="1" si="93"/>
        <v>-4.1835940526696335E-13</v>
      </c>
      <c r="Q114" s="46">
        <f t="shared" ca="1" si="93"/>
        <v>-7.093735357315668E-18</v>
      </c>
      <c r="R114" s="46">
        <f t="shared" ca="1" si="93"/>
        <v>0</v>
      </c>
      <c r="S114" s="46">
        <f t="shared" ca="1" si="93"/>
        <v>0</v>
      </c>
      <c r="T114" s="46">
        <f t="shared" ca="1" si="93"/>
        <v>-1.1889497796512916E-22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-5.7963506098402853E-27</v>
      </c>
      <c r="Y114" s="46">
        <f t="shared" ca="1" si="93"/>
        <v>-5.7669724797091317E-16</v>
      </c>
      <c r="Z114" s="46">
        <f t="shared" ca="1" si="93"/>
        <v>-3.3148807368863603E-11</v>
      </c>
      <c r="AA114" s="46">
        <f t="shared" ca="1" si="93"/>
        <v>-2.3021888583206172E-9</v>
      </c>
      <c r="AB114" s="46">
        <f t="shared" ca="1" si="93"/>
        <v>-1.0323740919490808E-8</v>
      </c>
      <c r="AC114" s="46">
        <f t="shared" ca="1" si="93"/>
        <v>-2.5664479647454549E-8</v>
      </c>
      <c r="AD114" s="46">
        <f t="shared" ca="1" si="93"/>
        <v>-6.0658359795232745E-8</v>
      </c>
      <c r="AE114" s="46">
        <f t="shared" ca="1" si="93"/>
        <v>-2.4150204239872544E-7</v>
      </c>
      <c r="AF114" s="46">
        <f t="shared" ca="1" si="93"/>
        <v>-1.8773230890623302E-6</v>
      </c>
      <c r="AG114" s="46">
        <f t="shared" ca="1" si="93"/>
        <v>-6.2959928367521014</v>
      </c>
      <c r="AH114" s="46">
        <f t="shared" ca="1" si="93"/>
        <v>-8.0139462338688503</v>
      </c>
      <c r="AI114" s="46">
        <f t="shared" ca="1" si="93"/>
        <v>-9.3663872310384377</v>
      </c>
      <c r="AJ114" s="46">
        <f t="shared" ca="1" si="93"/>
        <v>-10.926223491108344</v>
      </c>
      <c r="AK114" s="46">
        <f t="shared" ca="1" si="93"/>
        <v>-20.046217402753477</v>
      </c>
      <c r="AL114" s="46">
        <f t="shared" ca="1" si="93"/>
        <v>-23.332257881059533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hidden="1" customHeight="1" outlineLevel="1" thickBot="1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-53.815351815000014</v>
      </c>
      <c r="G115" s="14">
        <f t="shared" ca="1" si="94"/>
        <v>-57.056333521874997</v>
      </c>
      <c r="H115" s="14">
        <f t="shared" ca="1" si="94"/>
        <v>-60.30600388125</v>
      </c>
      <c r="I115" s="14">
        <f t="shared" ca="1" si="94"/>
        <v>-63.589212855000014</v>
      </c>
      <c r="J115" s="14">
        <f t="shared" ca="1" si="94"/>
        <v>-67.757188559999989</v>
      </c>
      <c r="K115" s="14">
        <f t="shared" ca="1" si="94"/>
        <v>-70.165919996249997</v>
      </c>
      <c r="L115" s="14">
        <f t="shared" ca="1" si="94"/>
        <v>-74.523882026250021</v>
      </c>
      <c r="M115" s="14">
        <f t="shared" ca="1" si="94"/>
        <v>-77.907530160000007</v>
      </c>
      <c r="N115" s="14">
        <f t="shared" ca="1" si="94"/>
        <v>-81.340161091875004</v>
      </c>
      <c r="O115" s="14">
        <f t="shared" ca="1" si="94"/>
        <v>-95.193770598750007</v>
      </c>
      <c r="P115" s="14">
        <f t="shared" ca="1" si="94"/>
        <v>-98.67787867875002</v>
      </c>
      <c r="Q115" s="14">
        <f t="shared" ca="1" si="94"/>
        <v>-102.1722759525</v>
      </c>
      <c r="R115" s="14">
        <f t="shared" ca="1" si="94"/>
        <v>-105.67696241999998</v>
      </c>
      <c r="S115" s="14">
        <f t="shared" ca="1" si="94"/>
        <v>-108.76535226562501</v>
      </c>
      <c r="T115" s="14">
        <f t="shared" ca="1" si="94"/>
        <v>-110.72232573750001</v>
      </c>
      <c r="U115" s="14">
        <f t="shared" ca="1" si="94"/>
        <v>-113.54567010937501</v>
      </c>
      <c r="V115" s="14">
        <f t="shared" ca="1" si="94"/>
        <v>-116.7686301375</v>
      </c>
      <c r="W115" s="14">
        <f t="shared" ca="1" si="94"/>
        <v>-120.05088294375001</v>
      </c>
      <c r="X115" s="14">
        <f t="shared" ca="1" si="94"/>
        <v>-123.48192372750005</v>
      </c>
      <c r="Y115" s="14">
        <f t="shared" ca="1" si="94"/>
        <v>-126.96609416625041</v>
      </c>
      <c r="Z115" s="14">
        <f t="shared" ca="1" si="94"/>
        <v>-130.46055379875338</v>
      </c>
      <c r="AA115" s="14">
        <f t="shared" ca="1" si="94"/>
        <v>-133.96530262502588</v>
      </c>
      <c r="AB115" s="14">
        <f t="shared" ca="1" si="94"/>
        <v>-148.18378360836121</v>
      </c>
      <c r="AC115" s="14">
        <f t="shared" ca="1" si="94"/>
        <v>-151.81990168682128</v>
      </c>
      <c r="AD115" s="14">
        <f t="shared" ca="1" si="94"/>
        <v>-155.3898473014022</v>
      </c>
      <c r="AE115" s="14">
        <f t="shared" ca="1" si="94"/>
        <v>-158.97008455446482</v>
      </c>
      <c r="AF115" s="14">
        <f t="shared" ca="1" si="94"/>
        <v>-162.58089800110946</v>
      </c>
      <c r="AG115" s="14">
        <f t="shared" ca="1" si="94"/>
        <v>-166.26683872560272</v>
      </c>
      <c r="AH115" s="14">
        <f t="shared" ca="1" si="94"/>
        <v>-169.87968778409271</v>
      </c>
      <c r="AI115" s="14">
        <f t="shared" ca="1" si="94"/>
        <v>-173.50282540492427</v>
      </c>
      <c r="AJ115" s="14">
        <f t="shared" ca="1" si="94"/>
        <v>-177.13625135109751</v>
      </c>
      <c r="AK115" s="14">
        <f t="shared" ca="1" si="94"/>
        <v>-191.79337573450394</v>
      </c>
      <c r="AL115" s="14">
        <f t="shared" ca="1" si="94"/>
        <v>-195.47827509638341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hidden="1" customHeight="1" outlineLevel="1" thickBot="1">
      <c r="E116" s="17" t="s">
        <v>14</v>
      </c>
      <c r="F116" s="14">
        <f t="shared" ref="F116:AL116" ca="1" si="95">F$113*$B$2*SUMPRODUCT(F$87:F$89,F$53:F$55)/1000</f>
        <v>-53.815351815000014</v>
      </c>
      <c r="G116" s="14">
        <f t="shared" ca="1" si="95"/>
        <v>-57.056333521874997</v>
      </c>
      <c r="H116" s="14">
        <f t="shared" ca="1" si="95"/>
        <v>-60.30600388125</v>
      </c>
      <c r="I116" s="14">
        <f t="shared" ca="1" si="95"/>
        <v>-63.589212855000014</v>
      </c>
      <c r="J116" s="14">
        <f t="shared" ca="1" si="95"/>
        <v>-67.757188559999989</v>
      </c>
      <c r="K116" s="14">
        <f t="shared" ca="1" si="95"/>
        <v>-70.165919996249997</v>
      </c>
      <c r="L116" s="14">
        <f t="shared" ca="1" si="95"/>
        <v>-74.523882026250021</v>
      </c>
      <c r="M116" s="14">
        <f t="shared" ca="1" si="95"/>
        <v>-77.907530160000007</v>
      </c>
      <c r="N116" s="14">
        <f t="shared" ca="1" si="95"/>
        <v>-81.340161091875004</v>
      </c>
      <c r="O116" s="14">
        <f t="shared" ca="1" si="95"/>
        <v>-95.193770598750007</v>
      </c>
      <c r="P116" s="14">
        <f t="shared" ca="1" si="95"/>
        <v>-98.67787867875002</v>
      </c>
      <c r="Q116" s="14">
        <f t="shared" ca="1" si="95"/>
        <v>-102.1722759525</v>
      </c>
      <c r="R116" s="14">
        <f t="shared" ca="1" si="95"/>
        <v>-105.67696241999998</v>
      </c>
      <c r="S116" s="14">
        <f t="shared" ca="1" si="95"/>
        <v>-108.76535226562501</v>
      </c>
      <c r="T116" s="14">
        <f t="shared" ca="1" si="95"/>
        <v>-110.72232573750001</v>
      </c>
      <c r="U116" s="14">
        <f t="shared" ca="1" si="95"/>
        <v>-113.54567010937501</v>
      </c>
      <c r="V116" s="14">
        <f t="shared" ca="1" si="95"/>
        <v>-116.7686301375</v>
      </c>
      <c r="W116" s="14">
        <f t="shared" ca="1" si="95"/>
        <v>-120.05088294375001</v>
      </c>
      <c r="X116" s="14">
        <f t="shared" ca="1" si="95"/>
        <v>-123.48192372750005</v>
      </c>
      <c r="Y116" s="14">
        <f t="shared" ca="1" si="95"/>
        <v>-126.96609416625041</v>
      </c>
      <c r="Z116" s="14">
        <f t="shared" ca="1" si="95"/>
        <v>-130.46055379875401</v>
      </c>
      <c r="AA116" s="14">
        <f t="shared" ca="1" si="95"/>
        <v>-133.96530262511976</v>
      </c>
      <c r="AB116" s="14">
        <f t="shared" ca="1" si="95"/>
        <v>-148.18378361424078</v>
      </c>
      <c r="AC116" s="14">
        <f t="shared" ca="1" si="95"/>
        <v>-151.81990171270621</v>
      </c>
      <c r="AD116" s="14">
        <f t="shared" ca="1" si="95"/>
        <v>-155.38984740696387</v>
      </c>
      <c r="AE116" s="14">
        <f t="shared" ca="1" si="95"/>
        <v>-158.97008526222845</v>
      </c>
      <c r="AF116" s="14">
        <f t="shared" ca="1" si="95"/>
        <v>-162.58090706041091</v>
      </c>
      <c r="AG116" s="14">
        <f t="shared" ca="1" si="95"/>
        <v>-214.63428050761368</v>
      </c>
      <c r="AH116" s="14">
        <f t="shared" ca="1" si="95"/>
        <v>-223.99823283029269</v>
      </c>
      <c r="AI116" s="14">
        <f t="shared" ca="1" si="95"/>
        <v>-229.27144200907426</v>
      </c>
      <c r="AJ116" s="14">
        <f t="shared" ca="1" si="95"/>
        <v>-234.59186919639751</v>
      </c>
      <c r="AK116" s="14">
        <f t="shared" ca="1" si="95"/>
        <v>-256.38967491895397</v>
      </c>
      <c r="AL116" s="14">
        <f t="shared" ca="1" si="95"/>
        <v>-261.97445332838339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hidden="1" customHeight="1" outlineLevel="1" thickBot="1">
      <c r="E117" s="17" t="s">
        <v>32</v>
      </c>
      <c r="F117" s="14">
        <f ca="1">F115+F114</f>
        <v>-53.815351815000014</v>
      </c>
      <c r="G117" s="14">
        <f t="shared" ref="G117:AL117" ca="1" si="96">G115+G114</f>
        <v>-57.056333521874997</v>
      </c>
      <c r="H117" s="14">
        <f t="shared" ca="1" si="96"/>
        <v>-60.30600388125</v>
      </c>
      <c r="I117" s="14">
        <f t="shared" ca="1" si="96"/>
        <v>-63.589212855000014</v>
      </c>
      <c r="J117" s="14">
        <f t="shared" ca="1" si="96"/>
        <v>-67.757188559999989</v>
      </c>
      <c r="K117" s="14">
        <f t="shared" ca="1" si="96"/>
        <v>-70.165919996249997</v>
      </c>
      <c r="L117" s="14">
        <f t="shared" ca="1" si="96"/>
        <v>-74.523882026250021</v>
      </c>
      <c r="M117" s="14">
        <f t="shared" ca="1" si="96"/>
        <v>-77.907530160000007</v>
      </c>
      <c r="N117" s="14">
        <f t="shared" ca="1" si="96"/>
        <v>-81.340161091875004</v>
      </c>
      <c r="O117" s="14">
        <f t="shared" ca="1" si="96"/>
        <v>-95.193770598751712</v>
      </c>
      <c r="P117" s="14">
        <f t="shared" ca="1" si="96"/>
        <v>-98.677878678750432</v>
      </c>
      <c r="Q117" s="14">
        <f t="shared" ca="1" si="96"/>
        <v>-102.1722759525</v>
      </c>
      <c r="R117" s="14">
        <f t="shared" ca="1" si="96"/>
        <v>-105.67696241999998</v>
      </c>
      <c r="S117" s="14">
        <f t="shared" ca="1" si="96"/>
        <v>-108.76535226562501</v>
      </c>
      <c r="T117" s="14">
        <f t="shared" ca="1" si="96"/>
        <v>-110.72232573750001</v>
      </c>
      <c r="U117" s="14">
        <f t="shared" ca="1" si="96"/>
        <v>-113.54567010937501</v>
      </c>
      <c r="V117" s="14">
        <f t="shared" ca="1" si="96"/>
        <v>-116.7686301375</v>
      </c>
      <c r="W117" s="14">
        <f t="shared" ca="1" si="96"/>
        <v>-120.05088294375001</v>
      </c>
      <c r="X117" s="14">
        <f t="shared" ca="1" si="96"/>
        <v>-123.48192372750005</v>
      </c>
      <c r="Y117" s="14">
        <f t="shared" ca="1" si="96"/>
        <v>-126.96609416625041</v>
      </c>
      <c r="Z117" s="14">
        <f t="shared" ca="1" si="96"/>
        <v>-130.46055379878652</v>
      </c>
      <c r="AA117" s="14">
        <f t="shared" ca="1" si="96"/>
        <v>-133.96530262732807</v>
      </c>
      <c r="AB117" s="14">
        <f t="shared" ca="1" si="96"/>
        <v>-148.18378361868494</v>
      </c>
      <c r="AC117" s="14">
        <f t="shared" ca="1" si="96"/>
        <v>-151.81990171248577</v>
      </c>
      <c r="AD117" s="14">
        <f t="shared" ca="1" si="96"/>
        <v>-155.38984736206055</v>
      </c>
      <c r="AE117" s="14">
        <f t="shared" ca="1" si="96"/>
        <v>-158.97008479596687</v>
      </c>
      <c r="AF117" s="14">
        <f t="shared" ca="1" si="96"/>
        <v>-162.58089987843255</v>
      </c>
      <c r="AG117" s="14">
        <f t="shared" ca="1" si="96"/>
        <v>-172.56283156235483</v>
      </c>
      <c r="AH117" s="14">
        <f t="shared" ca="1" si="96"/>
        <v>-177.89363401796157</v>
      </c>
      <c r="AI117" s="14">
        <f t="shared" ca="1" si="96"/>
        <v>-182.8692126359627</v>
      </c>
      <c r="AJ117" s="14">
        <f t="shared" ca="1" si="96"/>
        <v>-188.06247484220586</v>
      </c>
      <c r="AK117" s="14">
        <f t="shared" ca="1" si="96"/>
        <v>-211.83959313725742</v>
      </c>
      <c r="AL117" s="14">
        <f t="shared" ca="1" si="96"/>
        <v>-218.81053297744296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hidden="1" customHeight="1" outlineLevel="1">
      <c r="U118" s="47"/>
      <c r="V118" s="47"/>
      <c r="W118" s="47"/>
      <c r="BS118" s="98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752.2</v>
      </c>
      <c r="AD122" s="4">
        <f ca="1"/>
        <v>768.7</v>
      </c>
      <c r="AE122" s="4">
        <f ca="1"/>
        <v>785.2</v>
      </c>
      <c r="AF122" s="4">
        <f ca="1"/>
        <v>801.8</v>
      </c>
      <c r="AG122" s="4">
        <f ca="1"/>
        <v>818.3</v>
      </c>
      <c r="AH122" s="4">
        <f ca="1"/>
        <v>834.8</v>
      </c>
      <c r="AI122" s="4">
        <f ca="1"/>
        <v>851.3</v>
      </c>
      <c r="AJ122" s="4">
        <f ca="1"/>
        <v>867.8</v>
      </c>
      <c r="AK122" s="4">
        <f ca="1"/>
        <v>933.9</v>
      </c>
      <c r="AL122" s="4">
        <f ca="1"/>
        <v>950.4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>
      <c r="E123" s="17" t="str">
        <f ca="1"/>
        <v xml:space="preserve">Расвор: </v>
      </c>
      <c r="F123" s="47">
        <f ca="1"/>
        <v>-3.9713830491163075E-27</v>
      </c>
      <c r="G123" s="47">
        <f ca="1"/>
        <v>-8.0829795786361858E-29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0</v>
      </c>
      <c r="L123" s="47">
        <f ca="1"/>
        <v>0</v>
      </c>
      <c r="M123" s="47">
        <f ca="1"/>
        <v>0</v>
      </c>
      <c r="N123" s="47">
        <f ca="1"/>
        <v>-2.7315163958921647E-23</v>
      </c>
      <c r="O123" s="47">
        <f ca="1"/>
        <v>-1.7035114996336435E-12</v>
      </c>
      <c r="P123" s="47">
        <f ca="1"/>
        <v>-4.1835940526696335E-13</v>
      </c>
      <c r="Q123" s="47">
        <f ca="1"/>
        <v>-7.093735357315668E-18</v>
      </c>
      <c r="R123" s="47">
        <f ca="1"/>
        <v>0</v>
      </c>
      <c r="S123" s="47">
        <f ca="1"/>
        <v>0</v>
      </c>
      <c r="T123" s="47">
        <f ca="1"/>
        <v>-1.1889497796512916E-22</v>
      </c>
      <c r="U123" s="47">
        <f ca="1"/>
        <v>0</v>
      </c>
      <c r="V123" s="47">
        <f ca="1"/>
        <v>0</v>
      </c>
      <c r="W123" s="47">
        <f ca="1"/>
        <v>0</v>
      </c>
      <c r="X123" s="47">
        <f ca="1"/>
        <v>-5.7963506098402853E-27</v>
      </c>
      <c r="Y123" s="47">
        <f ca="1"/>
        <v>-5.7669724797091317E-16</v>
      </c>
      <c r="Z123" s="47">
        <f ca="1"/>
        <v>-3.3148807368863603E-11</v>
      </c>
      <c r="AA123" s="47">
        <f ca="1"/>
        <v>-2.3021888583206172E-9</v>
      </c>
      <c r="AB123" s="47">
        <f ca="1"/>
        <v>-1.0323740919490808E-8</v>
      </c>
      <c r="AC123" s="47">
        <f ca="1"/>
        <v>-2.5664479647454549E-8</v>
      </c>
      <c r="AD123" s="47">
        <f ca="1"/>
        <v>-6.0658359795232745E-8</v>
      </c>
      <c r="AE123" s="47">
        <f ca="1"/>
        <v>-2.4150204239872544E-7</v>
      </c>
      <c r="AF123" s="47">
        <f ca="1"/>
        <v>-1.8773230890623302E-6</v>
      </c>
      <c r="AG123" s="47">
        <f ca="1"/>
        <v>-6.2959928367521014</v>
      </c>
      <c r="AH123" s="47">
        <f ca="1"/>
        <v>-8.0139462338688503</v>
      </c>
      <c r="AI123" s="47">
        <f ca="1"/>
        <v>-9.3663872310384377</v>
      </c>
      <c r="AJ123" s="47">
        <f ca="1"/>
        <v>-10.926223491108344</v>
      </c>
      <c r="AK123" s="47">
        <f ca="1"/>
        <v>-20.046217402753477</v>
      </c>
      <c r="AL123" s="47">
        <f ca="1"/>
        <v>-23.332257881059533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-53.815351815000014</v>
      </c>
      <c r="G124" s="47">
        <f ca="1"/>
        <v>-57.056333521874997</v>
      </c>
      <c r="H124" s="47">
        <f ca="1"/>
        <v>-60.30600388125</v>
      </c>
      <c r="I124" s="47">
        <f ca="1"/>
        <v>-63.589212855000014</v>
      </c>
      <c r="J124" s="47">
        <f ca="1"/>
        <v>-67.757188559999989</v>
      </c>
      <c r="K124" s="47">
        <f ca="1"/>
        <v>-70.165919996249997</v>
      </c>
      <c r="L124" s="47">
        <f ca="1"/>
        <v>-74.523882026250021</v>
      </c>
      <c r="M124" s="47">
        <f ca="1"/>
        <v>-77.907530160000007</v>
      </c>
      <c r="N124" s="47">
        <f ca="1"/>
        <v>-81.340161091875004</v>
      </c>
      <c r="O124" s="47">
        <f ca="1"/>
        <v>-95.193770598750007</v>
      </c>
      <c r="P124" s="47">
        <f ca="1"/>
        <v>-98.67787867875002</v>
      </c>
      <c r="Q124" s="47">
        <f ca="1"/>
        <v>-102.1722759525</v>
      </c>
      <c r="R124" s="47">
        <f ca="1"/>
        <v>-105.67696241999998</v>
      </c>
      <c r="S124" s="47">
        <f ca="1"/>
        <v>-108.76535226562501</v>
      </c>
      <c r="T124" s="47">
        <f ca="1"/>
        <v>-110.72232573750001</v>
      </c>
      <c r="U124" s="47">
        <f ca="1"/>
        <v>-113.54567010937501</v>
      </c>
      <c r="V124" s="47">
        <f ca="1"/>
        <v>-116.7686301375</v>
      </c>
      <c r="W124" s="47">
        <f ca="1"/>
        <v>-120.05088294375001</v>
      </c>
      <c r="X124" s="47">
        <f ca="1"/>
        <v>-123.48192372750005</v>
      </c>
      <c r="Y124" s="47">
        <f ca="1"/>
        <v>-126.96609416625041</v>
      </c>
      <c r="Z124" s="47">
        <f ca="1"/>
        <v>-130.46055379875338</v>
      </c>
      <c r="AA124" s="47">
        <f ca="1"/>
        <v>-133.96530262502588</v>
      </c>
      <c r="AB124" s="47">
        <f ca="1"/>
        <v>-148.18378360836121</v>
      </c>
      <c r="AC124" s="47">
        <f ca="1"/>
        <v>-151.81990168682128</v>
      </c>
      <c r="AD124" s="47">
        <f ca="1"/>
        <v>-155.3898473014022</v>
      </c>
      <c r="AE124" s="47">
        <f ca="1"/>
        <v>-158.97008455446482</v>
      </c>
      <c r="AF124" s="47">
        <f ca="1"/>
        <v>-162.58089800110946</v>
      </c>
      <c r="AG124" s="47">
        <f ca="1"/>
        <v>-166.26683872560272</v>
      </c>
      <c r="AH124" s="47">
        <f ca="1"/>
        <v>-169.87968778409271</v>
      </c>
      <c r="AI124" s="47">
        <f ca="1"/>
        <v>-173.50282540492427</v>
      </c>
      <c r="AJ124" s="47">
        <f ca="1"/>
        <v>-177.13625135109751</v>
      </c>
      <c r="AK124" s="47">
        <f ca="1"/>
        <v>-191.79337573450394</v>
      </c>
      <c r="AL124" s="47">
        <f ca="1"/>
        <v>-195.47827509638341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Газовая: </v>
      </c>
      <c r="F125" s="47">
        <f ca="1"/>
        <v>-53.815351815000014</v>
      </c>
      <c r="G125" s="47">
        <f ca="1"/>
        <v>-57.056333521874997</v>
      </c>
      <c r="H125" s="47">
        <f ca="1"/>
        <v>-60.30600388125</v>
      </c>
      <c r="I125" s="47">
        <f ca="1"/>
        <v>-63.589212855000014</v>
      </c>
      <c r="J125" s="47">
        <f ca="1"/>
        <v>-67.757188559999989</v>
      </c>
      <c r="K125" s="47">
        <f ca="1"/>
        <v>-70.165919996249997</v>
      </c>
      <c r="L125" s="47">
        <f ca="1"/>
        <v>-74.523882026250021</v>
      </c>
      <c r="M125" s="47">
        <f ca="1"/>
        <v>-77.907530160000007</v>
      </c>
      <c r="N125" s="47">
        <f ca="1"/>
        <v>-81.340161091875004</v>
      </c>
      <c r="O125" s="47">
        <f ca="1"/>
        <v>-95.193770598750007</v>
      </c>
      <c r="P125" s="47">
        <f ca="1"/>
        <v>-98.67787867875002</v>
      </c>
      <c r="Q125" s="47">
        <f ca="1"/>
        <v>-102.1722759525</v>
      </c>
      <c r="R125" s="47">
        <f ca="1"/>
        <v>-105.67696241999998</v>
      </c>
      <c r="S125" s="47">
        <f ca="1"/>
        <v>-108.76535226562501</v>
      </c>
      <c r="T125" s="47">
        <f ca="1"/>
        <v>-110.72232573750001</v>
      </c>
      <c r="U125" s="47">
        <f ca="1"/>
        <v>-113.54567010937501</v>
      </c>
      <c r="V125" s="47">
        <f ca="1"/>
        <v>-116.7686301375</v>
      </c>
      <c r="W125" s="47">
        <f ca="1"/>
        <v>-120.05088294375001</v>
      </c>
      <c r="X125" s="47">
        <f ca="1"/>
        <v>-123.48192372750005</v>
      </c>
      <c r="Y125" s="47">
        <f ca="1"/>
        <v>-126.96609416625041</v>
      </c>
      <c r="Z125" s="47">
        <f ca="1"/>
        <v>-130.46055379875401</v>
      </c>
      <c r="AA125" s="47">
        <f ca="1"/>
        <v>-133.96530262511976</v>
      </c>
      <c r="AB125" s="47">
        <f ca="1"/>
        <v>-148.18378361424078</v>
      </c>
      <c r="AC125" s="47">
        <f ca="1"/>
        <v>-151.81990171270621</v>
      </c>
      <c r="AD125" s="47">
        <f ca="1"/>
        <v>-155.38984740696387</v>
      </c>
      <c r="AE125" s="47">
        <f ca="1"/>
        <v>-158.97008526222845</v>
      </c>
      <c r="AF125" s="47">
        <f ca="1"/>
        <v>-162.58090706041091</v>
      </c>
      <c r="AG125" s="47">
        <f ca="1"/>
        <v>-214.63428050761368</v>
      </c>
      <c r="AH125" s="47">
        <f ca="1"/>
        <v>-223.99823283029269</v>
      </c>
      <c r="AI125" s="47">
        <f ca="1"/>
        <v>-229.27144200907426</v>
      </c>
      <c r="AJ125" s="47">
        <f ca="1"/>
        <v>-234.59186919639751</v>
      </c>
      <c r="AK125" s="47">
        <f ca="1"/>
        <v>-256.38967491895397</v>
      </c>
      <c r="AL125" s="47">
        <f ca="1"/>
        <v>-261.97445332838339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>Раствор + газовая без Ar</v>
      </c>
      <c r="F126" s="47">
        <f ca="1"/>
        <v>-53.815351815000014</v>
      </c>
      <c r="G126" s="47">
        <f ca="1"/>
        <v>-57.056333521874997</v>
      </c>
      <c r="H126" s="47">
        <f ca="1"/>
        <v>-60.30600388125</v>
      </c>
      <c r="I126" s="47">
        <f ca="1"/>
        <v>-63.589212855000014</v>
      </c>
      <c r="J126" s="47">
        <f ca="1"/>
        <v>-67.757188559999989</v>
      </c>
      <c r="K126" s="47">
        <f ca="1"/>
        <v>-70.165919996249997</v>
      </c>
      <c r="L126" s="47">
        <f ca="1"/>
        <v>-74.523882026250021</v>
      </c>
      <c r="M126" s="47">
        <f ca="1"/>
        <v>-77.907530160000007</v>
      </c>
      <c r="N126" s="47">
        <f ca="1"/>
        <v>-81.340161091875004</v>
      </c>
      <c r="O126" s="47">
        <f ca="1"/>
        <v>-95.193770598751712</v>
      </c>
      <c r="P126" s="47">
        <f ca="1"/>
        <v>-98.677878678750432</v>
      </c>
      <c r="Q126" s="47">
        <f ca="1"/>
        <v>-102.1722759525</v>
      </c>
      <c r="R126" s="47">
        <f ca="1"/>
        <v>-105.67696241999998</v>
      </c>
      <c r="S126" s="47">
        <f ca="1"/>
        <v>-108.76535226562501</v>
      </c>
      <c r="T126" s="47">
        <f ca="1"/>
        <v>-110.72232573750001</v>
      </c>
      <c r="U126" s="47">
        <f ca="1"/>
        <v>-113.54567010937501</v>
      </c>
      <c r="V126" s="47">
        <f ca="1"/>
        <v>-116.7686301375</v>
      </c>
      <c r="W126" s="47">
        <f ca="1"/>
        <v>-120.05088294375001</v>
      </c>
      <c r="X126" s="47">
        <f ca="1"/>
        <v>-123.48192372750005</v>
      </c>
      <c r="Y126" s="47">
        <f ca="1"/>
        <v>-126.96609416625041</v>
      </c>
      <c r="Z126" s="47">
        <f ca="1"/>
        <v>-130.46055379878652</v>
      </c>
      <c r="AA126" s="47">
        <f ca="1"/>
        <v>-133.96530262732807</v>
      </c>
      <c r="AB126" s="47">
        <f ca="1"/>
        <v>-148.18378361868494</v>
      </c>
      <c r="AC126" s="47">
        <f ca="1"/>
        <v>-151.81990171248577</v>
      </c>
      <c r="AD126" s="47">
        <f ca="1"/>
        <v>-155.38984736206055</v>
      </c>
      <c r="AE126" s="47">
        <f ca="1"/>
        <v>-158.97008479596687</v>
      </c>
      <c r="AF126" s="47">
        <f ca="1"/>
        <v>-162.58089987843255</v>
      </c>
      <c r="AG126" s="47">
        <f ca="1"/>
        <v>-172.56283156235483</v>
      </c>
      <c r="AH126" s="47">
        <f ca="1"/>
        <v>-177.89363401796157</v>
      </c>
      <c r="AI126" s="47">
        <f ca="1"/>
        <v>-182.8692126359627</v>
      </c>
      <c r="AJ126" s="47">
        <f ca="1"/>
        <v>-188.06247484220586</v>
      </c>
      <c r="AK126" s="47">
        <f ca="1"/>
        <v>-211.83959313725742</v>
      </c>
      <c r="AL126" s="47">
        <f ca="1"/>
        <v>-218.81053297744296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F31:BS31">
    <cfRule type="colorScale" priority="91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S29">
    <cfRule type="colorScale" priority="89">
      <colorScale>
        <cfvo type="min" val="0"/>
        <cfvo type="max" val="0"/>
        <color rgb="FFFFEF9C"/>
        <color rgb="FF63BE7B"/>
      </colorScale>
    </cfRule>
  </conditionalFormatting>
  <conditionalFormatting sqref="BS28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S27">
    <cfRule type="colorScale" priority="87">
      <colorScale>
        <cfvo type="min" val="0"/>
        <cfvo type="max" val="0"/>
        <color rgb="FFFFEF9C"/>
        <color rgb="FF63BE7B"/>
      </colorScale>
    </cfRule>
  </conditionalFormatting>
  <conditionalFormatting sqref="BS26">
    <cfRule type="colorScale" priority="86">
      <colorScale>
        <cfvo type="min" val="0"/>
        <cfvo type="max" val="0"/>
        <color rgb="FFFFEF9C"/>
        <color rgb="FF63BE7B"/>
      </colorScale>
    </cfRule>
  </conditionalFormatting>
  <conditionalFormatting sqref="BS25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85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83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81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79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7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76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75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73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71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9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S4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S5">
    <cfRule type="colorScale" priority="66">
      <colorScale>
        <cfvo type="min" val="0"/>
        <cfvo type="max" val="0"/>
        <color rgb="FFFFEF9C"/>
        <color rgb="FF63BE7B"/>
      </colorScale>
    </cfRule>
  </conditionalFormatting>
  <conditionalFormatting sqref="BS6">
    <cfRule type="colorScale" priority="65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57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56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7:BR27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6:BR26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5:BR25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4:BR4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5:BR5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6:BR6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F22:BR22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3:BR23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F24:BR24"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AK17"/>
  <sheetViews>
    <sheetView topLeftCell="V1" zoomScale="115" zoomScaleNormal="115" workbookViewId="0">
      <selection sqref="A1:AK17"/>
    </sheetView>
  </sheetViews>
  <sheetFormatPr defaultRowHeight="21"/>
  <cols>
    <col min="1" max="16384" width="8.7265625" style="107"/>
  </cols>
  <sheetData>
    <row r="1" spans="1:37">
      <c r="A1" s="121" t="s">
        <v>87</v>
      </c>
      <c r="B1" s="122">
        <v>273.10000000000002</v>
      </c>
      <c r="C1" s="123">
        <v>289.7</v>
      </c>
      <c r="D1" s="124">
        <v>306.2</v>
      </c>
      <c r="E1" s="126">
        <v>322.7</v>
      </c>
      <c r="F1" s="123">
        <v>339.2</v>
      </c>
      <c r="G1" s="124">
        <v>355.7</v>
      </c>
      <c r="H1" s="126">
        <v>372.3</v>
      </c>
      <c r="I1" s="123">
        <v>388.8</v>
      </c>
      <c r="J1" s="124">
        <v>405.3</v>
      </c>
      <c r="K1" s="126">
        <v>471.4</v>
      </c>
      <c r="L1" s="124">
        <v>487.9</v>
      </c>
      <c r="M1" s="124">
        <v>504.4</v>
      </c>
      <c r="N1" s="126">
        <v>520.9</v>
      </c>
      <c r="O1" s="123">
        <v>537.5</v>
      </c>
      <c r="P1" s="124">
        <v>554</v>
      </c>
      <c r="Q1" s="126">
        <v>570.5</v>
      </c>
      <c r="R1" s="124">
        <v>587</v>
      </c>
      <c r="S1" s="124">
        <v>603.5</v>
      </c>
      <c r="T1" s="126">
        <v>620.1</v>
      </c>
      <c r="U1" s="123">
        <v>636.6</v>
      </c>
      <c r="V1" s="124">
        <v>653.1</v>
      </c>
      <c r="W1" s="126">
        <v>669.6</v>
      </c>
      <c r="X1" s="123">
        <v>735.7</v>
      </c>
      <c r="Y1" s="124">
        <v>752.2</v>
      </c>
      <c r="Z1" s="126">
        <v>768.7</v>
      </c>
      <c r="AA1" s="124">
        <v>785.2</v>
      </c>
      <c r="AB1" s="124">
        <v>801.8</v>
      </c>
      <c r="AC1" s="126">
        <v>818.3</v>
      </c>
      <c r="AD1" s="124">
        <v>834.8</v>
      </c>
      <c r="AE1" s="124">
        <v>851.3</v>
      </c>
      <c r="AF1" s="126">
        <v>867.8</v>
      </c>
      <c r="AG1" s="124">
        <v>933.9</v>
      </c>
      <c r="AH1" s="124">
        <v>950.4</v>
      </c>
      <c r="AI1" s="128">
        <v>967</v>
      </c>
      <c r="AJ1" s="123">
        <v>983.5</v>
      </c>
      <c r="AK1" s="124">
        <v>1000</v>
      </c>
    </row>
    <row r="2" spans="1:37">
      <c r="A2" s="125" t="s">
        <v>91</v>
      </c>
      <c r="B2" s="129">
        <v>0.08</v>
      </c>
      <c r="C2" s="130">
        <v>0.08</v>
      </c>
      <c r="D2" s="130">
        <v>0.08</v>
      </c>
      <c r="E2" s="130">
        <v>0.08</v>
      </c>
      <c r="F2" s="130">
        <v>1.2379E-7</v>
      </c>
      <c r="G2" s="130">
        <v>0.08</v>
      </c>
      <c r="H2" s="130">
        <v>2.0898999999999999E-7</v>
      </c>
      <c r="I2" s="130">
        <v>8.2261000000000002E-10</v>
      </c>
      <c r="J2" s="130">
        <v>4.3529999999999997E-11</v>
      </c>
      <c r="K2" s="130">
        <v>2.0730000000000001E-36</v>
      </c>
      <c r="L2" s="130">
        <v>0</v>
      </c>
      <c r="M2" s="130">
        <v>0</v>
      </c>
      <c r="N2" s="130">
        <v>0</v>
      </c>
      <c r="O2" s="130">
        <v>0</v>
      </c>
      <c r="P2" s="130">
        <v>0</v>
      </c>
      <c r="Q2" s="130">
        <v>0</v>
      </c>
      <c r="R2" s="185">
        <v>0</v>
      </c>
      <c r="S2" s="130">
        <v>0</v>
      </c>
      <c r="T2" s="130">
        <v>0</v>
      </c>
      <c r="U2" s="130">
        <v>0</v>
      </c>
      <c r="V2" s="130">
        <v>0</v>
      </c>
      <c r="W2" s="130">
        <v>0</v>
      </c>
      <c r="X2" s="130">
        <v>0</v>
      </c>
      <c r="Y2" s="130">
        <v>0</v>
      </c>
      <c r="Z2" s="130">
        <v>0</v>
      </c>
      <c r="AA2" s="130">
        <v>0</v>
      </c>
      <c r="AB2" s="130">
        <v>0</v>
      </c>
      <c r="AC2" s="130">
        <v>0</v>
      </c>
      <c r="AD2" s="130">
        <v>0</v>
      </c>
      <c r="AE2" s="130">
        <v>0</v>
      </c>
      <c r="AF2" s="130">
        <v>0</v>
      </c>
      <c r="AG2" s="130">
        <v>0</v>
      </c>
      <c r="AH2" s="130">
        <v>0</v>
      </c>
      <c r="AI2" s="130">
        <v>0</v>
      </c>
      <c r="AJ2" s="130">
        <v>0</v>
      </c>
      <c r="AK2" s="130">
        <v>0</v>
      </c>
    </row>
    <row r="3" spans="1:37">
      <c r="A3" s="121" t="s">
        <v>49</v>
      </c>
      <c r="B3" s="131">
        <v>2.5167000000000001E-16</v>
      </c>
      <c r="C3" s="132">
        <v>1.9798000000000001E-12</v>
      </c>
      <c r="D3" s="132">
        <v>6.8794E-10</v>
      </c>
      <c r="E3" s="132">
        <v>6.2733999999999998E-8</v>
      </c>
      <c r="F3" s="132">
        <v>0.08</v>
      </c>
      <c r="G3" s="132">
        <v>1.4506999999999999E-7</v>
      </c>
      <c r="H3" s="132">
        <v>0.08</v>
      </c>
      <c r="I3" s="132">
        <v>0.08</v>
      </c>
      <c r="J3" s="132">
        <v>0.08</v>
      </c>
      <c r="K3" s="132">
        <v>0.08</v>
      </c>
      <c r="L3" s="132">
        <v>0.08</v>
      </c>
      <c r="M3" s="132">
        <v>0.08</v>
      </c>
      <c r="N3" s="132">
        <v>0.08</v>
      </c>
      <c r="O3" s="132">
        <v>0.11191</v>
      </c>
      <c r="P3" s="132">
        <v>0.1893</v>
      </c>
      <c r="Q3" s="132">
        <v>0.21586</v>
      </c>
      <c r="R3" s="186">
        <v>0.22747999999999999</v>
      </c>
      <c r="S3" s="132">
        <v>0.31317</v>
      </c>
      <c r="T3" s="132">
        <v>0.31613999999999998</v>
      </c>
      <c r="U3" s="132">
        <v>0.31775999999999999</v>
      </c>
      <c r="V3" s="132">
        <v>0.31867000000000001</v>
      </c>
      <c r="W3" s="132">
        <v>0.31918999999999997</v>
      </c>
      <c r="X3" s="132">
        <v>0.31986999999999999</v>
      </c>
      <c r="Y3" s="132">
        <v>0.31991000000000003</v>
      </c>
      <c r="Z3" s="132">
        <v>0.31994</v>
      </c>
      <c r="AA3" s="132">
        <v>0.31996000000000002</v>
      </c>
      <c r="AB3" s="132">
        <v>0.31996999999999998</v>
      </c>
      <c r="AC3" s="132">
        <v>0.46743000000000001</v>
      </c>
      <c r="AD3" s="132">
        <v>0.47998000000000002</v>
      </c>
      <c r="AE3" s="132">
        <v>0.47999000000000003</v>
      </c>
      <c r="AF3" s="132">
        <v>0.47999000000000003</v>
      </c>
      <c r="AG3" s="132">
        <v>0.48</v>
      </c>
      <c r="AH3" s="132">
        <v>0.48</v>
      </c>
      <c r="AI3" s="132">
        <v>0.48</v>
      </c>
      <c r="AJ3" s="132">
        <v>0.48</v>
      </c>
      <c r="AK3" s="132">
        <v>0.48</v>
      </c>
    </row>
    <row r="4" spans="1:37">
      <c r="A4" s="121" t="s">
        <v>50</v>
      </c>
      <c r="B4" s="131">
        <v>0</v>
      </c>
      <c r="C4" s="132">
        <v>0</v>
      </c>
      <c r="D4" s="132">
        <v>0</v>
      </c>
      <c r="E4" s="132">
        <v>0</v>
      </c>
      <c r="F4" s="132">
        <v>0</v>
      </c>
      <c r="G4" s="132">
        <v>0</v>
      </c>
      <c r="H4" s="132">
        <v>0</v>
      </c>
      <c r="I4" s="132">
        <v>0</v>
      </c>
      <c r="J4" s="132">
        <v>0</v>
      </c>
      <c r="K4" s="132">
        <v>2.4308000000000001E-13</v>
      </c>
      <c r="L4" s="132">
        <v>5.8381000000000005E-11</v>
      </c>
      <c r="M4" s="132">
        <v>9.0427000000000002E-10</v>
      </c>
      <c r="N4" s="132">
        <v>1.6963999999999999E-8</v>
      </c>
      <c r="O4" s="132">
        <v>3.1906999999999998E-2</v>
      </c>
      <c r="P4" s="132">
        <v>0.10929999999999999</v>
      </c>
      <c r="Q4" s="132">
        <v>0.13586000000000001</v>
      </c>
      <c r="R4" s="186">
        <v>0.14748</v>
      </c>
      <c r="S4" s="132">
        <v>0.15317</v>
      </c>
      <c r="T4" s="132">
        <v>0.15614</v>
      </c>
      <c r="U4" s="132">
        <v>0.15776000000000001</v>
      </c>
      <c r="V4" s="132">
        <v>0.15867000000000001</v>
      </c>
      <c r="W4" s="132">
        <v>0.15919</v>
      </c>
      <c r="X4" s="132">
        <v>0.15987000000000001</v>
      </c>
      <c r="Y4" s="132">
        <v>0.15991</v>
      </c>
      <c r="Z4" s="132">
        <v>0.15994</v>
      </c>
      <c r="AA4" s="132">
        <v>0.15995999999999999</v>
      </c>
      <c r="AB4" s="132">
        <v>0.15997</v>
      </c>
      <c r="AC4" s="134">
        <v>0.12944</v>
      </c>
      <c r="AD4" s="134">
        <v>0.12216</v>
      </c>
      <c r="AE4" s="134">
        <v>0.11697</v>
      </c>
      <c r="AF4" s="132">
        <v>0.11112</v>
      </c>
      <c r="AG4" s="132">
        <v>7.9078999999999997E-2</v>
      </c>
      <c r="AH4" s="132">
        <v>6.8113000000000007E-2</v>
      </c>
      <c r="AI4" s="132">
        <v>5.5541E-2</v>
      </c>
      <c r="AJ4" s="132">
        <v>4.0964E-2</v>
      </c>
      <c r="AK4" s="132">
        <v>2.3951E-2</v>
      </c>
    </row>
    <row r="5" spans="1:37">
      <c r="A5" s="121" t="s">
        <v>92</v>
      </c>
      <c r="B5" s="131">
        <v>0.08</v>
      </c>
      <c r="C5" s="132">
        <v>0.08</v>
      </c>
      <c r="D5" s="132">
        <v>0.08</v>
      </c>
      <c r="E5" s="132">
        <v>0.08</v>
      </c>
      <c r="F5" s="132">
        <v>0.08</v>
      </c>
      <c r="G5" s="132">
        <v>0.08</v>
      </c>
      <c r="H5" s="132">
        <v>0.08</v>
      </c>
      <c r="I5" s="132">
        <v>0.08</v>
      </c>
      <c r="J5" s="132">
        <v>0.08</v>
      </c>
      <c r="K5" s="132">
        <v>0.08</v>
      </c>
      <c r="L5" s="132">
        <v>0.08</v>
      </c>
      <c r="M5" s="132">
        <v>0.08</v>
      </c>
      <c r="N5" s="132">
        <v>0.08</v>
      </c>
      <c r="O5" s="132">
        <v>0.08</v>
      </c>
      <c r="P5" s="132">
        <v>0.08</v>
      </c>
      <c r="Q5" s="132">
        <v>0.08</v>
      </c>
      <c r="R5" s="186">
        <v>0.08</v>
      </c>
      <c r="S5" s="132">
        <v>1.3456999999999999E-7</v>
      </c>
      <c r="T5" s="132">
        <v>1.9774999999999998E-9</v>
      </c>
      <c r="U5" s="132">
        <v>1.2073000000000001E-10</v>
      </c>
      <c r="V5" s="132">
        <v>1.9651999999999999E-11</v>
      </c>
      <c r="W5" s="132">
        <v>6.0888000000000003E-13</v>
      </c>
      <c r="X5" s="132">
        <v>2.8920999999999999E-26</v>
      </c>
      <c r="Y5" s="132">
        <v>3.5375E-31</v>
      </c>
      <c r="Z5" s="132">
        <v>0</v>
      </c>
      <c r="AA5" s="132">
        <v>0</v>
      </c>
      <c r="AB5" s="132">
        <v>0</v>
      </c>
      <c r="AC5" s="132">
        <v>0</v>
      </c>
      <c r="AD5" s="132">
        <v>0</v>
      </c>
      <c r="AE5" s="132">
        <v>0</v>
      </c>
      <c r="AF5" s="132">
        <v>0</v>
      </c>
      <c r="AG5" s="132">
        <v>0</v>
      </c>
      <c r="AH5" s="132">
        <v>0</v>
      </c>
      <c r="AI5" s="132">
        <v>0</v>
      </c>
      <c r="AJ5" s="132">
        <v>0</v>
      </c>
      <c r="AK5" s="132">
        <v>0</v>
      </c>
    </row>
    <row r="6" spans="1:37">
      <c r="A6" s="121" t="s">
        <v>82</v>
      </c>
      <c r="B6" s="131">
        <v>0</v>
      </c>
      <c r="C6" s="132">
        <v>0</v>
      </c>
      <c r="D6" s="132">
        <v>0</v>
      </c>
      <c r="E6" s="132">
        <v>0</v>
      </c>
      <c r="F6" s="132">
        <v>0</v>
      </c>
      <c r="G6" s="132">
        <v>0</v>
      </c>
      <c r="H6" s="132">
        <v>0</v>
      </c>
      <c r="I6" s="132">
        <v>0</v>
      </c>
      <c r="J6" s="132">
        <v>0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86">
        <v>0</v>
      </c>
      <c r="S6" s="132">
        <v>0</v>
      </c>
      <c r="T6" s="132">
        <v>0</v>
      </c>
      <c r="U6" s="132">
        <v>0</v>
      </c>
      <c r="V6" s="132">
        <v>0</v>
      </c>
      <c r="W6" s="132">
        <v>0</v>
      </c>
      <c r="X6" s="132">
        <v>1.0930999999999999E-25</v>
      </c>
      <c r="Y6" s="132">
        <v>7.0141999999999995E-23</v>
      </c>
      <c r="Z6" s="132">
        <v>1.4630000000000001E-20</v>
      </c>
      <c r="AA6" s="132">
        <v>1.8009000000000002E-18</v>
      </c>
      <c r="AB6" s="132">
        <v>4.7659000000000002E-17</v>
      </c>
      <c r="AC6" s="132">
        <v>7.9392000000000001E-18</v>
      </c>
      <c r="AD6" s="132">
        <v>8.9339000000000003E-8</v>
      </c>
      <c r="AE6" s="132">
        <v>2.0407E-7</v>
      </c>
      <c r="AF6" s="132">
        <v>1.7887000000000001E-7</v>
      </c>
      <c r="AG6" s="132">
        <v>4.9127E-8</v>
      </c>
      <c r="AH6" s="132">
        <v>3.2962000000000001E-8</v>
      </c>
      <c r="AI6" s="132">
        <v>2.105E-8</v>
      </c>
      <c r="AJ6" s="132">
        <v>1.4913000000000001E-10</v>
      </c>
      <c r="AK6" s="132">
        <v>2.7903999999999999E-16</v>
      </c>
    </row>
    <row r="7" spans="1:37">
      <c r="A7" s="121" t="s">
        <v>51</v>
      </c>
      <c r="B7" s="131">
        <v>0</v>
      </c>
      <c r="C7" s="132">
        <v>0</v>
      </c>
      <c r="D7" s="132">
        <v>0</v>
      </c>
      <c r="E7" s="132">
        <v>0</v>
      </c>
      <c r="F7" s="132">
        <v>0</v>
      </c>
      <c r="G7" s="132">
        <v>0</v>
      </c>
      <c r="H7" s="132">
        <v>0</v>
      </c>
      <c r="I7" s="132">
        <v>0</v>
      </c>
      <c r="J7" s="132">
        <v>3.7232999999999997E-30</v>
      </c>
      <c r="K7" s="132">
        <v>7.2445000000000001E-14</v>
      </c>
      <c r="L7" s="132">
        <v>3.6078E-13</v>
      </c>
      <c r="M7" s="132">
        <v>3.4992999999999999E-15</v>
      </c>
      <c r="N7" s="134">
        <v>4.9465000000000003E-23</v>
      </c>
      <c r="O7" s="134">
        <v>3.9699E-28</v>
      </c>
      <c r="P7" s="134">
        <v>1.6500999999999999E-9</v>
      </c>
      <c r="Q7" s="132">
        <v>9.5506999999999993E-9</v>
      </c>
      <c r="R7" s="186">
        <v>1.7807999999999999E-7</v>
      </c>
      <c r="S7" s="132">
        <v>0.16</v>
      </c>
      <c r="T7" s="134">
        <v>0.16</v>
      </c>
      <c r="U7" s="134">
        <v>0.16</v>
      </c>
      <c r="V7" s="134">
        <v>0.16</v>
      </c>
      <c r="W7" s="134">
        <v>0.16</v>
      </c>
      <c r="X7" s="134">
        <v>0.16</v>
      </c>
      <c r="Y7" s="134">
        <v>0.16</v>
      </c>
      <c r="Z7" s="134">
        <v>0.16</v>
      </c>
      <c r="AA7" s="134">
        <v>0.16</v>
      </c>
      <c r="AB7" s="134">
        <v>0.16</v>
      </c>
      <c r="AC7" s="132">
        <v>1.2547000000000001E-2</v>
      </c>
      <c r="AD7" s="132">
        <v>5.9587000000000001E-9</v>
      </c>
      <c r="AE7" s="132">
        <v>3.2970000000000001E-15</v>
      </c>
      <c r="AF7" s="132">
        <v>2.3555999999999999E-23</v>
      </c>
      <c r="AG7" s="132">
        <v>0</v>
      </c>
      <c r="AH7" s="132">
        <v>0</v>
      </c>
      <c r="AI7" s="132">
        <v>0</v>
      </c>
      <c r="AJ7" s="132">
        <v>0</v>
      </c>
      <c r="AK7" s="132">
        <v>0</v>
      </c>
    </row>
    <row r="8" spans="1:37">
      <c r="A8" s="121" t="s">
        <v>52</v>
      </c>
      <c r="B8" s="131">
        <v>0.08</v>
      </c>
      <c r="C8" s="132">
        <v>0.08</v>
      </c>
      <c r="D8" s="132">
        <v>0.08</v>
      </c>
      <c r="E8" s="132">
        <v>0.08</v>
      </c>
      <c r="F8" s="132">
        <v>0.16</v>
      </c>
      <c r="G8" s="132">
        <v>0.08</v>
      </c>
      <c r="H8" s="132">
        <v>0.16</v>
      </c>
      <c r="I8" s="132">
        <v>0.16</v>
      </c>
      <c r="J8" s="132">
        <v>0.16</v>
      </c>
      <c r="K8" s="132">
        <v>0.16</v>
      </c>
      <c r="L8" s="132">
        <v>0.16</v>
      </c>
      <c r="M8" s="132">
        <v>0.16</v>
      </c>
      <c r="N8" s="132">
        <v>0.16</v>
      </c>
      <c r="O8" s="132">
        <v>0.12809000000000001</v>
      </c>
      <c r="P8" s="132">
        <v>5.0695999999999998E-2</v>
      </c>
      <c r="Q8" s="132">
        <v>2.4145E-2</v>
      </c>
      <c r="R8" s="186">
        <v>1.2522999999999999E-2</v>
      </c>
      <c r="S8" s="132">
        <v>6.8328E-3</v>
      </c>
      <c r="T8" s="132">
        <v>3.8625999999999999E-3</v>
      </c>
      <c r="U8" s="132">
        <v>2.2447000000000001E-3</v>
      </c>
      <c r="V8" s="132">
        <v>1.3349E-3</v>
      </c>
      <c r="W8" s="132">
        <v>8.1010999999999995E-4</v>
      </c>
      <c r="X8" s="132">
        <v>1.2987E-4</v>
      </c>
      <c r="Y8" s="132">
        <v>8.5175999999999999E-5</v>
      </c>
      <c r="Z8" s="132">
        <v>5.6563E-5</v>
      </c>
      <c r="AA8" s="132">
        <v>3.8003999999999997E-5</v>
      </c>
      <c r="AB8" s="132">
        <v>2.5819000000000001E-5</v>
      </c>
      <c r="AC8" s="132">
        <v>1.7725000000000001E-5</v>
      </c>
      <c r="AD8" s="132">
        <v>1.2286999999999999E-5</v>
      </c>
      <c r="AE8" s="132">
        <v>8.5976000000000005E-6</v>
      </c>
      <c r="AF8" s="132">
        <v>6.0692000000000003E-6</v>
      </c>
      <c r="AG8" s="132">
        <v>1.6315E-6</v>
      </c>
      <c r="AH8" s="132">
        <v>1.1959000000000001E-6</v>
      </c>
      <c r="AI8" s="132">
        <v>8.8214000000000004E-7</v>
      </c>
      <c r="AJ8" s="132">
        <v>6.5474E-7</v>
      </c>
      <c r="AK8" s="132">
        <v>4.8879000000000002E-7</v>
      </c>
    </row>
    <row r="9" spans="1:37">
      <c r="A9" s="127" t="s">
        <v>75</v>
      </c>
      <c r="B9" s="133">
        <v>0</v>
      </c>
      <c r="C9" s="134">
        <v>0</v>
      </c>
      <c r="D9" s="134">
        <v>0</v>
      </c>
      <c r="E9" s="134">
        <v>0</v>
      </c>
      <c r="F9" s="134">
        <v>0</v>
      </c>
      <c r="G9" s="134">
        <v>0</v>
      </c>
      <c r="H9" s="134">
        <v>0</v>
      </c>
      <c r="I9" s="134">
        <v>0</v>
      </c>
      <c r="J9" s="134">
        <v>0</v>
      </c>
      <c r="K9" s="134">
        <v>1.2088E-31</v>
      </c>
      <c r="L9" s="134">
        <v>1.4141000000000001E-29</v>
      </c>
      <c r="M9" s="134">
        <v>1.2377E-27</v>
      </c>
      <c r="N9" s="134">
        <v>8.3270999999999994E-26</v>
      </c>
      <c r="O9" s="134">
        <v>4.0207999999999996E-24</v>
      </c>
      <c r="P9" s="134">
        <v>1.3078000000000001E-22</v>
      </c>
      <c r="Q9" s="134">
        <v>4.0776E-21</v>
      </c>
      <c r="R9" s="187">
        <v>1.1226E-19</v>
      </c>
      <c r="S9" s="134">
        <v>2.2370999999999998E-18</v>
      </c>
      <c r="T9" s="134">
        <v>2.3373999999999999E-17</v>
      </c>
      <c r="U9" s="134">
        <v>2.1883E-16</v>
      </c>
      <c r="V9" s="134">
        <v>1.846E-15</v>
      </c>
      <c r="W9" s="134">
        <v>1.4121E-14</v>
      </c>
      <c r="X9" s="134">
        <v>2.0518E-11</v>
      </c>
      <c r="Y9" s="134">
        <v>1.0504000000000001E-10</v>
      </c>
      <c r="Z9" s="134">
        <v>5.0361999999999996E-10</v>
      </c>
      <c r="AA9" s="134">
        <v>2.2708000000000001E-9</v>
      </c>
      <c r="AB9" s="134">
        <v>9.6646000000000007E-9</v>
      </c>
      <c r="AC9" s="134">
        <v>3.7879999999999999E-8</v>
      </c>
      <c r="AD9" s="134">
        <v>3.7532000000000002E-8</v>
      </c>
      <c r="AE9" s="134">
        <v>3.6856999999999997E-8</v>
      </c>
      <c r="AF9" s="134">
        <v>3.5754999999999998E-8</v>
      </c>
      <c r="AG9" s="134">
        <v>2.8010999999999999E-8</v>
      </c>
      <c r="AH9" s="134">
        <v>2.5527000000000001E-8</v>
      </c>
      <c r="AI9" s="134">
        <v>2.2954999999999999E-8</v>
      </c>
      <c r="AJ9" s="134">
        <v>2.0339999999999999E-8</v>
      </c>
      <c r="AK9" s="134">
        <v>1.7744E-8</v>
      </c>
    </row>
    <row r="10" spans="1:37">
      <c r="A10" s="127" t="s">
        <v>1</v>
      </c>
      <c r="B10" s="133">
        <v>0.2</v>
      </c>
      <c r="C10" s="134">
        <v>0.2</v>
      </c>
      <c r="D10" s="134">
        <v>0.2</v>
      </c>
      <c r="E10" s="132">
        <v>0.2</v>
      </c>
      <c r="F10" s="132">
        <v>0.2</v>
      </c>
      <c r="G10" s="132">
        <v>0.2</v>
      </c>
      <c r="H10" s="132">
        <v>0.2</v>
      </c>
      <c r="I10" s="132">
        <v>0.2</v>
      </c>
      <c r="J10" s="132">
        <v>0.2</v>
      </c>
      <c r="K10" s="132">
        <v>0.2</v>
      </c>
      <c r="L10" s="132">
        <v>0.2</v>
      </c>
      <c r="M10" s="132">
        <v>0.2</v>
      </c>
      <c r="N10" s="132">
        <v>0.2</v>
      </c>
      <c r="O10" s="132">
        <v>0.2</v>
      </c>
      <c r="P10" s="132">
        <v>0.2</v>
      </c>
      <c r="Q10" s="132">
        <v>0.2</v>
      </c>
      <c r="R10" s="186">
        <v>0.2</v>
      </c>
      <c r="S10" s="132">
        <v>0.2</v>
      </c>
      <c r="T10" s="132">
        <v>0.2</v>
      </c>
      <c r="U10" s="132">
        <v>0.2</v>
      </c>
      <c r="V10" s="132">
        <v>0.2</v>
      </c>
      <c r="W10" s="132">
        <v>0.2</v>
      </c>
      <c r="X10" s="132">
        <v>0.2</v>
      </c>
      <c r="Y10" s="132">
        <v>0.2</v>
      </c>
      <c r="Z10" s="132">
        <v>0.2</v>
      </c>
      <c r="AA10" s="132">
        <v>0.2</v>
      </c>
      <c r="AB10" s="132">
        <v>0.2</v>
      </c>
      <c r="AC10" s="132">
        <v>0.2</v>
      </c>
      <c r="AD10" s="132">
        <v>0.2</v>
      </c>
      <c r="AE10" s="132">
        <v>0.2</v>
      </c>
      <c r="AF10" s="132">
        <v>0.2</v>
      </c>
      <c r="AG10" s="132">
        <v>0.2</v>
      </c>
      <c r="AH10" s="132">
        <v>0.2</v>
      </c>
      <c r="AI10" s="132">
        <v>0.2</v>
      </c>
      <c r="AJ10" s="132">
        <v>0.2</v>
      </c>
      <c r="AK10" s="132">
        <v>0.2</v>
      </c>
    </row>
    <row r="11" spans="1:37">
      <c r="A11" s="127" t="s">
        <v>872</v>
      </c>
      <c r="B11" s="133">
        <v>0</v>
      </c>
      <c r="C11" s="134">
        <v>0</v>
      </c>
      <c r="D11" s="134">
        <v>0</v>
      </c>
      <c r="E11" s="132">
        <v>0</v>
      </c>
      <c r="F11" s="132">
        <v>0</v>
      </c>
      <c r="G11" s="132">
        <v>0</v>
      </c>
      <c r="H11" s="132">
        <v>0</v>
      </c>
      <c r="I11" s="132">
        <v>0</v>
      </c>
      <c r="J11" s="132">
        <v>0</v>
      </c>
      <c r="K11" s="134">
        <v>1.0330999999999999E-24</v>
      </c>
      <c r="L11" s="134">
        <v>1.7543000000000001E-24</v>
      </c>
      <c r="M11" s="134">
        <v>1.8365999999999999E-28</v>
      </c>
      <c r="N11" s="132">
        <v>0</v>
      </c>
      <c r="O11" s="132">
        <v>0</v>
      </c>
      <c r="P11" s="132">
        <v>8.2677000000000003E-31</v>
      </c>
      <c r="Q11" s="134">
        <v>0</v>
      </c>
      <c r="R11" s="187">
        <v>0</v>
      </c>
      <c r="S11" s="134">
        <v>0</v>
      </c>
      <c r="T11" s="132">
        <v>2.9972999999999999E-32</v>
      </c>
      <c r="U11" s="132">
        <v>8.3662000000000006E-21</v>
      </c>
      <c r="V11" s="132">
        <v>1.2017E-15</v>
      </c>
      <c r="W11" s="132">
        <v>1.9095000000000001E-13</v>
      </c>
      <c r="X11" s="132">
        <v>1.3981E-11</v>
      </c>
      <c r="Y11" s="132">
        <v>6.4354999999999994E-11</v>
      </c>
      <c r="Z11" s="132">
        <v>2.7510000000000001E-10</v>
      </c>
      <c r="AA11" s="132">
        <v>1.9384999999999999E-9</v>
      </c>
      <c r="AB11" s="132">
        <v>2.6155000000000002E-8</v>
      </c>
      <c r="AC11" s="132">
        <v>0.14745</v>
      </c>
      <c r="AD11" s="132">
        <v>0.16</v>
      </c>
      <c r="AE11" s="132">
        <v>0.16</v>
      </c>
      <c r="AF11" s="132">
        <v>0.16</v>
      </c>
      <c r="AG11" s="132">
        <v>0.16</v>
      </c>
      <c r="AH11" s="132">
        <v>0.16</v>
      </c>
      <c r="AI11" s="132">
        <v>0.16</v>
      </c>
      <c r="AJ11" s="132">
        <v>0.16</v>
      </c>
      <c r="AK11" s="132">
        <v>0.16</v>
      </c>
    </row>
    <row r="12" spans="1:37">
      <c r="A12" s="121" t="s">
        <v>867</v>
      </c>
      <c r="B12" s="131">
        <v>6.8152999999999997E-30</v>
      </c>
      <c r="C12" s="132">
        <v>1.3662000000000001E-31</v>
      </c>
      <c r="D12" s="132">
        <v>0</v>
      </c>
      <c r="E12" s="132">
        <v>0</v>
      </c>
      <c r="F12" s="132">
        <v>0</v>
      </c>
      <c r="G12" s="132">
        <v>0</v>
      </c>
      <c r="H12" s="132">
        <v>0</v>
      </c>
      <c r="I12" s="132">
        <v>0</v>
      </c>
      <c r="J12" s="132">
        <v>4.1902000000000002E-26</v>
      </c>
      <c r="K12" s="132">
        <v>2.4456000000000001E-15</v>
      </c>
      <c r="L12" s="132">
        <v>5.8951999999999996E-16</v>
      </c>
      <c r="M12" s="132">
        <v>9.7883999999999996E-21</v>
      </c>
      <c r="N12" s="132">
        <v>0</v>
      </c>
      <c r="O12" s="132">
        <v>0</v>
      </c>
      <c r="P12" s="132">
        <v>1.4138E-25</v>
      </c>
      <c r="Q12" s="132">
        <v>0</v>
      </c>
      <c r="R12" s="186">
        <v>0</v>
      </c>
      <c r="S12" s="132">
        <v>0</v>
      </c>
      <c r="T12" s="132">
        <v>2.8749999999999999E-30</v>
      </c>
      <c r="U12" s="132">
        <v>1.8950999999999999E-19</v>
      </c>
      <c r="V12" s="132">
        <v>6.8155999999999998E-15</v>
      </c>
      <c r="W12" s="132">
        <v>2.8631999999999999E-13</v>
      </c>
      <c r="X12" s="132">
        <v>1.6456000000000001E-13</v>
      </c>
      <c r="Y12" s="132">
        <v>2.5009E-13</v>
      </c>
      <c r="Z12" s="132">
        <v>3.6601000000000002E-13</v>
      </c>
      <c r="AA12" s="132">
        <v>9.1368E-13</v>
      </c>
      <c r="AB12" s="132">
        <v>4.5098E-12</v>
      </c>
      <c r="AC12" s="132">
        <v>9.7252999999999999E-6</v>
      </c>
      <c r="AD12" s="132">
        <v>8.0482000000000003E-6</v>
      </c>
      <c r="AE12" s="132">
        <v>6.1851000000000003E-6</v>
      </c>
      <c r="AF12" s="132">
        <v>4.7956000000000003E-6</v>
      </c>
      <c r="AG12" s="132">
        <v>1.8904999999999999E-6</v>
      </c>
      <c r="AH12" s="132">
        <v>1.531E-6</v>
      </c>
      <c r="AI12" s="132">
        <v>1.2505999999999999E-6</v>
      </c>
      <c r="AJ12" s="132">
        <v>1.0313E-6</v>
      </c>
      <c r="AK12" s="132">
        <v>8.5875000000000004E-7</v>
      </c>
    </row>
    <row r="13" spans="1:37">
      <c r="A13" s="121" t="s">
        <v>873</v>
      </c>
      <c r="B13" s="131">
        <v>0</v>
      </c>
      <c r="C13" s="132">
        <v>0</v>
      </c>
      <c r="D13" s="132">
        <v>0</v>
      </c>
      <c r="E13" s="132">
        <v>0</v>
      </c>
      <c r="F13" s="132">
        <v>0</v>
      </c>
      <c r="G13" s="132">
        <v>0</v>
      </c>
      <c r="H13" s="132">
        <v>0</v>
      </c>
      <c r="I13" s="132">
        <v>0</v>
      </c>
      <c r="J13" s="132">
        <v>4.4841999999999998E-30</v>
      </c>
      <c r="K13" s="132">
        <v>2.0012000000000001E-17</v>
      </c>
      <c r="L13" s="132">
        <v>1.2216E-17</v>
      </c>
      <c r="M13" s="132">
        <v>4.8847000000000001E-22</v>
      </c>
      <c r="N13" s="132">
        <v>0</v>
      </c>
      <c r="O13" s="132">
        <v>0</v>
      </c>
      <c r="P13" s="132">
        <v>7.6038999999999995E-26</v>
      </c>
      <c r="Q13" s="132">
        <v>0</v>
      </c>
      <c r="R13" s="186">
        <v>0</v>
      </c>
      <c r="S13" s="132">
        <v>0</v>
      </c>
      <c r="T13" s="132">
        <v>2.2752000000000001E-29</v>
      </c>
      <c r="U13" s="132">
        <v>2.7416000000000001E-18</v>
      </c>
      <c r="V13" s="132">
        <v>1.7604999999999999E-13</v>
      </c>
      <c r="W13" s="132">
        <v>1.2919E-11</v>
      </c>
      <c r="X13" s="132">
        <v>5.7097999999999998E-11</v>
      </c>
      <c r="Y13" s="132">
        <v>1.3859000000000001E-10</v>
      </c>
      <c r="Z13" s="132">
        <v>3.1922000000000001E-10</v>
      </c>
      <c r="AA13" s="132">
        <v>1.237E-9</v>
      </c>
      <c r="AB13" s="132">
        <v>9.3556999999999999E-9</v>
      </c>
      <c r="AC13" s="132">
        <v>3.0528E-2</v>
      </c>
      <c r="AD13" s="132">
        <v>3.7818999999999998E-2</v>
      </c>
      <c r="AE13" s="132">
        <v>4.3020000000000003E-2</v>
      </c>
      <c r="AF13" s="132">
        <v>4.8867000000000001E-2</v>
      </c>
      <c r="AG13" s="132">
        <v>8.0917000000000003E-2</v>
      </c>
      <c r="AH13" s="132">
        <v>9.1883999999999993E-2</v>
      </c>
      <c r="AI13" s="132">
        <v>0.10446</v>
      </c>
      <c r="AJ13" s="132">
        <v>0.11903</v>
      </c>
      <c r="AK13" s="132">
        <v>0.13605</v>
      </c>
    </row>
    <row r="14" spans="1:37">
      <c r="A14" s="121" t="s">
        <v>53</v>
      </c>
      <c r="B14" s="131">
        <v>-18.96</v>
      </c>
      <c r="C14" s="132">
        <v>-18.95</v>
      </c>
      <c r="D14" s="132">
        <v>-18.95</v>
      </c>
      <c r="E14" s="132">
        <v>-18.96</v>
      </c>
      <c r="F14" s="132">
        <v>-19.22</v>
      </c>
      <c r="G14" s="132">
        <v>-18.98</v>
      </c>
      <c r="H14" s="132">
        <v>-19.260000000000002</v>
      </c>
      <c r="I14" s="132">
        <v>-19.28</v>
      </c>
      <c r="J14" s="132">
        <v>-19.309999999999999</v>
      </c>
      <c r="K14" s="132">
        <v>-19.43</v>
      </c>
      <c r="L14" s="132">
        <v>-19.46</v>
      </c>
      <c r="M14" s="132">
        <v>-19.489999999999998</v>
      </c>
      <c r="N14" s="132">
        <v>-19.52</v>
      </c>
      <c r="O14" s="132">
        <v>-19.47</v>
      </c>
      <c r="P14" s="132">
        <v>-19.23</v>
      </c>
      <c r="Q14" s="132">
        <v>-19.149999999999999</v>
      </c>
      <c r="R14" s="186">
        <v>-19.14</v>
      </c>
      <c r="S14" s="132">
        <v>-19.14</v>
      </c>
      <c r="T14" s="132">
        <v>-19.16</v>
      </c>
      <c r="U14" s="132">
        <v>-19.190000000000001</v>
      </c>
      <c r="V14" s="132">
        <v>-19.22</v>
      </c>
      <c r="W14" s="132">
        <v>-19.25</v>
      </c>
      <c r="X14" s="132">
        <v>-19.38</v>
      </c>
      <c r="Y14" s="132">
        <v>-19.420000000000002</v>
      </c>
      <c r="Z14" s="132">
        <v>-19.45</v>
      </c>
      <c r="AA14" s="132">
        <v>-19.48</v>
      </c>
      <c r="AB14" s="132">
        <v>-19.510000000000002</v>
      </c>
      <c r="AC14" s="132">
        <v>-19.55</v>
      </c>
      <c r="AD14" s="132">
        <v>-19.579999999999998</v>
      </c>
      <c r="AE14" s="132">
        <v>-19.61</v>
      </c>
      <c r="AF14" s="132">
        <v>-19.64</v>
      </c>
      <c r="AG14" s="132">
        <v>-19.760000000000002</v>
      </c>
      <c r="AH14" s="132">
        <v>-19.79</v>
      </c>
      <c r="AI14" s="132">
        <v>-19.82</v>
      </c>
      <c r="AJ14" s="132">
        <v>-19.850000000000001</v>
      </c>
      <c r="AK14" s="132">
        <v>-19.88</v>
      </c>
    </row>
    <row r="15" spans="1:37">
      <c r="A15" s="121" t="s">
        <v>106</v>
      </c>
      <c r="B15" s="131">
        <v>-66.8</v>
      </c>
      <c r="C15" s="132">
        <v>-63.33</v>
      </c>
      <c r="D15" s="132">
        <v>-60.24</v>
      </c>
      <c r="E15" s="132">
        <v>-57.48</v>
      </c>
      <c r="F15" s="132">
        <v>-54</v>
      </c>
      <c r="G15" s="132">
        <v>-49.9</v>
      </c>
      <c r="H15" s="132">
        <v>-46.96</v>
      </c>
      <c r="I15" s="132">
        <v>-43.86</v>
      </c>
      <c r="J15" s="132">
        <v>-40.98</v>
      </c>
      <c r="K15" s="132">
        <v>-31.32</v>
      </c>
      <c r="L15" s="132">
        <v>-29.28</v>
      </c>
      <c r="M15" s="132">
        <v>-27.35</v>
      </c>
      <c r="N15" s="132">
        <v>-25.53</v>
      </c>
      <c r="O15" s="132">
        <v>-23.81</v>
      </c>
      <c r="P15" s="132">
        <v>-22.18</v>
      </c>
      <c r="Q15" s="132">
        <v>-20.63</v>
      </c>
      <c r="R15" s="186">
        <v>-19.16</v>
      </c>
      <c r="S15" s="132">
        <v>-17.850000000000001</v>
      </c>
      <c r="T15" s="132">
        <v>-16.850000000000001</v>
      </c>
      <c r="U15" s="132">
        <v>-15.9</v>
      </c>
      <c r="V15" s="132">
        <v>-15</v>
      </c>
      <c r="W15" s="132">
        <v>-14.13</v>
      </c>
      <c r="X15" s="132">
        <v>-11</v>
      </c>
      <c r="Y15" s="132">
        <v>-10.29</v>
      </c>
      <c r="Z15" s="132">
        <v>-9.6059999999999999</v>
      </c>
      <c r="AA15" s="132">
        <v>-8.9480000000000004</v>
      </c>
      <c r="AB15" s="132">
        <v>-8.3130000000000006</v>
      </c>
      <c r="AC15" s="132">
        <v>-7.7140000000000004</v>
      </c>
      <c r="AD15" s="132">
        <v>-7.7969999999999997</v>
      </c>
      <c r="AE15" s="132">
        <v>-7.8789999999999996</v>
      </c>
      <c r="AF15" s="132">
        <v>-7.9630000000000001</v>
      </c>
      <c r="AG15" s="132">
        <v>-8.3190000000000008</v>
      </c>
      <c r="AH15" s="132">
        <v>-8.4149999999999991</v>
      </c>
      <c r="AI15" s="132">
        <v>-8.5139999999999993</v>
      </c>
      <c r="AJ15" s="132">
        <v>-8.6170000000000009</v>
      </c>
      <c r="AK15" s="132">
        <v>-8.7249999999999996</v>
      </c>
    </row>
    <row r="16" spans="1:37">
      <c r="A16" s="121" t="s">
        <v>874</v>
      </c>
      <c r="B16" s="131">
        <v>-18.36</v>
      </c>
      <c r="C16" s="132">
        <v>-17.73</v>
      </c>
      <c r="D16" s="132">
        <v>-17.18</v>
      </c>
      <c r="E16" s="132">
        <v>-16.7</v>
      </c>
      <c r="F16" s="132">
        <v>-15.17</v>
      </c>
      <c r="G16" s="132">
        <v>-13.99</v>
      </c>
      <c r="H16" s="132">
        <v>-12.61</v>
      </c>
      <c r="I16" s="132">
        <v>-11.48</v>
      </c>
      <c r="J16" s="132">
        <v>-10.42</v>
      </c>
      <c r="K16" s="132">
        <v>-6.8490000000000002</v>
      </c>
      <c r="L16" s="132">
        <v>-6.0839999999999996</v>
      </c>
      <c r="M16" s="132">
        <v>-5.3609999999999998</v>
      </c>
      <c r="N16" s="132">
        <v>-4.6760000000000002</v>
      </c>
      <c r="O16" s="132">
        <v>-4.1550000000000002</v>
      </c>
      <c r="P16" s="132">
        <v>-4.1950000000000003</v>
      </c>
      <c r="Q16" s="132">
        <v>-4.2359999999999998</v>
      </c>
      <c r="R16" s="186">
        <v>-4.2759999999999998</v>
      </c>
      <c r="S16" s="132">
        <v>-4.3170000000000002</v>
      </c>
      <c r="T16" s="132">
        <v>-4.3579999999999997</v>
      </c>
      <c r="U16" s="132">
        <v>-4.399</v>
      </c>
      <c r="V16" s="132">
        <v>-4.4400000000000004</v>
      </c>
      <c r="W16" s="132">
        <v>-4.4809999999999999</v>
      </c>
      <c r="X16" s="132">
        <v>-4.6429999999999998</v>
      </c>
      <c r="Y16" s="132">
        <v>-4.6829999999999998</v>
      </c>
      <c r="Z16" s="132">
        <v>-4.7220000000000004</v>
      </c>
      <c r="AA16" s="132">
        <v>-4.7619999999999996</v>
      </c>
      <c r="AB16" s="132">
        <v>-4.8010000000000002</v>
      </c>
      <c r="AC16" s="132">
        <v>-4.84</v>
      </c>
      <c r="AD16" s="132">
        <v>-4.8780000000000001</v>
      </c>
      <c r="AE16" s="132">
        <v>-4.9169999999999998</v>
      </c>
      <c r="AF16" s="132">
        <v>-4.9550000000000001</v>
      </c>
      <c r="AG16" s="132">
        <v>-5.1040000000000001</v>
      </c>
      <c r="AH16" s="132">
        <v>-5.141</v>
      </c>
      <c r="AI16" s="132">
        <v>-5.1769999999999996</v>
      </c>
      <c r="AJ16" s="132">
        <v>-5.2140000000000004</v>
      </c>
      <c r="AK16" s="132">
        <v>-5.25</v>
      </c>
    </row>
    <row r="17" spans="1:37" ht="64.5" customHeight="1">
      <c r="A17" s="121" t="s">
        <v>77</v>
      </c>
      <c r="B17" s="131">
        <v>-22.7</v>
      </c>
      <c r="C17" s="132">
        <v>-21.57</v>
      </c>
      <c r="D17" s="132">
        <v>-20.58</v>
      </c>
      <c r="E17" s="132">
        <v>-19.690000000000001</v>
      </c>
      <c r="F17" s="132">
        <v>-19.559999999999999</v>
      </c>
      <c r="G17" s="132">
        <v>-20.079999999999998</v>
      </c>
      <c r="H17" s="132">
        <v>-20.04</v>
      </c>
      <c r="I17" s="132">
        <v>-20.28</v>
      </c>
      <c r="J17" s="132">
        <v>-20.53</v>
      </c>
      <c r="K17" s="132">
        <v>-21.53</v>
      </c>
      <c r="L17" s="132">
        <v>-21.78</v>
      </c>
      <c r="M17" s="132">
        <v>-22.02</v>
      </c>
      <c r="N17" s="132">
        <v>-22.27</v>
      </c>
      <c r="O17" s="132">
        <v>-22.52</v>
      </c>
      <c r="P17" s="132">
        <v>-22.76</v>
      </c>
      <c r="Q17" s="132">
        <v>-23</v>
      </c>
      <c r="R17" s="186">
        <v>-23.24</v>
      </c>
      <c r="S17" s="132">
        <v>-23.48</v>
      </c>
      <c r="T17" s="132">
        <v>-23.72</v>
      </c>
      <c r="U17" s="132">
        <v>-23.95</v>
      </c>
      <c r="V17" s="132">
        <v>-24.18</v>
      </c>
      <c r="W17" s="132">
        <v>-24.41</v>
      </c>
      <c r="X17" s="132">
        <v>-25.31</v>
      </c>
      <c r="Y17" s="132">
        <v>-25.53</v>
      </c>
      <c r="Z17" s="132">
        <v>-25.75</v>
      </c>
      <c r="AA17" s="132">
        <v>-25.97</v>
      </c>
      <c r="AB17" s="132">
        <v>-26.18</v>
      </c>
      <c r="AC17" s="132">
        <v>-26.39</v>
      </c>
      <c r="AD17" s="132">
        <v>-26.6</v>
      </c>
      <c r="AE17" s="132">
        <v>-26.81</v>
      </c>
      <c r="AF17" s="132">
        <v>-27.02</v>
      </c>
      <c r="AG17" s="132">
        <v>-27.83</v>
      </c>
      <c r="AH17" s="132">
        <v>-28.03</v>
      </c>
      <c r="AI17" s="132">
        <v>-28.23</v>
      </c>
      <c r="AJ17" s="132">
        <v>-28.42</v>
      </c>
      <c r="AK17" s="132">
        <v>-28.62</v>
      </c>
    </row>
  </sheetData>
  <conditionalFormatting sqref="B1:AK17">
    <cfRule type="colorScale" priority="19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:BU195"/>
  <sheetViews>
    <sheetView zoomScale="85" zoomScaleNormal="85" workbookViewId="0">
      <pane ySplit="1" topLeftCell="A2" activePane="bottomLeft" state="frozen"/>
      <selection pane="bottomLeft" activeCell="CI104" sqref="CI104"/>
    </sheetView>
  </sheetViews>
  <sheetFormatPr defaultRowHeight="21" outlineLevelRow="1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554</v>
      </c>
      <c r="H2" s="4">
        <f>IFERROR(FLUID!L45,0)</f>
        <v>570.5</v>
      </c>
      <c r="I2" s="4">
        <f>IFERROR(FLUID!M45,0)</f>
        <v>587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933.9</v>
      </c>
      <c r="P2" s="4">
        <f>IFERROR(FLUID!T45,0)</f>
        <v>950.4</v>
      </c>
      <c r="Q2" s="4">
        <f>IFERROR(FLUID!U45,0)</f>
        <v>967</v>
      </c>
      <c r="R2" s="4">
        <f>IFERROR(FLUID!V45,0)</f>
        <v>983.5</v>
      </c>
      <c r="S2" s="4">
        <f>IFERROR(FLUID!W45,0)</f>
        <v>1000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>
      <c r="A3" s="87" t="str">
        <f>IFERROR(FLUID!E46,0)</f>
        <v>Se3</v>
      </c>
      <c r="B3" s="16">
        <f ca="1">IFERROR(FLUID!F46,0)</f>
        <v>-14.645999999999999</v>
      </c>
      <c r="C3" s="16">
        <f ca="1">IFERROR(FLUID!G46,0)</f>
        <v>-15.702</v>
      </c>
      <c r="D3" s="16">
        <f ca="1">IFERROR(FLUID!H46,0)</f>
        <v>-16.869</v>
      </c>
      <c r="E3" s="16">
        <f ca="1">IFERROR(FLUID!I46,0)</f>
        <v>-18.018000000000001</v>
      </c>
      <c r="F3" s="16">
        <f ca="1">IFERROR(FLUID!J46,0)</f>
        <v>-19.103999999999999</v>
      </c>
      <c r="G3" s="16">
        <f ca="1">IFERROR(FLUID!K46,0)</f>
        <v>-19.359000000000002</v>
      </c>
      <c r="H3" s="16">
        <f ca="1">IFERROR(FLUID!L46,0)</f>
        <v>-19.607999999999997</v>
      </c>
      <c r="I3" s="16">
        <f ca="1">IFERROR(FLUID!M46,0)</f>
        <v>-19.850999999999999</v>
      </c>
      <c r="J3" s="16">
        <f ca="1">IFERROR(FLUID!N46,0)</f>
        <v>-20.082000000000001</v>
      </c>
      <c r="K3" s="16">
        <f ca="1">IFERROR(FLUID!O46,0)</f>
        <v>-20.924999999999997</v>
      </c>
      <c r="L3" s="16">
        <f ca="1">IFERROR(FLUID!P46,0)</f>
        <v>-21.701999999999998</v>
      </c>
      <c r="M3" s="16">
        <f ca="1">IFERROR(FLUID!Q46,0)</f>
        <v>-22.481999999999999</v>
      </c>
      <c r="N3" s="16">
        <f ca="1">IFERROR(FLUID!R46,0)</f>
        <v>-23.307000000000002</v>
      </c>
      <c r="O3" s="16">
        <f ca="1">IFERROR(FLUID!S46,0)</f>
        <v>-24.242999999999999</v>
      </c>
      <c r="P3" s="16">
        <f ca="1">IFERROR(FLUID!T46,0)</f>
        <v>-24.507000000000001</v>
      </c>
      <c r="Q3" s="16">
        <f ca="1">IFERROR(FLUID!U46,0)</f>
        <v>-24.786000000000001</v>
      </c>
      <c r="R3" s="16">
        <f ca="1">IFERROR(FLUID!V46,0)</f>
        <v>-25.076999999999998</v>
      </c>
      <c r="S3" s="16">
        <f ca="1">IFERROR(FLUID!W46,0)</f>
        <v>-25.385999999999999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>
      <c r="A4" s="87" t="str">
        <f>IFERROR(FLUID!E47,0)</f>
        <v>Se4</v>
      </c>
      <c r="B4" s="16">
        <f ca="1">IFERROR(FLUID!F47,0)</f>
        <v>-19.527999999999999</v>
      </c>
      <c r="C4" s="16">
        <f ca="1">IFERROR(FLUID!G47,0)</f>
        <v>-20.936</v>
      </c>
      <c r="D4" s="16">
        <f ca="1">IFERROR(FLUID!H47,0)</f>
        <v>-22.492000000000001</v>
      </c>
      <c r="E4" s="16">
        <f ca="1">IFERROR(FLUID!I47,0)</f>
        <v>-24.024000000000001</v>
      </c>
      <c r="F4" s="16">
        <f ca="1">IFERROR(FLUID!J47,0)</f>
        <v>-25.472000000000001</v>
      </c>
      <c r="G4" s="16">
        <f ca="1">IFERROR(FLUID!K47,0)</f>
        <v>-25.812000000000001</v>
      </c>
      <c r="H4" s="16">
        <f ca="1">IFERROR(FLUID!L47,0)</f>
        <v>-26.143999999999998</v>
      </c>
      <c r="I4" s="16">
        <f ca="1">IFERROR(FLUID!M47,0)</f>
        <v>-26.468</v>
      </c>
      <c r="J4" s="16">
        <f ca="1">IFERROR(FLUID!N47,0)</f>
        <v>-26.776</v>
      </c>
      <c r="K4" s="16">
        <f ca="1">IFERROR(FLUID!O47,0)</f>
        <v>-27.9</v>
      </c>
      <c r="L4" s="16">
        <f ca="1">IFERROR(FLUID!P47,0)</f>
        <v>-28.936</v>
      </c>
      <c r="M4" s="16">
        <f ca="1">IFERROR(FLUID!Q47,0)</f>
        <v>-29.975999999999999</v>
      </c>
      <c r="N4" s="16">
        <f ca="1">IFERROR(FLUID!R47,0)</f>
        <v>-31.076000000000001</v>
      </c>
      <c r="O4" s="16">
        <f ca="1">IFERROR(FLUID!S47,0)</f>
        <v>-32.323999999999998</v>
      </c>
      <c r="P4" s="16">
        <f ca="1">IFERROR(FLUID!T47,0)</f>
        <v>-32.676000000000002</v>
      </c>
      <c r="Q4" s="16">
        <f ca="1">IFERROR(FLUID!U47,0)</f>
        <v>-33.048000000000002</v>
      </c>
      <c r="R4" s="16">
        <f ca="1">IFERROR(FLUID!V47,0)</f>
        <v>-33.436</v>
      </c>
      <c r="S4" s="16">
        <f ca="1">IFERROR(FLUID!W47,0)</f>
        <v>-33.847999999999999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>
      <c r="A5" s="87" t="str">
        <f>IFERROR(FLUID!E48,0)</f>
        <v>Se5</v>
      </c>
      <c r="B5" s="16">
        <f ca="1">IFERROR(FLUID!F48,0)</f>
        <v>-24.409999999999997</v>
      </c>
      <c r="C5" s="16">
        <f ca="1">IFERROR(FLUID!G48,0)</f>
        <v>-26.17</v>
      </c>
      <c r="D5" s="16">
        <f ca="1">IFERROR(FLUID!H48,0)</f>
        <v>-28.115000000000002</v>
      </c>
      <c r="E5" s="16">
        <f ca="1">IFERROR(FLUID!I48,0)</f>
        <v>-30.03</v>
      </c>
      <c r="F5" s="16">
        <f ca="1">IFERROR(FLUID!J48,0)</f>
        <v>-31.840000000000003</v>
      </c>
      <c r="G5" s="16">
        <f ca="1">IFERROR(FLUID!K48,0)</f>
        <v>-32.265000000000001</v>
      </c>
      <c r="H5" s="16">
        <f ca="1">IFERROR(FLUID!L48,0)</f>
        <v>-32.68</v>
      </c>
      <c r="I5" s="16">
        <f ca="1">IFERROR(FLUID!M48,0)</f>
        <v>-33.085000000000001</v>
      </c>
      <c r="J5" s="16">
        <f ca="1">IFERROR(FLUID!N48,0)</f>
        <v>-33.47</v>
      </c>
      <c r="K5" s="16">
        <f ca="1">IFERROR(FLUID!O48,0)</f>
        <v>-34.875</v>
      </c>
      <c r="L5" s="16">
        <f ca="1">IFERROR(FLUID!P48,0)</f>
        <v>-36.17</v>
      </c>
      <c r="M5" s="16">
        <f ca="1">IFERROR(FLUID!Q48,0)</f>
        <v>-37.47</v>
      </c>
      <c r="N5" s="16">
        <f ca="1">IFERROR(FLUID!R48,0)</f>
        <v>-38.844999999999999</v>
      </c>
      <c r="O5" s="16">
        <f ca="1">IFERROR(FLUID!S48,0)</f>
        <v>-40.405000000000001</v>
      </c>
      <c r="P5" s="16">
        <f ca="1">IFERROR(FLUID!T48,0)</f>
        <v>-40.844999999999999</v>
      </c>
      <c r="Q5" s="16">
        <f ca="1">IFERROR(FLUID!U48,0)</f>
        <v>-41.31</v>
      </c>
      <c r="R5" s="16">
        <f ca="1">IFERROR(FLUID!V48,0)</f>
        <v>-41.795000000000002</v>
      </c>
      <c r="S5" s="16">
        <f ca="1">IFERROR(FLUID!W48,0)</f>
        <v>-42.31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>
      <c r="A6" s="87" t="str">
        <f>IFERROR(FLUID!E49,0)</f>
        <v>Se6</v>
      </c>
      <c r="B6" s="16">
        <f ca="1">IFERROR(FLUID!F49,0)</f>
        <v>-29.291999999999998</v>
      </c>
      <c r="C6" s="16">
        <f ca="1">IFERROR(FLUID!G49,0)</f>
        <v>-31.404</v>
      </c>
      <c r="D6" s="16">
        <f ca="1">IFERROR(FLUID!H49,0)</f>
        <v>-33.738</v>
      </c>
      <c r="E6" s="16">
        <f ca="1">IFERROR(FLUID!I49,0)</f>
        <v>-36.036000000000001</v>
      </c>
      <c r="F6" s="16">
        <f ca="1">IFERROR(FLUID!J49,0)</f>
        <v>-38.207999999999998</v>
      </c>
      <c r="G6" s="16">
        <f ca="1">IFERROR(FLUID!K49,0)</f>
        <v>-38.718000000000004</v>
      </c>
      <c r="H6" s="16">
        <f ca="1">IFERROR(FLUID!L49,0)</f>
        <v>-39.215999999999994</v>
      </c>
      <c r="I6" s="16">
        <f ca="1">IFERROR(FLUID!M49,0)</f>
        <v>-39.701999999999998</v>
      </c>
      <c r="J6" s="16">
        <f ca="1">IFERROR(FLUID!N49,0)</f>
        <v>-40.164000000000001</v>
      </c>
      <c r="K6" s="16">
        <f ca="1">IFERROR(FLUID!O49,0)</f>
        <v>-41.849999999999994</v>
      </c>
      <c r="L6" s="16">
        <f ca="1">IFERROR(FLUID!P49,0)</f>
        <v>-43.403999999999996</v>
      </c>
      <c r="M6" s="16">
        <f ca="1">IFERROR(FLUID!Q49,0)</f>
        <v>-44.963999999999999</v>
      </c>
      <c r="N6" s="16">
        <f ca="1">IFERROR(FLUID!R49,0)</f>
        <v>-46.614000000000004</v>
      </c>
      <c r="O6" s="16">
        <f ca="1">IFERROR(FLUID!S49,0)</f>
        <v>-48.485999999999997</v>
      </c>
      <c r="P6" s="16">
        <f ca="1">IFERROR(FLUID!T49,0)</f>
        <v>-49.014000000000003</v>
      </c>
      <c r="Q6" s="16">
        <f ca="1">IFERROR(FLUID!U49,0)</f>
        <v>-49.572000000000003</v>
      </c>
      <c r="R6" s="16">
        <f ca="1">IFERROR(FLUID!V49,0)</f>
        <v>-50.153999999999996</v>
      </c>
      <c r="S6" s="16">
        <f ca="1">IFERROR(FLUID!W49,0)</f>
        <v>-50.771999999999998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>
      <c r="A7" s="87" t="str">
        <f>IFERROR(FLUID!E50,0)</f>
        <v>Se?</v>
      </c>
      <c r="B7" s="16">
        <f ca="1">IFERROR(FLUID!F50,0)</f>
        <v>-4.8819999999999997</v>
      </c>
      <c r="C7" s="16">
        <f ca="1">IFERROR(FLUID!G50,0)</f>
        <v>-5.234</v>
      </c>
      <c r="D7" s="16">
        <f ca="1">IFERROR(FLUID!H50,0)</f>
        <v>-5.6230000000000002</v>
      </c>
      <c r="E7" s="16">
        <f ca="1">IFERROR(FLUID!I50,0)</f>
        <v>-6.0060000000000002</v>
      </c>
      <c r="F7" s="16">
        <f ca="1">IFERROR(FLUID!J50,0)</f>
        <v>-6.3680000000000003</v>
      </c>
      <c r="G7" s="16">
        <f ca="1">IFERROR(FLUID!K50,0)</f>
        <v>-6.4530000000000003</v>
      </c>
      <c r="H7" s="16">
        <f ca="1">IFERROR(FLUID!L50,0)</f>
        <v>-6.5359999999999996</v>
      </c>
      <c r="I7" s="16">
        <f ca="1">IFERROR(FLUID!M50,0)</f>
        <v>-6.617</v>
      </c>
      <c r="J7" s="16">
        <f ca="1">IFERROR(FLUID!N50,0)</f>
        <v>-6.694</v>
      </c>
      <c r="K7" s="16">
        <f ca="1">IFERROR(FLUID!O50,0)</f>
        <v>-6.9749999999999996</v>
      </c>
      <c r="L7" s="16">
        <f ca="1">IFERROR(FLUID!P50,0)</f>
        <v>-7.234</v>
      </c>
      <c r="M7" s="16">
        <f ca="1">IFERROR(FLUID!Q50,0)</f>
        <v>-7.4939999999999998</v>
      </c>
      <c r="N7" s="16">
        <f ca="1">IFERROR(FLUID!R50,0)</f>
        <v>-7.7690000000000001</v>
      </c>
      <c r="O7" s="16">
        <f ca="1">IFERROR(FLUID!S50,0)</f>
        <v>-8.0809999999999995</v>
      </c>
      <c r="P7" s="16">
        <f ca="1">IFERROR(FLUID!T50,0)</f>
        <v>-8.1690000000000005</v>
      </c>
      <c r="Q7" s="16">
        <f ca="1">IFERROR(FLUID!U50,0)</f>
        <v>-8.2620000000000005</v>
      </c>
      <c r="R7" s="16">
        <f ca="1">IFERROR(FLUID!V50,0)</f>
        <v>-8.359</v>
      </c>
      <c r="S7" s="16">
        <f ca="1">IFERROR(FLUID!W50,0)</f>
        <v>-8.4619999999999997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>
      <c r="A8" s="87" t="str">
        <f>IFERROR(FLUID!E51,0)</f>
        <v>Se8</v>
      </c>
      <c r="B8" s="16">
        <f ca="1">IFERROR(FLUID!F51,0)</f>
        <v>-39.055999999999997</v>
      </c>
      <c r="C8" s="16">
        <f ca="1">IFERROR(FLUID!G51,0)</f>
        <v>-41.872</v>
      </c>
      <c r="D8" s="16">
        <f ca="1">IFERROR(FLUID!H51,0)</f>
        <v>-44.984000000000002</v>
      </c>
      <c r="E8" s="16">
        <f ca="1">IFERROR(FLUID!I51,0)</f>
        <v>-48.048000000000002</v>
      </c>
      <c r="F8" s="16">
        <f ca="1">IFERROR(FLUID!J51,0)</f>
        <v>-50.944000000000003</v>
      </c>
      <c r="G8" s="16">
        <f ca="1">IFERROR(FLUID!K51,0)</f>
        <v>-51.624000000000002</v>
      </c>
      <c r="H8" s="16">
        <f ca="1">IFERROR(FLUID!L51,0)</f>
        <v>-52.287999999999997</v>
      </c>
      <c r="I8" s="16">
        <f ca="1">IFERROR(FLUID!M51,0)</f>
        <v>-52.936</v>
      </c>
      <c r="J8" s="16">
        <f ca="1">IFERROR(FLUID!N51,0)</f>
        <v>-53.552</v>
      </c>
      <c r="K8" s="16">
        <f ca="1">IFERROR(FLUID!O51,0)</f>
        <v>-55.8</v>
      </c>
      <c r="L8" s="16">
        <f ca="1">IFERROR(FLUID!P51,0)</f>
        <v>-57.872</v>
      </c>
      <c r="M8" s="16">
        <f ca="1">IFERROR(FLUID!Q51,0)</f>
        <v>-59.951999999999998</v>
      </c>
      <c r="N8" s="16">
        <f ca="1">IFERROR(FLUID!R51,0)</f>
        <v>-62.152000000000001</v>
      </c>
      <c r="O8" s="16">
        <f ca="1">IFERROR(FLUID!S51,0)</f>
        <v>-64.647999999999996</v>
      </c>
      <c r="P8" s="16">
        <f ca="1">IFERROR(FLUID!T51,0)</f>
        <v>-65.352000000000004</v>
      </c>
      <c r="Q8" s="16">
        <f ca="1">IFERROR(FLUID!U51,0)</f>
        <v>-66.096000000000004</v>
      </c>
      <c r="R8" s="16">
        <f ca="1">IFERROR(FLUID!V51,0)</f>
        <v>-66.872</v>
      </c>
      <c r="S8" s="16">
        <f ca="1">IFERROR(FLUID!W51,0)</f>
        <v>-67.695999999999998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>
      <c r="A9" s="87" t="str">
        <f>IFERROR(FLUID!E52,0)</f>
        <v>Se2</v>
      </c>
      <c r="B9" s="16">
        <f ca="1">IFERROR(FLUID!F52,0)</f>
        <v>-9.7639999999999993</v>
      </c>
      <c r="C9" s="16">
        <f ca="1">IFERROR(FLUID!G52,0)</f>
        <v>-10.468</v>
      </c>
      <c r="D9" s="16">
        <f ca="1">IFERROR(FLUID!H52,0)</f>
        <v>-11.246</v>
      </c>
      <c r="E9" s="16">
        <f ca="1">IFERROR(FLUID!I52,0)</f>
        <v>-12.012</v>
      </c>
      <c r="F9" s="16">
        <f ca="1">IFERROR(FLUID!J52,0)</f>
        <v>-12.736000000000001</v>
      </c>
      <c r="G9" s="16">
        <f ca="1">IFERROR(FLUID!K52,0)</f>
        <v>-12.906000000000001</v>
      </c>
      <c r="H9" s="16">
        <f ca="1">IFERROR(FLUID!L52,0)</f>
        <v>-13.071999999999999</v>
      </c>
      <c r="I9" s="16">
        <f ca="1">IFERROR(FLUID!M52,0)</f>
        <v>-13.234</v>
      </c>
      <c r="J9" s="16">
        <f ca="1">IFERROR(FLUID!N52,0)</f>
        <v>-13.388</v>
      </c>
      <c r="K9" s="16">
        <f ca="1">IFERROR(FLUID!O52,0)</f>
        <v>-13.95</v>
      </c>
      <c r="L9" s="16">
        <f ca="1">IFERROR(FLUID!P52,0)</f>
        <v>-14.468</v>
      </c>
      <c r="M9" s="16">
        <f ca="1">IFERROR(FLUID!Q52,0)</f>
        <v>-14.988</v>
      </c>
      <c r="N9" s="16">
        <f ca="1">IFERROR(FLUID!R52,0)</f>
        <v>-15.538</v>
      </c>
      <c r="O9" s="16">
        <f ca="1">IFERROR(FLUID!S52,0)</f>
        <v>-16.161999999999999</v>
      </c>
      <c r="P9" s="16">
        <f ca="1">IFERROR(FLUID!T52,0)</f>
        <v>-16.338000000000001</v>
      </c>
      <c r="Q9" s="16">
        <f ca="1">IFERROR(FLUID!U52,0)</f>
        <v>-16.524000000000001</v>
      </c>
      <c r="R9" s="16">
        <f ca="1">IFERROR(FLUID!V52,0)</f>
        <v>-16.718</v>
      </c>
      <c r="S9" s="16">
        <f ca="1">IFERROR(FLUID!W52,0)</f>
        <v>-16.923999999999999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>
      <c r="A10" s="87" t="str">
        <f>IFERROR(FLUID!E53,0)</f>
        <v>Se</v>
      </c>
      <c r="B10" s="16">
        <f ca="1">IFERROR(FLUID!F53,0)</f>
        <v>-4.8819999999999997</v>
      </c>
      <c r="C10" s="16">
        <f ca="1">IFERROR(FLUID!G53,0)</f>
        <v>-5.234</v>
      </c>
      <c r="D10" s="16">
        <f ca="1">IFERROR(FLUID!H53,0)</f>
        <v>-5.6230000000000002</v>
      </c>
      <c r="E10" s="16">
        <f ca="1">IFERROR(FLUID!I53,0)</f>
        <v>-6.0060000000000002</v>
      </c>
      <c r="F10" s="16">
        <f ca="1">IFERROR(FLUID!J53,0)</f>
        <v>-6.3680000000000003</v>
      </c>
      <c r="G10" s="16">
        <f ca="1">IFERROR(FLUID!K53,0)</f>
        <v>-6.4530000000000003</v>
      </c>
      <c r="H10" s="16">
        <f ca="1">IFERROR(FLUID!L53,0)</f>
        <v>-6.5359999999999996</v>
      </c>
      <c r="I10" s="16">
        <f ca="1">IFERROR(FLUID!M53,0)</f>
        <v>-6.617</v>
      </c>
      <c r="J10" s="16">
        <f ca="1">IFERROR(FLUID!N53,0)</f>
        <v>-6.694</v>
      </c>
      <c r="K10" s="16">
        <f ca="1">IFERROR(FLUID!O53,0)</f>
        <v>-6.9749999999999996</v>
      </c>
      <c r="L10" s="16">
        <f ca="1">IFERROR(FLUID!P53,0)</f>
        <v>-7.234</v>
      </c>
      <c r="M10" s="16">
        <f ca="1">IFERROR(FLUID!Q53,0)</f>
        <v>-7.4939999999999998</v>
      </c>
      <c r="N10" s="16">
        <f ca="1">IFERROR(FLUID!R53,0)</f>
        <v>-7.7690000000000001</v>
      </c>
      <c r="O10" s="16">
        <f ca="1">IFERROR(FLUID!S53,0)</f>
        <v>-8.0809999999999995</v>
      </c>
      <c r="P10" s="16">
        <f ca="1">IFERROR(FLUID!T53,0)</f>
        <v>-8.1690000000000005</v>
      </c>
      <c r="Q10" s="16">
        <f ca="1">IFERROR(FLUID!U53,0)</f>
        <v>-8.2620000000000005</v>
      </c>
      <c r="R10" s="16">
        <f ca="1">IFERROR(FLUID!V53,0)</f>
        <v>-8.359</v>
      </c>
      <c r="S10" s="16">
        <f ca="1">IFERROR(FLUID!W53,0)</f>
        <v>-8.4619999999999997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-18.98</v>
      </c>
      <c r="G11" s="16">
        <f ca="1">IFERROR(FLUID!K54,0)</f>
        <v>-19.02</v>
      </c>
      <c r="H11" s="16">
        <f ca="1">IFERROR(FLUID!L54,0)</f>
        <v>-19.07</v>
      </c>
      <c r="I11" s="16">
        <f ca="1">IFERROR(FLUID!M54,0)</f>
        <v>-19.12</v>
      </c>
      <c r="J11" s="16">
        <f ca="1">IFERROR(FLUID!N54,0)</f>
        <v>-19.170000000000002</v>
      </c>
      <c r="K11" s="16">
        <f ca="1">IFERROR(FLUID!O54,0)</f>
        <v>-19.399999999999999</v>
      </c>
      <c r="L11" s="16">
        <f ca="1">IFERROR(FLUID!P54,0)</f>
        <v>-19.61</v>
      </c>
      <c r="M11" s="16">
        <f ca="1">IFERROR(FLUID!Q54,0)</f>
        <v>-19.79</v>
      </c>
      <c r="N11" s="16">
        <f ca="1">IFERROR(FLUID!R54,0)</f>
        <v>-19.96</v>
      </c>
      <c r="O11" s="16">
        <f ca="1">IFERROR(FLUID!S54,0)</f>
        <v>-20.149999999999999</v>
      </c>
      <c r="P11" s="16">
        <f ca="1">IFERROR(FLUID!T54,0)</f>
        <v>-20.2</v>
      </c>
      <c r="Q11" s="16">
        <f ca="1">IFERROR(FLUID!U54,0)</f>
        <v>-20.25</v>
      </c>
      <c r="R11" s="16">
        <f ca="1">IFERROR(FLUID!V54,0)</f>
        <v>-20.309999999999999</v>
      </c>
      <c r="S11" s="16">
        <f ca="1">IFERROR(FLUID!W54,0)</f>
        <v>-20.36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>
      <c r="A12" s="87" t="str">
        <f>IFERROR(FLUID!E55,0)</f>
        <v>Ga2Se</v>
      </c>
      <c r="B12" s="16">
        <f ca="1">IFERROR(FLUID!F55,0)</f>
        <v>-16.996000000000002</v>
      </c>
      <c r="C12" s="16">
        <f ca="1">IFERROR(FLUID!G55,0)</f>
        <v>-18.332000000000001</v>
      </c>
      <c r="D12" s="16">
        <f ca="1">IFERROR(FLUID!H55,0)</f>
        <v>-19.600999999999999</v>
      </c>
      <c r="E12" s="16">
        <f ca="1">IFERROR(FLUID!I55,0)</f>
        <v>-20.771999999999998</v>
      </c>
      <c r="F12" s="16">
        <f ca="1">IFERROR(FLUID!J55,0)</f>
        <v>-21.87</v>
      </c>
      <c r="G12" s="16">
        <f ca="1">IFERROR(FLUID!K55,0)</f>
        <v>-22.143000000000001</v>
      </c>
      <c r="H12" s="16">
        <f ca="1">IFERROR(FLUID!L55,0)</f>
        <v>-22.42</v>
      </c>
      <c r="I12" s="16">
        <f ca="1">IFERROR(FLUID!M55,0)</f>
        <v>-22.707000000000001</v>
      </c>
      <c r="J12" s="16">
        <f ca="1">IFERROR(FLUID!N55,0)</f>
        <v>-23.001999999999999</v>
      </c>
      <c r="K12" s="16">
        <f ca="1">IFERROR(FLUID!O55,0)</f>
        <v>-24.360999999999997</v>
      </c>
      <c r="L12" s="16">
        <f ca="1">IFERROR(FLUID!P55,0)</f>
        <v>-25.905999999999999</v>
      </c>
      <c r="M12" s="16">
        <f ca="1">IFERROR(FLUID!Q55,0)</f>
        <v>-27.417999999999999</v>
      </c>
      <c r="N12" s="16">
        <f ca="1">IFERROR(FLUID!R55,0)</f>
        <v>-28.808999999999997</v>
      </c>
      <c r="O12" s="16">
        <f ca="1">IFERROR(FLUID!S55,0)</f>
        <v>-30.100999999999999</v>
      </c>
      <c r="P12" s="16">
        <f ca="1">IFERROR(FLUID!T55,0)</f>
        <v>-30.408999999999999</v>
      </c>
      <c r="Q12" s="16">
        <f ca="1">IFERROR(FLUID!U55,0)</f>
        <v>-30.722000000000001</v>
      </c>
      <c r="R12" s="16">
        <f ca="1">IFERROR(FLUID!V55,0)</f>
        <v>-30.999000000000002</v>
      </c>
      <c r="S12" s="16">
        <f ca="1">IFERROR(FLUID!W55,0)</f>
        <v>-31.302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>
      <c r="A13" s="87" t="str">
        <f>IFERROR(FLUID!E56,0)</f>
        <v>(l)Ga[l]</v>
      </c>
      <c r="B13" s="16">
        <f ca="1">IFERROR(FLUID!F56,0)</f>
        <v>-6.0570000000000004</v>
      </c>
      <c r="C13" s="16">
        <f ca="1">IFERROR(FLUID!G56,0)</f>
        <v>-6.5490000000000004</v>
      </c>
      <c r="D13" s="16">
        <f ca="1">IFERROR(FLUID!H56,0)</f>
        <v>-6.9889999999999999</v>
      </c>
      <c r="E13" s="16">
        <f ca="1">IFERROR(FLUID!I56,0)</f>
        <v>-7.383</v>
      </c>
      <c r="F13" s="16">
        <f ca="1">IFERROR(FLUID!J56,0)</f>
        <v>-7.7510000000000003</v>
      </c>
      <c r="G13" s="16">
        <f ca="1">IFERROR(FLUID!K56,0)</f>
        <v>-7.8449999999999998</v>
      </c>
      <c r="H13" s="16">
        <f ca="1">IFERROR(FLUID!L56,0)</f>
        <v>-7.9420000000000002</v>
      </c>
      <c r="I13" s="16">
        <f ca="1">IFERROR(FLUID!M56,0)</f>
        <v>-8.0449999999999999</v>
      </c>
      <c r="J13" s="16">
        <f ca="1">IFERROR(FLUID!N56,0)</f>
        <v>-8.1539999999999999</v>
      </c>
      <c r="K13" s="16">
        <f ca="1">IFERROR(FLUID!O56,0)</f>
        <v>-8.6929999999999996</v>
      </c>
      <c r="L13" s="16">
        <f ca="1">IFERROR(FLUID!P56,0)</f>
        <v>-9.3360000000000003</v>
      </c>
      <c r="M13" s="16">
        <f ca="1">IFERROR(FLUID!Q56,0)</f>
        <v>-9.9619999999999997</v>
      </c>
      <c r="N13" s="16">
        <f ca="1">IFERROR(FLUID!R56,0)</f>
        <v>-10.52</v>
      </c>
      <c r="O13" s="16">
        <f ca="1">IFERROR(FLUID!S56,0)</f>
        <v>-11.01</v>
      </c>
      <c r="P13" s="16">
        <f ca="1">IFERROR(FLUID!T56,0)</f>
        <v>-11.12</v>
      </c>
      <c r="Q13" s="16">
        <f ca="1">IFERROR(FLUID!U56,0)</f>
        <v>-11.23</v>
      </c>
      <c r="R13" s="16">
        <f ca="1">IFERROR(FLUID!V56,0)</f>
        <v>-11.32</v>
      </c>
      <c r="S13" s="16">
        <f ca="1">IFERROR(FLUID!W56,0)</f>
        <v>-11.42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>
      <c r="A14" s="87" t="str">
        <f>IFERROR(FLUID!E57,0)</f>
        <v>(l)Ge[l]</v>
      </c>
      <c r="B14" s="16">
        <f ca="1">IFERROR(FLUID!F57,0)</f>
        <v>-29.68</v>
      </c>
      <c r="C14" s="16">
        <f ca="1">IFERROR(FLUID!G57,0)</f>
        <v>-25.09</v>
      </c>
      <c r="D14" s="16">
        <f ca="1">IFERROR(FLUID!H57,0)</f>
        <v>-22.1</v>
      </c>
      <c r="E14" s="16">
        <f ca="1">IFERROR(FLUID!I57,0)</f>
        <v>-20.010000000000002</v>
      </c>
      <c r="F14" s="16">
        <f ca="1">IFERROR(FLUID!J57,0)</f>
        <v>-18.489999999999998</v>
      </c>
      <c r="G14" s="16">
        <f ca="1">IFERROR(FLUID!K57,0)</f>
        <v>-18.170000000000002</v>
      </c>
      <c r="H14" s="16">
        <f ca="1">IFERROR(FLUID!L57,0)</f>
        <v>-17.87</v>
      </c>
      <c r="I14" s="16">
        <f ca="1">IFERROR(FLUID!M57,0)</f>
        <v>-17.59</v>
      </c>
      <c r="J14" s="16">
        <f ca="1">IFERROR(FLUID!N57,0)</f>
        <v>-17.32</v>
      </c>
      <c r="K14" s="16">
        <f ca="1">IFERROR(FLUID!O57,0)</f>
        <v>-16.37</v>
      </c>
      <c r="L14" s="16">
        <f ca="1">IFERROR(FLUID!P57,0)</f>
        <v>-15.62</v>
      </c>
      <c r="M14" s="16">
        <f ca="1">IFERROR(FLUID!Q57,0)</f>
        <v>-15.01</v>
      </c>
      <c r="N14" s="16">
        <f ca="1">IFERROR(FLUID!R57,0)</f>
        <v>-14.47</v>
      </c>
      <c r="O14" s="16">
        <f ca="1">IFERROR(FLUID!S57,0)</f>
        <v>-13.93</v>
      </c>
      <c r="P14" s="16">
        <f ca="1">IFERROR(FLUID!T57,0)</f>
        <v>-13.78</v>
      </c>
      <c r="Q14" s="16">
        <f ca="1">IFERROR(FLUID!U57,0)</f>
        <v>-13.63</v>
      </c>
      <c r="R14" s="16">
        <f ca="1">IFERROR(FLUID!V57,0)</f>
        <v>-13.48</v>
      </c>
      <c r="S14" s="16">
        <f ca="1">IFERROR(FLUID!W57,0)</f>
        <v>-13.32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>
      <c r="A15" s="87" t="str">
        <f>IFERROR(FLUID!E58,0)</f>
        <v>(l)Se[l]</v>
      </c>
      <c r="B15" s="16">
        <f ca="1">IFERROR(FLUID!F58,0)</f>
        <v>-4.8819999999999997</v>
      </c>
      <c r="C15" s="16">
        <f ca="1">IFERROR(FLUID!G58,0)</f>
        <v>-5.234</v>
      </c>
      <c r="D15" s="16">
        <f ca="1">IFERROR(FLUID!H58,0)</f>
        <v>-5.6230000000000002</v>
      </c>
      <c r="E15" s="16">
        <f ca="1">IFERROR(FLUID!I58,0)</f>
        <v>-6.0060000000000002</v>
      </c>
      <c r="F15" s="16">
        <f ca="1">IFERROR(FLUID!J58,0)</f>
        <v>-6.3680000000000003</v>
      </c>
      <c r="G15" s="16">
        <f ca="1">IFERROR(FLUID!K58,0)</f>
        <v>-6.4530000000000003</v>
      </c>
      <c r="H15" s="16">
        <f ca="1">IFERROR(FLUID!L58,0)</f>
        <v>-6.5359999999999996</v>
      </c>
      <c r="I15" s="16">
        <f ca="1">IFERROR(FLUID!M58,0)</f>
        <v>-6.617</v>
      </c>
      <c r="J15" s="16">
        <f ca="1">IFERROR(FLUID!N58,0)</f>
        <v>-6.694</v>
      </c>
      <c r="K15" s="16">
        <f ca="1">IFERROR(FLUID!O58,0)</f>
        <v>-6.9749999999999996</v>
      </c>
      <c r="L15" s="16">
        <f ca="1">IFERROR(FLUID!P58,0)</f>
        <v>-7.234</v>
      </c>
      <c r="M15" s="16">
        <f ca="1">IFERROR(FLUID!Q58,0)</f>
        <v>-7.4939999999999998</v>
      </c>
      <c r="N15" s="16">
        <f ca="1">IFERROR(FLUID!R58,0)</f>
        <v>-7.7690000000000001</v>
      </c>
      <c r="O15" s="16">
        <f ca="1">IFERROR(FLUID!S58,0)</f>
        <v>-8.0809999999999995</v>
      </c>
      <c r="P15" s="16">
        <f ca="1">IFERROR(FLUID!T58,0)</f>
        <v>-8.1690000000000005</v>
      </c>
      <c r="Q15" s="16">
        <f ca="1">IFERROR(FLUID!U58,0)</f>
        <v>-8.2620000000000005</v>
      </c>
      <c r="R15" s="16">
        <f ca="1">IFERROR(FLUID!V58,0)</f>
        <v>-8.359</v>
      </c>
      <c r="S15" s="16">
        <f ca="1">IFERROR(FLUID!W58,0)</f>
        <v>-8.4619999999999997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>
      <c r="A16" s="87" t="str">
        <f>IFERROR(FLUID!E59,0)</f>
        <v>(1)GeSe[l]</v>
      </c>
      <c r="B16" s="16">
        <f ca="1">IFERROR(FLUID!F59,0)</f>
        <v>-34.561999999999998</v>
      </c>
      <c r="C16" s="16">
        <f ca="1">IFERROR(FLUID!G59,0)</f>
        <v>-30.323999999999998</v>
      </c>
      <c r="D16" s="16">
        <f ca="1">IFERROR(FLUID!H59,0)</f>
        <v>-27.723000000000003</v>
      </c>
      <c r="E16" s="16">
        <f ca="1">IFERROR(FLUID!I59,0)</f>
        <v>-26.016000000000002</v>
      </c>
      <c r="F16" s="16">
        <f ca="1">IFERROR(FLUID!J59,0)</f>
        <v>-24.857999999999997</v>
      </c>
      <c r="G16" s="16">
        <f ca="1">IFERROR(FLUID!K59,0)</f>
        <v>-24.623000000000001</v>
      </c>
      <c r="H16" s="16">
        <f ca="1">IFERROR(FLUID!L59,0)</f>
        <v>-24.405999999999999</v>
      </c>
      <c r="I16" s="16">
        <f ca="1">IFERROR(FLUID!M59,0)</f>
        <v>-24.207000000000001</v>
      </c>
      <c r="J16" s="16">
        <f ca="1">IFERROR(FLUID!N59,0)</f>
        <v>-24.013999999999999</v>
      </c>
      <c r="K16" s="16">
        <f ca="1">IFERROR(FLUID!O59,0)</f>
        <v>-23.344999999999999</v>
      </c>
      <c r="L16" s="16">
        <f ca="1">IFERROR(FLUID!P59,0)</f>
        <v>-22.853999999999999</v>
      </c>
      <c r="M16" s="16">
        <f ca="1">IFERROR(FLUID!Q59,0)</f>
        <v>-22.503999999999998</v>
      </c>
      <c r="N16" s="16">
        <f ca="1">IFERROR(FLUID!R59,0)</f>
        <v>-22.239000000000001</v>
      </c>
      <c r="O16" s="16">
        <f ca="1">IFERROR(FLUID!S59,0)</f>
        <v>-22.010999999999999</v>
      </c>
      <c r="P16" s="16">
        <f ca="1">IFERROR(FLUID!T59,0)</f>
        <v>-21.948999999999998</v>
      </c>
      <c r="Q16" s="16">
        <f ca="1">IFERROR(FLUID!U59,0)</f>
        <v>-21.892000000000003</v>
      </c>
      <c r="R16" s="16">
        <f ca="1">IFERROR(FLUID!V59,0)</f>
        <v>-21.838999999999999</v>
      </c>
      <c r="S16" s="16">
        <f ca="1">IFERROR(FLUID!W59,0)</f>
        <v>-21.782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-18.98</v>
      </c>
      <c r="G17" s="16">
        <f ca="1">IFERROR(FLUID!K60,0)</f>
        <v>-19.02</v>
      </c>
      <c r="H17" s="16">
        <f ca="1">IFERROR(FLUID!L60,0)</f>
        <v>-19.07</v>
      </c>
      <c r="I17" s="16">
        <f ca="1">IFERROR(FLUID!M60,0)</f>
        <v>-19.12</v>
      </c>
      <c r="J17" s="16">
        <f ca="1">IFERROR(FLUID!N60,0)</f>
        <v>-19.170000000000002</v>
      </c>
      <c r="K17" s="16">
        <f ca="1">IFERROR(FLUID!O60,0)</f>
        <v>-19.399999999999999</v>
      </c>
      <c r="L17" s="16">
        <f ca="1">IFERROR(FLUID!P60,0)</f>
        <v>-19.61</v>
      </c>
      <c r="M17" s="16">
        <f ca="1">IFERROR(FLUID!Q60,0)</f>
        <v>-19.79</v>
      </c>
      <c r="N17" s="16">
        <f ca="1">IFERROR(FLUID!R60,0)</f>
        <v>-19.96</v>
      </c>
      <c r="O17" s="16">
        <f ca="1">IFERROR(FLUID!S60,0)</f>
        <v>-20.149999999999999</v>
      </c>
      <c r="P17" s="16">
        <f ca="1">IFERROR(FLUID!T60,0)</f>
        <v>-20.2</v>
      </c>
      <c r="Q17" s="16">
        <f ca="1">IFERROR(FLUID!U60,0)</f>
        <v>-20.25</v>
      </c>
      <c r="R17" s="16">
        <f ca="1">IFERROR(FLUID!V60,0)</f>
        <v>-20.309999999999999</v>
      </c>
      <c r="S17" s="16">
        <f ca="1">IFERROR(FLUID!W60,0)</f>
        <v>-20.36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>
      <c r="A18" s="87" t="str">
        <f>IFERROR(FLUID!E61,0)</f>
        <v>H (Ga)</v>
      </c>
      <c r="B18" s="16">
        <f ca="1">IFERROR(FLUID!F61,0)</f>
        <v>-6.0570000000000004</v>
      </c>
      <c r="C18" s="16">
        <f ca="1">IFERROR(FLUID!G61,0)</f>
        <v>-6.5490000000000004</v>
      </c>
      <c r="D18" s="16">
        <f ca="1">IFERROR(FLUID!H61,0)</f>
        <v>-6.9889999999999999</v>
      </c>
      <c r="E18" s="16">
        <f ca="1">IFERROR(FLUID!I61,0)</f>
        <v>-7.383</v>
      </c>
      <c r="F18" s="16">
        <f ca="1">IFERROR(FLUID!J61,0)</f>
        <v>-7.7510000000000003</v>
      </c>
      <c r="G18" s="16">
        <f ca="1">IFERROR(FLUID!K61,0)</f>
        <v>-7.8449999999999998</v>
      </c>
      <c r="H18" s="16">
        <f ca="1">IFERROR(FLUID!L61,0)</f>
        <v>-7.9420000000000002</v>
      </c>
      <c r="I18" s="16">
        <f ca="1">IFERROR(FLUID!M61,0)</f>
        <v>-8.0449999999999999</v>
      </c>
      <c r="J18" s="16">
        <f ca="1">IFERROR(FLUID!N61,0)</f>
        <v>-8.1539999999999999</v>
      </c>
      <c r="K18" s="16">
        <f ca="1">IFERROR(FLUID!O61,0)</f>
        <v>-8.6929999999999996</v>
      </c>
      <c r="L18" s="16">
        <f ca="1">IFERROR(FLUID!P61,0)</f>
        <v>-9.3360000000000003</v>
      </c>
      <c r="M18" s="16">
        <f ca="1">IFERROR(FLUID!Q61,0)</f>
        <v>-9.9619999999999997</v>
      </c>
      <c r="N18" s="16">
        <f ca="1">IFERROR(FLUID!R61,0)</f>
        <v>-10.52</v>
      </c>
      <c r="O18" s="16">
        <f ca="1">IFERROR(FLUID!S61,0)</f>
        <v>-11.01</v>
      </c>
      <c r="P18" s="16">
        <f ca="1">IFERROR(FLUID!T61,0)</f>
        <v>-11.12</v>
      </c>
      <c r="Q18" s="16">
        <f ca="1">IFERROR(FLUID!U61,0)</f>
        <v>-11.23</v>
      </c>
      <c r="R18" s="16">
        <f ca="1">IFERROR(FLUID!V61,0)</f>
        <v>-11.32</v>
      </c>
      <c r="S18" s="16">
        <f ca="1">IFERROR(FLUID!W61,0)</f>
        <v>-11.42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>
      <c r="A19" s="87" t="str">
        <f>IFERROR(FLUID!E62,0)</f>
        <v>H (Ge)</v>
      </c>
      <c r="B19" s="16">
        <f ca="1">IFERROR(FLUID!F62,0)</f>
        <v>-29.68</v>
      </c>
      <c r="C19" s="16">
        <f ca="1">IFERROR(FLUID!G62,0)</f>
        <v>-25.09</v>
      </c>
      <c r="D19" s="16">
        <f ca="1">IFERROR(FLUID!H62,0)</f>
        <v>-22.1</v>
      </c>
      <c r="E19" s="16">
        <f ca="1">IFERROR(FLUID!I62,0)</f>
        <v>-20.010000000000002</v>
      </c>
      <c r="F19" s="16">
        <f ca="1">IFERROR(FLUID!J62,0)</f>
        <v>-18.489999999999998</v>
      </c>
      <c r="G19" s="16">
        <f ca="1">IFERROR(FLUID!K62,0)</f>
        <v>-18.170000000000002</v>
      </c>
      <c r="H19" s="16">
        <f ca="1">IFERROR(FLUID!L62,0)</f>
        <v>-17.87</v>
      </c>
      <c r="I19" s="16">
        <f ca="1">IFERROR(FLUID!M62,0)</f>
        <v>-17.59</v>
      </c>
      <c r="J19" s="16">
        <f ca="1">IFERROR(FLUID!N62,0)</f>
        <v>-17.32</v>
      </c>
      <c r="K19" s="16">
        <f ca="1">IFERROR(FLUID!O62,0)</f>
        <v>-16.37</v>
      </c>
      <c r="L19" s="16">
        <f ca="1">IFERROR(FLUID!P62,0)</f>
        <v>-15.62</v>
      </c>
      <c r="M19" s="16">
        <f ca="1">IFERROR(FLUID!Q62,0)</f>
        <v>-15.01</v>
      </c>
      <c r="N19" s="16">
        <f ca="1">IFERROR(FLUID!R62,0)</f>
        <v>-14.47</v>
      </c>
      <c r="O19" s="16">
        <f ca="1">IFERROR(FLUID!S62,0)</f>
        <v>-13.93</v>
      </c>
      <c r="P19" s="16">
        <f ca="1">IFERROR(FLUID!T62,0)</f>
        <v>-13.78</v>
      </c>
      <c r="Q19" s="16">
        <f ca="1">IFERROR(FLUID!U62,0)</f>
        <v>-13.63</v>
      </c>
      <c r="R19" s="16">
        <f ca="1">IFERROR(FLUID!V62,0)</f>
        <v>-13.48</v>
      </c>
      <c r="S19" s="16">
        <f ca="1">IFERROR(FLUID!W62,0)</f>
        <v>-13.32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>
      <c r="A20" s="87" t="str">
        <f>IFERROR(FLUID!E63,0)</f>
        <v>H (Se)</v>
      </c>
      <c r="B20" s="16">
        <f ca="1">IFERROR(FLUID!F63,0)</f>
        <v>-4.8819999999999997</v>
      </c>
      <c r="C20" s="16">
        <f ca="1">IFERROR(FLUID!G63,0)</f>
        <v>-5.234</v>
      </c>
      <c r="D20" s="16">
        <f ca="1">IFERROR(FLUID!H63,0)</f>
        <v>-5.6230000000000002</v>
      </c>
      <c r="E20" s="16">
        <f ca="1">IFERROR(FLUID!I63,0)</f>
        <v>-6.0060000000000002</v>
      </c>
      <c r="F20" s="16">
        <f ca="1">IFERROR(FLUID!J63,0)</f>
        <v>-6.3680000000000003</v>
      </c>
      <c r="G20" s="16">
        <f ca="1">IFERROR(FLUID!K63,0)</f>
        <v>-6.4530000000000003</v>
      </c>
      <c r="H20" s="16">
        <f ca="1">IFERROR(FLUID!L63,0)</f>
        <v>-6.5359999999999996</v>
      </c>
      <c r="I20" s="16">
        <f ca="1">IFERROR(FLUID!M63,0)</f>
        <v>-6.617</v>
      </c>
      <c r="J20" s="16">
        <f ca="1">IFERROR(FLUID!N63,0)</f>
        <v>-6.694</v>
      </c>
      <c r="K20" s="16">
        <f ca="1">IFERROR(FLUID!O63,0)</f>
        <v>-6.9749999999999996</v>
      </c>
      <c r="L20" s="16">
        <f ca="1">IFERROR(FLUID!P63,0)</f>
        <v>-7.234</v>
      </c>
      <c r="M20" s="16">
        <f ca="1">IFERROR(FLUID!Q63,0)</f>
        <v>-7.4939999999999998</v>
      </c>
      <c r="N20" s="16">
        <f ca="1">IFERROR(FLUID!R63,0)</f>
        <v>-7.7690000000000001</v>
      </c>
      <c r="O20" s="16">
        <f ca="1">IFERROR(FLUID!S63,0)</f>
        <v>-8.0809999999999995</v>
      </c>
      <c r="P20" s="16">
        <f ca="1">IFERROR(FLUID!T63,0)</f>
        <v>-8.1690000000000005</v>
      </c>
      <c r="Q20" s="16">
        <f ca="1">IFERROR(FLUID!U63,0)</f>
        <v>-8.2620000000000005</v>
      </c>
      <c r="R20" s="16">
        <f ca="1">IFERROR(FLUID!V63,0)</f>
        <v>-8.359</v>
      </c>
      <c r="S20" s="16">
        <f ca="1">IFERROR(FLUID!W63,0)</f>
        <v>-8.4619999999999997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>
      <c r="A33" s="35"/>
      <c r="B33" s="100"/>
      <c r="C33" s="100"/>
      <c r="D33" s="100"/>
      <c r="E33" s="100"/>
      <c r="F33" s="100">
        <f ca="1">IFERROR(AI35,0)</f>
        <v>-61.637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355.7</v>
      </c>
      <c r="H34" s="4">
        <f>IFERROR(SOLID!L45,0)</f>
        <v>372.3</v>
      </c>
      <c r="I34" s="4">
        <f>IFERROR(SOLID!M45,0)</f>
        <v>388.8</v>
      </c>
      <c r="J34" s="4">
        <f>IFERROR(SOLID!N45,0)</f>
        <v>405.3</v>
      </c>
      <c r="K34" s="4">
        <f>IFERROR(SOLID!O45,0)</f>
        <v>471.4</v>
      </c>
      <c r="L34" s="4">
        <f>IFERROR(SOLID!P45,0)</f>
        <v>487.9</v>
      </c>
      <c r="M34" s="4">
        <f>IFERROR(SOLID!Q45,0)</f>
        <v>504.4</v>
      </c>
      <c r="N34" s="4">
        <f>IFERROR(SOLID!R45,0)</f>
        <v>520.9</v>
      </c>
      <c r="O34" s="4">
        <f>IFERROR(SOLID!S45,0)</f>
        <v>537.5</v>
      </c>
      <c r="P34" s="4">
        <f>IFERROR(SOLID!T45,0)</f>
        <v>554</v>
      </c>
      <c r="Q34" s="4">
        <f>IFERROR(SOLID!U45,0)</f>
        <v>570.5</v>
      </c>
      <c r="R34" s="4">
        <f>IFERROR(SOLID!V45,0)</f>
        <v>587</v>
      </c>
      <c r="S34" s="4">
        <f>IFERROR(SOLID!W45,0)</f>
        <v>603.5</v>
      </c>
      <c r="T34" s="4">
        <f>IFERROR(SOLID!X45,0)</f>
        <v>620.1</v>
      </c>
      <c r="U34" s="4">
        <f>IFERROR(SOLID!Y45,0)</f>
        <v>636.6</v>
      </c>
      <c r="V34" s="4">
        <f>IFERROR(SOLID!Z45,0)</f>
        <v>653.1</v>
      </c>
      <c r="W34" s="4">
        <f>IFERROR(SOLID!AA45,0)</f>
        <v>669.6</v>
      </c>
      <c r="X34" s="4">
        <f>IFERROR(SOLID!AB45,0)</f>
        <v>735.7</v>
      </c>
      <c r="Y34" s="4">
        <f>IFERROR(SOLID!AC45,0)</f>
        <v>752.2</v>
      </c>
      <c r="Z34" s="4">
        <f>IFERROR(SOLID!AD45,0)</f>
        <v>768.7</v>
      </c>
      <c r="AA34" s="4">
        <f>IFERROR(SOLID!AE45,0)</f>
        <v>785.2</v>
      </c>
      <c r="AB34" s="4">
        <f>IFERROR(SOLID!AF45,0)</f>
        <v>801.8</v>
      </c>
      <c r="AC34" s="4">
        <f>IFERROR(SOLID!AG45,0)</f>
        <v>818.3</v>
      </c>
      <c r="AD34" s="4">
        <f>IFERROR(SOLID!AH45,0)</f>
        <v>834.8</v>
      </c>
      <c r="AE34" s="4">
        <f>IFERROR(SOLID!AI45,0)</f>
        <v>851.3</v>
      </c>
      <c r="AF34" s="4">
        <f>IFERROR(SOLID!AJ45,0)</f>
        <v>867.8</v>
      </c>
      <c r="AG34" s="4">
        <f>IFERROR(SOLID!AK45,0)</f>
        <v>933.9</v>
      </c>
      <c r="AH34" s="4">
        <f>IFERROR(SOLID!AL45,0)</f>
        <v>950.4</v>
      </c>
      <c r="AI34" s="4">
        <f>IFERROR(SOLID!AM45,0)</f>
        <v>967</v>
      </c>
      <c r="AJ34" s="4">
        <f>IFERROR(SOLID!AN45,0)</f>
        <v>983.5</v>
      </c>
      <c r="AK34" s="4">
        <f>IFERROR(SOLID!AO45,0)</f>
        <v>1000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-60.870000000000005</v>
      </c>
      <c r="D35" s="16">
        <f ca="1">IFERROR(SOLID!H46,0)</f>
        <v>-58.339999999999996</v>
      </c>
      <c r="E35" s="16">
        <f ca="1">IFERROR(SOLID!I46,0)</f>
        <v>-56.08</v>
      </c>
      <c r="F35" s="16">
        <f ca="1">IFERROR(SOLID!J46,0)</f>
        <v>-54.29</v>
      </c>
      <c r="G35" s="16">
        <f ca="1">IFERROR(SOLID!K46,0)</f>
        <v>-54.15</v>
      </c>
      <c r="H35" s="16">
        <f ca="1">IFERROR(SOLID!L46,0)</f>
        <v>-52.69</v>
      </c>
      <c r="I35" s="16">
        <f ca="1">IFERROR(SOLID!M46,0)</f>
        <v>-52.040000000000006</v>
      </c>
      <c r="J35" s="16">
        <f ca="1">IFERROR(SOLID!N46,0)</f>
        <v>-51.480000000000004</v>
      </c>
      <c r="K35" s="16">
        <f ca="1">IFERROR(SOLID!O46,0)</f>
        <v>-49.909000000000006</v>
      </c>
      <c r="L35" s="16">
        <f ca="1">IFERROR(SOLID!P46,0)</f>
        <v>-49.644000000000005</v>
      </c>
      <c r="M35" s="16">
        <f ca="1">IFERROR(SOLID!Q46,0)</f>
        <v>-49.400999999999996</v>
      </c>
      <c r="N35" s="16">
        <f ca="1">IFERROR(SOLID!R46,0)</f>
        <v>-49.216000000000001</v>
      </c>
      <c r="O35" s="16">
        <f ca="1">IFERROR(SOLID!S46,0)</f>
        <v>-49.195</v>
      </c>
      <c r="P35" s="16">
        <f ca="1">IFERROR(SOLID!T46,0)</f>
        <v>-49.715000000000003</v>
      </c>
      <c r="Q35" s="16">
        <f ca="1">IFERROR(SOLID!U46,0)</f>
        <v>-50.235999999999997</v>
      </c>
      <c r="R35" s="16">
        <f ca="1">IFERROR(SOLID!V46,0)</f>
        <v>-50.756</v>
      </c>
      <c r="S35" s="16">
        <f ca="1">IFERROR(SOLID!W46,0)</f>
        <v>-51.277000000000001</v>
      </c>
      <c r="T35" s="16">
        <f ca="1">IFERROR(SOLID!X46,0)</f>
        <v>-51.797999999999995</v>
      </c>
      <c r="U35" s="16">
        <f ca="1">IFERROR(SOLID!Y46,0)</f>
        <v>-52.298999999999999</v>
      </c>
      <c r="V35" s="16">
        <f ca="1">IFERROR(SOLID!Z46,0)</f>
        <v>-52.8</v>
      </c>
      <c r="W35" s="16">
        <f ca="1">IFERROR(SOLID!AA46,0)</f>
        <v>-53.301000000000002</v>
      </c>
      <c r="X35" s="16">
        <f ca="1">IFERROR(SOLID!AB46,0)</f>
        <v>-55.262999999999998</v>
      </c>
      <c r="Y35" s="16">
        <f ca="1">IFERROR(SOLID!AC46,0)</f>
        <v>-55.743000000000002</v>
      </c>
      <c r="Z35" s="16">
        <f ca="1">IFERROR(SOLID!AD46,0)</f>
        <v>-56.222000000000001</v>
      </c>
      <c r="AA35" s="16">
        <f ca="1">IFERROR(SOLID!AE46,0)</f>
        <v>-56.701999999999998</v>
      </c>
      <c r="AB35" s="16">
        <f ca="1">IFERROR(SOLID!AF46,0)</f>
        <v>-57.161000000000001</v>
      </c>
      <c r="AC35" s="16">
        <f ca="1">IFERROR(SOLID!AG46,0)</f>
        <v>-57.620000000000005</v>
      </c>
      <c r="AD35" s="16">
        <f ca="1">IFERROR(SOLID!AH46,0)</f>
        <v>-58.078000000000003</v>
      </c>
      <c r="AE35" s="16">
        <f ca="1">IFERROR(SOLID!AI46,0)</f>
        <v>-58.536999999999999</v>
      </c>
      <c r="AF35" s="16">
        <f ca="1">IFERROR(SOLID!AJ46,0)</f>
        <v>-58.994999999999997</v>
      </c>
      <c r="AG35" s="16">
        <f ca="1">IFERROR(SOLID!AK46,0)</f>
        <v>-60.763999999999996</v>
      </c>
      <c r="AH35" s="16">
        <f ca="1">IFERROR(SOLID!AL46,0)</f>
        <v>-61.201000000000001</v>
      </c>
      <c r="AI35" s="16">
        <f ca="1">IFERROR(SOLID!AM46,0)</f>
        <v>-61.637</v>
      </c>
      <c r="AJ35" s="16">
        <f ca="1">IFERROR(SOLID!AN46,0)</f>
        <v>-62.054000000000002</v>
      </c>
      <c r="AK35" s="16">
        <f ca="1">IFERROR(SOLID!AO46,0)</f>
        <v>-62.49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>
      <c r="A36" s="33" t="str">
        <f>IFERROR(SOLID!E47,0)</f>
        <v>*Se[M]</v>
      </c>
      <c r="B36" s="16">
        <f ca="1">IFERROR(SOLID!F47,0)</f>
        <v>-22.7</v>
      </c>
      <c r="C36" s="16">
        <f ca="1">IFERROR(SOLID!G47,0)</f>
        <v>-21.57</v>
      </c>
      <c r="D36" s="16">
        <f ca="1">IFERROR(SOLID!H47,0)</f>
        <v>-20.58</v>
      </c>
      <c r="E36" s="16">
        <f ca="1">IFERROR(SOLID!I47,0)</f>
        <v>-19.690000000000001</v>
      </c>
      <c r="F36" s="16">
        <f ca="1">IFERROR(SOLID!J47,0)</f>
        <v>-19.559999999999999</v>
      </c>
      <c r="G36" s="16">
        <f ca="1">IFERROR(SOLID!K47,0)</f>
        <v>-20.079999999999998</v>
      </c>
      <c r="H36" s="16">
        <f ca="1">IFERROR(SOLID!L47,0)</f>
        <v>-20.04</v>
      </c>
      <c r="I36" s="16">
        <f ca="1">IFERROR(SOLID!M47,0)</f>
        <v>-20.28</v>
      </c>
      <c r="J36" s="16">
        <f ca="1">IFERROR(SOLID!N47,0)</f>
        <v>-20.53</v>
      </c>
      <c r="K36" s="16">
        <f ca="1">IFERROR(SOLID!O47,0)</f>
        <v>-21.53</v>
      </c>
      <c r="L36" s="16">
        <f ca="1">IFERROR(SOLID!P47,0)</f>
        <v>-21.78</v>
      </c>
      <c r="M36" s="16">
        <f ca="1">IFERROR(SOLID!Q47,0)</f>
        <v>-22.02</v>
      </c>
      <c r="N36" s="16">
        <f ca="1">IFERROR(SOLID!R47,0)</f>
        <v>-22.27</v>
      </c>
      <c r="O36" s="16">
        <f ca="1">IFERROR(SOLID!S47,0)</f>
        <v>-22.52</v>
      </c>
      <c r="P36" s="16">
        <f ca="1">IFERROR(SOLID!T47,0)</f>
        <v>-22.76</v>
      </c>
      <c r="Q36" s="16">
        <f ca="1">IFERROR(SOLID!U47,0)</f>
        <v>-23</v>
      </c>
      <c r="R36" s="16">
        <f ca="1">IFERROR(SOLID!V47,0)</f>
        <v>-23.24</v>
      </c>
      <c r="S36" s="16">
        <f ca="1">IFERROR(SOLID!W47,0)</f>
        <v>-23.48</v>
      </c>
      <c r="T36" s="16">
        <f ca="1">IFERROR(SOLID!X47,0)</f>
        <v>-23.72</v>
      </c>
      <c r="U36" s="16">
        <f ca="1">IFERROR(SOLID!Y47,0)</f>
        <v>-23.95</v>
      </c>
      <c r="V36" s="16">
        <f ca="1">IFERROR(SOLID!Z47,0)</f>
        <v>-24.18</v>
      </c>
      <c r="W36" s="16">
        <f ca="1">IFERROR(SOLID!AA47,0)</f>
        <v>-24.41</v>
      </c>
      <c r="X36" s="16">
        <f ca="1">IFERROR(SOLID!AB47,0)</f>
        <v>-25.31</v>
      </c>
      <c r="Y36" s="16">
        <f ca="1">IFERROR(SOLID!AC47,0)</f>
        <v>-25.53</v>
      </c>
      <c r="Z36" s="16">
        <f ca="1">IFERROR(SOLID!AD47,0)</f>
        <v>-25.75</v>
      </c>
      <c r="AA36" s="16">
        <f ca="1">IFERROR(SOLID!AE47,0)</f>
        <v>-25.97</v>
      </c>
      <c r="AB36" s="16">
        <f ca="1">IFERROR(SOLID!AF47,0)</f>
        <v>-26.18</v>
      </c>
      <c r="AC36" s="16">
        <f ca="1">IFERROR(SOLID!AG47,0)</f>
        <v>-26.39</v>
      </c>
      <c r="AD36" s="16">
        <f ca="1">IFERROR(SOLID!AH47,0)</f>
        <v>-26.6</v>
      </c>
      <c r="AE36" s="16">
        <f ca="1">IFERROR(SOLID!AI47,0)</f>
        <v>-26.81</v>
      </c>
      <c r="AF36" s="16">
        <f ca="1">IFERROR(SOLID!AJ47,0)</f>
        <v>-27.02</v>
      </c>
      <c r="AG36" s="16">
        <f ca="1">IFERROR(SOLID!AK47,0)</f>
        <v>-27.83</v>
      </c>
      <c r="AH36" s="16">
        <f ca="1">IFERROR(SOLID!AL47,0)</f>
        <v>-28.03</v>
      </c>
      <c r="AI36" s="16">
        <f ca="1">IFERROR(SOLID!AM47,0)</f>
        <v>-28.23</v>
      </c>
      <c r="AJ36" s="16">
        <f ca="1">IFERROR(SOLID!AN47,0)</f>
        <v>-28.42</v>
      </c>
      <c r="AK36" s="16">
        <f ca="1">IFERROR(SOLID!AO47,0)</f>
        <v>-28.62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>
      <c r="A37" s="33" t="str">
        <f>IFERROR(SOLID!E48,0)</f>
        <v>*Ge</v>
      </c>
      <c r="B37" s="16">
        <f ca="1">IFERROR(SOLID!F48,0)</f>
        <v>-18.36</v>
      </c>
      <c r="C37" s="16">
        <f ca="1">IFERROR(SOLID!G48,0)</f>
        <v>-17.73</v>
      </c>
      <c r="D37" s="16">
        <f ca="1">IFERROR(SOLID!H48,0)</f>
        <v>-17.18</v>
      </c>
      <c r="E37" s="16">
        <f ca="1">IFERROR(SOLID!I48,0)</f>
        <v>-16.7</v>
      </c>
      <c r="F37" s="16">
        <f ca="1">IFERROR(SOLID!J48,0)</f>
        <v>-15.17</v>
      </c>
      <c r="G37" s="16">
        <f ca="1">IFERROR(SOLID!K48,0)</f>
        <v>-13.99</v>
      </c>
      <c r="H37" s="16">
        <f ca="1">IFERROR(SOLID!L48,0)</f>
        <v>-12.61</v>
      </c>
      <c r="I37" s="16">
        <f ca="1">IFERROR(SOLID!M48,0)</f>
        <v>-11.48</v>
      </c>
      <c r="J37" s="16">
        <f ca="1">IFERROR(SOLID!N48,0)</f>
        <v>-10.42</v>
      </c>
      <c r="K37" s="16">
        <f ca="1">IFERROR(SOLID!O48,0)</f>
        <v>-6.8490000000000002</v>
      </c>
      <c r="L37" s="16">
        <f ca="1">IFERROR(SOLID!P48,0)</f>
        <v>-6.0839999999999996</v>
      </c>
      <c r="M37" s="16">
        <f ca="1">IFERROR(SOLID!Q48,0)</f>
        <v>-5.3609999999999998</v>
      </c>
      <c r="N37" s="16">
        <f ca="1">IFERROR(SOLID!R48,0)</f>
        <v>-4.6760000000000002</v>
      </c>
      <c r="O37" s="16">
        <f ca="1">IFERROR(SOLID!S48,0)</f>
        <v>-4.1550000000000002</v>
      </c>
      <c r="P37" s="16">
        <f ca="1">IFERROR(SOLID!T48,0)</f>
        <v>-4.1950000000000003</v>
      </c>
      <c r="Q37" s="16">
        <f ca="1">IFERROR(SOLID!U48,0)</f>
        <v>-4.2359999999999998</v>
      </c>
      <c r="R37" s="16">
        <f ca="1">IFERROR(SOLID!V48,0)</f>
        <v>-4.2759999999999998</v>
      </c>
      <c r="S37" s="16">
        <f ca="1">IFERROR(SOLID!W48,0)</f>
        <v>-4.3170000000000002</v>
      </c>
      <c r="T37" s="16">
        <f ca="1">IFERROR(SOLID!X48,0)</f>
        <v>-4.3579999999999997</v>
      </c>
      <c r="U37" s="16">
        <f ca="1">IFERROR(SOLID!Y48,0)</f>
        <v>-4.399</v>
      </c>
      <c r="V37" s="16">
        <f ca="1">IFERROR(SOLID!Z48,0)</f>
        <v>-4.4400000000000004</v>
      </c>
      <c r="W37" s="16">
        <f ca="1">IFERROR(SOLID!AA48,0)</f>
        <v>-4.4809999999999999</v>
      </c>
      <c r="X37" s="16">
        <f ca="1">IFERROR(SOLID!AB48,0)</f>
        <v>-4.6429999999999998</v>
      </c>
      <c r="Y37" s="16">
        <f ca="1">IFERROR(SOLID!AC48,0)</f>
        <v>-4.6829999999999998</v>
      </c>
      <c r="Z37" s="16">
        <f ca="1">IFERROR(SOLID!AD48,0)</f>
        <v>-4.7220000000000004</v>
      </c>
      <c r="AA37" s="16">
        <f ca="1">IFERROR(SOLID!AE48,0)</f>
        <v>-4.7619999999999996</v>
      </c>
      <c r="AB37" s="16">
        <f ca="1">IFERROR(SOLID!AF48,0)</f>
        <v>-4.8010000000000002</v>
      </c>
      <c r="AC37" s="16">
        <f ca="1">IFERROR(SOLID!AG48,0)</f>
        <v>-4.84</v>
      </c>
      <c r="AD37" s="16">
        <f ca="1">IFERROR(SOLID!AH48,0)</f>
        <v>-4.8780000000000001</v>
      </c>
      <c r="AE37" s="16">
        <f ca="1">IFERROR(SOLID!AI48,0)</f>
        <v>-4.9169999999999998</v>
      </c>
      <c r="AF37" s="16">
        <f ca="1">IFERROR(SOLID!AJ48,0)</f>
        <v>-4.9550000000000001</v>
      </c>
      <c r="AG37" s="16">
        <f ca="1">IFERROR(SOLID!AK48,0)</f>
        <v>-5.1040000000000001</v>
      </c>
      <c r="AH37" s="16">
        <f ca="1">IFERROR(SOLID!AL48,0)</f>
        <v>-5.141</v>
      </c>
      <c r="AI37" s="16">
        <f ca="1">IFERROR(SOLID!AM48,0)</f>
        <v>-5.1769999999999996</v>
      </c>
      <c r="AJ37" s="16">
        <f ca="1">IFERROR(SOLID!AN48,0)</f>
        <v>-5.2140000000000004</v>
      </c>
      <c r="AK37" s="16">
        <f ca="1">IFERROR(SOLID!AO48,0)</f>
        <v>-5.25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>
      <c r="A38" s="33" t="str">
        <f>IFERROR(SOLID!E49,0)</f>
        <v>*Ga2Se3</v>
      </c>
      <c r="B38" s="16">
        <f ca="1">IFERROR(SOLID!F49,0)</f>
        <v>-201.7</v>
      </c>
      <c r="C38" s="16">
        <f ca="1">IFERROR(SOLID!G49,0)</f>
        <v>-191.37</v>
      </c>
      <c r="D38" s="16">
        <f ca="1">IFERROR(SOLID!H49,0)</f>
        <v>-182.22</v>
      </c>
      <c r="E38" s="16">
        <f ca="1">IFERROR(SOLID!I49,0)</f>
        <v>-174.03</v>
      </c>
      <c r="F38" s="16">
        <f ca="1">IFERROR(SOLID!J49,0)</f>
        <v>-166.68</v>
      </c>
      <c r="G38" s="16">
        <f ca="1">IFERROR(SOLID!K49,0)</f>
        <v>-160.04</v>
      </c>
      <c r="H38" s="16">
        <f ca="1">IFERROR(SOLID!L49,0)</f>
        <v>-154.04</v>
      </c>
      <c r="I38" s="16">
        <f ca="1">IFERROR(SOLID!M49,0)</f>
        <v>-148.56</v>
      </c>
      <c r="J38" s="16">
        <f ca="1">IFERROR(SOLID!N49,0)</f>
        <v>-143.55000000000001</v>
      </c>
      <c r="K38" s="16">
        <f ca="1">IFERROR(SOLID!O49,0)</f>
        <v>-127.23</v>
      </c>
      <c r="L38" s="16">
        <f ca="1">IFERROR(SOLID!P49,0)</f>
        <v>-123.9</v>
      </c>
      <c r="M38" s="16">
        <f ca="1">IFERROR(SOLID!Q49,0)</f>
        <v>-120.76</v>
      </c>
      <c r="N38" s="16">
        <f ca="1">IFERROR(SOLID!R49,0)</f>
        <v>-117.87</v>
      </c>
      <c r="O38" s="16">
        <f ca="1">IFERROR(SOLID!S49,0)</f>
        <v>-115.18</v>
      </c>
      <c r="P38" s="16">
        <f ca="1">IFERROR(SOLID!T49,0)</f>
        <v>-112.64</v>
      </c>
      <c r="Q38" s="16">
        <f ca="1">IFERROR(SOLID!U49,0)</f>
        <v>-110.25999999999999</v>
      </c>
      <c r="R38" s="16">
        <f ca="1">IFERROR(SOLID!V49,0)</f>
        <v>-108.03999999999999</v>
      </c>
      <c r="S38" s="16">
        <f ca="1">IFERROR(SOLID!W49,0)</f>
        <v>-106.14</v>
      </c>
      <c r="T38" s="16">
        <f ca="1">IFERROR(SOLID!X49,0)</f>
        <v>-104.86</v>
      </c>
      <c r="U38" s="16">
        <f ca="1">IFERROR(SOLID!Y49,0)</f>
        <v>-103.64999999999999</v>
      </c>
      <c r="V38" s="16">
        <f ca="1">IFERROR(SOLID!Z49,0)</f>
        <v>-102.53999999999999</v>
      </c>
      <c r="W38" s="16">
        <f ca="1">IFERROR(SOLID!AA49,0)</f>
        <v>-101.49000000000001</v>
      </c>
      <c r="X38" s="16">
        <f ca="1">IFERROR(SOLID!AB49,0)</f>
        <v>-97.929999999999993</v>
      </c>
      <c r="Y38" s="16">
        <f ca="1">IFERROR(SOLID!AC49,0)</f>
        <v>-97.17</v>
      </c>
      <c r="Z38" s="16">
        <f ca="1">IFERROR(SOLID!AD49,0)</f>
        <v>-96.462000000000003</v>
      </c>
      <c r="AA38" s="16">
        <f ca="1">IFERROR(SOLID!AE49,0)</f>
        <v>-95.805999999999997</v>
      </c>
      <c r="AB38" s="16">
        <f ca="1">IFERROR(SOLID!AF49,0)</f>
        <v>-95.165999999999997</v>
      </c>
      <c r="AC38" s="16">
        <f ca="1">IFERROR(SOLID!AG49,0)</f>
        <v>-94.597999999999999</v>
      </c>
      <c r="AD38" s="16">
        <f ca="1">IFERROR(SOLID!AH49,0)</f>
        <v>-95.394000000000005</v>
      </c>
      <c r="AE38" s="16">
        <f ca="1">IFERROR(SOLID!AI49,0)</f>
        <v>-96.187999999999988</v>
      </c>
      <c r="AF38" s="16">
        <f ca="1">IFERROR(SOLID!AJ49,0)</f>
        <v>-96.986000000000004</v>
      </c>
      <c r="AG38" s="16">
        <f ca="1">IFERROR(SOLID!AK49,0)</f>
        <v>-100.128</v>
      </c>
      <c r="AH38" s="16">
        <f ca="1">IFERROR(SOLID!AL49,0)</f>
        <v>-100.92</v>
      </c>
      <c r="AI38" s="16">
        <f ca="1">IFERROR(SOLID!AM49,0)</f>
        <v>-101.71799999999999</v>
      </c>
      <c r="AJ38" s="16">
        <f ca="1">IFERROR(SOLID!AN49,0)</f>
        <v>-102.494</v>
      </c>
      <c r="AK38" s="16">
        <f ca="1">IFERROR(SOLID!AO49,0)</f>
        <v>-103.31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>
      <c r="A39" s="33" t="str">
        <f>IFERROR(SOLID!E50,0)</f>
        <v>*Ga[l]</v>
      </c>
      <c r="B39" s="16">
        <f ca="1">IFERROR(SOLID!F50,0)</f>
        <v>-66.8</v>
      </c>
      <c r="C39" s="16">
        <f ca="1">IFERROR(SOLID!G50,0)</f>
        <v>-63.33</v>
      </c>
      <c r="D39" s="16">
        <f ca="1">IFERROR(SOLID!H50,0)</f>
        <v>-60.24</v>
      </c>
      <c r="E39" s="16">
        <f ca="1">IFERROR(SOLID!I50,0)</f>
        <v>-57.48</v>
      </c>
      <c r="F39" s="16">
        <f ca="1">IFERROR(SOLID!J50,0)</f>
        <v>-54</v>
      </c>
      <c r="G39" s="16">
        <f ca="1">IFERROR(SOLID!K50,0)</f>
        <v>-49.9</v>
      </c>
      <c r="H39" s="16">
        <f ca="1">IFERROR(SOLID!L50,0)</f>
        <v>-46.96</v>
      </c>
      <c r="I39" s="16">
        <f ca="1">IFERROR(SOLID!M50,0)</f>
        <v>-43.86</v>
      </c>
      <c r="J39" s="16">
        <f ca="1">IFERROR(SOLID!N50,0)</f>
        <v>-40.98</v>
      </c>
      <c r="K39" s="16">
        <f ca="1">IFERROR(SOLID!O50,0)</f>
        <v>-31.32</v>
      </c>
      <c r="L39" s="16">
        <f ca="1">IFERROR(SOLID!P50,0)</f>
        <v>-29.28</v>
      </c>
      <c r="M39" s="16">
        <f ca="1">IFERROR(SOLID!Q50,0)</f>
        <v>-27.35</v>
      </c>
      <c r="N39" s="16">
        <f ca="1">IFERROR(SOLID!R50,0)</f>
        <v>-25.53</v>
      </c>
      <c r="O39" s="16">
        <f ca="1">IFERROR(SOLID!S50,0)</f>
        <v>-23.81</v>
      </c>
      <c r="P39" s="16">
        <f ca="1">IFERROR(SOLID!T50,0)</f>
        <v>-22.18</v>
      </c>
      <c r="Q39" s="16">
        <f ca="1">IFERROR(SOLID!U50,0)</f>
        <v>-20.63</v>
      </c>
      <c r="R39" s="16">
        <f ca="1">IFERROR(SOLID!V50,0)</f>
        <v>-19.16</v>
      </c>
      <c r="S39" s="16">
        <f ca="1">IFERROR(SOLID!W50,0)</f>
        <v>-17.850000000000001</v>
      </c>
      <c r="T39" s="16">
        <f ca="1">IFERROR(SOLID!X50,0)</f>
        <v>-16.850000000000001</v>
      </c>
      <c r="U39" s="16">
        <f ca="1">IFERROR(SOLID!Y50,0)</f>
        <v>-15.9</v>
      </c>
      <c r="V39" s="16">
        <f ca="1">IFERROR(SOLID!Z50,0)</f>
        <v>-15</v>
      </c>
      <c r="W39" s="16">
        <f ca="1">IFERROR(SOLID!AA50,0)</f>
        <v>-14.13</v>
      </c>
      <c r="X39" s="16">
        <f ca="1">IFERROR(SOLID!AB50,0)</f>
        <v>-11</v>
      </c>
      <c r="Y39" s="16">
        <f ca="1">IFERROR(SOLID!AC50,0)</f>
        <v>-10.29</v>
      </c>
      <c r="Z39" s="16">
        <f ca="1">IFERROR(SOLID!AD50,0)</f>
        <v>-9.6059999999999999</v>
      </c>
      <c r="AA39" s="16">
        <f ca="1">IFERROR(SOLID!AE50,0)</f>
        <v>-8.9480000000000004</v>
      </c>
      <c r="AB39" s="16">
        <f ca="1">IFERROR(SOLID!AF50,0)</f>
        <v>-8.3130000000000006</v>
      </c>
      <c r="AC39" s="16">
        <f ca="1">IFERROR(SOLID!AG50,0)</f>
        <v>-7.7140000000000004</v>
      </c>
      <c r="AD39" s="16">
        <f ca="1">IFERROR(SOLID!AH50,0)</f>
        <v>-7.7969999999999997</v>
      </c>
      <c r="AE39" s="16">
        <f ca="1">IFERROR(SOLID!AI50,0)</f>
        <v>-7.8789999999999996</v>
      </c>
      <c r="AF39" s="16">
        <f ca="1">IFERROR(SOLID!AJ50,0)</f>
        <v>-7.9630000000000001</v>
      </c>
      <c r="AG39" s="16">
        <f ca="1">IFERROR(SOLID!AK50,0)</f>
        <v>-8.3190000000000008</v>
      </c>
      <c r="AH39" s="16">
        <f ca="1">IFERROR(SOLID!AL50,0)</f>
        <v>-8.4149999999999991</v>
      </c>
      <c r="AI39" s="16">
        <f ca="1">IFERROR(SOLID!AM50,0)</f>
        <v>-8.5139999999999993</v>
      </c>
      <c r="AJ39" s="16">
        <f ca="1">IFERROR(SOLID!AN50,0)</f>
        <v>-8.6170000000000009</v>
      </c>
      <c r="AK39" s="16">
        <f ca="1">IFERROR(SOLID!AO50,0)</f>
        <v>-8.7249999999999996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>
      <c r="A40" s="33" t="str">
        <f>IFERROR(SOLID!E51,0)</f>
        <v>*GaSe</v>
      </c>
      <c r="B40" s="16">
        <f ca="1">IFERROR(SOLID!F51,0)</f>
        <v>-89.5</v>
      </c>
      <c r="C40" s="16">
        <f ca="1">IFERROR(SOLID!G51,0)</f>
        <v>-84.9</v>
      </c>
      <c r="D40" s="16">
        <f ca="1">IFERROR(SOLID!H51,0)</f>
        <v>-80.819999999999993</v>
      </c>
      <c r="E40" s="16">
        <f ca="1">IFERROR(SOLID!I51,0)</f>
        <v>-77.17</v>
      </c>
      <c r="F40" s="16">
        <f ca="1">IFERROR(SOLID!J51,0)</f>
        <v>-73.56</v>
      </c>
      <c r="G40" s="16">
        <f ca="1">IFERROR(SOLID!K51,0)</f>
        <v>-69.97999999999999</v>
      </c>
      <c r="H40" s="16">
        <f ca="1">IFERROR(SOLID!L51,0)</f>
        <v>-67</v>
      </c>
      <c r="I40" s="16">
        <f ca="1">IFERROR(SOLID!M51,0)</f>
        <v>-64.14</v>
      </c>
      <c r="J40" s="16">
        <f ca="1">IFERROR(SOLID!N51,0)</f>
        <v>-61.51</v>
      </c>
      <c r="K40" s="16">
        <f ca="1">IFERROR(SOLID!O51,0)</f>
        <v>-52.85</v>
      </c>
      <c r="L40" s="16">
        <f ca="1">IFERROR(SOLID!P51,0)</f>
        <v>-51.06</v>
      </c>
      <c r="M40" s="16">
        <f ca="1">IFERROR(SOLID!Q51,0)</f>
        <v>-49.370000000000005</v>
      </c>
      <c r="N40" s="16">
        <f ca="1">IFERROR(SOLID!R51,0)</f>
        <v>-47.8</v>
      </c>
      <c r="O40" s="16">
        <f ca="1">IFERROR(SOLID!S51,0)</f>
        <v>-46.33</v>
      </c>
      <c r="P40" s="16">
        <f ca="1">IFERROR(SOLID!T51,0)</f>
        <v>-44.94</v>
      </c>
      <c r="Q40" s="16">
        <f ca="1">IFERROR(SOLID!U51,0)</f>
        <v>-43.629999999999995</v>
      </c>
      <c r="R40" s="16">
        <f ca="1">IFERROR(SOLID!V51,0)</f>
        <v>-42.4</v>
      </c>
      <c r="S40" s="16">
        <f ca="1">IFERROR(SOLID!W51,0)</f>
        <v>-41.33</v>
      </c>
      <c r="T40" s="16">
        <f ca="1">IFERROR(SOLID!X51,0)</f>
        <v>-40.57</v>
      </c>
      <c r="U40" s="16">
        <f ca="1">IFERROR(SOLID!Y51,0)</f>
        <v>-39.85</v>
      </c>
      <c r="V40" s="16">
        <f ca="1">IFERROR(SOLID!Z51,0)</f>
        <v>-39.18</v>
      </c>
      <c r="W40" s="16">
        <f ca="1">IFERROR(SOLID!AA51,0)</f>
        <v>-38.54</v>
      </c>
      <c r="X40" s="16">
        <f ca="1">IFERROR(SOLID!AB51,0)</f>
        <v>-36.31</v>
      </c>
      <c r="Y40" s="16">
        <f ca="1">IFERROR(SOLID!AC51,0)</f>
        <v>-35.82</v>
      </c>
      <c r="Z40" s="16">
        <f ca="1">IFERROR(SOLID!AD51,0)</f>
        <v>-35.356000000000002</v>
      </c>
      <c r="AA40" s="16">
        <f ca="1">IFERROR(SOLID!AE51,0)</f>
        <v>-34.917999999999999</v>
      </c>
      <c r="AB40" s="16">
        <f ca="1">IFERROR(SOLID!AF51,0)</f>
        <v>-34.493000000000002</v>
      </c>
      <c r="AC40" s="16">
        <f ca="1">IFERROR(SOLID!AG51,0)</f>
        <v>-34.103999999999999</v>
      </c>
      <c r="AD40" s="16">
        <f ca="1">IFERROR(SOLID!AH51,0)</f>
        <v>-34.396999999999998</v>
      </c>
      <c r="AE40" s="16">
        <f ca="1">IFERROR(SOLID!AI51,0)</f>
        <v>-34.689</v>
      </c>
      <c r="AF40" s="16">
        <f ca="1">IFERROR(SOLID!AJ51,0)</f>
        <v>-34.982999999999997</v>
      </c>
      <c r="AG40" s="16">
        <f ca="1">IFERROR(SOLID!AK51,0)</f>
        <v>-36.149000000000001</v>
      </c>
      <c r="AH40" s="16">
        <f ca="1">IFERROR(SOLID!AL51,0)</f>
        <v>-36.445</v>
      </c>
      <c r="AI40" s="16">
        <f ca="1">IFERROR(SOLID!AM51,0)</f>
        <v>-36.744</v>
      </c>
      <c r="AJ40" s="16">
        <f ca="1">IFERROR(SOLID!AN51,0)</f>
        <v>-37.037000000000006</v>
      </c>
      <c r="AK40" s="16">
        <f ca="1">IFERROR(SOLID!AO51,0)</f>
        <v>-37.344999999999999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>
      <c r="A41" s="33" t="str">
        <f>IFERROR(SOLID!E52,0)</f>
        <v>GeSe</v>
      </c>
      <c r="B41" s="16">
        <f ca="1">IFERROR(SOLID!F52,0)</f>
        <v>-41.06</v>
      </c>
      <c r="C41" s="16">
        <f ca="1">IFERROR(SOLID!G52,0)</f>
        <v>-39.299999999999997</v>
      </c>
      <c r="D41" s="16">
        <f ca="1">IFERROR(SOLID!H52,0)</f>
        <v>-37.76</v>
      </c>
      <c r="E41" s="16">
        <f ca="1">IFERROR(SOLID!I52,0)</f>
        <v>-36.39</v>
      </c>
      <c r="F41" s="16">
        <f ca="1">IFERROR(SOLID!J52,0)</f>
        <v>-34.729999999999997</v>
      </c>
      <c r="G41" s="16">
        <f ca="1">IFERROR(SOLID!K52,0)</f>
        <v>-34.07</v>
      </c>
      <c r="H41" s="16">
        <f ca="1">IFERROR(SOLID!L52,0)</f>
        <v>-32.65</v>
      </c>
      <c r="I41" s="16">
        <f ca="1">IFERROR(SOLID!M52,0)</f>
        <v>-31.76</v>
      </c>
      <c r="J41" s="16">
        <f ca="1">IFERROR(SOLID!N52,0)</f>
        <v>-30.950000000000003</v>
      </c>
      <c r="K41" s="16">
        <f ca="1">IFERROR(SOLID!O52,0)</f>
        <v>-28.379000000000001</v>
      </c>
      <c r="L41" s="16">
        <f ca="1">IFERROR(SOLID!P52,0)</f>
        <v>-27.864000000000001</v>
      </c>
      <c r="M41" s="16">
        <f ca="1">IFERROR(SOLID!Q52,0)</f>
        <v>-27.381</v>
      </c>
      <c r="N41" s="16">
        <f ca="1">IFERROR(SOLID!R52,0)</f>
        <v>-26.945999999999998</v>
      </c>
      <c r="O41" s="16">
        <f ca="1">IFERROR(SOLID!S52,0)</f>
        <v>-26.675000000000001</v>
      </c>
      <c r="P41" s="16">
        <f ca="1">IFERROR(SOLID!T52,0)</f>
        <v>-26.955000000000002</v>
      </c>
      <c r="Q41" s="16">
        <f ca="1">IFERROR(SOLID!U52,0)</f>
        <v>-27.236000000000001</v>
      </c>
      <c r="R41" s="16">
        <f ca="1">IFERROR(SOLID!V52,0)</f>
        <v>-27.515999999999998</v>
      </c>
      <c r="S41" s="16">
        <f ca="1">IFERROR(SOLID!W52,0)</f>
        <v>-27.797000000000001</v>
      </c>
      <c r="T41" s="16">
        <f ca="1">IFERROR(SOLID!X52,0)</f>
        <v>-28.077999999999999</v>
      </c>
      <c r="U41" s="16">
        <f ca="1">IFERROR(SOLID!Y52,0)</f>
        <v>-28.349</v>
      </c>
      <c r="V41" s="16">
        <f ca="1">IFERROR(SOLID!Z52,0)</f>
        <v>-28.62</v>
      </c>
      <c r="W41" s="16">
        <f ca="1">IFERROR(SOLID!AA52,0)</f>
        <v>-28.890999999999998</v>
      </c>
      <c r="X41" s="16">
        <f ca="1">IFERROR(SOLID!AB52,0)</f>
        <v>-29.952999999999999</v>
      </c>
      <c r="Y41" s="16">
        <f ca="1">IFERROR(SOLID!AC52,0)</f>
        <v>-30.213000000000001</v>
      </c>
      <c r="Z41" s="16">
        <f ca="1">IFERROR(SOLID!AD52,0)</f>
        <v>-30.472000000000001</v>
      </c>
      <c r="AA41" s="16">
        <f ca="1">IFERROR(SOLID!AE52,0)</f>
        <v>-30.731999999999999</v>
      </c>
      <c r="AB41" s="16">
        <f ca="1">IFERROR(SOLID!AF52,0)</f>
        <v>-30.981000000000002</v>
      </c>
      <c r="AC41" s="16">
        <f ca="1">IFERROR(SOLID!AG52,0)</f>
        <v>-31.23</v>
      </c>
      <c r="AD41" s="16">
        <f ca="1">IFERROR(SOLID!AH52,0)</f>
        <v>-31.478000000000002</v>
      </c>
      <c r="AE41" s="16">
        <f ca="1">IFERROR(SOLID!AI52,0)</f>
        <v>-31.726999999999997</v>
      </c>
      <c r="AF41" s="16">
        <f ca="1">IFERROR(SOLID!AJ52,0)</f>
        <v>-31.975000000000001</v>
      </c>
      <c r="AG41" s="16">
        <f ca="1">IFERROR(SOLID!AK52,0)</f>
        <v>-32.933999999999997</v>
      </c>
      <c r="AH41" s="16">
        <f ca="1">IFERROR(SOLID!AL52,0)</f>
        <v>-33.170999999999999</v>
      </c>
      <c r="AI41" s="16">
        <f ca="1">IFERROR(SOLID!AM52,0)</f>
        <v>-33.406999999999996</v>
      </c>
      <c r="AJ41" s="16">
        <f ca="1">IFERROR(SOLID!AN52,0)</f>
        <v>-33.634</v>
      </c>
      <c r="AK41" s="16">
        <f ca="1">IFERROR(SOLID!AO52,0)</f>
        <v>-33.870000000000005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>
      <c r="A42" s="33" t="str">
        <f>IFERROR(SOLID!E53,0)</f>
        <v>Ga2Se</v>
      </c>
      <c r="B42" s="16">
        <f ca="1">IFERROR(SOLID!F53,0)</f>
        <v>-156.29999999999998</v>
      </c>
      <c r="C42" s="16">
        <f ca="1">IFERROR(SOLID!G53,0)</f>
        <v>-148.22999999999999</v>
      </c>
      <c r="D42" s="16">
        <f ca="1">IFERROR(SOLID!H53,0)</f>
        <v>-141.06</v>
      </c>
      <c r="E42" s="16">
        <f ca="1">IFERROR(SOLID!I53,0)</f>
        <v>-134.65</v>
      </c>
      <c r="F42" s="16">
        <f ca="1">IFERROR(SOLID!J53,0)</f>
        <v>-127.56</v>
      </c>
      <c r="G42" s="16">
        <f ca="1">IFERROR(SOLID!K53,0)</f>
        <v>-119.88</v>
      </c>
      <c r="H42" s="16">
        <f ca="1">IFERROR(SOLID!L53,0)</f>
        <v>-113.96000000000001</v>
      </c>
      <c r="I42" s="16">
        <f ca="1">IFERROR(SOLID!M53,0)</f>
        <v>-108</v>
      </c>
      <c r="J42" s="16">
        <f ca="1">IFERROR(SOLID!N53,0)</f>
        <v>-102.49</v>
      </c>
      <c r="K42" s="16">
        <f ca="1">IFERROR(SOLID!O53,0)</f>
        <v>-84.17</v>
      </c>
      <c r="L42" s="16">
        <f ca="1">IFERROR(SOLID!P53,0)</f>
        <v>-80.34</v>
      </c>
      <c r="M42" s="16">
        <f ca="1">IFERROR(SOLID!Q53,0)</f>
        <v>-76.72</v>
      </c>
      <c r="N42" s="16">
        <f ca="1">IFERROR(SOLID!R53,0)</f>
        <v>-73.33</v>
      </c>
      <c r="O42" s="16">
        <f ca="1">IFERROR(SOLID!S53,0)</f>
        <v>-70.14</v>
      </c>
      <c r="P42" s="16">
        <f ca="1">IFERROR(SOLID!T53,0)</f>
        <v>-67.12</v>
      </c>
      <c r="Q42" s="16">
        <f ca="1">IFERROR(SOLID!U53,0)</f>
        <v>-64.259999999999991</v>
      </c>
      <c r="R42" s="16">
        <f ca="1">IFERROR(SOLID!V53,0)</f>
        <v>-61.56</v>
      </c>
      <c r="S42" s="16">
        <f ca="1">IFERROR(SOLID!W53,0)</f>
        <v>-59.180000000000007</v>
      </c>
      <c r="T42" s="16">
        <f ca="1">IFERROR(SOLID!X53,0)</f>
        <v>-57.42</v>
      </c>
      <c r="U42" s="16">
        <f ca="1">IFERROR(SOLID!Y53,0)</f>
        <v>-55.75</v>
      </c>
      <c r="V42" s="16">
        <f ca="1">IFERROR(SOLID!Z53,0)</f>
        <v>-54.18</v>
      </c>
      <c r="W42" s="16">
        <f ca="1">IFERROR(SOLID!AA53,0)</f>
        <v>-52.67</v>
      </c>
      <c r="X42" s="16">
        <f ca="1">IFERROR(SOLID!AB53,0)</f>
        <v>-47.31</v>
      </c>
      <c r="Y42" s="16">
        <f ca="1">IFERROR(SOLID!AC53,0)</f>
        <v>-46.11</v>
      </c>
      <c r="Z42" s="16">
        <f ca="1">IFERROR(SOLID!AD53,0)</f>
        <v>-44.962000000000003</v>
      </c>
      <c r="AA42" s="16">
        <f ca="1">IFERROR(SOLID!AE53,0)</f>
        <v>-43.866</v>
      </c>
      <c r="AB42" s="16">
        <f ca="1">IFERROR(SOLID!AF53,0)</f>
        <v>-42.805999999999997</v>
      </c>
      <c r="AC42" s="16">
        <f ca="1">IFERROR(SOLID!AG53,0)</f>
        <v>-41.817999999999998</v>
      </c>
      <c r="AD42" s="16">
        <f ca="1">IFERROR(SOLID!AH53,0)</f>
        <v>-42.194000000000003</v>
      </c>
      <c r="AE42" s="16">
        <f ca="1">IFERROR(SOLID!AI53,0)</f>
        <v>-42.567999999999998</v>
      </c>
      <c r="AF42" s="16">
        <f ca="1">IFERROR(SOLID!AJ53,0)</f>
        <v>-42.945999999999998</v>
      </c>
      <c r="AG42" s="16">
        <f ca="1">IFERROR(SOLID!AK53,0)</f>
        <v>-44.468000000000004</v>
      </c>
      <c r="AH42" s="16">
        <f ca="1">IFERROR(SOLID!AL53,0)</f>
        <v>-44.86</v>
      </c>
      <c r="AI42" s="16">
        <f ca="1">IFERROR(SOLID!AM53,0)</f>
        <v>-45.257999999999996</v>
      </c>
      <c r="AJ42" s="16">
        <f ca="1">IFERROR(SOLID!AN53,0)</f>
        <v>-45.654000000000003</v>
      </c>
      <c r="AK42" s="16">
        <f ca="1">IFERROR(SOLID!AO53,0)</f>
        <v>-46.07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>
      <c r="A43" s="33" t="str">
        <f>IFERROR(SOLID!E54,0)</f>
        <v>Ar</v>
      </c>
      <c r="B43" s="16">
        <f ca="1">IFERROR(SOLID!F54,0)</f>
        <v>-18.96</v>
      </c>
      <c r="C43" s="16">
        <f ca="1">IFERROR(SOLID!G54,0)</f>
        <v>-18.95</v>
      </c>
      <c r="D43" s="16">
        <f ca="1">IFERROR(SOLID!H54,0)</f>
        <v>-18.95</v>
      </c>
      <c r="E43" s="16">
        <f ca="1">IFERROR(SOLID!I54,0)</f>
        <v>-18.96</v>
      </c>
      <c r="F43" s="16">
        <f ca="1">IFERROR(SOLID!J54,0)</f>
        <v>-19.22</v>
      </c>
      <c r="G43" s="16">
        <f ca="1">IFERROR(SOLID!K54,0)</f>
        <v>-18.98</v>
      </c>
      <c r="H43" s="16">
        <f ca="1">IFERROR(SOLID!L54,0)</f>
        <v>-19.260000000000002</v>
      </c>
      <c r="I43" s="16">
        <f ca="1">IFERROR(SOLID!M54,0)</f>
        <v>-19.28</v>
      </c>
      <c r="J43" s="16">
        <f ca="1">IFERROR(SOLID!N54,0)</f>
        <v>-19.309999999999999</v>
      </c>
      <c r="K43" s="16">
        <f ca="1">IFERROR(SOLID!O54,0)</f>
        <v>-19.43</v>
      </c>
      <c r="L43" s="16">
        <f ca="1">IFERROR(SOLID!P54,0)</f>
        <v>-19.46</v>
      </c>
      <c r="M43" s="16">
        <f ca="1">IFERROR(SOLID!Q54,0)</f>
        <v>-19.489999999999998</v>
      </c>
      <c r="N43" s="16">
        <f ca="1">IFERROR(SOLID!R54,0)</f>
        <v>-19.52</v>
      </c>
      <c r="O43" s="16">
        <f ca="1">IFERROR(SOLID!S54,0)</f>
        <v>-19.47</v>
      </c>
      <c r="P43" s="16">
        <f ca="1">IFERROR(SOLID!T54,0)</f>
        <v>-19.23</v>
      </c>
      <c r="Q43" s="16">
        <f ca="1">IFERROR(SOLID!U54,0)</f>
        <v>-19.149999999999999</v>
      </c>
      <c r="R43" s="16">
        <f ca="1">IFERROR(SOLID!V54,0)</f>
        <v>-19.14</v>
      </c>
      <c r="S43" s="16">
        <f ca="1">IFERROR(SOLID!W54,0)</f>
        <v>-19.14</v>
      </c>
      <c r="T43" s="16">
        <f ca="1">IFERROR(SOLID!X54,0)</f>
        <v>-19.16</v>
      </c>
      <c r="U43" s="16">
        <f ca="1">IFERROR(SOLID!Y54,0)</f>
        <v>-19.190000000000001</v>
      </c>
      <c r="V43" s="16">
        <f ca="1">IFERROR(SOLID!Z54,0)</f>
        <v>-19.22</v>
      </c>
      <c r="W43" s="16">
        <f ca="1">IFERROR(SOLID!AA54,0)</f>
        <v>-19.25</v>
      </c>
      <c r="X43" s="16">
        <f ca="1">IFERROR(SOLID!AB54,0)</f>
        <v>-19.38</v>
      </c>
      <c r="Y43" s="16">
        <f ca="1">IFERROR(SOLID!AC54,0)</f>
        <v>-19.420000000000002</v>
      </c>
      <c r="Z43" s="16">
        <f ca="1">IFERROR(SOLID!AD54,0)</f>
        <v>-19.45</v>
      </c>
      <c r="AA43" s="16">
        <f ca="1">IFERROR(SOLID!AE54,0)</f>
        <v>-19.48</v>
      </c>
      <c r="AB43" s="16">
        <f ca="1">IFERROR(SOLID!AF54,0)</f>
        <v>-19.510000000000002</v>
      </c>
      <c r="AC43" s="16">
        <f ca="1">IFERROR(SOLID!AG54,0)</f>
        <v>-19.55</v>
      </c>
      <c r="AD43" s="16">
        <f ca="1">IFERROR(SOLID!AH54,0)</f>
        <v>-19.579999999999998</v>
      </c>
      <c r="AE43" s="16">
        <f ca="1">IFERROR(SOLID!AI54,0)</f>
        <v>-19.61</v>
      </c>
      <c r="AF43" s="16">
        <f ca="1">IFERROR(SOLID!AJ54,0)</f>
        <v>-19.64</v>
      </c>
      <c r="AG43" s="16">
        <f ca="1">IFERROR(SOLID!AK54,0)</f>
        <v>-19.760000000000002</v>
      </c>
      <c r="AH43" s="16">
        <f ca="1">IFERROR(SOLID!AL54,0)</f>
        <v>-19.79</v>
      </c>
      <c r="AI43" s="16">
        <f ca="1">IFERROR(SOLID!AM54,0)</f>
        <v>-19.82</v>
      </c>
      <c r="AJ43" s="16">
        <f ca="1">IFERROR(SOLID!AN54,0)</f>
        <v>-19.850000000000001</v>
      </c>
      <c r="AK43" s="16">
        <f ca="1">IFERROR(SOLID!AO54,0)</f>
        <v>-19.88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>
      <c r="A44" s="33" t="str">
        <f>IFERROR(SOLID!E55,0)</f>
        <v>(1)Ga[l]</v>
      </c>
      <c r="B44" s="16">
        <f ca="1">IFERROR(SOLID!F55,0)</f>
        <v>-66.8</v>
      </c>
      <c r="C44" s="16">
        <f ca="1">IFERROR(SOLID!G55,0)</f>
        <v>-63.33</v>
      </c>
      <c r="D44" s="16">
        <f ca="1">IFERROR(SOLID!H55,0)</f>
        <v>-60.24</v>
      </c>
      <c r="E44" s="16">
        <f ca="1">IFERROR(SOLID!I55,0)</f>
        <v>-57.48</v>
      </c>
      <c r="F44" s="16">
        <f ca="1">IFERROR(SOLID!J55,0)</f>
        <v>-54</v>
      </c>
      <c r="G44" s="16">
        <f ca="1">IFERROR(SOLID!K55,0)</f>
        <v>-49.9</v>
      </c>
      <c r="H44" s="16">
        <f ca="1">IFERROR(SOLID!L55,0)</f>
        <v>-46.96</v>
      </c>
      <c r="I44" s="16">
        <f ca="1">IFERROR(SOLID!M55,0)</f>
        <v>-43.86</v>
      </c>
      <c r="J44" s="16">
        <f ca="1">IFERROR(SOLID!N55,0)</f>
        <v>-40.98</v>
      </c>
      <c r="K44" s="16">
        <f ca="1">IFERROR(SOLID!O55,0)</f>
        <v>-31.32</v>
      </c>
      <c r="L44" s="16">
        <f ca="1">IFERROR(SOLID!P55,0)</f>
        <v>-29.28</v>
      </c>
      <c r="M44" s="16">
        <f ca="1">IFERROR(SOLID!Q55,0)</f>
        <v>-27.35</v>
      </c>
      <c r="N44" s="16">
        <f ca="1">IFERROR(SOLID!R55,0)</f>
        <v>-25.53</v>
      </c>
      <c r="O44" s="16">
        <f ca="1">IFERROR(SOLID!S55,0)</f>
        <v>-23.81</v>
      </c>
      <c r="P44" s="16">
        <f ca="1">IFERROR(SOLID!T55,0)</f>
        <v>-22.18</v>
      </c>
      <c r="Q44" s="16">
        <f ca="1">IFERROR(SOLID!U55,0)</f>
        <v>-20.63</v>
      </c>
      <c r="R44" s="16">
        <f ca="1">IFERROR(SOLID!V55,0)</f>
        <v>-19.16</v>
      </c>
      <c r="S44" s="16">
        <f ca="1">IFERROR(SOLID!W55,0)</f>
        <v>-17.850000000000001</v>
      </c>
      <c r="T44" s="16">
        <f ca="1">IFERROR(SOLID!X55,0)</f>
        <v>-16.850000000000001</v>
      </c>
      <c r="U44" s="16">
        <f ca="1">IFERROR(SOLID!Y55,0)</f>
        <v>-15.9</v>
      </c>
      <c r="V44" s="16">
        <f ca="1">IFERROR(SOLID!Z55,0)</f>
        <v>-15</v>
      </c>
      <c r="W44" s="16">
        <f ca="1">IFERROR(SOLID!AA55,0)</f>
        <v>-14.13</v>
      </c>
      <c r="X44" s="16">
        <f ca="1">IFERROR(SOLID!AB55,0)</f>
        <v>-11</v>
      </c>
      <c r="Y44" s="16">
        <f ca="1">IFERROR(SOLID!AC55,0)</f>
        <v>-10.29</v>
      </c>
      <c r="Z44" s="16">
        <f ca="1">IFERROR(SOLID!AD55,0)</f>
        <v>-9.6059999999999999</v>
      </c>
      <c r="AA44" s="16">
        <f ca="1">IFERROR(SOLID!AE55,0)</f>
        <v>-8.9480000000000004</v>
      </c>
      <c r="AB44" s="16">
        <f ca="1">IFERROR(SOLID!AF55,0)</f>
        <v>-8.3130000000000006</v>
      </c>
      <c r="AC44" s="16">
        <f ca="1">IFERROR(SOLID!AG55,0)</f>
        <v>-7.7140000000000004</v>
      </c>
      <c r="AD44" s="16">
        <f ca="1">IFERROR(SOLID!AH55,0)</f>
        <v>-7.7969999999999997</v>
      </c>
      <c r="AE44" s="16">
        <f ca="1">IFERROR(SOLID!AI55,0)</f>
        <v>-7.8789999999999996</v>
      </c>
      <c r="AF44" s="16">
        <f ca="1">IFERROR(SOLID!AJ55,0)</f>
        <v>-7.9630000000000001</v>
      </c>
      <c r="AG44" s="16">
        <f ca="1">IFERROR(SOLID!AK55,0)</f>
        <v>-8.3190000000000008</v>
      </c>
      <c r="AH44" s="16">
        <f ca="1">IFERROR(SOLID!AL55,0)</f>
        <v>-8.4149999999999991</v>
      </c>
      <c r="AI44" s="16">
        <f ca="1">IFERROR(SOLID!AM55,0)</f>
        <v>-8.5139999999999993</v>
      </c>
      <c r="AJ44" s="16">
        <f ca="1">IFERROR(SOLID!AN55,0)</f>
        <v>-8.6170000000000009</v>
      </c>
      <c r="AK44" s="16">
        <f ca="1">IFERROR(SOLID!AO55,0)</f>
        <v>-8.7249999999999996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>
      <c r="A45" s="33" t="str">
        <f>IFERROR(SOLID!E56,0)</f>
        <v>(1)GeSe[l]</v>
      </c>
      <c r="B45" s="16">
        <f ca="1">IFERROR(SOLID!F56,0)</f>
        <v>-41.06</v>
      </c>
      <c r="C45" s="16">
        <f ca="1">IFERROR(SOLID!G56,0)</f>
        <v>-39.299999999999997</v>
      </c>
      <c r="D45" s="16">
        <f ca="1">IFERROR(SOLID!H56,0)</f>
        <v>-37.76</v>
      </c>
      <c r="E45" s="16">
        <f ca="1">IFERROR(SOLID!I56,0)</f>
        <v>-36.39</v>
      </c>
      <c r="F45" s="16">
        <f ca="1">IFERROR(SOLID!J56,0)</f>
        <v>-34.729999999999997</v>
      </c>
      <c r="G45" s="16">
        <f ca="1">IFERROR(SOLID!K56,0)</f>
        <v>-34.07</v>
      </c>
      <c r="H45" s="16">
        <f ca="1">IFERROR(SOLID!L56,0)</f>
        <v>-32.65</v>
      </c>
      <c r="I45" s="16">
        <f ca="1">IFERROR(SOLID!M56,0)</f>
        <v>-31.76</v>
      </c>
      <c r="J45" s="16">
        <f ca="1">IFERROR(SOLID!N56,0)</f>
        <v>-30.950000000000003</v>
      </c>
      <c r="K45" s="16">
        <f ca="1">IFERROR(SOLID!O56,0)</f>
        <v>-28.379000000000001</v>
      </c>
      <c r="L45" s="16">
        <f ca="1">IFERROR(SOLID!P56,0)</f>
        <v>-27.864000000000001</v>
      </c>
      <c r="M45" s="16">
        <f ca="1">IFERROR(SOLID!Q56,0)</f>
        <v>-27.381</v>
      </c>
      <c r="N45" s="16">
        <f ca="1">IFERROR(SOLID!R56,0)</f>
        <v>-26.945999999999998</v>
      </c>
      <c r="O45" s="16">
        <f ca="1">IFERROR(SOLID!S56,0)</f>
        <v>-26.675000000000001</v>
      </c>
      <c r="P45" s="16">
        <f ca="1">IFERROR(SOLID!T56,0)</f>
        <v>-26.955000000000002</v>
      </c>
      <c r="Q45" s="16">
        <f ca="1">IFERROR(SOLID!U56,0)</f>
        <v>-27.236000000000001</v>
      </c>
      <c r="R45" s="16">
        <f ca="1">IFERROR(SOLID!V56,0)</f>
        <v>-27.515999999999998</v>
      </c>
      <c r="S45" s="16">
        <f ca="1">IFERROR(SOLID!W56,0)</f>
        <v>-27.797000000000001</v>
      </c>
      <c r="T45" s="16">
        <f ca="1">IFERROR(SOLID!X56,0)</f>
        <v>-28.077999999999999</v>
      </c>
      <c r="U45" s="16">
        <f ca="1">IFERROR(SOLID!Y56,0)</f>
        <v>-28.349</v>
      </c>
      <c r="V45" s="16">
        <f ca="1">IFERROR(SOLID!Z56,0)</f>
        <v>-28.62</v>
      </c>
      <c r="W45" s="16">
        <f ca="1">IFERROR(SOLID!AA56,0)</f>
        <v>-28.890999999999998</v>
      </c>
      <c r="X45" s="16">
        <f ca="1">IFERROR(SOLID!AB56,0)</f>
        <v>-29.952999999999999</v>
      </c>
      <c r="Y45" s="16">
        <f ca="1">IFERROR(SOLID!AC56,0)</f>
        <v>-30.213000000000001</v>
      </c>
      <c r="Z45" s="16">
        <f ca="1">IFERROR(SOLID!AD56,0)</f>
        <v>-30.472000000000001</v>
      </c>
      <c r="AA45" s="16">
        <f ca="1">IFERROR(SOLID!AE56,0)</f>
        <v>-30.731999999999999</v>
      </c>
      <c r="AB45" s="16">
        <f ca="1">IFERROR(SOLID!AF56,0)</f>
        <v>-30.981000000000002</v>
      </c>
      <c r="AC45" s="16">
        <f ca="1">IFERROR(SOLID!AG56,0)</f>
        <v>-31.23</v>
      </c>
      <c r="AD45" s="16">
        <f ca="1">IFERROR(SOLID!AH56,0)</f>
        <v>-31.478000000000002</v>
      </c>
      <c r="AE45" s="16">
        <f ca="1">IFERROR(SOLID!AI56,0)</f>
        <v>-31.726999999999997</v>
      </c>
      <c r="AF45" s="16">
        <f ca="1">IFERROR(SOLID!AJ56,0)</f>
        <v>-31.975000000000001</v>
      </c>
      <c r="AG45" s="16">
        <f ca="1">IFERROR(SOLID!AK56,0)</f>
        <v>-32.933999999999997</v>
      </c>
      <c r="AH45" s="16">
        <f ca="1">IFERROR(SOLID!AL56,0)</f>
        <v>-33.170999999999999</v>
      </c>
      <c r="AI45" s="16">
        <f ca="1">IFERROR(SOLID!AM56,0)</f>
        <v>-33.406999999999996</v>
      </c>
      <c r="AJ45" s="16">
        <f ca="1">IFERROR(SOLID!AN56,0)</f>
        <v>-33.634</v>
      </c>
      <c r="AK45" s="16">
        <f ca="1">IFERROR(SOLID!AO56,0)</f>
        <v>-33.870000000000005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>
      <c r="A46" s="33" t="str">
        <f>IFERROR(SOLID!E57,0)</f>
        <v>(l)Ge[l]</v>
      </c>
      <c r="B46" s="16">
        <f ca="1">IFERROR(SOLID!F57,0)</f>
        <v>-18.36</v>
      </c>
      <c r="C46" s="16">
        <f ca="1">IFERROR(SOLID!G57,0)</f>
        <v>-17.73</v>
      </c>
      <c r="D46" s="16">
        <f ca="1">IFERROR(SOLID!H57,0)</f>
        <v>-17.18</v>
      </c>
      <c r="E46" s="16">
        <f ca="1">IFERROR(SOLID!I57,0)</f>
        <v>-16.7</v>
      </c>
      <c r="F46" s="16">
        <f ca="1">IFERROR(SOLID!J57,0)</f>
        <v>-15.17</v>
      </c>
      <c r="G46" s="16">
        <f ca="1">IFERROR(SOLID!K57,0)</f>
        <v>-13.99</v>
      </c>
      <c r="H46" s="16">
        <f ca="1">IFERROR(SOLID!L57,0)</f>
        <v>-12.61</v>
      </c>
      <c r="I46" s="16">
        <f ca="1">IFERROR(SOLID!M57,0)</f>
        <v>-11.48</v>
      </c>
      <c r="J46" s="16">
        <f ca="1">IFERROR(SOLID!N57,0)</f>
        <v>-10.42</v>
      </c>
      <c r="K46" s="16">
        <f ca="1">IFERROR(SOLID!O57,0)</f>
        <v>-6.8490000000000002</v>
      </c>
      <c r="L46" s="16">
        <f ca="1">IFERROR(SOLID!P57,0)</f>
        <v>-6.0839999999999996</v>
      </c>
      <c r="M46" s="16">
        <f ca="1">IFERROR(SOLID!Q57,0)</f>
        <v>-5.3609999999999998</v>
      </c>
      <c r="N46" s="16">
        <f ca="1">IFERROR(SOLID!R57,0)</f>
        <v>-4.6760000000000002</v>
      </c>
      <c r="O46" s="16">
        <f ca="1">IFERROR(SOLID!S57,0)</f>
        <v>-4.1550000000000002</v>
      </c>
      <c r="P46" s="16">
        <f ca="1">IFERROR(SOLID!T57,0)</f>
        <v>-4.1950000000000003</v>
      </c>
      <c r="Q46" s="16">
        <f ca="1">IFERROR(SOLID!U57,0)</f>
        <v>-4.2359999999999998</v>
      </c>
      <c r="R46" s="16">
        <f ca="1">IFERROR(SOLID!V57,0)</f>
        <v>-4.2759999999999998</v>
      </c>
      <c r="S46" s="16">
        <f ca="1">IFERROR(SOLID!W57,0)</f>
        <v>-4.3170000000000002</v>
      </c>
      <c r="T46" s="16">
        <f ca="1">IFERROR(SOLID!X57,0)</f>
        <v>-4.3579999999999997</v>
      </c>
      <c r="U46" s="16">
        <f ca="1">IFERROR(SOLID!Y57,0)</f>
        <v>-4.399</v>
      </c>
      <c r="V46" s="16">
        <f ca="1">IFERROR(SOLID!Z57,0)</f>
        <v>-4.4400000000000004</v>
      </c>
      <c r="W46" s="16">
        <f ca="1">IFERROR(SOLID!AA57,0)</f>
        <v>-4.4809999999999999</v>
      </c>
      <c r="X46" s="16">
        <f ca="1">IFERROR(SOLID!AB57,0)</f>
        <v>-4.6429999999999998</v>
      </c>
      <c r="Y46" s="16">
        <f ca="1">IFERROR(SOLID!AC57,0)</f>
        <v>-4.6829999999999998</v>
      </c>
      <c r="Z46" s="16">
        <f ca="1">IFERROR(SOLID!AD57,0)</f>
        <v>-4.7220000000000004</v>
      </c>
      <c r="AA46" s="16">
        <f ca="1">IFERROR(SOLID!AE57,0)</f>
        <v>-4.7619999999999996</v>
      </c>
      <c r="AB46" s="16">
        <f ca="1">IFERROR(SOLID!AF57,0)</f>
        <v>-4.8010000000000002</v>
      </c>
      <c r="AC46" s="16">
        <f ca="1">IFERROR(SOLID!AG57,0)</f>
        <v>-4.84</v>
      </c>
      <c r="AD46" s="16">
        <f ca="1">IFERROR(SOLID!AH57,0)</f>
        <v>-4.8780000000000001</v>
      </c>
      <c r="AE46" s="16">
        <f ca="1">IFERROR(SOLID!AI57,0)</f>
        <v>-4.9169999999999998</v>
      </c>
      <c r="AF46" s="16">
        <f ca="1">IFERROR(SOLID!AJ57,0)</f>
        <v>-4.9550000000000001</v>
      </c>
      <c r="AG46" s="16">
        <f ca="1">IFERROR(SOLID!AK57,0)</f>
        <v>-5.1040000000000001</v>
      </c>
      <c r="AH46" s="16">
        <f ca="1">IFERROR(SOLID!AL57,0)</f>
        <v>-5.141</v>
      </c>
      <c r="AI46" s="16">
        <f ca="1">IFERROR(SOLID!AM57,0)</f>
        <v>-5.1769999999999996</v>
      </c>
      <c r="AJ46" s="16">
        <f ca="1">IFERROR(SOLID!AN57,0)</f>
        <v>-5.2140000000000004</v>
      </c>
      <c r="AK46" s="16">
        <f ca="1">IFERROR(SOLID!AO57,0)</f>
        <v>-5.25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>
      <c r="A47" s="33" t="str">
        <f>IFERROR(SOLID!E58,0)</f>
        <v>H (Ar)</v>
      </c>
      <c r="B47" s="16">
        <f ca="1">IFERROR(SOLID!F58,0)</f>
        <v>-18.96</v>
      </c>
      <c r="C47" s="16">
        <f ca="1">IFERROR(SOLID!G58,0)</f>
        <v>-18.95</v>
      </c>
      <c r="D47" s="16">
        <f ca="1">IFERROR(SOLID!H58,0)</f>
        <v>-18.95</v>
      </c>
      <c r="E47" s="16">
        <f ca="1">IFERROR(SOLID!I58,0)</f>
        <v>-18.96</v>
      </c>
      <c r="F47" s="16">
        <f ca="1">IFERROR(SOLID!J58,0)</f>
        <v>-19.22</v>
      </c>
      <c r="G47" s="16">
        <f ca="1">IFERROR(SOLID!K58,0)</f>
        <v>-18.98</v>
      </c>
      <c r="H47" s="16">
        <f ca="1">IFERROR(SOLID!L58,0)</f>
        <v>-19.260000000000002</v>
      </c>
      <c r="I47" s="16">
        <f ca="1">IFERROR(SOLID!M58,0)</f>
        <v>-19.28</v>
      </c>
      <c r="J47" s="16">
        <f ca="1">IFERROR(SOLID!N58,0)</f>
        <v>-19.309999999999999</v>
      </c>
      <c r="K47" s="16">
        <f ca="1">IFERROR(SOLID!O58,0)</f>
        <v>-19.43</v>
      </c>
      <c r="L47" s="16">
        <f ca="1">IFERROR(SOLID!P58,0)</f>
        <v>-19.46</v>
      </c>
      <c r="M47" s="16">
        <f ca="1">IFERROR(SOLID!Q58,0)</f>
        <v>-19.489999999999998</v>
      </c>
      <c r="N47" s="16">
        <f ca="1">IFERROR(SOLID!R58,0)</f>
        <v>-19.52</v>
      </c>
      <c r="O47" s="16">
        <f ca="1">IFERROR(SOLID!S58,0)</f>
        <v>-19.47</v>
      </c>
      <c r="P47" s="16">
        <f ca="1">IFERROR(SOLID!T58,0)</f>
        <v>-19.23</v>
      </c>
      <c r="Q47" s="16">
        <f ca="1">IFERROR(SOLID!U58,0)</f>
        <v>-19.149999999999999</v>
      </c>
      <c r="R47" s="16">
        <f ca="1">IFERROR(SOLID!V58,0)</f>
        <v>-19.14</v>
      </c>
      <c r="S47" s="16">
        <f ca="1">IFERROR(SOLID!W58,0)</f>
        <v>-19.14</v>
      </c>
      <c r="T47" s="16">
        <f ca="1">IFERROR(SOLID!X58,0)</f>
        <v>-19.16</v>
      </c>
      <c r="U47" s="16">
        <f ca="1">IFERROR(SOLID!Y58,0)</f>
        <v>-19.190000000000001</v>
      </c>
      <c r="V47" s="16">
        <f ca="1">IFERROR(SOLID!Z58,0)</f>
        <v>-19.22</v>
      </c>
      <c r="W47" s="16">
        <f ca="1">IFERROR(SOLID!AA58,0)</f>
        <v>-19.25</v>
      </c>
      <c r="X47" s="16">
        <f ca="1">IFERROR(SOLID!AB58,0)</f>
        <v>-19.38</v>
      </c>
      <c r="Y47" s="16">
        <f ca="1">IFERROR(SOLID!AC58,0)</f>
        <v>-19.420000000000002</v>
      </c>
      <c r="Z47" s="16">
        <f ca="1">IFERROR(SOLID!AD58,0)</f>
        <v>-19.45</v>
      </c>
      <c r="AA47" s="16">
        <f ca="1">IFERROR(SOLID!AE58,0)</f>
        <v>-19.48</v>
      </c>
      <c r="AB47" s="16">
        <f ca="1">IFERROR(SOLID!AF58,0)</f>
        <v>-19.510000000000002</v>
      </c>
      <c r="AC47" s="16">
        <f ca="1">IFERROR(SOLID!AG58,0)</f>
        <v>-19.55</v>
      </c>
      <c r="AD47" s="16">
        <f ca="1">IFERROR(SOLID!AH58,0)</f>
        <v>-19.579999999999998</v>
      </c>
      <c r="AE47" s="16">
        <f ca="1">IFERROR(SOLID!AI58,0)</f>
        <v>-19.61</v>
      </c>
      <c r="AF47" s="16">
        <f ca="1">IFERROR(SOLID!AJ58,0)</f>
        <v>-19.64</v>
      </c>
      <c r="AG47" s="16">
        <f ca="1">IFERROR(SOLID!AK58,0)</f>
        <v>-19.760000000000002</v>
      </c>
      <c r="AH47" s="16">
        <f ca="1">IFERROR(SOLID!AL58,0)</f>
        <v>-19.79</v>
      </c>
      <c r="AI47" s="16">
        <f ca="1">IFERROR(SOLID!AM58,0)</f>
        <v>-19.82</v>
      </c>
      <c r="AJ47" s="16">
        <f ca="1">IFERROR(SOLID!AN58,0)</f>
        <v>-19.850000000000001</v>
      </c>
      <c r="AK47" s="16">
        <f ca="1">IFERROR(SOLID!AO58,0)</f>
        <v>-19.88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>
      <c r="A48" s="33" t="str">
        <f>IFERROR(SOLID!E59,0)</f>
        <v>H (Ga)</v>
      </c>
      <c r="B48" s="16">
        <f ca="1">IFERROR(SOLID!F59,0)</f>
        <v>-66.8</v>
      </c>
      <c r="C48" s="16">
        <f ca="1">IFERROR(SOLID!G59,0)</f>
        <v>-63.33</v>
      </c>
      <c r="D48" s="16">
        <f ca="1">IFERROR(SOLID!H59,0)</f>
        <v>-60.24</v>
      </c>
      <c r="E48" s="16">
        <f ca="1">IFERROR(SOLID!I59,0)</f>
        <v>-57.48</v>
      </c>
      <c r="F48" s="16">
        <f ca="1">IFERROR(SOLID!J59,0)</f>
        <v>-54</v>
      </c>
      <c r="G48" s="16">
        <f ca="1">IFERROR(SOLID!K59,0)</f>
        <v>-49.9</v>
      </c>
      <c r="H48" s="16">
        <f ca="1">IFERROR(SOLID!L59,0)</f>
        <v>-46.96</v>
      </c>
      <c r="I48" s="16">
        <f ca="1">IFERROR(SOLID!M59,0)</f>
        <v>-43.86</v>
      </c>
      <c r="J48" s="16">
        <f ca="1">IFERROR(SOLID!N59,0)</f>
        <v>-40.98</v>
      </c>
      <c r="K48" s="16">
        <f ca="1">IFERROR(SOLID!O59,0)</f>
        <v>-31.32</v>
      </c>
      <c r="L48" s="16">
        <f ca="1">IFERROR(SOLID!P59,0)</f>
        <v>-29.28</v>
      </c>
      <c r="M48" s="16">
        <f ca="1">IFERROR(SOLID!Q59,0)</f>
        <v>-27.35</v>
      </c>
      <c r="N48" s="16">
        <f ca="1">IFERROR(SOLID!R59,0)</f>
        <v>-25.53</v>
      </c>
      <c r="O48" s="16">
        <f ca="1">IFERROR(SOLID!S59,0)</f>
        <v>-23.81</v>
      </c>
      <c r="P48" s="16">
        <f ca="1">IFERROR(SOLID!T59,0)</f>
        <v>-22.18</v>
      </c>
      <c r="Q48" s="16">
        <f ca="1">IFERROR(SOLID!U59,0)</f>
        <v>-20.63</v>
      </c>
      <c r="R48" s="16">
        <f ca="1">IFERROR(SOLID!V59,0)</f>
        <v>-19.16</v>
      </c>
      <c r="S48" s="16">
        <f ca="1">IFERROR(SOLID!W59,0)</f>
        <v>-17.850000000000001</v>
      </c>
      <c r="T48" s="16">
        <f ca="1">IFERROR(SOLID!X59,0)</f>
        <v>-16.850000000000001</v>
      </c>
      <c r="U48" s="16">
        <f ca="1">IFERROR(SOLID!Y59,0)</f>
        <v>-15.9</v>
      </c>
      <c r="V48" s="16">
        <f ca="1">IFERROR(SOLID!Z59,0)</f>
        <v>-15</v>
      </c>
      <c r="W48" s="16">
        <f ca="1">IFERROR(SOLID!AA59,0)</f>
        <v>-14.13</v>
      </c>
      <c r="X48" s="16">
        <f ca="1">IFERROR(SOLID!AB59,0)</f>
        <v>-11</v>
      </c>
      <c r="Y48" s="16">
        <f ca="1">IFERROR(SOLID!AC59,0)</f>
        <v>-10.29</v>
      </c>
      <c r="Z48" s="16">
        <f ca="1">IFERROR(SOLID!AD59,0)</f>
        <v>-9.6059999999999999</v>
      </c>
      <c r="AA48" s="16">
        <f ca="1">IFERROR(SOLID!AE59,0)</f>
        <v>-8.9480000000000004</v>
      </c>
      <c r="AB48" s="16">
        <f ca="1">IFERROR(SOLID!AF59,0)</f>
        <v>-8.3130000000000006</v>
      </c>
      <c r="AC48" s="16">
        <f ca="1">IFERROR(SOLID!AG59,0)</f>
        <v>-7.7140000000000004</v>
      </c>
      <c r="AD48" s="16">
        <f ca="1">IFERROR(SOLID!AH59,0)</f>
        <v>-7.7969999999999997</v>
      </c>
      <c r="AE48" s="16">
        <f ca="1">IFERROR(SOLID!AI59,0)</f>
        <v>-7.8789999999999996</v>
      </c>
      <c r="AF48" s="16">
        <f ca="1">IFERROR(SOLID!AJ59,0)</f>
        <v>-7.9630000000000001</v>
      </c>
      <c r="AG48" s="16">
        <f ca="1">IFERROR(SOLID!AK59,0)</f>
        <v>-8.3190000000000008</v>
      </c>
      <c r="AH48" s="16">
        <f ca="1">IFERROR(SOLID!AL59,0)</f>
        <v>-8.4149999999999991</v>
      </c>
      <c r="AI48" s="16">
        <f ca="1">IFERROR(SOLID!AM59,0)</f>
        <v>-8.5139999999999993</v>
      </c>
      <c r="AJ48" s="16">
        <f ca="1">IFERROR(SOLID!AN59,0)</f>
        <v>-8.6170000000000009</v>
      </c>
      <c r="AK48" s="16">
        <f ca="1">IFERROR(SOLID!AO59,0)</f>
        <v>-8.7249999999999996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>
      <c r="A49" s="33" t="str">
        <f>IFERROR(SOLID!E60,0)</f>
        <v>H (Ge)</v>
      </c>
      <c r="B49" s="16">
        <f ca="1">IFERROR(SOLID!F60,0)</f>
        <v>-18.36</v>
      </c>
      <c r="C49" s="16">
        <f ca="1">IFERROR(SOLID!G60,0)</f>
        <v>-17.73</v>
      </c>
      <c r="D49" s="16">
        <f ca="1">IFERROR(SOLID!H60,0)</f>
        <v>-17.18</v>
      </c>
      <c r="E49" s="16">
        <f ca="1">IFERROR(SOLID!I60,0)</f>
        <v>-16.7</v>
      </c>
      <c r="F49" s="16">
        <f ca="1">IFERROR(SOLID!J60,0)</f>
        <v>-15.17</v>
      </c>
      <c r="G49" s="16">
        <f ca="1">IFERROR(SOLID!K60,0)</f>
        <v>-13.99</v>
      </c>
      <c r="H49" s="16">
        <f ca="1">IFERROR(SOLID!L60,0)</f>
        <v>-12.61</v>
      </c>
      <c r="I49" s="16">
        <f ca="1">IFERROR(SOLID!M60,0)</f>
        <v>-11.48</v>
      </c>
      <c r="J49" s="16">
        <f ca="1">IFERROR(SOLID!N60,0)</f>
        <v>-10.42</v>
      </c>
      <c r="K49" s="16">
        <f ca="1">IFERROR(SOLID!O60,0)</f>
        <v>-6.8490000000000002</v>
      </c>
      <c r="L49" s="16">
        <f ca="1">IFERROR(SOLID!P60,0)</f>
        <v>-6.0839999999999996</v>
      </c>
      <c r="M49" s="16">
        <f ca="1">IFERROR(SOLID!Q60,0)</f>
        <v>-5.3609999999999998</v>
      </c>
      <c r="N49" s="16">
        <f ca="1">IFERROR(SOLID!R60,0)</f>
        <v>-4.6760000000000002</v>
      </c>
      <c r="O49" s="16">
        <f ca="1">IFERROR(SOLID!S60,0)</f>
        <v>-4.1550000000000002</v>
      </c>
      <c r="P49" s="16">
        <f ca="1">IFERROR(SOLID!T60,0)</f>
        <v>-4.1950000000000003</v>
      </c>
      <c r="Q49" s="16">
        <f ca="1">IFERROR(SOLID!U60,0)</f>
        <v>-4.2359999999999998</v>
      </c>
      <c r="R49" s="16">
        <f ca="1">IFERROR(SOLID!V60,0)</f>
        <v>-4.2759999999999998</v>
      </c>
      <c r="S49" s="16">
        <f ca="1">IFERROR(SOLID!W60,0)</f>
        <v>-4.3170000000000002</v>
      </c>
      <c r="T49" s="16">
        <f ca="1">IFERROR(SOLID!X60,0)</f>
        <v>-4.3579999999999997</v>
      </c>
      <c r="U49" s="16">
        <f ca="1">IFERROR(SOLID!Y60,0)</f>
        <v>-4.399</v>
      </c>
      <c r="V49" s="16">
        <f ca="1">IFERROR(SOLID!Z60,0)</f>
        <v>-4.4400000000000004</v>
      </c>
      <c r="W49" s="16">
        <f ca="1">IFERROR(SOLID!AA60,0)</f>
        <v>-4.4809999999999999</v>
      </c>
      <c r="X49" s="16">
        <f ca="1">IFERROR(SOLID!AB60,0)</f>
        <v>-4.6429999999999998</v>
      </c>
      <c r="Y49" s="16">
        <f ca="1">IFERROR(SOLID!AC60,0)</f>
        <v>-4.6829999999999998</v>
      </c>
      <c r="Z49" s="16">
        <f ca="1">IFERROR(SOLID!AD60,0)</f>
        <v>-4.7220000000000004</v>
      </c>
      <c r="AA49" s="16">
        <f ca="1">IFERROR(SOLID!AE60,0)</f>
        <v>-4.7619999999999996</v>
      </c>
      <c r="AB49" s="16">
        <f ca="1">IFERROR(SOLID!AF60,0)</f>
        <v>-4.8010000000000002</v>
      </c>
      <c r="AC49" s="16">
        <f ca="1">IFERROR(SOLID!AG60,0)</f>
        <v>-4.84</v>
      </c>
      <c r="AD49" s="16">
        <f ca="1">IFERROR(SOLID!AH60,0)</f>
        <v>-4.8780000000000001</v>
      </c>
      <c r="AE49" s="16">
        <f ca="1">IFERROR(SOLID!AI60,0)</f>
        <v>-4.9169999999999998</v>
      </c>
      <c r="AF49" s="16">
        <f ca="1">IFERROR(SOLID!AJ60,0)</f>
        <v>-4.9550000000000001</v>
      </c>
      <c r="AG49" s="16">
        <f ca="1">IFERROR(SOLID!AK60,0)</f>
        <v>-5.1040000000000001</v>
      </c>
      <c r="AH49" s="16">
        <f ca="1">IFERROR(SOLID!AL60,0)</f>
        <v>-5.141</v>
      </c>
      <c r="AI49" s="16">
        <f ca="1">IFERROR(SOLID!AM60,0)</f>
        <v>-5.1769999999999996</v>
      </c>
      <c r="AJ49" s="16">
        <f ca="1">IFERROR(SOLID!AN60,0)</f>
        <v>-5.2140000000000004</v>
      </c>
      <c r="AK49" s="16">
        <f ca="1">IFERROR(SOLID!AO60,0)</f>
        <v>-5.25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>
      <c r="A50" s="33" t="str">
        <f>IFERROR(SOLID!E61,0)</f>
        <v>H (Se)</v>
      </c>
      <c r="B50" s="16">
        <f ca="1">IFERROR(SOLID!F61,0)</f>
        <v>-22.7</v>
      </c>
      <c r="C50" s="16">
        <f ca="1">IFERROR(SOLID!G61,0)</f>
        <v>-21.57</v>
      </c>
      <c r="D50" s="16">
        <f ca="1">IFERROR(SOLID!H61,0)</f>
        <v>-20.58</v>
      </c>
      <c r="E50" s="16">
        <f ca="1">IFERROR(SOLID!I61,0)</f>
        <v>-19.690000000000001</v>
      </c>
      <c r="F50" s="16">
        <f ca="1">IFERROR(SOLID!J61,0)</f>
        <v>-19.559999999999999</v>
      </c>
      <c r="G50" s="16">
        <f ca="1">IFERROR(SOLID!K61,0)</f>
        <v>-20.079999999999998</v>
      </c>
      <c r="H50" s="16">
        <f ca="1">IFERROR(SOLID!L61,0)</f>
        <v>-20.04</v>
      </c>
      <c r="I50" s="16">
        <f ca="1">IFERROR(SOLID!M61,0)</f>
        <v>-20.28</v>
      </c>
      <c r="J50" s="16">
        <f ca="1">IFERROR(SOLID!N61,0)</f>
        <v>-20.53</v>
      </c>
      <c r="K50" s="16">
        <f ca="1">IFERROR(SOLID!O61,0)</f>
        <v>-21.53</v>
      </c>
      <c r="L50" s="16">
        <f ca="1">IFERROR(SOLID!P61,0)</f>
        <v>-21.78</v>
      </c>
      <c r="M50" s="16">
        <f ca="1">IFERROR(SOLID!Q61,0)</f>
        <v>-22.02</v>
      </c>
      <c r="N50" s="16">
        <f ca="1">IFERROR(SOLID!R61,0)</f>
        <v>-22.27</v>
      </c>
      <c r="O50" s="16">
        <f ca="1">IFERROR(SOLID!S61,0)</f>
        <v>-22.52</v>
      </c>
      <c r="P50" s="16">
        <f ca="1">IFERROR(SOLID!T61,0)</f>
        <v>-22.76</v>
      </c>
      <c r="Q50" s="16">
        <f ca="1">IFERROR(SOLID!U61,0)</f>
        <v>-23</v>
      </c>
      <c r="R50" s="16">
        <f ca="1">IFERROR(SOLID!V61,0)</f>
        <v>-23.24</v>
      </c>
      <c r="S50" s="16">
        <f ca="1">IFERROR(SOLID!W61,0)</f>
        <v>-23.48</v>
      </c>
      <c r="T50" s="16">
        <f ca="1">IFERROR(SOLID!X61,0)</f>
        <v>-23.72</v>
      </c>
      <c r="U50" s="16">
        <f ca="1">IFERROR(SOLID!Y61,0)</f>
        <v>-23.95</v>
      </c>
      <c r="V50" s="16">
        <f ca="1">IFERROR(SOLID!Z61,0)</f>
        <v>-24.18</v>
      </c>
      <c r="W50" s="16">
        <f ca="1">IFERROR(SOLID!AA61,0)</f>
        <v>-24.41</v>
      </c>
      <c r="X50" s="16">
        <f ca="1">IFERROR(SOLID!AB61,0)</f>
        <v>-25.31</v>
      </c>
      <c r="Y50" s="16">
        <f ca="1">IFERROR(SOLID!AC61,0)</f>
        <v>-25.53</v>
      </c>
      <c r="Z50" s="16">
        <f ca="1">IFERROR(SOLID!AD61,0)</f>
        <v>-25.75</v>
      </c>
      <c r="AA50" s="16">
        <f ca="1">IFERROR(SOLID!AE61,0)</f>
        <v>-25.97</v>
      </c>
      <c r="AB50" s="16">
        <f ca="1">IFERROR(SOLID!AF61,0)</f>
        <v>-26.18</v>
      </c>
      <c r="AC50" s="16">
        <f ca="1">IFERROR(SOLID!AG61,0)</f>
        <v>-26.39</v>
      </c>
      <c r="AD50" s="16">
        <f ca="1">IFERROR(SOLID!AH61,0)</f>
        <v>-26.6</v>
      </c>
      <c r="AE50" s="16">
        <f ca="1">IFERROR(SOLID!AI61,0)</f>
        <v>-26.81</v>
      </c>
      <c r="AF50" s="16">
        <f ca="1">IFERROR(SOLID!AJ61,0)</f>
        <v>-27.02</v>
      </c>
      <c r="AG50" s="16">
        <f ca="1">IFERROR(SOLID!AK61,0)</f>
        <v>-27.83</v>
      </c>
      <c r="AH50" s="16">
        <f ca="1">IFERROR(SOLID!AL61,0)</f>
        <v>-28.03</v>
      </c>
      <c r="AI50" s="16">
        <f ca="1">IFERROR(SOLID!AM61,0)</f>
        <v>-28.23</v>
      </c>
      <c r="AJ50" s="16">
        <f ca="1">IFERROR(SOLID!AN61,0)</f>
        <v>-28.42</v>
      </c>
      <c r="AK50" s="16">
        <f ca="1">IFERROR(SOLID!AO61,0)</f>
        <v>-28.62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686.1</v>
      </c>
      <c r="Y66" s="4">
        <f>IFERROR(ALL!AC45,0)</f>
        <v>702.7</v>
      </c>
      <c r="Z66" s="4">
        <f>IFERROR(ALL!AD45,0)</f>
        <v>719.2</v>
      </c>
      <c r="AA66" s="4">
        <f>IFERROR(ALL!AE45,0)</f>
        <v>735.7</v>
      </c>
      <c r="AB66" s="4">
        <f>IFERROR(ALL!AF45,0)</f>
        <v>752.2</v>
      </c>
      <c r="AC66" s="4">
        <f>IFERROR(ALL!AG45,0)</f>
        <v>768.7</v>
      </c>
      <c r="AD66" s="4">
        <f>IFERROR(ALL!AH45,0)</f>
        <v>785.2</v>
      </c>
      <c r="AE66" s="4">
        <f>IFERROR(ALL!AI45,0)</f>
        <v>801.8</v>
      </c>
      <c r="AF66" s="4">
        <f>IFERROR(ALL!AJ45,0)</f>
        <v>818.3</v>
      </c>
      <c r="AG66" s="4">
        <f>IFERROR(ALL!AK45,0)</f>
        <v>834.8</v>
      </c>
      <c r="AH66" s="4">
        <f>IFERROR(ALL!AL45,0)</f>
        <v>851.3</v>
      </c>
      <c r="AI66" s="4">
        <f>IFERROR(ALL!AM45,0)</f>
        <v>867.8</v>
      </c>
      <c r="AJ66" s="4">
        <f>IFERROR(ALL!AN45,0)</f>
        <v>884.4</v>
      </c>
      <c r="AK66" s="4">
        <f>IFERROR(ALL!AO45,0)</f>
        <v>900.9</v>
      </c>
      <c r="AL66" s="4">
        <f>IFERROR(ALL!AP45,0)</f>
        <v>917.4</v>
      </c>
      <c r="AM66" s="4">
        <f>IFERROR(ALL!AQ45,0)</f>
        <v>933.9</v>
      </c>
      <c r="AN66" s="4">
        <f>IFERROR(ALL!AR45,0)</f>
        <v>950.4</v>
      </c>
      <c r="AO66" s="4">
        <f>IFERROR(ALL!AS45,0)</f>
        <v>967</v>
      </c>
      <c r="AP66" s="4">
        <f>IFERROR(ALL!AT45,0)</f>
        <v>983.5</v>
      </c>
      <c r="AQ66" s="4">
        <f>IFERROR(ALL!AU45,0)</f>
        <v>1000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>
      <c r="A67" s="87" t="str">
        <f>IFERROR(ALL!E46,0)</f>
        <v>*Se[M]</v>
      </c>
      <c r="B67" s="16">
        <f ca="1">IFERROR(ALL!F46,0)</f>
        <v>-23.2</v>
      </c>
      <c r="C67" s="16">
        <f ca="1">IFERROR(ALL!G46,0)</f>
        <v>-22.2</v>
      </c>
      <c r="D67" s="16">
        <f ca="1">IFERROR(ALL!H46,0)</f>
        <v>-21.5</v>
      </c>
      <c r="E67" s="16">
        <f ca="1">IFERROR(ALL!I46,0)</f>
        <v>-21.11</v>
      </c>
      <c r="F67" s="16">
        <f ca="1">IFERROR(ALL!J46,0)</f>
        <v>-20.97</v>
      </c>
      <c r="G67" s="16">
        <f ca="1">IFERROR(ALL!K46,0)</f>
        <v>-21.53</v>
      </c>
      <c r="H67" s="16">
        <f ca="1">IFERROR(ALL!L46,0)</f>
        <v>-21.45</v>
      </c>
      <c r="I67" s="16">
        <f ca="1">IFERROR(ALL!M46,0)</f>
        <v>-21.52</v>
      </c>
      <c r="J67" s="16">
        <f ca="1">IFERROR(ALL!N46,0)</f>
        <v>-21.67</v>
      </c>
      <c r="K67" s="16">
        <f ca="1">IFERROR(ALL!O46,0)</f>
        <v>-22.5</v>
      </c>
      <c r="L67" s="16">
        <f ca="1">IFERROR(ALL!P46,0)</f>
        <v>-22.69</v>
      </c>
      <c r="M67" s="16">
        <f ca="1">IFERROR(ALL!Q46,0)</f>
        <v>-22.86</v>
      </c>
      <c r="N67" s="16">
        <f ca="1">IFERROR(ALL!R46,0)</f>
        <v>-23.05</v>
      </c>
      <c r="O67" s="16">
        <f ca="1">IFERROR(ALL!S46,0)</f>
        <v>-23.26</v>
      </c>
      <c r="P67" s="16">
        <f ca="1">IFERROR(ALL!T46,0)</f>
        <v>-23.48</v>
      </c>
      <c r="Q67" s="16">
        <f ca="1">IFERROR(ALL!U46,0)</f>
        <v>-23.71</v>
      </c>
      <c r="R67" s="16">
        <f ca="1">IFERROR(ALL!V46,0)</f>
        <v>-23.94</v>
      </c>
      <c r="S67" s="16">
        <f ca="1">IFERROR(ALL!W46,0)</f>
        <v>-24.18</v>
      </c>
      <c r="T67" s="16">
        <f ca="1">IFERROR(ALL!X46,0)</f>
        <v>-24.41</v>
      </c>
      <c r="U67" s="16">
        <f ca="1">IFERROR(ALL!Y46,0)</f>
        <v>-24.65</v>
      </c>
      <c r="V67" s="16">
        <f ca="1">IFERROR(ALL!Z46,0)</f>
        <v>-24.88</v>
      </c>
      <c r="W67" s="16">
        <f ca="1">IFERROR(ALL!AA46,0)</f>
        <v>-25.11</v>
      </c>
      <c r="X67" s="16">
        <f ca="1">IFERROR(ALL!AB46,0)</f>
        <v>-25.33</v>
      </c>
      <c r="Y67" s="16">
        <f ca="1">IFERROR(ALL!AC46,0)</f>
        <v>-25.56</v>
      </c>
      <c r="Z67" s="16">
        <f ca="1">IFERROR(ALL!AD46,0)</f>
        <v>-25.78</v>
      </c>
      <c r="AA67" s="16">
        <f ca="1">IFERROR(ALL!AE46,0)</f>
        <v>-26</v>
      </c>
      <c r="AB67" s="16">
        <f ca="1">IFERROR(ALL!AF46,0)</f>
        <v>-26.21</v>
      </c>
      <c r="AC67" s="16">
        <f ca="1">IFERROR(ALL!AG46,0)</f>
        <v>-26.42</v>
      </c>
      <c r="AD67" s="16">
        <f ca="1">IFERROR(ALL!AH46,0)</f>
        <v>-26.62</v>
      </c>
      <c r="AE67" s="16">
        <f ca="1">IFERROR(ALL!AI46,0)</f>
        <v>-26.82</v>
      </c>
      <c r="AF67" s="16">
        <f ca="1">IFERROR(ALL!AJ46,0)</f>
        <v>-27.01</v>
      </c>
      <c r="AG67" s="16">
        <f ca="1">IFERROR(ALL!AK46,0)</f>
        <v>-27.2</v>
      </c>
      <c r="AH67" s="16">
        <f ca="1">IFERROR(ALL!AL46,0)</f>
        <v>-27.38</v>
      </c>
      <c r="AI67" s="16">
        <f ca="1">IFERROR(ALL!AM46,0)</f>
        <v>-27.57</v>
      </c>
      <c r="AJ67" s="16">
        <f ca="1">IFERROR(ALL!AN46,0)</f>
        <v>-27.76</v>
      </c>
      <c r="AK67" s="16">
        <f ca="1">IFERROR(ALL!AO46,0)</f>
        <v>-27.96</v>
      </c>
      <c r="AL67" s="16">
        <f ca="1">IFERROR(ALL!AP46,0)</f>
        <v>-28.15</v>
      </c>
      <c r="AM67" s="16">
        <f ca="1">IFERROR(ALL!AQ46,0)</f>
        <v>-28.35</v>
      </c>
      <c r="AN67" s="16">
        <f ca="1">IFERROR(ALL!AR46,0)</f>
        <v>-28.54</v>
      </c>
      <c r="AO67" s="16">
        <f ca="1">IFERROR(ALL!AS46,0)</f>
        <v>-28.73</v>
      </c>
      <c r="AP67" s="16">
        <f ca="1">IFERROR(ALL!AT46,0)</f>
        <v>-28.92</v>
      </c>
      <c r="AQ67" s="16">
        <f ca="1">IFERROR(ALL!AU46,0)</f>
        <v>-29.11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>
      <c r="A68" s="87" t="str">
        <f>IFERROR(ALL!E47,0)</f>
        <v>*Ga[l]</v>
      </c>
      <c r="B68" s="16">
        <f ca="1">IFERROR(ALL!F47,0)</f>
        <v>-66.5</v>
      </c>
      <c r="C68" s="16">
        <f ca="1">IFERROR(ALL!G47,0)</f>
        <v>-62.84</v>
      </c>
      <c r="D68" s="16">
        <f ca="1">IFERROR(ALL!H47,0)</f>
        <v>-59.32</v>
      </c>
      <c r="E68" s="16">
        <f ca="1">IFERROR(ALL!I47,0)</f>
        <v>-55.85</v>
      </c>
      <c r="F68" s="16">
        <f ca="1">IFERROR(ALL!J47,0)</f>
        <v>-52.39</v>
      </c>
      <c r="G68" s="16">
        <f ca="1">IFERROR(ALL!K47,0)</f>
        <v>-48.21</v>
      </c>
      <c r="H68" s="16">
        <f ca="1">IFERROR(ALL!L47,0)</f>
        <v>-45.34</v>
      </c>
      <c r="I68" s="16">
        <f ca="1">IFERROR(ALL!M47,0)</f>
        <v>-42.52</v>
      </c>
      <c r="J68" s="16">
        <f ca="1">IFERROR(ALL!N47,0)</f>
        <v>-39.799999999999997</v>
      </c>
      <c r="K68" s="16">
        <f ca="1">IFERROR(ALL!O47,0)</f>
        <v>-30.53</v>
      </c>
      <c r="L68" s="16">
        <f ca="1">IFERROR(ALL!P47,0)</f>
        <v>-28.68</v>
      </c>
      <c r="M68" s="16">
        <f ca="1">IFERROR(ALL!Q47,0)</f>
        <v>-26.97</v>
      </c>
      <c r="N68" s="16">
        <f ca="1">IFERROR(ALL!R47,0)</f>
        <v>-25.35</v>
      </c>
      <c r="O68" s="16">
        <f ca="1">IFERROR(ALL!S47,0)</f>
        <v>-23.82</v>
      </c>
      <c r="P68" s="16">
        <f ca="1">IFERROR(ALL!T47,0)</f>
        <v>-22.37</v>
      </c>
      <c r="Q68" s="16">
        <f ca="1">IFERROR(ALL!U47,0)</f>
        <v>-21.03</v>
      </c>
      <c r="R68" s="16">
        <f ca="1">IFERROR(ALL!V47,0)</f>
        <v>-19.8</v>
      </c>
      <c r="S68" s="16">
        <f ca="1">IFERROR(ALL!W47,0)</f>
        <v>-18.66</v>
      </c>
      <c r="T68" s="16">
        <f ca="1">IFERROR(ALL!X47,0)</f>
        <v>-17.61</v>
      </c>
      <c r="U68" s="16">
        <f ca="1">IFERROR(ALL!Y47,0)</f>
        <v>-16.63</v>
      </c>
      <c r="V68" s="16">
        <f ca="1">IFERROR(ALL!Z47,0)</f>
        <v>-15.71</v>
      </c>
      <c r="W68" s="16">
        <f ca="1">IFERROR(ALL!AA47,0)</f>
        <v>-14.83</v>
      </c>
      <c r="X68" s="16">
        <f ca="1">IFERROR(ALL!AB47,0)</f>
        <v>-14</v>
      </c>
      <c r="Y68" s="16">
        <f ca="1">IFERROR(ALL!AC47,0)</f>
        <v>-13.21</v>
      </c>
      <c r="Z68" s="16">
        <f ca="1">IFERROR(ALL!AD47,0)</f>
        <v>-12.45</v>
      </c>
      <c r="AA68" s="16">
        <f ca="1">IFERROR(ALL!AE47,0)</f>
        <v>-11.74</v>
      </c>
      <c r="AB68" s="16">
        <f ca="1">IFERROR(ALL!AF47,0)</f>
        <v>-11.06</v>
      </c>
      <c r="AC68" s="16">
        <f ca="1">IFERROR(ALL!AG47,0)</f>
        <v>-10.44</v>
      </c>
      <c r="AD68" s="16">
        <f ca="1">IFERROR(ALL!AH47,0)</f>
        <v>-9.8729999999999993</v>
      </c>
      <c r="AE68" s="16">
        <f ca="1">IFERROR(ALL!AI47,0)</f>
        <v>-9.375</v>
      </c>
      <c r="AF68" s="16">
        <f ca="1">IFERROR(ALL!AJ47,0)</f>
        <v>-8.9540000000000006</v>
      </c>
      <c r="AG68" s="16">
        <f ca="1">IFERROR(ALL!AK47,0)</f>
        <v>-8.6140000000000008</v>
      </c>
      <c r="AH68" s="16">
        <f ca="1">IFERROR(ALL!AL47,0)</f>
        <v>-8.359</v>
      </c>
      <c r="AI68" s="16">
        <f ca="1">IFERROR(ALL!AM47,0)</f>
        <v>-8.1850000000000005</v>
      </c>
      <c r="AJ68" s="16">
        <f ca="1">IFERROR(ALL!AN47,0)</f>
        <v>-8.08</v>
      </c>
      <c r="AK68" s="16">
        <f ca="1">IFERROR(ALL!AO47,0)</f>
        <v>-8.0269999999999992</v>
      </c>
      <c r="AL68" s="16">
        <f ca="1">IFERROR(ALL!AP47,0)</f>
        <v>-8.01</v>
      </c>
      <c r="AM68" s="16">
        <f ca="1">IFERROR(ALL!AQ47,0)</f>
        <v>-8.016</v>
      </c>
      <c r="AN68" s="16">
        <f ca="1">IFERROR(ALL!AR47,0)</f>
        <v>-8.0440000000000005</v>
      </c>
      <c r="AO68" s="16">
        <f ca="1">IFERROR(ALL!AS47,0)</f>
        <v>-8.0960000000000001</v>
      </c>
      <c r="AP68" s="16">
        <f ca="1">IFERROR(ALL!AT47,0)</f>
        <v>-8.1519999999999992</v>
      </c>
      <c r="AQ68" s="16">
        <f ca="1">IFERROR(ALL!AU47,0)</f>
        <v>-8.2080000000000002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>
      <c r="A69" s="87" t="str">
        <f>IFERROR(ALL!E48,0)</f>
        <v>GeSe</v>
      </c>
      <c r="B69" s="16">
        <f ca="1">IFERROR(ALL!F48,0)</f>
        <v>-41.489999999999995</v>
      </c>
      <c r="C69" s="16">
        <f ca="1">IFERROR(ALL!G48,0)</f>
        <v>-39.69</v>
      </c>
      <c r="D69" s="16">
        <f ca="1">IFERROR(ALL!H48,0)</f>
        <v>-38.04</v>
      </c>
      <c r="E69" s="16">
        <f ca="1">IFERROR(ALL!I48,0)</f>
        <v>-36.549999999999997</v>
      </c>
      <c r="F69" s="16">
        <f ca="1">IFERROR(ALL!J48,0)</f>
        <v>-35.22</v>
      </c>
      <c r="G69" s="16">
        <f ca="1">IFERROR(ALL!K48,0)</f>
        <v>-34.22</v>
      </c>
      <c r="H69" s="16">
        <f ca="1">IFERROR(ALL!L48,0)</f>
        <v>-33.14</v>
      </c>
      <c r="I69" s="16">
        <f ca="1">IFERROR(ALL!M48,0)</f>
        <v>-32.200000000000003</v>
      </c>
      <c r="J69" s="16">
        <f ca="1">IFERROR(ALL!N48,0)</f>
        <v>-31.359000000000002</v>
      </c>
      <c r="K69" s="16">
        <f ca="1">IFERROR(ALL!O48,0)</f>
        <v>-28.97</v>
      </c>
      <c r="L69" s="16">
        <f ca="1">IFERROR(ALL!P48,0)</f>
        <v>-28.691000000000003</v>
      </c>
      <c r="M69" s="16">
        <f ca="1">IFERROR(ALL!Q48,0)</f>
        <v>-28.57</v>
      </c>
      <c r="N69" s="16">
        <f ca="1">IFERROR(ALL!R48,0)</f>
        <v>-28.612000000000002</v>
      </c>
      <c r="O69" s="16">
        <f ca="1">IFERROR(ALL!S48,0)</f>
        <v>-28.773000000000003</v>
      </c>
      <c r="P69" s="16">
        <f ca="1">IFERROR(ALL!T48,0)</f>
        <v>-29.004000000000001</v>
      </c>
      <c r="Q69" s="16">
        <f ca="1">IFERROR(ALL!U48,0)</f>
        <v>-29.277000000000001</v>
      </c>
      <c r="R69" s="16">
        <f ca="1">IFERROR(ALL!V48,0)</f>
        <v>-29.563000000000002</v>
      </c>
      <c r="S69" s="16">
        <f ca="1">IFERROR(ALL!W48,0)</f>
        <v>-29.859000000000002</v>
      </c>
      <c r="T69" s="16">
        <f ca="1">IFERROR(ALL!X48,0)</f>
        <v>-30.140999999999998</v>
      </c>
      <c r="U69" s="16">
        <f ca="1">IFERROR(ALL!Y48,0)</f>
        <v>-30.427999999999997</v>
      </c>
      <c r="V69" s="16">
        <f ca="1">IFERROR(ALL!Z48,0)</f>
        <v>-30.702999999999999</v>
      </c>
      <c r="W69" s="16">
        <f ca="1">IFERROR(ALL!AA48,0)</f>
        <v>-30.975000000000001</v>
      </c>
      <c r="X69" s="16">
        <f ca="1">IFERROR(ALL!AB48,0)</f>
        <v>-31.236999999999998</v>
      </c>
      <c r="Y69" s="16">
        <f ca="1">IFERROR(ALL!AC48,0)</f>
        <v>-31.509</v>
      </c>
      <c r="Z69" s="16">
        <f ca="1">IFERROR(ALL!AD48,0)</f>
        <v>-31.770000000000003</v>
      </c>
      <c r="AA69" s="16">
        <f ca="1">IFERROR(ALL!AE48,0)</f>
        <v>-32.031999999999996</v>
      </c>
      <c r="AB69" s="16">
        <f ca="1">IFERROR(ALL!AF48,0)</f>
        <v>-32.285000000000004</v>
      </c>
      <c r="AC69" s="16">
        <f ca="1">IFERROR(ALL!AG48,0)</f>
        <v>-32.54</v>
      </c>
      <c r="AD69" s="16">
        <f ca="1">IFERROR(ALL!AH48,0)</f>
        <v>-32.789000000000001</v>
      </c>
      <c r="AE69" s="16">
        <f ca="1">IFERROR(ALL!AI48,0)</f>
        <v>-33.043999999999997</v>
      </c>
      <c r="AF69" s="16">
        <f ca="1">IFERROR(ALL!AJ48,0)</f>
        <v>-33.295000000000002</v>
      </c>
      <c r="AG69" s="16">
        <f ca="1">IFERROR(ALL!AK48,0)</f>
        <v>-33.551000000000002</v>
      </c>
      <c r="AH69" s="16">
        <f ca="1">IFERROR(ALL!AL48,0)</f>
        <v>-33.801000000000002</v>
      </c>
      <c r="AI69" s="16">
        <f ca="1">IFERROR(ALL!AM48,0)</f>
        <v>-34.06</v>
      </c>
      <c r="AJ69" s="16">
        <f ca="1">IFERROR(ALL!AN48,0)</f>
        <v>-34.313000000000002</v>
      </c>
      <c r="AK69" s="16">
        <f ca="1">IFERROR(ALL!AO48,0)</f>
        <v>-34.569000000000003</v>
      </c>
      <c r="AL69" s="16">
        <f ca="1">IFERROR(ALL!AP48,0)</f>
        <v>-34.808</v>
      </c>
      <c r="AM69" s="16">
        <f ca="1">IFERROR(ALL!AQ48,0)</f>
        <v>-35.052</v>
      </c>
      <c r="AN69" s="16">
        <f ca="1">IFERROR(ALL!AR48,0)</f>
        <v>-35.281999999999996</v>
      </c>
      <c r="AO69" s="16">
        <f ca="1">IFERROR(ALL!AS48,0)</f>
        <v>-35.506999999999998</v>
      </c>
      <c r="AP69" s="16">
        <f ca="1">IFERROR(ALL!AT48,0)</f>
        <v>-35.731000000000002</v>
      </c>
      <c r="AQ69" s="16">
        <f ca="1">IFERROR(ALL!AU48,0)</f>
        <v>-35.954999999999998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>
      <c r="A70" s="87" t="str">
        <f>IFERROR(ALL!E49,0)</f>
        <v>Ga2Se</v>
      </c>
      <c r="B70" s="16">
        <f ca="1">IFERROR(ALL!F49,0)</f>
        <v>-156.19999999999999</v>
      </c>
      <c r="C70" s="16">
        <f ca="1">IFERROR(ALL!G49,0)</f>
        <v>-147.88</v>
      </c>
      <c r="D70" s="16">
        <f ca="1">IFERROR(ALL!H49,0)</f>
        <v>-140.13999999999999</v>
      </c>
      <c r="E70" s="16">
        <f ca="1">IFERROR(ALL!I49,0)</f>
        <v>-132.81</v>
      </c>
      <c r="F70" s="16">
        <f ca="1">IFERROR(ALL!J49,0)</f>
        <v>-125.75</v>
      </c>
      <c r="G70" s="16">
        <f ca="1">IFERROR(ALL!K49,0)</f>
        <v>-117.95</v>
      </c>
      <c r="H70" s="16">
        <f ca="1">IFERROR(ALL!L49,0)</f>
        <v>-112.13000000000001</v>
      </c>
      <c r="I70" s="16">
        <f ca="1">IFERROR(ALL!M49,0)</f>
        <v>-106.56</v>
      </c>
      <c r="J70" s="16">
        <f ca="1">IFERROR(ALL!N49,0)</f>
        <v>-101.27</v>
      </c>
      <c r="K70" s="16">
        <f ca="1">IFERROR(ALL!O49,0)</f>
        <v>-83.56</v>
      </c>
      <c r="L70" s="16">
        <f ca="1">IFERROR(ALL!P49,0)</f>
        <v>-80.05</v>
      </c>
      <c r="M70" s="16">
        <f ca="1">IFERROR(ALL!Q49,0)</f>
        <v>-76.8</v>
      </c>
      <c r="N70" s="16">
        <f ca="1">IFERROR(ALL!R49,0)</f>
        <v>-73.75</v>
      </c>
      <c r="O70" s="16">
        <f ca="1">IFERROR(ALL!S49,0)</f>
        <v>-70.900000000000006</v>
      </c>
      <c r="P70" s="16">
        <f ca="1">IFERROR(ALL!T49,0)</f>
        <v>-68.22</v>
      </c>
      <c r="Q70" s="16">
        <f ca="1">IFERROR(ALL!U49,0)</f>
        <v>-65.77000000000001</v>
      </c>
      <c r="R70" s="16">
        <f ca="1">IFERROR(ALL!V49,0)</f>
        <v>-63.540000000000006</v>
      </c>
      <c r="S70" s="16">
        <f ca="1">IFERROR(ALL!W49,0)</f>
        <v>-61.5</v>
      </c>
      <c r="T70" s="16">
        <f ca="1">IFERROR(ALL!X49,0)</f>
        <v>-59.629999999999995</v>
      </c>
      <c r="U70" s="16">
        <f ca="1">IFERROR(ALL!Y49,0)</f>
        <v>-57.91</v>
      </c>
      <c r="V70" s="16">
        <f ca="1">IFERROR(ALL!Z49,0)</f>
        <v>-56.3</v>
      </c>
      <c r="W70" s="16">
        <f ca="1">IFERROR(ALL!AA49,0)</f>
        <v>-54.769999999999996</v>
      </c>
      <c r="X70" s="16">
        <f ca="1">IFERROR(ALL!AB49,0)</f>
        <v>-53.33</v>
      </c>
      <c r="Y70" s="16">
        <f ca="1">IFERROR(ALL!AC49,0)</f>
        <v>-51.980000000000004</v>
      </c>
      <c r="Z70" s="16">
        <f ca="1">IFERROR(ALL!AD49,0)</f>
        <v>-50.68</v>
      </c>
      <c r="AA70" s="16">
        <f ca="1">IFERROR(ALL!AE49,0)</f>
        <v>-49.480000000000004</v>
      </c>
      <c r="AB70" s="16">
        <f ca="1">IFERROR(ALL!AF49,0)</f>
        <v>-48.33</v>
      </c>
      <c r="AC70" s="16">
        <f ca="1">IFERROR(ALL!AG49,0)</f>
        <v>-47.3</v>
      </c>
      <c r="AD70" s="16">
        <f ca="1">IFERROR(ALL!AH49,0)</f>
        <v>-46.366</v>
      </c>
      <c r="AE70" s="16">
        <f ca="1">IFERROR(ALL!AI49,0)</f>
        <v>-45.57</v>
      </c>
      <c r="AF70" s="16">
        <f ca="1">IFERROR(ALL!AJ49,0)</f>
        <v>-44.918000000000006</v>
      </c>
      <c r="AG70" s="16">
        <f ca="1">IFERROR(ALL!AK49,0)</f>
        <v>-44.427999999999997</v>
      </c>
      <c r="AH70" s="16">
        <f ca="1">IFERROR(ALL!AL49,0)</f>
        <v>-44.097999999999999</v>
      </c>
      <c r="AI70" s="16">
        <f ca="1">IFERROR(ALL!AM49,0)</f>
        <v>-43.94</v>
      </c>
      <c r="AJ70" s="16">
        <f ca="1">IFERROR(ALL!AN49,0)</f>
        <v>-43.92</v>
      </c>
      <c r="AK70" s="16">
        <f ca="1">IFERROR(ALL!AO49,0)</f>
        <v>-44.013999999999996</v>
      </c>
      <c r="AL70" s="16">
        <f ca="1">IFERROR(ALL!AP49,0)</f>
        <v>-44.17</v>
      </c>
      <c r="AM70" s="16">
        <f ca="1">IFERROR(ALL!AQ49,0)</f>
        <v>-44.382000000000005</v>
      </c>
      <c r="AN70" s="16">
        <f ca="1">IFERROR(ALL!AR49,0)</f>
        <v>-44.628</v>
      </c>
      <c r="AO70" s="16">
        <f ca="1">IFERROR(ALL!AS49,0)</f>
        <v>-44.921999999999997</v>
      </c>
      <c r="AP70" s="16">
        <f ca="1">IFERROR(ALL!AT49,0)</f>
        <v>-45.224000000000004</v>
      </c>
      <c r="AQ70" s="16">
        <f ca="1">IFERROR(ALL!AU49,0)</f>
        <v>-45.525999999999996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>
      <c r="A71" s="87" t="str">
        <f>IFERROR(ALL!E50,0)</f>
        <v>Ar</v>
      </c>
      <c r="B71" s="16">
        <f ca="1">IFERROR(ALL!F50,0)</f>
        <v>-18.829999999999998</v>
      </c>
      <c r="C71" s="16">
        <f ca="1">IFERROR(ALL!G50,0)</f>
        <v>-18.829999999999998</v>
      </c>
      <c r="D71" s="16">
        <f ca="1">IFERROR(ALL!H50,0)</f>
        <v>-18.850000000000001</v>
      </c>
      <c r="E71" s="16">
        <f ca="1">IFERROR(ALL!I50,0)</f>
        <v>-18.899999999999999</v>
      </c>
      <c r="F71" s="16">
        <f ca="1">IFERROR(ALL!J50,0)</f>
        <v>-18.95</v>
      </c>
      <c r="G71" s="16">
        <f ca="1">IFERROR(ALL!K50,0)</f>
        <v>-18.93</v>
      </c>
      <c r="H71" s="16">
        <f ca="1">IFERROR(ALL!L50,0)</f>
        <v>-18.98</v>
      </c>
      <c r="I71" s="16">
        <f ca="1">IFERROR(ALL!M50,0)</f>
        <v>-19.03</v>
      </c>
      <c r="J71" s="16">
        <f ca="1">IFERROR(ALL!N50,0)</f>
        <v>-19.07</v>
      </c>
      <c r="K71" s="16">
        <f ca="1">IFERROR(ALL!O50,0)</f>
        <v>-19.12</v>
      </c>
      <c r="L71" s="16">
        <f ca="1">IFERROR(ALL!P50,0)</f>
        <v>-19.09</v>
      </c>
      <c r="M71" s="16">
        <f ca="1">IFERROR(ALL!Q50,0)</f>
        <v>-19.05</v>
      </c>
      <c r="N71" s="16">
        <f ca="1">IFERROR(ALL!R50,0)</f>
        <v>-19.02</v>
      </c>
      <c r="O71" s="16">
        <f ca="1">IFERROR(ALL!S50,0)</f>
        <v>-19.02</v>
      </c>
      <c r="P71" s="16">
        <f ca="1">IFERROR(ALL!T50,0)</f>
        <v>-19.03</v>
      </c>
      <c r="Q71" s="16">
        <f ca="1">IFERROR(ALL!U50,0)</f>
        <v>-19.05</v>
      </c>
      <c r="R71" s="16">
        <f ca="1">IFERROR(ALL!V50,0)</f>
        <v>-19.079999999999998</v>
      </c>
      <c r="S71" s="16">
        <f ca="1">IFERROR(ALL!W50,0)</f>
        <v>-19.11</v>
      </c>
      <c r="T71" s="16">
        <f ca="1">IFERROR(ALL!X50,0)</f>
        <v>-19.149999999999999</v>
      </c>
      <c r="U71" s="16">
        <f ca="1">IFERROR(ALL!Y50,0)</f>
        <v>-19.18</v>
      </c>
      <c r="V71" s="16">
        <f ca="1">IFERROR(ALL!Z50,0)</f>
        <v>-19.21</v>
      </c>
      <c r="W71" s="16">
        <f ca="1">IFERROR(ALL!AA50,0)</f>
        <v>-19.25</v>
      </c>
      <c r="X71" s="16">
        <f ca="1">IFERROR(ALL!AB50,0)</f>
        <v>-19.28</v>
      </c>
      <c r="Y71" s="16">
        <f ca="1">IFERROR(ALL!AC50,0)</f>
        <v>-19.32</v>
      </c>
      <c r="Z71" s="16">
        <f ca="1">IFERROR(ALL!AD50,0)</f>
        <v>-19.350000000000001</v>
      </c>
      <c r="AA71" s="16">
        <f ca="1">IFERROR(ALL!AE50,0)</f>
        <v>-19.38</v>
      </c>
      <c r="AB71" s="16">
        <f ca="1">IFERROR(ALL!AF50,0)</f>
        <v>-19.420000000000002</v>
      </c>
      <c r="AC71" s="16">
        <f ca="1">IFERROR(ALL!AG50,0)</f>
        <v>-19.45</v>
      </c>
      <c r="AD71" s="16">
        <f ca="1">IFERROR(ALL!AH50,0)</f>
        <v>-19.48</v>
      </c>
      <c r="AE71" s="16">
        <f ca="1">IFERROR(ALL!AI50,0)</f>
        <v>-19.510000000000002</v>
      </c>
      <c r="AF71" s="16">
        <f ca="1">IFERROR(ALL!AJ50,0)</f>
        <v>-19.55</v>
      </c>
      <c r="AG71" s="16">
        <f ca="1">IFERROR(ALL!AK50,0)</f>
        <v>-19.579999999999998</v>
      </c>
      <c r="AH71" s="16">
        <f ca="1">IFERROR(ALL!AL50,0)</f>
        <v>-19.61</v>
      </c>
      <c r="AI71" s="16">
        <f ca="1">IFERROR(ALL!AM50,0)</f>
        <v>-19.64</v>
      </c>
      <c r="AJ71" s="16">
        <f ca="1">IFERROR(ALL!AN50,0)</f>
        <v>-19.670000000000002</v>
      </c>
      <c r="AK71" s="16">
        <f ca="1">IFERROR(ALL!AO50,0)</f>
        <v>-19.7</v>
      </c>
      <c r="AL71" s="16">
        <f ca="1">IFERROR(ALL!AP50,0)</f>
        <v>-19.73</v>
      </c>
      <c r="AM71" s="16">
        <f ca="1">IFERROR(ALL!AQ50,0)</f>
        <v>-19.760000000000002</v>
      </c>
      <c r="AN71" s="16">
        <f ca="1">IFERROR(ALL!AR50,0)</f>
        <v>-19.79</v>
      </c>
      <c r="AO71" s="16">
        <f ca="1">IFERROR(ALL!AS50,0)</f>
        <v>-19.82</v>
      </c>
      <c r="AP71" s="16">
        <f ca="1">IFERROR(ALL!AT50,0)</f>
        <v>-19.850000000000001</v>
      </c>
      <c r="AQ71" s="16">
        <f ca="1">IFERROR(ALL!AU50,0)</f>
        <v>-19.88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>
      <c r="A72" s="87" t="str">
        <f>IFERROR(ALL!E51,0)</f>
        <v>(l)GeSe2</v>
      </c>
      <c r="B72" s="16">
        <f ca="1">IFERROR(ALL!F51,0)</f>
        <v>-64.69</v>
      </c>
      <c r="C72" s="16">
        <f ca="1">IFERROR(ALL!G51,0)</f>
        <v>-61.89</v>
      </c>
      <c r="D72" s="16">
        <f ca="1">IFERROR(ALL!H51,0)</f>
        <v>-59.54</v>
      </c>
      <c r="E72" s="16">
        <f ca="1">IFERROR(ALL!I51,0)</f>
        <v>-57.66</v>
      </c>
      <c r="F72" s="16">
        <f ca="1">IFERROR(ALL!J51,0)</f>
        <v>-56.19</v>
      </c>
      <c r="G72" s="16">
        <f ca="1">IFERROR(ALL!K51,0)</f>
        <v>-55.75</v>
      </c>
      <c r="H72" s="16">
        <f ca="1">IFERROR(ALL!L51,0)</f>
        <v>-54.589999999999996</v>
      </c>
      <c r="I72" s="16">
        <f ca="1">IFERROR(ALL!M51,0)</f>
        <v>-53.72</v>
      </c>
      <c r="J72" s="16">
        <f ca="1">IFERROR(ALL!N51,0)</f>
        <v>-53.029000000000003</v>
      </c>
      <c r="K72" s="16">
        <f ca="1">IFERROR(ALL!O51,0)</f>
        <v>-51.47</v>
      </c>
      <c r="L72" s="16">
        <f ca="1">IFERROR(ALL!P51,0)</f>
        <v>-51.381</v>
      </c>
      <c r="M72" s="16">
        <f ca="1">IFERROR(ALL!Q51,0)</f>
        <v>-51.43</v>
      </c>
      <c r="N72" s="16">
        <f ca="1">IFERROR(ALL!R51,0)</f>
        <v>-51.661999999999999</v>
      </c>
      <c r="O72" s="16">
        <f ca="1">IFERROR(ALL!S51,0)</f>
        <v>-52.033000000000001</v>
      </c>
      <c r="P72" s="16">
        <f ca="1">IFERROR(ALL!T51,0)</f>
        <v>-52.484000000000002</v>
      </c>
      <c r="Q72" s="16">
        <f ca="1">IFERROR(ALL!U51,0)</f>
        <v>-52.987000000000002</v>
      </c>
      <c r="R72" s="16">
        <f ca="1">IFERROR(ALL!V51,0)</f>
        <v>-53.503</v>
      </c>
      <c r="S72" s="16">
        <f ca="1">IFERROR(ALL!W51,0)</f>
        <v>-54.039000000000001</v>
      </c>
      <c r="T72" s="16">
        <f ca="1">IFERROR(ALL!X51,0)</f>
        <v>-54.551000000000002</v>
      </c>
      <c r="U72" s="16">
        <f ca="1">IFERROR(ALL!Y51,0)</f>
        <v>-55.077999999999996</v>
      </c>
      <c r="V72" s="16">
        <f ca="1">IFERROR(ALL!Z51,0)</f>
        <v>-55.582999999999998</v>
      </c>
      <c r="W72" s="16">
        <f ca="1">IFERROR(ALL!AA51,0)</f>
        <v>-56.085000000000001</v>
      </c>
      <c r="X72" s="16">
        <f ca="1">IFERROR(ALL!AB51,0)</f>
        <v>-56.566999999999993</v>
      </c>
      <c r="Y72" s="16">
        <f ca="1">IFERROR(ALL!AC51,0)</f>
        <v>-57.068999999999996</v>
      </c>
      <c r="Z72" s="16">
        <f ca="1">IFERROR(ALL!AD51,0)</f>
        <v>-57.550000000000004</v>
      </c>
      <c r="AA72" s="16">
        <f ca="1">IFERROR(ALL!AE51,0)</f>
        <v>-58.031999999999996</v>
      </c>
      <c r="AB72" s="16">
        <f ca="1">IFERROR(ALL!AF51,0)</f>
        <v>-58.495000000000005</v>
      </c>
      <c r="AC72" s="16">
        <f ca="1">IFERROR(ALL!AG51,0)</f>
        <v>-58.96</v>
      </c>
      <c r="AD72" s="16">
        <f ca="1">IFERROR(ALL!AH51,0)</f>
        <v>-59.408999999999999</v>
      </c>
      <c r="AE72" s="16">
        <f ca="1">IFERROR(ALL!AI51,0)</f>
        <v>-59.864000000000004</v>
      </c>
      <c r="AF72" s="16">
        <f ca="1">IFERROR(ALL!AJ51,0)</f>
        <v>-60.305000000000007</v>
      </c>
      <c r="AG72" s="16">
        <f ca="1">IFERROR(ALL!AK51,0)</f>
        <v>-60.750999999999998</v>
      </c>
      <c r="AH72" s="16">
        <f ca="1">IFERROR(ALL!AL51,0)</f>
        <v>-61.180999999999997</v>
      </c>
      <c r="AI72" s="16">
        <f ca="1">IFERROR(ALL!AM51,0)</f>
        <v>-61.63</v>
      </c>
      <c r="AJ72" s="16">
        <f ca="1">IFERROR(ALL!AN51,0)</f>
        <v>-62.073</v>
      </c>
      <c r="AK72" s="16">
        <f ca="1">IFERROR(ALL!AO51,0)</f>
        <v>-62.529000000000003</v>
      </c>
      <c r="AL72" s="16">
        <f ca="1">IFERROR(ALL!AP51,0)</f>
        <v>-62.957999999999998</v>
      </c>
      <c r="AM72" s="16">
        <f ca="1">IFERROR(ALL!AQ51,0)</f>
        <v>-63.402000000000001</v>
      </c>
      <c r="AN72" s="16">
        <f ca="1">IFERROR(ALL!AR51,0)</f>
        <v>-63.821999999999996</v>
      </c>
      <c r="AO72" s="16">
        <f ca="1">IFERROR(ALL!AS51,0)</f>
        <v>-64.236999999999995</v>
      </c>
      <c r="AP72" s="16">
        <f ca="1">IFERROR(ALL!AT51,0)</f>
        <v>-64.65100000000001</v>
      </c>
      <c r="AQ72" s="16">
        <f ca="1">IFERROR(ALL!AU51,0)</f>
        <v>-65.064999999999998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>
      <c r="A73" s="87" t="str">
        <f>IFERROR(ALL!E52,0)</f>
        <v>(l)GeSe</v>
      </c>
      <c r="B73" s="16">
        <f ca="1">IFERROR(ALL!F52,0)</f>
        <v>-41.489999999999995</v>
      </c>
      <c r="C73" s="16">
        <f ca="1">IFERROR(ALL!G52,0)</f>
        <v>-39.69</v>
      </c>
      <c r="D73" s="16">
        <f ca="1">IFERROR(ALL!H52,0)</f>
        <v>-38.04</v>
      </c>
      <c r="E73" s="16">
        <f ca="1">IFERROR(ALL!I52,0)</f>
        <v>-36.549999999999997</v>
      </c>
      <c r="F73" s="16">
        <f ca="1">IFERROR(ALL!J52,0)</f>
        <v>-35.22</v>
      </c>
      <c r="G73" s="16">
        <f ca="1">IFERROR(ALL!K52,0)</f>
        <v>-34.22</v>
      </c>
      <c r="H73" s="16">
        <f ca="1">IFERROR(ALL!L52,0)</f>
        <v>-33.14</v>
      </c>
      <c r="I73" s="16">
        <f ca="1">IFERROR(ALL!M52,0)</f>
        <v>-32.200000000000003</v>
      </c>
      <c r="J73" s="16">
        <f ca="1">IFERROR(ALL!N52,0)</f>
        <v>-31.359000000000002</v>
      </c>
      <c r="K73" s="16">
        <f ca="1">IFERROR(ALL!O52,0)</f>
        <v>-28.97</v>
      </c>
      <c r="L73" s="16">
        <f ca="1">IFERROR(ALL!P52,0)</f>
        <v>-28.691000000000003</v>
      </c>
      <c r="M73" s="16">
        <f ca="1">IFERROR(ALL!Q52,0)</f>
        <v>-28.57</v>
      </c>
      <c r="N73" s="16">
        <f ca="1">IFERROR(ALL!R52,0)</f>
        <v>-28.612000000000002</v>
      </c>
      <c r="O73" s="16">
        <f ca="1">IFERROR(ALL!S52,0)</f>
        <v>-28.773000000000003</v>
      </c>
      <c r="P73" s="16">
        <f ca="1">IFERROR(ALL!T52,0)</f>
        <v>-29.004000000000001</v>
      </c>
      <c r="Q73" s="16">
        <f ca="1">IFERROR(ALL!U52,0)</f>
        <v>-29.277000000000001</v>
      </c>
      <c r="R73" s="16">
        <f ca="1">IFERROR(ALL!V52,0)</f>
        <v>-29.563000000000002</v>
      </c>
      <c r="S73" s="16">
        <f ca="1">IFERROR(ALL!W52,0)</f>
        <v>-29.859000000000002</v>
      </c>
      <c r="T73" s="16">
        <f ca="1">IFERROR(ALL!X52,0)</f>
        <v>-30.140999999999998</v>
      </c>
      <c r="U73" s="16">
        <f ca="1">IFERROR(ALL!Y52,0)</f>
        <v>-30.427999999999997</v>
      </c>
      <c r="V73" s="16">
        <f ca="1">IFERROR(ALL!Z52,0)</f>
        <v>-30.702999999999999</v>
      </c>
      <c r="W73" s="16">
        <f ca="1">IFERROR(ALL!AA52,0)</f>
        <v>-30.975000000000001</v>
      </c>
      <c r="X73" s="16">
        <f ca="1">IFERROR(ALL!AB52,0)</f>
        <v>-31.236999999999998</v>
      </c>
      <c r="Y73" s="16">
        <f ca="1">IFERROR(ALL!AC52,0)</f>
        <v>-31.509</v>
      </c>
      <c r="Z73" s="16">
        <f ca="1">IFERROR(ALL!AD52,0)</f>
        <v>-31.770000000000003</v>
      </c>
      <c r="AA73" s="16">
        <f ca="1">IFERROR(ALL!AE52,0)</f>
        <v>-32.031999999999996</v>
      </c>
      <c r="AB73" s="16">
        <f ca="1">IFERROR(ALL!AF52,0)</f>
        <v>-32.285000000000004</v>
      </c>
      <c r="AC73" s="16">
        <f ca="1">IFERROR(ALL!AG52,0)</f>
        <v>-32.54</v>
      </c>
      <c r="AD73" s="16">
        <f ca="1">IFERROR(ALL!AH52,0)</f>
        <v>-32.789000000000001</v>
      </c>
      <c r="AE73" s="16">
        <f ca="1">IFERROR(ALL!AI52,0)</f>
        <v>-33.043999999999997</v>
      </c>
      <c r="AF73" s="16">
        <f ca="1">IFERROR(ALL!AJ52,0)</f>
        <v>-33.295000000000002</v>
      </c>
      <c r="AG73" s="16">
        <f ca="1">IFERROR(ALL!AK52,0)</f>
        <v>-33.551000000000002</v>
      </c>
      <c r="AH73" s="16">
        <f ca="1">IFERROR(ALL!AL52,0)</f>
        <v>-33.801000000000002</v>
      </c>
      <c r="AI73" s="16">
        <f ca="1">IFERROR(ALL!AM52,0)</f>
        <v>-34.06</v>
      </c>
      <c r="AJ73" s="16">
        <f ca="1">IFERROR(ALL!AN52,0)</f>
        <v>-34.313000000000002</v>
      </c>
      <c r="AK73" s="16">
        <f ca="1">IFERROR(ALL!AO52,0)</f>
        <v>-34.569000000000003</v>
      </c>
      <c r="AL73" s="16">
        <f ca="1">IFERROR(ALL!AP52,0)</f>
        <v>-34.808</v>
      </c>
      <c r="AM73" s="16">
        <f ca="1">IFERROR(ALL!AQ52,0)</f>
        <v>-35.052</v>
      </c>
      <c r="AN73" s="16">
        <f ca="1">IFERROR(ALL!AR52,0)</f>
        <v>-35.281999999999996</v>
      </c>
      <c r="AO73" s="16">
        <f ca="1">IFERROR(ALL!AS52,0)</f>
        <v>-35.506999999999998</v>
      </c>
      <c r="AP73" s="16">
        <f ca="1">IFERROR(ALL!AT52,0)</f>
        <v>-35.731000000000002</v>
      </c>
      <c r="AQ73" s="16">
        <f ca="1">IFERROR(ALL!AU52,0)</f>
        <v>-35.954999999999998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>
      <c r="A74" s="87" t="str">
        <f>IFERROR(ALL!E53,0)</f>
        <v>(l)Ge</v>
      </c>
      <c r="B74" s="16">
        <f ca="1">IFERROR(ALL!F53,0)</f>
        <v>-18.29</v>
      </c>
      <c r="C74" s="16">
        <f ca="1">IFERROR(ALL!G53,0)</f>
        <v>-17.489999999999998</v>
      </c>
      <c r="D74" s="16">
        <f ca="1">IFERROR(ALL!H53,0)</f>
        <v>-16.54</v>
      </c>
      <c r="E74" s="16">
        <f ca="1">IFERROR(ALL!I53,0)</f>
        <v>-15.44</v>
      </c>
      <c r="F74" s="16">
        <f ca="1">IFERROR(ALL!J53,0)</f>
        <v>-14.25</v>
      </c>
      <c r="G74" s="16">
        <f ca="1">IFERROR(ALL!K53,0)</f>
        <v>-12.69</v>
      </c>
      <c r="H74" s="16">
        <f ca="1">IFERROR(ALL!L53,0)</f>
        <v>-11.69</v>
      </c>
      <c r="I74" s="16">
        <f ca="1">IFERROR(ALL!M53,0)</f>
        <v>-10.68</v>
      </c>
      <c r="J74" s="16">
        <f ca="1">IFERROR(ALL!N53,0)</f>
        <v>-9.6890000000000001</v>
      </c>
      <c r="K74" s="16">
        <f ca="1">IFERROR(ALL!O53,0)</f>
        <v>-6.47</v>
      </c>
      <c r="L74" s="16">
        <f ca="1">IFERROR(ALL!P53,0)</f>
        <v>-6.0010000000000003</v>
      </c>
      <c r="M74" s="16">
        <f ca="1">IFERROR(ALL!Q53,0)</f>
        <v>-5.71</v>
      </c>
      <c r="N74" s="16">
        <f ca="1">IFERROR(ALL!R53,0)</f>
        <v>-5.5620000000000003</v>
      </c>
      <c r="O74" s="16">
        <f ca="1">IFERROR(ALL!S53,0)</f>
        <v>-5.5129999999999999</v>
      </c>
      <c r="P74" s="16">
        <f ca="1">IFERROR(ALL!T53,0)</f>
        <v>-5.524</v>
      </c>
      <c r="Q74" s="16">
        <f ca="1">IFERROR(ALL!U53,0)</f>
        <v>-5.5670000000000002</v>
      </c>
      <c r="R74" s="16">
        <f ca="1">IFERROR(ALL!V53,0)</f>
        <v>-5.6230000000000002</v>
      </c>
      <c r="S74" s="16">
        <f ca="1">IFERROR(ALL!W53,0)</f>
        <v>-5.6790000000000003</v>
      </c>
      <c r="T74" s="16">
        <f ca="1">IFERROR(ALL!X53,0)</f>
        <v>-5.7309999999999999</v>
      </c>
      <c r="U74" s="16">
        <f ca="1">IFERROR(ALL!Y53,0)</f>
        <v>-5.7779999999999996</v>
      </c>
      <c r="V74" s="16">
        <f ca="1">IFERROR(ALL!Z53,0)</f>
        <v>-5.8230000000000004</v>
      </c>
      <c r="W74" s="16">
        <f ca="1">IFERROR(ALL!AA53,0)</f>
        <v>-5.8650000000000002</v>
      </c>
      <c r="X74" s="16">
        <f ca="1">IFERROR(ALL!AB53,0)</f>
        <v>-5.907</v>
      </c>
      <c r="Y74" s="16">
        <f ca="1">IFERROR(ALL!AC53,0)</f>
        <v>-5.9489999999999998</v>
      </c>
      <c r="Z74" s="16">
        <f ca="1">IFERROR(ALL!AD53,0)</f>
        <v>-5.99</v>
      </c>
      <c r="AA74" s="16">
        <f ca="1">IFERROR(ALL!AE53,0)</f>
        <v>-6.032</v>
      </c>
      <c r="AB74" s="16">
        <f ca="1">IFERROR(ALL!AF53,0)</f>
        <v>-6.0750000000000002</v>
      </c>
      <c r="AC74" s="16">
        <f ca="1">IFERROR(ALL!AG53,0)</f>
        <v>-6.12</v>
      </c>
      <c r="AD74" s="16">
        <f ca="1">IFERROR(ALL!AH53,0)</f>
        <v>-6.1689999999999996</v>
      </c>
      <c r="AE74" s="16">
        <f ca="1">IFERROR(ALL!AI53,0)</f>
        <v>-6.2240000000000002</v>
      </c>
      <c r="AF74" s="16">
        <f ca="1">IFERROR(ALL!AJ53,0)</f>
        <v>-6.2850000000000001</v>
      </c>
      <c r="AG74" s="16">
        <f ca="1">IFERROR(ALL!AK53,0)</f>
        <v>-6.351</v>
      </c>
      <c r="AH74" s="16">
        <f ca="1">IFERROR(ALL!AL53,0)</f>
        <v>-6.4210000000000003</v>
      </c>
      <c r="AI74" s="16">
        <f ca="1">IFERROR(ALL!AM53,0)</f>
        <v>-6.49</v>
      </c>
      <c r="AJ74" s="16">
        <f ca="1">IFERROR(ALL!AN53,0)</f>
        <v>-6.5529999999999999</v>
      </c>
      <c r="AK74" s="16">
        <f ca="1">IFERROR(ALL!AO53,0)</f>
        <v>-6.609</v>
      </c>
      <c r="AL74" s="16">
        <f ca="1">IFERROR(ALL!AP53,0)</f>
        <v>-6.6580000000000004</v>
      </c>
      <c r="AM74" s="16">
        <f ca="1">IFERROR(ALL!AQ53,0)</f>
        <v>-6.702</v>
      </c>
      <c r="AN74" s="16">
        <f ca="1">IFERROR(ALL!AR53,0)</f>
        <v>-6.742</v>
      </c>
      <c r="AO74" s="16">
        <f ca="1">IFERROR(ALL!AS53,0)</f>
        <v>-6.7770000000000001</v>
      </c>
      <c r="AP74" s="16">
        <f ca="1">IFERROR(ALL!AT53,0)</f>
        <v>-6.8109999999999999</v>
      </c>
      <c r="AQ74" s="16">
        <f ca="1">IFERROR(ALL!AU53,0)</f>
        <v>-6.8449999999999998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>
      <c r="A75" s="87" t="str">
        <f>IFERROR(ALL!E54,0)</f>
        <v>(l)Ga2Se3</v>
      </c>
      <c r="B75" s="16">
        <f ca="1">IFERROR(ALL!F54,0)</f>
        <v>-202.6</v>
      </c>
      <c r="C75" s="16">
        <f ca="1">IFERROR(ALL!G54,0)</f>
        <v>-192.28</v>
      </c>
      <c r="D75" s="16">
        <f ca="1">IFERROR(ALL!H54,0)</f>
        <v>-183.14</v>
      </c>
      <c r="E75" s="16">
        <f ca="1">IFERROR(ALL!I54,0)</f>
        <v>-175.03</v>
      </c>
      <c r="F75" s="16">
        <f ca="1">IFERROR(ALL!J54,0)</f>
        <v>-167.69</v>
      </c>
      <c r="G75" s="16">
        <f ca="1">IFERROR(ALL!K54,0)</f>
        <v>-161.01</v>
      </c>
      <c r="H75" s="16">
        <f ca="1">IFERROR(ALL!L54,0)</f>
        <v>-155.03</v>
      </c>
      <c r="I75" s="16">
        <f ca="1">IFERROR(ALL!M54,0)</f>
        <v>-149.60000000000002</v>
      </c>
      <c r="J75" s="16">
        <f ca="1">IFERROR(ALL!N54,0)</f>
        <v>-144.61000000000001</v>
      </c>
      <c r="K75" s="16">
        <f ca="1">IFERROR(ALL!O54,0)</f>
        <v>-128.56</v>
      </c>
      <c r="L75" s="16">
        <f ca="1">IFERROR(ALL!P54,0)</f>
        <v>-125.43</v>
      </c>
      <c r="M75" s="16">
        <f ca="1">IFERROR(ALL!Q54,0)</f>
        <v>-122.52</v>
      </c>
      <c r="N75" s="16">
        <f ca="1">IFERROR(ALL!R54,0)</f>
        <v>-119.85000000000001</v>
      </c>
      <c r="O75" s="16">
        <f ca="1">IFERROR(ALL!S54,0)</f>
        <v>-117.42</v>
      </c>
      <c r="P75" s="16">
        <f ca="1">IFERROR(ALL!T54,0)</f>
        <v>-115.18</v>
      </c>
      <c r="Q75" s="16">
        <f ca="1">IFERROR(ALL!U54,0)</f>
        <v>-113.19</v>
      </c>
      <c r="R75" s="16">
        <f ca="1">IFERROR(ALL!V54,0)</f>
        <v>-111.42000000000002</v>
      </c>
      <c r="S75" s="16">
        <f ca="1">IFERROR(ALL!W54,0)</f>
        <v>-109.85999999999999</v>
      </c>
      <c r="T75" s="16">
        <f ca="1">IFERROR(ALL!X54,0)</f>
        <v>-108.45</v>
      </c>
      <c r="U75" s="16">
        <f ca="1">IFERROR(ALL!Y54,0)</f>
        <v>-107.20999999999998</v>
      </c>
      <c r="V75" s="16">
        <f ca="1">IFERROR(ALL!Z54,0)</f>
        <v>-106.06</v>
      </c>
      <c r="W75" s="16">
        <f ca="1">IFERROR(ALL!AA54,0)</f>
        <v>-104.99</v>
      </c>
      <c r="X75" s="16">
        <f ca="1">IFERROR(ALL!AB54,0)</f>
        <v>-103.99</v>
      </c>
      <c r="Y75" s="16">
        <f ca="1">IFERROR(ALL!AC54,0)</f>
        <v>-103.1</v>
      </c>
      <c r="Z75" s="16">
        <f ca="1">IFERROR(ALL!AD54,0)</f>
        <v>-102.24000000000001</v>
      </c>
      <c r="AA75" s="16">
        <f ca="1">IFERROR(ALL!AE54,0)</f>
        <v>-101.48</v>
      </c>
      <c r="AB75" s="16">
        <f ca="1">IFERROR(ALL!AF54,0)</f>
        <v>-100.75</v>
      </c>
      <c r="AC75" s="16">
        <f ca="1">IFERROR(ALL!AG54,0)</f>
        <v>-100.14</v>
      </c>
      <c r="AD75" s="16">
        <f ca="1">IFERROR(ALL!AH54,0)</f>
        <v>-99.605999999999995</v>
      </c>
      <c r="AE75" s="16">
        <f ca="1">IFERROR(ALL!AI54,0)</f>
        <v>-99.210000000000008</v>
      </c>
      <c r="AF75" s="16">
        <f ca="1">IFERROR(ALL!AJ54,0)</f>
        <v>-98.938000000000002</v>
      </c>
      <c r="AG75" s="16">
        <f ca="1">IFERROR(ALL!AK54,0)</f>
        <v>-98.828000000000003</v>
      </c>
      <c r="AH75" s="16">
        <f ca="1">IFERROR(ALL!AL54,0)</f>
        <v>-98.858000000000004</v>
      </c>
      <c r="AI75" s="16">
        <f ca="1">IFERROR(ALL!AM54,0)</f>
        <v>-99.080000000000013</v>
      </c>
      <c r="AJ75" s="16">
        <f ca="1">IFERROR(ALL!AN54,0)</f>
        <v>-99.44</v>
      </c>
      <c r="AK75" s="16">
        <f ca="1">IFERROR(ALL!AO54,0)</f>
        <v>-99.933999999999997</v>
      </c>
      <c r="AL75" s="16">
        <f ca="1">IFERROR(ALL!AP54,0)</f>
        <v>-100.46999999999998</v>
      </c>
      <c r="AM75" s="16">
        <f ca="1">IFERROR(ALL!AQ54,0)</f>
        <v>-101.08200000000001</v>
      </c>
      <c r="AN75" s="16">
        <f ca="1">IFERROR(ALL!AR54,0)</f>
        <v>-101.708</v>
      </c>
      <c r="AO75" s="16">
        <f ca="1">IFERROR(ALL!AS54,0)</f>
        <v>-102.38200000000001</v>
      </c>
      <c r="AP75" s="16">
        <f ca="1">IFERROR(ALL!AT54,0)</f>
        <v>-103.06400000000001</v>
      </c>
      <c r="AQ75" s="16">
        <f ca="1">IFERROR(ALL!AU54,0)</f>
        <v>-103.746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>
      <c r="A76" s="87" t="str">
        <f>IFERROR(ALL!E55,0)</f>
        <v>(l)GaSe</v>
      </c>
      <c r="B76" s="16">
        <f ca="1">IFERROR(ALL!F55,0)</f>
        <v>-89.7</v>
      </c>
      <c r="C76" s="16">
        <f ca="1">IFERROR(ALL!G55,0)</f>
        <v>-85.04</v>
      </c>
      <c r="D76" s="16">
        <f ca="1">IFERROR(ALL!H55,0)</f>
        <v>-80.819999999999993</v>
      </c>
      <c r="E76" s="16">
        <f ca="1">IFERROR(ALL!I55,0)</f>
        <v>-76.960000000000008</v>
      </c>
      <c r="F76" s="16">
        <f ca="1">IFERROR(ALL!J55,0)</f>
        <v>-73.36</v>
      </c>
      <c r="G76" s="16">
        <f ca="1">IFERROR(ALL!K55,0)</f>
        <v>-69.740000000000009</v>
      </c>
      <c r="H76" s="16">
        <f ca="1">IFERROR(ALL!L55,0)</f>
        <v>-66.790000000000006</v>
      </c>
      <c r="I76" s="16">
        <f ca="1">IFERROR(ALL!M55,0)</f>
        <v>-64.040000000000006</v>
      </c>
      <c r="J76" s="16">
        <f ca="1">IFERROR(ALL!N55,0)</f>
        <v>-61.47</v>
      </c>
      <c r="K76" s="16">
        <f ca="1">IFERROR(ALL!O55,0)</f>
        <v>-53.03</v>
      </c>
      <c r="L76" s="16">
        <f ca="1">IFERROR(ALL!P55,0)</f>
        <v>-51.370000000000005</v>
      </c>
      <c r="M76" s="16">
        <f ca="1">IFERROR(ALL!Q55,0)</f>
        <v>-49.83</v>
      </c>
      <c r="N76" s="16">
        <f ca="1">IFERROR(ALL!R55,0)</f>
        <v>-48.400000000000006</v>
      </c>
      <c r="O76" s="16">
        <f ca="1">IFERROR(ALL!S55,0)</f>
        <v>-47.08</v>
      </c>
      <c r="P76" s="16">
        <f ca="1">IFERROR(ALL!T55,0)</f>
        <v>-45.85</v>
      </c>
      <c r="Q76" s="16">
        <f ca="1">IFERROR(ALL!U55,0)</f>
        <v>-44.74</v>
      </c>
      <c r="R76" s="16">
        <f ca="1">IFERROR(ALL!V55,0)</f>
        <v>-43.74</v>
      </c>
      <c r="S76" s="16">
        <f ca="1">IFERROR(ALL!W55,0)</f>
        <v>-42.84</v>
      </c>
      <c r="T76" s="16">
        <f ca="1">IFERROR(ALL!X55,0)</f>
        <v>-42.019999999999996</v>
      </c>
      <c r="U76" s="16">
        <f ca="1">IFERROR(ALL!Y55,0)</f>
        <v>-41.28</v>
      </c>
      <c r="V76" s="16">
        <f ca="1">IFERROR(ALL!Z55,0)</f>
        <v>-40.590000000000003</v>
      </c>
      <c r="W76" s="16">
        <f ca="1">IFERROR(ALL!AA55,0)</f>
        <v>-39.94</v>
      </c>
      <c r="X76" s="16">
        <f ca="1">IFERROR(ALL!AB55,0)</f>
        <v>-39.33</v>
      </c>
      <c r="Y76" s="16">
        <f ca="1">IFERROR(ALL!AC55,0)</f>
        <v>-38.769999999999996</v>
      </c>
      <c r="Z76" s="16">
        <f ca="1">IFERROR(ALL!AD55,0)</f>
        <v>-38.230000000000004</v>
      </c>
      <c r="AA76" s="16">
        <f ca="1">IFERROR(ALL!AE55,0)</f>
        <v>-37.74</v>
      </c>
      <c r="AB76" s="16">
        <f ca="1">IFERROR(ALL!AF55,0)</f>
        <v>-37.270000000000003</v>
      </c>
      <c r="AC76" s="16">
        <f ca="1">IFERROR(ALL!AG55,0)</f>
        <v>-36.86</v>
      </c>
      <c r="AD76" s="16">
        <f ca="1">IFERROR(ALL!AH55,0)</f>
        <v>-36.493000000000002</v>
      </c>
      <c r="AE76" s="16">
        <f ca="1">IFERROR(ALL!AI55,0)</f>
        <v>-36.195</v>
      </c>
      <c r="AF76" s="16">
        <f ca="1">IFERROR(ALL!AJ55,0)</f>
        <v>-35.963999999999999</v>
      </c>
      <c r="AG76" s="16">
        <f ca="1">IFERROR(ALL!AK55,0)</f>
        <v>-35.814</v>
      </c>
      <c r="AH76" s="16">
        <f ca="1">IFERROR(ALL!AL55,0)</f>
        <v>-35.738999999999997</v>
      </c>
      <c r="AI76" s="16">
        <f ca="1">IFERROR(ALL!AM55,0)</f>
        <v>-35.755000000000003</v>
      </c>
      <c r="AJ76" s="16">
        <f ca="1">IFERROR(ALL!AN55,0)</f>
        <v>-35.840000000000003</v>
      </c>
      <c r="AK76" s="16">
        <f ca="1">IFERROR(ALL!AO55,0)</f>
        <v>-35.987000000000002</v>
      </c>
      <c r="AL76" s="16">
        <f ca="1">IFERROR(ALL!AP55,0)</f>
        <v>-36.159999999999997</v>
      </c>
      <c r="AM76" s="16">
        <f ca="1">IFERROR(ALL!AQ55,0)</f>
        <v>-36.366</v>
      </c>
      <c r="AN76" s="16">
        <f ca="1">IFERROR(ALL!AR55,0)</f>
        <v>-36.584000000000003</v>
      </c>
      <c r="AO76" s="16">
        <f ca="1">IFERROR(ALL!AS55,0)</f>
        <v>-36.826000000000001</v>
      </c>
      <c r="AP76" s="16">
        <f ca="1">IFERROR(ALL!AT55,0)</f>
        <v>-37.072000000000003</v>
      </c>
      <c r="AQ76" s="16">
        <f ca="1">IFERROR(ALL!AU55,0)</f>
        <v>-37.317999999999998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>
      <c r="A77" s="87" t="str">
        <f>IFERROR(ALL!E56,0)</f>
        <v>(l)Ga2Se</v>
      </c>
      <c r="B77" s="16">
        <f ca="1">IFERROR(ALL!F56,0)</f>
        <v>-156.19999999999999</v>
      </c>
      <c r="C77" s="16">
        <f ca="1">IFERROR(ALL!G56,0)</f>
        <v>-147.88</v>
      </c>
      <c r="D77" s="16">
        <f ca="1">IFERROR(ALL!H56,0)</f>
        <v>-140.13999999999999</v>
      </c>
      <c r="E77" s="16">
        <f ca="1">IFERROR(ALL!I56,0)</f>
        <v>-132.81</v>
      </c>
      <c r="F77" s="16">
        <f ca="1">IFERROR(ALL!J56,0)</f>
        <v>-125.75</v>
      </c>
      <c r="G77" s="16">
        <f ca="1">IFERROR(ALL!K56,0)</f>
        <v>-117.95</v>
      </c>
      <c r="H77" s="16">
        <f ca="1">IFERROR(ALL!L56,0)</f>
        <v>-112.13000000000001</v>
      </c>
      <c r="I77" s="16">
        <f ca="1">IFERROR(ALL!M56,0)</f>
        <v>-106.56</v>
      </c>
      <c r="J77" s="16">
        <f ca="1">IFERROR(ALL!N56,0)</f>
        <v>-101.27</v>
      </c>
      <c r="K77" s="16">
        <f ca="1">IFERROR(ALL!O56,0)</f>
        <v>-83.56</v>
      </c>
      <c r="L77" s="16">
        <f ca="1">IFERROR(ALL!P56,0)</f>
        <v>-80.05</v>
      </c>
      <c r="M77" s="16">
        <f ca="1">IFERROR(ALL!Q56,0)</f>
        <v>-76.8</v>
      </c>
      <c r="N77" s="16">
        <f ca="1">IFERROR(ALL!R56,0)</f>
        <v>-73.75</v>
      </c>
      <c r="O77" s="16">
        <f ca="1">IFERROR(ALL!S56,0)</f>
        <v>-70.900000000000006</v>
      </c>
      <c r="P77" s="16">
        <f ca="1">IFERROR(ALL!T56,0)</f>
        <v>-68.22</v>
      </c>
      <c r="Q77" s="16">
        <f ca="1">IFERROR(ALL!U56,0)</f>
        <v>-65.77000000000001</v>
      </c>
      <c r="R77" s="16">
        <f ca="1">IFERROR(ALL!V56,0)</f>
        <v>-63.540000000000006</v>
      </c>
      <c r="S77" s="16">
        <f ca="1">IFERROR(ALL!W56,0)</f>
        <v>-61.5</v>
      </c>
      <c r="T77" s="16">
        <f ca="1">IFERROR(ALL!X56,0)</f>
        <v>-59.629999999999995</v>
      </c>
      <c r="U77" s="16">
        <f ca="1">IFERROR(ALL!Y56,0)</f>
        <v>-57.91</v>
      </c>
      <c r="V77" s="16">
        <f ca="1">IFERROR(ALL!Z56,0)</f>
        <v>-56.3</v>
      </c>
      <c r="W77" s="16">
        <f ca="1">IFERROR(ALL!AA56,0)</f>
        <v>-54.769999999999996</v>
      </c>
      <c r="X77" s="16">
        <f ca="1">IFERROR(ALL!AB56,0)</f>
        <v>-53.33</v>
      </c>
      <c r="Y77" s="16">
        <f ca="1">IFERROR(ALL!AC56,0)</f>
        <v>-51.980000000000004</v>
      </c>
      <c r="Z77" s="16">
        <f ca="1">IFERROR(ALL!AD56,0)</f>
        <v>-50.68</v>
      </c>
      <c r="AA77" s="16">
        <f ca="1">IFERROR(ALL!AE56,0)</f>
        <v>-49.480000000000004</v>
      </c>
      <c r="AB77" s="16">
        <f ca="1">IFERROR(ALL!AF56,0)</f>
        <v>-48.33</v>
      </c>
      <c r="AC77" s="16">
        <f ca="1">IFERROR(ALL!AG56,0)</f>
        <v>-47.3</v>
      </c>
      <c r="AD77" s="16">
        <f ca="1">IFERROR(ALL!AH56,0)</f>
        <v>-46.366</v>
      </c>
      <c r="AE77" s="16">
        <f ca="1">IFERROR(ALL!AI56,0)</f>
        <v>-45.57</v>
      </c>
      <c r="AF77" s="16">
        <f ca="1">IFERROR(ALL!AJ56,0)</f>
        <v>-44.918000000000006</v>
      </c>
      <c r="AG77" s="16">
        <f ca="1">IFERROR(ALL!AK56,0)</f>
        <v>-44.427999999999997</v>
      </c>
      <c r="AH77" s="16">
        <f ca="1">IFERROR(ALL!AL56,0)</f>
        <v>-44.097999999999999</v>
      </c>
      <c r="AI77" s="16">
        <f ca="1">IFERROR(ALL!AM56,0)</f>
        <v>-43.94</v>
      </c>
      <c r="AJ77" s="16">
        <f ca="1">IFERROR(ALL!AN56,0)</f>
        <v>-43.92</v>
      </c>
      <c r="AK77" s="16">
        <f ca="1">IFERROR(ALL!AO56,0)</f>
        <v>-44.013999999999996</v>
      </c>
      <c r="AL77" s="16">
        <f ca="1">IFERROR(ALL!AP56,0)</f>
        <v>-44.17</v>
      </c>
      <c r="AM77" s="16">
        <f ca="1">IFERROR(ALL!AQ56,0)</f>
        <v>-44.382000000000005</v>
      </c>
      <c r="AN77" s="16">
        <f ca="1">IFERROR(ALL!AR56,0)</f>
        <v>-44.628</v>
      </c>
      <c r="AO77" s="16">
        <f ca="1">IFERROR(ALL!AS56,0)</f>
        <v>-44.921999999999997</v>
      </c>
      <c r="AP77" s="16">
        <f ca="1">IFERROR(ALL!AT56,0)</f>
        <v>-45.224000000000004</v>
      </c>
      <c r="AQ77" s="16">
        <f ca="1">IFERROR(ALL!AU56,0)</f>
        <v>-45.525999999999996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>
      <c r="A78" s="87" t="str">
        <f>IFERROR(ALL!E57,0)</f>
        <v>(l)Ga</v>
      </c>
      <c r="B78" s="16">
        <f ca="1">IFERROR(ALL!F57,0)</f>
        <v>-66.5</v>
      </c>
      <c r="C78" s="16">
        <f ca="1">IFERROR(ALL!G57,0)</f>
        <v>-62.84</v>
      </c>
      <c r="D78" s="16">
        <f ca="1">IFERROR(ALL!H57,0)</f>
        <v>-59.32</v>
      </c>
      <c r="E78" s="16">
        <f ca="1">IFERROR(ALL!I57,0)</f>
        <v>-55.85</v>
      </c>
      <c r="F78" s="16">
        <f ca="1">IFERROR(ALL!J57,0)</f>
        <v>-52.39</v>
      </c>
      <c r="G78" s="16">
        <f ca="1">IFERROR(ALL!K57,0)</f>
        <v>-48.21</v>
      </c>
      <c r="H78" s="16">
        <f ca="1">IFERROR(ALL!L57,0)</f>
        <v>-45.34</v>
      </c>
      <c r="I78" s="16">
        <f ca="1">IFERROR(ALL!M57,0)</f>
        <v>-42.52</v>
      </c>
      <c r="J78" s="16">
        <f ca="1">IFERROR(ALL!N57,0)</f>
        <v>-39.799999999999997</v>
      </c>
      <c r="K78" s="16">
        <f ca="1">IFERROR(ALL!O57,0)</f>
        <v>-30.53</v>
      </c>
      <c r="L78" s="16">
        <f ca="1">IFERROR(ALL!P57,0)</f>
        <v>-28.68</v>
      </c>
      <c r="M78" s="16">
        <f ca="1">IFERROR(ALL!Q57,0)</f>
        <v>-26.97</v>
      </c>
      <c r="N78" s="16">
        <f ca="1">IFERROR(ALL!R57,0)</f>
        <v>-25.35</v>
      </c>
      <c r="O78" s="16">
        <f ca="1">IFERROR(ALL!S57,0)</f>
        <v>-23.82</v>
      </c>
      <c r="P78" s="16">
        <f ca="1">IFERROR(ALL!T57,0)</f>
        <v>-22.37</v>
      </c>
      <c r="Q78" s="16">
        <f ca="1">IFERROR(ALL!U57,0)</f>
        <v>-21.03</v>
      </c>
      <c r="R78" s="16">
        <f ca="1">IFERROR(ALL!V57,0)</f>
        <v>-19.8</v>
      </c>
      <c r="S78" s="16">
        <f ca="1">IFERROR(ALL!W57,0)</f>
        <v>-18.66</v>
      </c>
      <c r="T78" s="16">
        <f ca="1">IFERROR(ALL!X57,0)</f>
        <v>-17.61</v>
      </c>
      <c r="U78" s="16">
        <f ca="1">IFERROR(ALL!Y57,0)</f>
        <v>-16.63</v>
      </c>
      <c r="V78" s="16">
        <f ca="1">IFERROR(ALL!Z57,0)</f>
        <v>-15.71</v>
      </c>
      <c r="W78" s="16">
        <f ca="1">IFERROR(ALL!AA57,0)</f>
        <v>-14.83</v>
      </c>
      <c r="X78" s="16">
        <f ca="1">IFERROR(ALL!AB57,0)</f>
        <v>-14</v>
      </c>
      <c r="Y78" s="16">
        <f ca="1">IFERROR(ALL!AC57,0)</f>
        <v>-13.21</v>
      </c>
      <c r="Z78" s="16">
        <f ca="1">IFERROR(ALL!AD57,0)</f>
        <v>-12.45</v>
      </c>
      <c r="AA78" s="16">
        <f ca="1">IFERROR(ALL!AE57,0)</f>
        <v>-11.74</v>
      </c>
      <c r="AB78" s="16">
        <f ca="1">IFERROR(ALL!AF57,0)</f>
        <v>-11.06</v>
      </c>
      <c r="AC78" s="16">
        <f ca="1">IFERROR(ALL!AG57,0)</f>
        <v>-10.44</v>
      </c>
      <c r="AD78" s="16">
        <f ca="1">IFERROR(ALL!AH57,0)</f>
        <v>-9.8729999999999993</v>
      </c>
      <c r="AE78" s="16">
        <f ca="1">IFERROR(ALL!AI57,0)</f>
        <v>-9.375</v>
      </c>
      <c r="AF78" s="16">
        <f ca="1">IFERROR(ALL!AJ57,0)</f>
        <v>-8.9540000000000006</v>
      </c>
      <c r="AG78" s="16">
        <f ca="1">IFERROR(ALL!AK57,0)</f>
        <v>-8.6140000000000008</v>
      </c>
      <c r="AH78" s="16">
        <f ca="1">IFERROR(ALL!AL57,0)</f>
        <v>-8.359</v>
      </c>
      <c r="AI78" s="16">
        <f ca="1">IFERROR(ALL!AM57,0)</f>
        <v>-8.1850000000000005</v>
      </c>
      <c r="AJ78" s="16">
        <f ca="1">IFERROR(ALL!AN57,0)</f>
        <v>-8.08</v>
      </c>
      <c r="AK78" s="16">
        <f ca="1">IFERROR(ALL!AO57,0)</f>
        <v>-8.0269999999999992</v>
      </c>
      <c r="AL78" s="16">
        <f ca="1">IFERROR(ALL!AP57,0)</f>
        <v>-8.01</v>
      </c>
      <c r="AM78" s="16">
        <f ca="1">IFERROR(ALL!AQ57,0)</f>
        <v>-8.016</v>
      </c>
      <c r="AN78" s="16">
        <f ca="1">IFERROR(ALL!AR57,0)</f>
        <v>-8.0440000000000005</v>
      </c>
      <c r="AO78" s="16">
        <f ca="1">IFERROR(ALL!AS57,0)</f>
        <v>-8.0960000000000001</v>
      </c>
      <c r="AP78" s="16">
        <f ca="1">IFERROR(ALL!AT57,0)</f>
        <v>-8.1519999999999992</v>
      </c>
      <c r="AQ78" s="16">
        <f ca="1">IFERROR(ALL!AU57,0)</f>
        <v>-8.2080000000000002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>
      <c r="A79" s="87" t="str">
        <f>IFERROR(ALL!E58,0)</f>
        <v>(l)Se[A]</v>
      </c>
      <c r="B79" s="16">
        <f ca="1">IFERROR(ALL!F58,0)</f>
        <v>-23.2</v>
      </c>
      <c r="C79" s="16">
        <f ca="1">IFERROR(ALL!G58,0)</f>
        <v>-22.2</v>
      </c>
      <c r="D79" s="16">
        <f ca="1">IFERROR(ALL!H58,0)</f>
        <v>-21.5</v>
      </c>
      <c r="E79" s="16">
        <f ca="1">IFERROR(ALL!I58,0)</f>
        <v>-21.11</v>
      </c>
      <c r="F79" s="16">
        <f ca="1">IFERROR(ALL!J58,0)</f>
        <v>-20.97</v>
      </c>
      <c r="G79" s="16">
        <f ca="1">IFERROR(ALL!K58,0)</f>
        <v>-21.53</v>
      </c>
      <c r="H79" s="16">
        <f ca="1">IFERROR(ALL!L58,0)</f>
        <v>-21.45</v>
      </c>
      <c r="I79" s="16">
        <f ca="1">IFERROR(ALL!M58,0)</f>
        <v>-21.52</v>
      </c>
      <c r="J79" s="16">
        <f ca="1">IFERROR(ALL!N58,0)</f>
        <v>-21.67</v>
      </c>
      <c r="K79" s="16">
        <f ca="1">IFERROR(ALL!O58,0)</f>
        <v>-22.5</v>
      </c>
      <c r="L79" s="16">
        <f ca="1">IFERROR(ALL!P58,0)</f>
        <v>-22.69</v>
      </c>
      <c r="M79" s="16">
        <f ca="1">IFERROR(ALL!Q58,0)</f>
        <v>-22.86</v>
      </c>
      <c r="N79" s="16">
        <f ca="1">IFERROR(ALL!R58,0)</f>
        <v>-23.05</v>
      </c>
      <c r="O79" s="16">
        <f ca="1">IFERROR(ALL!S58,0)</f>
        <v>-23.26</v>
      </c>
      <c r="P79" s="16">
        <f ca="1">IFERROR(ALL!T58,0)</f>
        <v>-23.48</v>
      </c>
      <c r="Q79" s="16">
        <f ca="1">IFERROR(ALL!U58,0)</f>
        <v>-23.71</v>
      </c>
      <c r="R79" s="16">
        <f ca="1">IFERROR(ALL!V58,0)</f>
        <v>-23.94</v>
      </c>
      <c r="S79" s="16">
        <f ca="1">IFERROR(ALL!W58,0)</f>
        <v>-24.18</v>
      </c>
      <c r="T79" s="16">
        <f ca="1">IFERROR(ALL!X58,0)</f>
        <v>-24.41</v>
      </c>
      <c r="U79" s="16">
        <f ca="1">IFERROR(ALL!Y58,0)</f>
        <v>-24.65</v>
      </c>
      <c r="V79" s="16">
        <f ca="1">IFERROR(ALL!Z58,0)</f>
        <v>-24.88</v>
      </c>
      <c r="W79" s="16">
        <f ca="1">IFERROR(ALL!AA58,0)</f>
        <v>-25.11</v>
      </c>
      <c r="X79" s="16">
        <f ca="1">IFERROR(ALL!AB58,0)</f>
        <v>-25.33</v>
      </c>
      <c r="Y79" s="16">
        <f ca="1">IFERROR(ALL!AC58,0)</f>
        <v>-25.56</v>
      </c>
      <c r="Z79" s="16">
        <f ca="1">IFERROR(ALL!AD58,0)</f>
        <v>-25.78</v>
      </c>
      <c r="AA79" s="16">
        <f ca="1">IFERROR(ALL!AE58,0)</f>
        <v>-26</v>
      </c>
      <c r="AB79" s="16">
        <f ca="1">IFERROR(ALL!AF58,0)</f>
        <v>-26.21</v>
      </c>
      <c r="AC79" s="16">
        <f ca="1">IFERROR(ALL!AG58,0)</f>
        <v>-26.42</v>
      </c>
      <c r="AD79" s="16">
        <f ca="1">IFERROR(ALL!AH58,0)</f>
        <v>-26.62</v>
      </c>
      <c r="AE79" s="16">
        <f ca="1">IFERROR(ALL!AI58,0)</f>
        <v>-26.82</v>
      </c>
      <c r="AF79" s="16">
        <f ca="1">IFERROR(ALL!AJ58,0)</f>
        <v>-27.01</v>
      </c>
      <c r="AG79" s="16">
        <f ca="1">IFERROR(ALL!AK58,0)</f>
        <v>-27.2</v>
      </c>
      <c r="AH79" s="16">
        <f ca="1">IFERROR(ALL!AL58,0)</f>
        <v>-27.38</v>
      </c>
      <c r="AI79" s="16">
        <f ca="1">IFERROR(ALL!AM58,0)</f>
        <v>-27.57</v>
      </c>
      <c r="AJ79" s="16">
        <f ca="1">IFERROR(ALL!AN58,0)</f>
        <v>-27.76</v>
      </c>
      <c r="AK79" s="16">
        <f ca="1">IFERROR(ALL!AO58,0)</f>
        <v>-27.96</v>
      </c>
      <c r="AL79" s="16">
        <f ca="1">IFERROR(ALL!AP58,0)</f>
        <v>-28.15</v>
      </c>
      <c r="AM79" s="16">
        <f ca="1">IFERROR(ALL!AQ58,0)</f>
        <v>-28.35</v>
      </c>
      <c r="AN79" s="16">
        <f ca="1">IFERROR(ALL!AR58,0)</f>
        <v>-28.54</v>
      </c>
      <c r="AO79" s="16">
        <f ca="1">IFERROR(ALL!AS58,0)</f>
        <v>-28.73</v>
      </c>
      <c r="AP79" s="16">
        <f ca="1">IFERROR(ALL!AT58,0)</f>
        <v>-28.92</v>
      </c>
      <c r="AQ79" s="16">
        <f ca="1">IFERROR(ALL!AU58,0)</f>
        <v>-29.11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>
      <c r="A80" s="87" t="str">
        <f>IFERROR(ALL!E59,0)</f>
        <v>(l)Se[M]</v>
      </c>
      <c r="B80" s="16">
        <f ca="1">IFERROR(ALL!F59,0)</f>
        <v>-23.2</v>
      </c>
      <c r="C80" s="16">
        <f ca="1">IFERROR(ALL!G59,0)</f>
        <v>-22.2</v>
      </c>
      <c r="D80" s="16">
        <f ca="1">IFERROR(ALL!H59,0)</f>
        <v>-21.5</v>
      </c>
      <c r="E80" s="16">
        <f ca="1">IFERROR(ALL!I59,0)</f>
        <v>-21.11</v>
      </c>
      <c r="F80" s="16">
        <f ca="1">IFERROR(ALL!J59,0)</f>
        <v>-20.97</v>
      </c>
      <c r="G80" s="16">
        <f ca="1">IFERROR(ALL!K59,0)</f>
        <v>-21.53</v>
      </c>
      <c r="H80" s="16">
        <f ca="1">IFERROR(ALL!L59,0)</f>
        <v>-21.45</v>
      </c>
      <c r="I80" s="16">
        <f ca="1">IFERROR(ALL!M59,0)</f>
        <v>-21.52</v>
      </c>
      <c r="J80" s="16">
        <f ca="1">IFERROR(ALL!N59,0)</f>
        <v>-21.67</v>
      </c>
      <c r="K80" s="16">
        <f ca="1">IFERROR(ALL!O59,0)</f>
        <v>-22.5</v>
      </c>
      <c r="L80" s="16">
        <f ca="1">IFERROR(ALL!P59,0)</f>
        <v>-22.69</v>
      </c>
      <c r="M80" s="16">
        <f ca="1">IFERROR(ALL!Q59,0)</f>
        <v>-22.86</v>
      </c>
      <c r="N80" s="16">
        <f ca="1">IFERROR(ALL!R59,0)</f>
        <v>-23.05</v>
      </c>
      <c r="O80" s="16">
        <f ca="1">IFERROR(ALL!S59,0)</f>
        <v>-23.26</v>
      </c>
      <c r="P80" s="16">
        <f ca="1">IFERROR(ALL!T59,0)</f>
        <v>-23.48</v>
      </c>
      <c r="Q80" s="16">
        <f ca="1">IFERROR(ALL!U59,0)</f>
        <v>-23.71</v>
      </c>
      <c r="R80" s="16">
        <f ca="1">IFERROR(ALL!V59,0)</f>
        <v>-23.94</v>
      </c>
      <c r="S80" s="16">
        <f ca="1">IFERROR(ALL!W59,0)</f>
        <v>-24.18</v>
      </c>
      <c r="T80" s="16">
        <f ca="1">IFERROR(ALL!X59,0)</f>
        <v>-24.41</v>
      </c>
      <c r="U80" s="16">
        <f ca="1">IFERROR(ALL!Y59,0)</f>
        <v>-24.65</v>
      </c>
      <c r="V80" s="16">
        <f ca="1">IFERROR(ALL!Z59,0)</f>
        <v>-24.88</v>
      </c>
      <c r="W80" s="16">
        <f ca="1">IFERROR(ALL!AA59,0)</f>
        <v>-25.11</v>
      </c>
      <c r="X80" s="16">
        <f ca="1">IFERROR(ALL!AB59,0)</f>
        <v>-25.33</v>
      </c>
      <c r="Y80" s="16">
        <f ca="1">IFERROR(ALL!AC59,0)</f>
        <v>-25.56</v>
      </c>
      <c r="Z80" s="16">
        <f ca="1">IFERROR(ALL!AD59,0)</f>
        <v>-25.78</v>
      </c>
      <c r="AA80" s="16">
        <f ca="1">IFERROR(ALL!AE59,0)</f>
        <v>-26</v>
      </c>
      <c r="AB80" s="16">
        <f ca="1">IFERROR(ALL!AF59,0)</f>
        <v>-26.21</v>
      </c>
      <c r="AC80" s="16">
        <f ca="1">IFERROR(ALL!AG59,0)</f>
        <v>-26.42</v>
      </c>
      <c r="AD80" s="16">
        <f ca="1">IFERROR(ALL!AH59,0)</f>
        <v>-26.62</v>
      </c>
      <c r="AE80" s="16">
        <f ca="1">IFERROR(ALL!AI59,0)</f>
        <v>-26.82</v>
      </c>
      <c r="AF80" s="16">
        <f ca="1">IFERROR(ALL!AJ59,0)</f>
        <v>-27.01</v>
      </c>
      <c r="AG80" s="16">
        <f ca="1">IFERROR(ALL!AK59,0)</f>
        <v>-27.2</v>
      </c>
      <c r="AH80" s="16">
        <f ca="1">IFERROR(ALL!AL59,0)</f>
        <v>-27.38</v>
      </c>
      <c r="AI80" s="16">
        <f ca="1">IFERROR(ALL!AM59,0)</f>
        <v>-27.57</v>
      </c>
      <c r="AJ80" s="16">
        <f ca="1">IFERROR(ALL!AN59,0)</f>
        <v>-27.76</v>
      </c>
      <c r="AK80" s="16">
        <f ca="1">IFERROR(ALL!AO59,0)</f>
        <v>-27.96</v>
      </c>
      <c r="AL80" s="16">
        <f ca="1">IFERROR(ALL!AP59,0)</f>
        <v>-28.15</v>
      </c>
      <c r="AM80" s="16">
        <f ca="1">IFERROR(ALL!AQ59,0)</f>
        <v>-28.35</v>
      </c>
      <c r="AN80" s="16">
        <f ca="1">IFERROR(ALL!AR59,0)</f>
        <v>-28.54</v>
      </c>
      <c r="AO80" s="16">
        <f ca="1">IFERROR(ALL!AS59,0)</f>
        <v>-28.73</v>
      </c>
      <c r="AP80" s="16">
        <f ca="1">IFERROR(ALL!AT59,0)</f>
        <v>-28.92</v>
      </c>
      <c r="AQ80" s="16">
        <f ca="1">IFERROR(ALL!AU59,0)</f>
        <v>-29.11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>
      <c r="A81" s="87" t="str">
        <f>IFERROR(ALL!E60,0)</f>
        <v>(l)Se</v>
      </c>
      <c r="B81" s="16">
        <f ca="1">IFERROR(ALL!F60,0)</f>
        <v>-23.2</v>
      </c>
      <c r="C81" s="16">
        <f ca="1">IFERROR(ALL!G60,0)</f>
        <v>-22.2</v>
      </c>
      <c r="D81" s="16">
        <f ca="1">IFERROR(ALL!H60,0)</f>
        <v>-21.5</v>
      </c>
      <c r="E81" s="16">
        <f ca="1">IFERROR(ALL!I60,0)</f>
        <v>-21.11</v>
      </c>
      <c r="F81" s="16">
        <f ca="1">IFERROR(ALL!J60,0)</f>
        <v>-20.97</v>
      </c>
      <c r="G81" s="16">
        <f ca="1">IFERROR(ALL!K60,0)</f>
        <v>-21.53</v>
      </c>
      <c r="H81" s="16">
        <f ca="1">IFERROR(ALL!L60,0)</f>
        <v>-21.45</v>
      </c>
      <c r="I81" s="16">
        <f ca="1">IFERROR(ALL!M60,0)</f>
        <v>-21.52</v>
      </c>
      <c r="J81" s="16">
        <f ca="1">IFERROR(ALL!N60,0)</f>
        <v>-21.67</v>
      </c>
      <c r="K81" s="16">
        <f ca="1">IFERROR(ALL!O60,0)</f>
        <v>-22.5</v>
      </c>
      <c r="L81" s="16">
        <f ca="1">IFERROR(ALL!P60,0)</f>
        <v>-22.69</v>
      </c>
      <c r="M81" s="16">
        <f ca="1">IFERROR(ALL!Q60,0)</f>
        <v>-22.86</v>
      </c>
      <c r="N81" s="16">
        <f ca="1">IFERROR(ALL!R60,0)</f>
        <v>-23.05</v>
      </c>
      <c r="O81" s="16">
        <f ca="1">IFERROR(ALL!S60,0)</f>
        <v>-23.26</v>
      </c>
      <c r="P81" s="16">
        <f ca="1">IFERROR(ALL!T60,0)</f>
        <v>-23.48</v>
      </c>
      <c r="Q81" s="16">
        <f ca="1">IFERROR(ALL!U60,0)</f>
        <v>-23.71</v>
      </c>
      <c r="R81" s="16">
        <f ca="1">IFERROR(ALL!V60,0)</f>
        <v>-23.94</v>
      </c>
      <c r="S81" s="16">
        <f ca="1">IFERROR(ALL!W60,0)</f>
        <v>-24.18</v>
      </c>
      <c r="T81" s="16">
        <f ca="1">IFERROR(ALL!X60,0)</f>
        <v>-24.41</v>
      </c>
      <c r="U81" s="16">
        <f ca="1">IFERROR(ALL!Y60,0)</f>
        <v>-24.65</v>
      </c>
      <c r="V81" s="16">
        <f ca="1">IFERROR(ALL!Z60,0)</f>
        <v>-24.88</v>
      </c>
      <c r="W81" s="16">
        <f ca="1">IFERROR(ALL!AA60,0)</f>
        <v>-25.11</v>
      </c>
      <c r="X81" s="16">
        <f ca="1">IFERROR(ALL!AB60,0)</f>
        <v>-25.33</v>
      </c>
      <c r="Y81" s="16">
        <f ca="1">IFERROR(ALL!AC60,0)</f>
        <v>-25.56</v>
      </c>
      <c r="Z81" s="16">
        <f ca="1">IFERROR(ALL!AD60,0)</f>
        <v>-25.78</v>
      </c>
      <c r="AA81" s="16">
        <f ca="1">IFERROR(ALL!AE60,0)</f>
        <v>-26</v>
      </c>
      <c r="AB81" s="16">
        <f ca="1">IFERROR(ALL!AF60,0)</f>
        <v>-26.21</v>
      </c>
      <c r="AC81" s="16">
        <f ca="1">IFERROR(ALL!AG60,0)</f>
        <v>-26.42</v>
      </c>
      <c r="AD81" s="16">
        <f ca="1">IFERROR(ALL!AH60,0)</f>
        <v>-26.62</v>
      </c>
      <c r="AE81" s="16">
        <f ca="1">IFERROR(ALL!AI60,0)</f>
        <v>-26.82</v>
      </c>
      <c r="AF81" s="16">
        <f ca="1">IFERROR(ALL!AJ60,0)</f>
        <v>-27.01</v>
      </c>
      <c r="AG81" s="16">
        <f ca="1">IFERROR(ALL!AK60,0)</f>
        <v>-27.2</v>
      </c>
      <c r="AH81" s="16">
        <f ca="1">IFERROR(ALL!AL60,0)</f>
        <v>-27.38</v>
      </c>
      <c r="AI81" s="16">
        <f ca="1">IFERROR(ALL!AM60,0)</f>
        <v>-27.57</v>
      </c>
      <c r="AJ81" s="16">
        <f ca="1">IFERROR(ALL!AN60,0)</f>
        <v>-27.76</v>
      </c>
      <c r="AK81" s="16">
        <f ca="1">IFERROR(ALL!AO60,0)</f>
        <v>-27.96</v>
      </c>
      <c r="AL81" s="16">
        <f ca="1">IFERROR(ALL!AP60,0)</f>
        <v>-28.15</v>
      </c>
      <c r="AM81" s="16">
        <f ca="1">IFERROR(ALL!AQ60,0)</f>
        <v>-28.35</v>
      </c>
      <c r="AN81" s="16">
        <f ca="1">IFERROR(ALL!AR60,0)</f>
        <v>-28.54</v>
      </c>
      <c r="AO81" s="16">
        <f ca="1">IFERROR(ALL!AS60,0)</f>
        <v>-28.73</v>
      </c>
      <c r="AP81" s="16">
        <f ca="1">IFERROR(ALL!AT60,0)</f>
        <v>-28.92</v>
      </c>
      <c r="AQ81" s="16">
        <f ca="1">IFERROR(ALL!AU60,0)</f>
        <v>-29.11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>
      <c r="A82" s="87" t="str">
        <f>IFERROR(ALL!E61,0)</f>
        <v>(2)Ga[l]</v>
      </c>
      <c r="B82" s="16">
        <f ca="1">IFERROR(ALL!F61,0)</f>
        <v>-66.5</v>
      </c>
      <c r="C82" s="16">
        <f ca="1">IFERROR(ALL!G61,0)</f>
        <v>-62.84</v>
      </c>
      <c r="D82" s="16">
        <f ca="1">IFERROR(ALL!H61,0)</f>
        <v>-59.32</v>
      </c>
      <c r="E82" s="16">
        <f ca="1">IFERROR(ALL!I61,0)</f>
        <v>-55.85</v>
      </c>
      <c r="F82" s="16">
        <f ca="1">IFERROR(ALL!J61,0)</f>
        <v>-52.39</v>
      </c>
      <c r="G82" s="16">
        <f ca="1">IFERROR(ALL!K61,0)</f>
        <v>-48.21</v>
      </c>
      <c r="H82" s="16">
        <f ca="1">IFERROR(ALL!L61,0)</f>
        <v>-45.34</v>
      </c>
      <c r="I82" s="16">
        <f ca="1">IFERROR(ALL!M61,0)</f>
        <v>-42.52</v>
      </c>
      <c r="J82" s="16">
        <f ca="1">IFERROR(ALL!N61,0)</f>
        <v>-39.799999999999997</v>
      </c>
      <c r="K82" s="16">
        <f ca="1">IFERROR(ALL!O61,0)</f>
        <v>-30.53</v>
      </c>
      <c r="L82" s="16">
        <f ca="1">IFERROR(ALL!P61,0)</f>
        <v>-28.68</v>
      </c>
      <c r="M82" s="16">
        <f ca="1">IFERROR(ALL!Q61,0)</f>
        <v>-26.97</v>
      </c>
      <c r="N82" s="16">
        <f ca="1">IFERROR(ALL!R61,0)</f>
        <v>-25.35</v>
      </c>
      <c r="O82" s="16">
        <f ca="1">IFERROR(ALL!S61,0)</f>
        <v>-23.82</v>
      </c>
      <c r="P82" s="16">
        <f ca="1">IFERROR(ALL!T61,0)</f>
        <v>-22.37</v>
      </c>
      <c r="Q82" s="16">
        <f ca="1">IFERROR(ALL!U61,0)</f>
        <v>-21.03</v>
      </c>
      <c r="R82" s="16">
        <f ca="1">IFERROR(ALL!V61,0)</f>
        <v>-19.8</v>
      </c>
      <c r="S82" s="16">
        <f ca="1">IFERROR(ALL!W61,0)</f>
        <v>-18.66</v>
      </c>
      <c r="T82" s="16">
        <f ca="1">IFERROR(ALL!X61,0)</f>
        <v>-17.61</v>
      </c>
      <c r="U82" s="16">
        <f ca="1">IFERROR(ALL!Y61,0)</f>
        <v>-16.63</v>
      </c>
      <c r="V82" s="16">
        <f ca="1">IFERROR(ALL!Z61,0)</f>
        <v>-15.71</v>
      </c>
      <c r="W82" s="16">
        <f ca="1">IFERROR(ALL!AA61,0)</f>
        <v>-14.83</v>
      </c>
      <c r="X82" s="16">
        <f ca="1">IFERROR(ALL!AB61,0)</f>
        <v>-14</v>
      </c>
      <c r="Y82" s="16">
        <f ca="1">IFERROR(ALL!AC61,0)</f>
        <v>-13.21</v>
      </c>
      <c r="Z82" s="16">
        <f ca="1">IFERROR(ALL!AD61,0)</f>
        <v>-12.45</v>
      </c>
      <c r="AA82" s="16">
        <f ca="1">IFERROR(ALL!AE61,0)</f>
        <v>-11.74</v>
      </c>
      <c r="AB82" s="16">
        <f ca="1">IFERROR(ALL!AF61,0)</f>
        <v>-11.06</v>
      </c>
      <c r="AC82" s="16">
        <f ca="1">IFERROR(ALL!AG61,0)</f>
        <v>-10.44</v>
      </c>
      <c r="AD82" s="16">
        <f ca="1">IFERROR(ALL!AH61,0)</f>
        <v>-9.8729999999999993</v>
      </c>
      <c r="AE82" s="16">
        <f ca="1">IFERROR(ALL!AI61,0)</f>
        <v>-9.375</v>
      </c>
      <c r="AF82" s="16">
        <f ca="1">IFERROR(ALL!AJ61,0)</f>
        <v>-8.9540000000000006</v>
      </c>
      <c r="AG82" s="16">
        <f ca="1">IFERROR(ALL!AK61,0)</f>
        <v>-8.6140000000000008</v>
      </c>
      <c r="AH82" s="16">
        <f ca="1">IFERROR(ALL!AL61,0)</f>
        <v>-8.359</v>
      </c>
      <c r="AI82" s="16">
        <f ca="1">IFERROR(ALL!AM61,0)</f>
        <v>-8.1850000000000005</v>
      </c>
      <c r="AJ82" s="16">
        <f ca="1">IFERROR(ALL!AN61,0)</f>
        <v>-8.08</v>
      </c>
      <c r="AK82" s="16">
        <f ca="1">IFERROR(ALL!AO61,0)</f>
        <v>-8.0269999999999992</v>
      </c>
      <c r="AL82" s="16">
        <f ca="1">IFERROR(ALL!AP61,0)</f>
        <v>-8.01</v>
      </c>
      <c r="AM82" s="16">
        <f ca="1">IFERROR(ALL!AQ61,0)</f>
        <v>-8.016</v>
      </c>
      <c r="AN82" s="16">
        <f ca="1">IFERROR(ALL!AR61,0)</f>
        <v>-8.0440000000000005</v>
      </c>
      <c r="AO82" s="16">
        <f ca="1">IFERROR(ALL!AS61,0)</f>
        <v>-8.0960000000000001</v>
      </c>
      <c r="AP82" s="16">
        <f ca="1">IFERROR(ALL!AT61,0)</f>
        <v>-8.1519999999999992</v>
      </c>
      <c r="AQ82" s="16">
        <f ca="1">IFERROR(ALL!AU61,0)</f>
        <v>-8.2080000000000002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>
      <c r="A83" s="87" t="str">
        <f>IFERROR(ALL!E62,0)</f>
        <v>(2)Ge[l]</v>
      </c>
      <c r="B83" s="16">
        <f ca="1">IFERROR(ALL!F62,0)</f>
        <v>-18.29</v>
      </c>
      <c r="C83" s="16">
        <f ca="1">IFERROR(ALL!G62,0)</f>
        <v>-17.489999999999998</v>
      </c>
      <c r="D83" s="16">
        <f ca="1">IFERROR(ALL!H62,0)</f>
        <v>-16.54</v>
      </c>
      <c r="E83" s="16">
        <f ca="1">IFERROR(ALL!I62,0)</f>
        <v>-15.44</v>
      </c>
      <c r="F83" s="16">
        <f ca="1">IFERROR(ALL!J62,0)</f>
        <v>-14.25</v>
      </c>
      <c r="G83" s="16">
        <f ca="1">IFERROR(ALL!K62,0)</f>
        <v>-12.69</v>
      </c>
      <c r="H83" s="16">
        <f ca="1">IFERROR(ALL!L62,0)</f>
        <v>-11.69</v>
      </c>
      <c r="I83" s="16">
        <f ca="1">IFERROR(ALL!M62,0)</f>
        <v>-10.68</v>
      </c>
      <c r="J83" s="16">
        <f ca="1">IFERROR(ALL!N62,0)</f>
        <v>-9.6890000000000001</v>
      </c>
      <c r="K83" s="16">
        <f ca="1">IFERROR(ALL!O62,0)</f>
        <v>-6.47</v>
      </c>
      <c r="L83" s="16">
        <f ca="1">IFERROR(ALL!P62,0)</f>
        <v>-6.0010000000000003</v>
      </c>
      <c r="M83" s="16">
        <f ca="1">IFERROR(ALL!Q62,0)</f>
        <v>-5.71</v>
      </c>
      <c r="N83" s="16">
        <f ca="1">IFERROR(ALL!R62,0)</f>
        <v>-5.5620000000000003</v>
      </c>
      <c r="O83" s="16">
        <f ca="1">IFERROR(ALL!S62,0)</f>
        <v>-5.5129999999999999</v>
      </c>
      <c r="P83" s="16">
        <f ca="1">IFERROR(ALL!T62,0)</f>
        <v>-5.524</v>
      </c>
      <c r="Q83" s="16">
        <f ca="1">IFERROR(ALL!U62,0)</f>
        <v>-5.5670000000000002</v>
      </c>
      <c r="R83" s="16">
        <f ca="1">IFERROR(ALL!V62,0)</f>
        <v>-5.6230000000000002</v>
      </c>
      <c r="S83" s="16">
        <f ca="1">IFERROR(ALL!W62,0)</f>
        <v>-5.6790000000000003</v>
      </c>
      <c r="T83" s="16">
        <f ca="1">IFERROR(ALL!X62,0)</f>
        <v>-5.7309999999999999</v>
      </c>
      <c r="U83" s="16">
        <f ca="1">IFERROR(ALL!Y62,0)</f>
        <v>-5.7779999999999996</v>
      </c>
      <c r="V83" s="16">
        <f ca="1">IFERROR(ALL!Z62,0)</f>
        <v>-5.8230000000000004</v>
      </c>
      <c r="W83" s="16">
        <f ca="1">IFERROR(ALL!AA62,0)</f>
        <v>-5.8650000000000002</v>
      </c>
      <c r="X83" s="16">
        <f ca="1">IFERROR(ALL!AB62,0)</f>
        <v>-5.907</v>
      </c>
      <c r="Y83" s="16">
        <f ca="1">IFERROR(ALL!AC62,0)</f>
        <v>-5.9489999999999998</v>
      </c>
      <c r="Z83" s="16">
        <f ca="1">IFERROR(ALL!AD62,0)</f>
        <v>-5.99</v>
      </c>
      <c r="AA83" s="16">
        <f ca="1">IFERROR(ALL!AE62,0)</f>
        <v>-6.032</v>
      </c>
      <c r="AB83" s="16">
        <f ca="1">IFERROR(ALL!AF62,0)</f>
        <v>-6.0750000000000002</v>
      </c>
      <c r="AC83" s="16">
        <f ca="1">IFERROR(ALL!AG62,0)</f>
        <v>-6.12</v>
      </c>
      <c r="AD83" s="16">
        <f ca="1">IFERROR(ALL!AH62,0)</f>
        <v>-6.1689999999999996</v>
      </c>
      <c r="AE83" s="16">
        <f ca="1">IFERROR(ALL!AI62,0)</f>
        <v>-6.2240000000000002</v>
      </c>
      <c r="AF83" s="16">
        <f ca="1">IFERROR(ALL!AJ62,0)</f>
        <v>-6.2850000000000001</v>
      </c>
      <c r="AG83" s="16">
        <f ca="1">IFERROR(ALL!AK62,0)</f>
        <v>-6.351</v>
      </c>
      <c r="AH83" s="16">
        <f ca="1">IFERROR(ALL!AL62,0)</f>
        <v>-6.4210000000000003</v>
      </c>
      <c r="AI83" s="16">
        <f ca="1">IFERROR(ALL!AM62,0)</f>
        <v>-6.49</v>
      </c>
      <c r="AJ83" s="16">
        <f ca="1">IFERROR(ALL!AN62,0)</f>
        <v>-6.5529999999999999</v>
      </c>
      <c r="AK83" s="16">
        <f ca="1">IFERROR(ALL!AO62,0)</f>
        <v>-6.609</v>
      </c>
      <c r="AL83" s="16">
        <f ca="1">IFERROR(ALL!AP62,0)</f>
        <v>-6.6580000000000004</v>
      </c>
      <c r="AM83" s="16">
        <f ca="1">IFERROR(ALL!AQ62,0)</f>
        <v>-6.702</v>
      </c>
      <c r="AN83" s="16">
        <f ca="1">IFERROR(ALL!AR62,0)</f>
        <v>-6.742</v>
      </c>
      <c r="AO83" s="16">
        <f ca="1">IFERROR(ALL!AS62,0)</f>
        <v>-6.7770000000000001</v>
      </c>
      <c r="AP83" s="16">
        <f ca="1">IFERROR(ALL!AT62,0)</f>
        <v>-6.8109999999999999</v>
      </c>
      <c r="AQ83" s="16">
        <f ca="1">IFERROR(ALL!AU62,0)</f>
        <v>-6.8449999999999998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>
      <c r="A84" s="87" t="str">
        <f>IFERROR(ALL!E63,0)</f>
        <v>H (Ar)</v>
      </c>
      <c r="B84" s="16">
        <f ca="1">IFERROR(ALL!F63,0)</f>
        <v>-18.829999999999998</v>
      </c>
      <c r="C84" s="16">
        <f ca="1">IFERROR(ALL!G63,0)</f>
        <v>-18.829999999999998</v>
      </c>
      <c r="D84" s="16">
        <f ca="1">IFERROR(ALL!H63,0)</f>
        <v>-18.850000000000001</v>
      </c>
      <c r="E84" s="16">
        <f ca="1">IFERROR(ALL!I63,0)</f>
        <v>-18.899999999999999</v>
      </c>
      <c r="F84" s="16">
        <f ca="1">IFERROR(ALL!J63,0)</f>
        <v>-18.95</v>
      </c>
      <c r="G84" s="16">
        <f ca="1">IFERROR(ALL!K63,0)</f>
        <v>-18.93</v>
      </c>
      <c r="H84" s="16">
        <f ca="1">IFERROR(ALL!L63,0)</f>
        <v>-18.98</v>
      </c>
      <c r="I84" s="16">
        <f ca="1">IFERROR(ALL!M63,0)</f>
        <v>-19.03</v>
      </c>
      <c r="J84" s="16">
        <f ca="1">IFERROR(ALL!N63,0)</f>
        <v>-19.07</v>
      </c>
      <c r="K84" s="16">
        <f ca="1">IFERROR(ALL!O63,0)</f>
        <v>-19.12</v>
      </c>
      <c r="L84" s="16">
        <f ca="1">IFERROR(ALL!P63,0)</f>
        <v>-19.09</v>
      </c>
      <c r="M84" s="16">
        <f ca="1">IFERROR(ALL!Q63,0)</f>
        <v>-19.05</v>
      </c>
      <c r="N84" s="16">
        <f ca="1">IFERROR(ALL!R63,0)</f>
        <v>-19.02</v>
      </c>
      <c r="O84" s="16">
        <f ca="1">IFERROR(ALL!S63,0)</f>
        <v>-19.02</v>
      </c>
      <c r="P84" s="16">
        <f ca="1">IFERROR(ALL!T63,0)</f>
        <v>-19.03</v>
      </c>
      <c r="Q84" s="16">
        <f ca="1">IFERROR(ALL!U63,0)</f>
        <v>-19.05</v>
      </c>
      <c r="R84" s="16">
        <f ca="1">IFERROR(ALL!V63,0)</f>
        <v>-19.079999999999998</v>
      </c>
      <c r="S84" s="16">
        <f ca="1">IFERROR(ALL!W63,0)</f>
        <v>-19.11</v>
      </c>
      <c r="T84" s="16">
        <f ca="1">IFERROR(ALL!X63,0)</f>
        <v>-19.149999999999999</v>
      </c>
      <c r="U84" s="16">
        <f ca="1">IFERROR(ALL!Y63,0)</f>
        <v>-19.18</v>
      </c>
      <c r="V84" s="16">
        <f ca="1">IFERROR(ALL!Z63,0)</f>
        <v>-19.21</v>
      </c>
      <c r="W84" s="16">
        <f ca="1">IFERROR(ALL!AA63,0)</f>
        <v>-19.25</v>
      </c>
      <c r="X84" s="16">
        <f ca="1">IFERROR(ALL!AB63,0)</f>
        <v>-19.28</v>
      </c>
      <c r="Y84" s="16">
        <f ca="1">IFERROR(ALL!AC63,0)</f>
        <v>-19.32</v>
      </c>
      <c r="Z84" s="16">
        <f ca="1">IFERROR(ALL!AD63,0)</f>
        <v>-19.350000000000001</v>
      </c>
      <c r="AA84" s="16">
        <f ca="1">IFERROR(ALL!AE63,0)</f>
        <v>-19.38</v>
      </c>
      <c r="AB84" s="16">
        <f ca="1">IFERROR(ALL!AF63,0)</f>
        <v>-19.420000000000002</v>
      </c>
      <c r="AC84" s="16">
        <f ca="1">IFERROR(ALL!AG63,0)</f>
        <v>-19.45</v>
      </c>
      <c r="AD84" s="16">
        <f ca="1">IFERROR(ALL!AH63,0)</f>
        <v>-19.48</v>
      </c>
      <c r="AE84" s="16">
        <f ca="1">IFERROR(ALL!AI63,0)</f>
        <v>-19.510000000000002</v>
      </c>
      <c r="AF84" s="16">
        <f ca="1">IFERROR(ALL!AJ63,0)</f>
        <v>-19.55</v>
      </c>
      <c r="AG84" s="16">
        <f ca="1">IFERROR(ALL!AK63,0)</f>
        <v>-19.579999999999998</v>
      </c>
      <c r="AH84" s="16">
        <f ca="1">IFERROR(ALL!AL63,0)</f>
        <v>-19.61</v>
      </c>
      <c r="AI84" s="16">
        <f ca="1">IFERROR(ALL!AM63,0)</f>
        <v>-19.64</v>
      </c>
      <c r="AJ84" s="16">
        <f ca="1">IFERROR(ALL!AN63,0)</f>
        <v>-19.670000000000002</v>
      </c>
      <c r="AK84" s="16">
        <f ca="1">IFERROR(ALL!AO63,0)</f>
        <v>-19.7</v>
      </c>
      <c r="AL84" s="16">
        <f ca="1">IFERROR(ALL!AP63,0)</f>
        <v>-19.73</v>
      </c>
      <c r="AM84" s="16">
        <f ca="1">IFERROR(ALL!AQ63,0)</f>
        <v>-19.760000000000002</v>
      </c>
      <c r="AN84" s="16">
        <f ca="1">IFERROR(ALL!AR63,0)</f>
        <v>-19.79</v>
      </c>
      <c r="AO84" s="16">
        <f ca="1">IFERROR(ALL!AS63,0)</f>
        <v>-19.82</v>
      </c>
      <c r="AP84" s="16">
        <f ca="1">IFERROR(ALL!AT63,0)</f>
        <v>-19.850000000000001</v>
      </c>
      <c r="AQ84" s="16">
        <f ca="1">IFERROR(ALL!AU63,0)</f>
        <v>-19.88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>
      <c r="A85" s="87" t="str">
        <f>IFERROR(ALL!E64,0)</f>
        <v>H (Ga)</v>
      </c>
      <c r="B85" s="16">
        <f ca="1">IFERROR(ALL!F64,0)</f>
        <v>-66.5</v>
      </c>
      <c r="C85" s="16">
        <f ca="1">IFERROR(ALL!G64,0)</f>
        <v>-62.84</v>
      </c>
      <c r="D85" s="16">
        <f ca="1">IFERROR(ALL!H64,0)</f>
        <v>-59.32</v>
      </c>
      <c r="E85" s="16">
        <f ca="1">IFERROR(ALL!I64,0)</f>
        <v>-55.85</v>
      </c>
      <c r="F85" s="16">
        <f ca="1">IFERROR(ALL!J64,0)</f>
        <v>-52.39</v>
      </c>
      <c r="G85" s="16">
        <f ca="1">IFERROR(ALL!K64,0)</f>
        <v>-48.21</v>
      </c>
      <c r="H85" s="16">
        <f ca="1">IFERROR(ALL!L64,0)</f>
        <v>-45.34</v>
      </c>
      <c r="I85" s="16">
        <f ca="1">IFERROR(ALL!M64,0)</f>
        <v>-42.52</v>
      </c>
      <c r="J85" s="16">
        <f ca="1">IFERROR(ALL!N64,0)</f>
        <v>-39.799999999999997</v>
      </c>
      <c r="K85" s="16">
        <f ca="1">IFERROR(ALL!O64,0)</f>
        <v>-30.53</v>
      </c>
      <c r="L85" s="16">
        <f ca="1">IFERROR(ALL!P64,0)</f>
        <v>-28.68</v>
      </c>
      <c r="M85" s="16">
        <f ca="1">IFERROR(ALL!Q64,0)</f>
        <v>-26.97</v>
      </c>
      <c r="N85" s="16">
        <f ca="1">IFERROR(ALL!R64,0)</f>
        <v>-25.35</v>
      </c>
      <c r="O85" s="16">
        <f ca="1">IFERROR(ALL!S64,0)</f>
        <v>-23.82</v>
      </c>
      <c r="P85" s="16">
        <f ca="1">IFERROR(ALL!T64,0)</f>
        <v>-22.37</v>
      </c>
      <c r="Q85" s="16">
        <f ca="1">IFERROR(ALL!U64,0)</f>
        <v>-21.03</v>
      </c>
      <c r="R85" s="16">
        <f ca="1">IFERROR(ALL!V64,0)</f>
        <v>-19.8</v>
      </c>
      <c r="S85" s="16">
        <f ca="1">IFERROR(ALL!W64,0)</f>
        <v>-18.66</v>
      </c>
      <c r="T85" s="16">
        <f ca="1">IFERROR(ALL!X64,0)</f>
        <v>-17.61</v>
      </c>
      <c r="U85" s="16">
        <f ca="1">IFERROR(ALL!Y64,0)</f>
        <v>-16.63</v>
      </c>
      <c r="V85" s="16">
        <f ca="1">IFERROR(ALL!Z64,0)</f>
        <v>-15.71</v>
      </c>
      <c r="W85" s="16">
        <f ca="1">IFERROR(ALL!AA64,0)</f>
        <v>-14.83</v>
      </c>
      <c r="X85" s="16">
        <f ca="1">IFERROR(ALL!AB64,0)</f>
        <v>-14</v>
      </c>
      <c r="Y85" s="16">
        <f ca="1">IFERROR(ALL!AC64,0)</f>
        <v>-13.21</v>
      </c>
      <c r="Z85" s="16">
        <f ca="1">IFERROR(ALL!AD64,0)</f>
        <v>-12.45</v>
      </c>
      <c r="AA85" s="16">
        <f ca="1">IFERROR(ALL!AE64,0)</f>
        <v>-11.74</v>
      </c>
      <c r="AB85" s="16">
        <f ca="1">IFERROR(ALL!AF64,0)</f>
        <v>-11.06</v>
      </c>
      <c r="AC85" s="16">
        <f ca="1">IFERROR(ALL!AG64,0)</f>
        <v>-10.44</v>
      </c>
      <c r="AD85" s="16">
        <f ca="1">IFERROR(ALL!AH64,0)</f>
        <v>-9.8729999999999993</v>
      </c>
      <c r="AE85" s="16">
        <f ca="1">IFERROR(ALL!AI64,0)</f>
        <v>-9.375</v>
      </c>
      <c r="AF85" s="16">
        <f ca="1">IFERROR(ALL!AJ64,0)</f>
        <v>-8.9540000000000006</v>
      </c>
      <c r="AG85" s="16">
        <f ca="1">IFERROR(ALL!AK64,0)</f>
        <v>-8.6140000000000008</v>
      </c>
      <c r="AH85" s="16">
        <f ca="1">IFERROR(ALL!AL64,0)</f>
        <v>-8.359</v>
      </c>
      <c r="AI85" s="16">
        <f ca="1">IFERROR(ALL!AM64,0)</f>
        <v>-8.1850000000000005</v>
      </c>
      <c r="AJ85" s="16">
        <f ca="1">IFERROR(ALL!AN64,0)</f>
        <v>-8.08</v>
      </c>
      <c r="AK85" s="16">
        <f ca="1">IFERROR(ALL!AO64,0)</f>
        <v>-8.0269999999999992</v>
      </c>
      <c r="AL85" s="16">
        <f ca="1">IFERROR(ALL!AP64,0)</f>
        <v>-8.01</v>
      </c>
      <c r="AM85" s="16">
        <f ca="1">IFERROR(ALL!AQ64,0)</f>
        <v>-8.016</v>
      </c>
      <c r="AN85" s="16">
        <f ca="1">IFERROR(ALL!AR64,0)</f>
        <v>-8.0440000000000005</v>
      </c>
      <c r="AO85" s="16">
        <f ca="1">IFERROR(ALL!AS64,0)</f>
        <v>-8.0960000000000001</v>
      </c>
      <c r="AP85" s="16">
        <f ca="1">IFERROR(ALL!AT64,0)</f>
        <v>-8.1519999999999992</v>
      </c>
      <c r="AQ85" s="16">
        <f ca="1">IFERROR(ALL!AU64,0)</f>
        <v>-8.2080000000000002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>
      <c r="A86" s="87" t="str">
        <f>IFERROR(ALL!E65,0)</f>
        <v>H (Ge)</v>
      </c>
      <c r="B86" s="16">
        <f ca="1">IFERROR(ALL!F65,0)</f>
        <v>-18.29</v>
      </c>
      <c r="C86" s="16">
        <f ca="1">IFERROR(ALL!G65,0)</f>
        <v>-17.489999999999998</v>
      </c>
      <c r="D86" s="16">
        <f ca="1">IFERROR(ALL!H65,0)</f>
        <v>-16.54</v>
      </c>
      <c r="E86" s="16">
        <f ca="1">IFERROR(ALL!I65,0)</f>
        <v>-15.44</v>
      </c>
      <c r="F86" s="16">
        <f ca="1">IFERROR(ALL!J65,0)</f>
        <v>-14.25</v>
      </c>
      <c r="G86" s="16">
        <f ca="1">IFERROR(ALL!K65,0)</f>
        <v>-12.69</v>
      </c>
      <c r="H86" s="16">
        <f ca="1">IFERROR(ALL!L65,0)</f>
        <v>-11.69</v>
      </c>
      <c r="I86" s="16">
        <f ca="1">IFERROR(ALL!M65,0)</f>
        <v>-10.68</v>
      </c>
      <c r="J86" s="16">
        <f ca="1">IFERROR(ALL!N65,0)</f>
        <v>-9.6890000000000001</v>
      </c>
      <c r="K86" s="16">
        <f ca="1">IFERROR(ALL!O65,0)</f>
        <v>-6.47</v>
      </c>
      <c r="L86" s="16">
        <f ca="1">IFERROR(ALL!P65,0)</f>
        <v>-6.0010000000000003</v>
      </c>
      <c r="M86" s="16">
        <f ca="1">IFERROR(ALL!Q65,0)</f>
        <v>-5.71</v>
      </c>
      <c r="N86" s="16">
        <f ca="1">IFERROR(ALL!R65,0)</f>
        <v>-5.5620000000000003</v>
      </c>
      <c r="O86" s="16">
        <f ca="1">IFERROR(ALL!S65,0)</f>
        <v>-5.5129999999999999</v>
      </c>
      <c r="P86" s="16">
        <f ca="1">IFERROR(ALL!T65,0)</f>
        <v>-5.524</v>
      </c>
      <c r="Q86" s="16">
        <f ca="1">IFERROR(ALL!U65,0)</f>
        <v>-5.5670000000000002</v>
      </c>
      <c r="R86" s="16">
        <f ca="1">IFERROR(ALL!V65,0)</f>
        <v>-5.6230000000000002</v>
      </c>
      <c r="S86" s="16">
        <f ca="1">IFERROR(ALL!W65,0)</f>
        <v>-5.6790000000000003</v>
      </c>
      <c r="T86" s="16">
        <f ca="1">IFERROR(ALL!X65,0)</f>
        <v>-5.7309999999999999</v>
      </c>
      <c r="U86" s="16">
        <f ca="1">IFERROR(ALL!Y65,0)</f>
        <v>-5.7779999999999996</v>
      </c>
      <c r="V86" s="16">
        <f ca="1">IFERROR(ALL!Z65,0)</f>
        <v>-5.8230000000000004</v>
      </c>
      <c r="W86" s="16">
        <f ca="1">IFERROR(ALL!AA65,0)</f>
        <v>-5.8650000000000002</v>
      </c>
      <c r="X86" s="16">
        <f ca="1">IFERROR(ALL!AB65,0)</f>
        <v>-5.907</v>
      </c>
      <c r="Y86" s="16">
        <f ca="1">IFERROR(ALL!AC65,0)</f>
        <v>-5.9489999999999998</v>
      </c>
      <c r="Z86" s="16">
        <f ca="1">IFERROR(ALL!AD65,0)</f>
        <v>-5.99</v>
      </c>
      <c r="AA86" s="16">
        <f ca="1">IFERROR(ALL!AE65,0)</f>
        <v>-6.032</v>
      </c>
      <c r="AB86" s="16">
        <f ca="1">IFERROR(ALL!AF65,0)</f>
        <v>-6.0750000000000002</v>
      </c>
      <c r="AC86" s="16">
        <f ca="1">IFERROR(ALL!AG65,0)</f>
        <v>-6.12</v>
      </c>
      <c r="AD86" s="16">
        <f ca="1">IFERROR(ALL!AH65,0)</f>
        <v>-6.1689999999999996</v>
      </c>
      <c r="AE86" s="16">
        <f ca="1">IFERROR(ALL!AI65,0)</f>
        <v>-6.2240000000000002</v>
      </c>
      <c r="AF86" s="16">
        <f ca="1">IFERROR(ALL!AJ65,0)</f>
        <v>-6.2850000000000001</v>
      </c>
      <c r="AG86" s="16">
        <f ca="1">IFERROR(ALL!AK65,0)</f>
        <v>-6.351</v>
      </c>
      <c r="AH86" s="16">
        <f ca="1">IFERROR(ALL!AL65,0)</f>
        <v>-6.4210000000000003</v>
      </c>
      <c r="AI86" s="16">
        <f ca="1">IFERROR(ALL!AM65,0)</f>
        <v>-6.49</v>
      </c>
      <c r="AJ86" s="16">
        <f ca="1">IFERROR(ALL!AN65,0)</f>
        <v>-6.5529999999999999</v>
      </c>
      <c r="AK86" s="16">
        <f ca="1">IFERROR(ALL!AO65,0)</f>
        <v>-6.609</v>
      </c>
      <c r="AL86" s="16">
        <f ca="1">IFERROR(ALL!AP65,0)</f>
        <v>-6.6580000000000004</v>
      </c>
      <c r="AM86" s="16">
        <f ca="1">IFERROR(ALL!AQ65,0)</f>
        <v>-6.702</v>
      </c>
      <c r="AN86" s="16">
        <f ca="1">IFERROR(ALL!AR65,0)</f>
        <v>-6.742</v>
      </c>
      <c r="AO86" s="16">
        <f ca="1">IFERROR(ALL!AS65,0)</f>
        <v>-6.7770000000000001</v>
      </c>
      <c r="AP86" s="16">
        <f ca="1">IFERROR(ALL!AT65,0)</f>
        <v>-6.8109999999999999</v>
      </c>
      <c r="AQ86" s="16">
        <f ca="1">IFERROR(ALL!AU65,0)</f>
        <v>-6.8449999999999998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>
      <c r="A87" s="87" t="str">
        <f>IFERROR(ALL!E66,0)</f>
        <v>H (Se)</v>
      </c>
      <c r="B87" s="16">
        <f ca="1">IFERROR(ALL!F66,0)</f>
        <v>-23.2</v>
      </c>
      <c r="C87" s="16">
        <f ca="1">IFERROR(ALL!G66,0)</f>
        <v>-22.2</v>
      </c>
      <c r="D87" s="16">
        <f ca="1">IFERROR(ALL!H66,0)</f>
        <v>-21.5</v>
      </c>
      <c r="E87" s="16">
        <f ca="1">IFERROR(ALL!I66,0)</f>
        <v>-21.11</v>
      </c>
      <c r="F87" s="16">
        <f ca="1">IFERROR(ALL!J66,0)</f>
        <v>-20.97</v>
      </c>
      <c r="G87" s="16">
        <f ca="1">IFERROR(ALL!K66,0)</f>
        <v>-21.53</v>
      </c>
      <c r="H87" s="16">
        <f ca="1">IFERROR(ALL!L66,0)</f>
        <v>-21.45</v>
      </c>
      <c r="I87" s="16">
        <f ca="1">IFERROR(ALL!M66,0)</f>
        <v>-21.52</v>
      </c>
      <c r="J87" s="16">
        <f ca="1">IFERROR(ALL!N66,0)</f>
        <v>-21.67</v>
      </c>
      <c r="K87" s="16">
        <f ca="1">IFERROR(ALL!O66,0)</f>
        <v>-22.5</v>
      </c>
      <c r="L87" s="16">
        <f ca="1">IFERROR(ALL!P66,0)</f>
        <v>-22.69</v>
      </c>
      <c r="M87" s="16">
        <f ca="1">IFERROR(ALL!Q66,0)</f>
        <v>-22.86</v>
      </c>
      <c r="N87" s="16">
        <f ca="1">IFERROR(ALL!R66,0)</f>
        <v>-23.05</v>
      </c>
      <c r="O87" s="16">
        <f ca="1">IFERROR(ALL!S66,0)</f>
        <v>-23.26</v>
      </c>
      <c r="P87" s="16">
        <f ca="1">IFERROR(ALL!T66,0)</f>
        <v>-23.48</v>
      </c>
      <c r="Q87" s="16">
        <f ca="1">IFERROR(ALL!U66,0)</f>
        <v>-23.71</v>
      </c>
      <c r="R87" s="16">
        <f ca="1">IFERROR(ALL!V66,0)</f>
        <v>-23.94</v>
      </c>
      <c r="S87" s="16">
        <f ca="1">IFERROR(ALL!W66,0)</f>
        <v>-24.18</v>
      </c>
      <c r="T87" s="16">
        <f ca="1">IFERROR(ALL!X66,0)</f>
        <v>-24.41</v>
      </c>
      <c r="U87" s="16">
        <f ca="1">IFERROR(ALL!Y66,0)</f>
        <v>-24.65</v>
      </c>
      <c r="V87" s="16">
        <f ca="1">IFERROR(ALL!Z66,0)</f>
        <v>-24.88</v>
      </c>
      <c r="W87" s="16">
        <f ca="1">IFERROR(ALL!AA66,0)</f>
        <v>-25.11</v>
      </c>
      <c r="X87" s="16">
        <f ca="1">IFERROR(ALL!AB66,0)</f>
        <v>-25.33</v>
      </c>
      <c r="Y87" s="16">
        <f ca="1">IFERROR(ALL!AC66,0)</f>
        <v>-25.56</v>
      </c>
      <c r="Z87" s="16">
        <f ca="1">IFERROR(ALL!AD66,0)</f>
        <v>-25.78</v>
      </c>
      <c r="AA87" s="16">
        <f ca="1">IFERROR(ALL!AE66,0)</f>
        <v>-26</v>
      </c>
      <c r="AB87" s="16">
        <f ca="1">IFERROR(ALL!AF66,0)</f>
        <v>-26.21</v>
      </c>
      <c r="AC87" s="16">
        <f ca="1">IFERROR(ALL!AG66,0)</f>
        <v>-26.42</v>
      </c>
      <c r="AD87" s="16">
        <f ca="1">IFERROR(ALL!AH66,0)</f>
        <v>-26.62</v>
      </c>
      <c r="AE87" s="16">
        <f ca="1">IFERROR(ALL!AI66,0)</f>
        <v>-26.82</v>
      </c>
      <c r="AF87" s="16">
        <f ca="1">IFERROR(ALL!AJ66,0)</f>
        <v>-27.01</v>
      </c>
      <c r="AG87" s="16">
        <f ca="1">IFERROR(ALL!AK66,0)</f>
        <v>-27.2</v>
      </c>
      <c r="AH87" s="16">
        <f ca="1">IFERROR(ALL!AL66,0)</f>
        <v>-27.38</v>
      </c>
      <c r="AI87" s="16">
        <f ca="1">IFERROR(ALL!AM66,0)</f>
        <v>-27.57</v>
      </c>
      <c r="AJ87" s="16">
        <f ca="1">IFERROR(ALL!AN66,0)</f>
        <v>-27.76</v>
      </c>
      <c r="AK87" s="16">
        <f ca="1">IFERROR(ALL!AO66,0)</f>
        <v>-27.96</v>
      </c>
      <c r="AL87" s="16">
        <f ca="1">IFERROR(ALL!AP66,0)</f>
        <v>-28.15</v>
      </c>
      <c r="AM87" s="16">
        <f ca="1">IFERROR(ALL!AQ66,0)</f>
        <v>-28.35</v>
      </c>
      <c r="AN87" s="16">
        <f ca="1">IFERROR(ALL!AR66,0)</f>
        <v>-28.54</v>
      </c>
      <c r="AO87" s="16">
        <f ca="1">IFERROR(ALL!AS66,0)</f>
        <v>-28.73</v>
      </c>
      <c r="AP87" s="16">
        <f ca="1">IFERROR(ALL!AT66,0)</f>
        <v>-28.92</v>
      </c>
      <c r="AQ87" s="16">
        <f ca="1">IFERROR(ALL!AU66,0)</f>
        <v>-29.11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>
      <c r="A101" s="45" t="s">
        <v>80</v>
      </c>
      <c r="B101" s="35">
        <v>-15.075748865355521</v>
      </c>
      <c r="C101" s="35">
        <v>-15.235506807866868</v>
      </c>
      <c r="D101" s="47">
        <v>-15.395264750378214</v>
      </c>
      <c r="E101" s="47">
        <v>-15.555022692889562</v>
      </c>
      <c r="F101" s="47">
        <v>-15.716124054462934</v>
      </c>
      <c r="G101" s="47">
        <v>-15.892674735249622</v>
      </c>
      <c r="H101" s="47">
        <v>-16.069225416036307</v>
      </c>
      <c r="I101" s="47">
        <v>-16.245776096822997</v>
      </c>
      <c r="J101" s="47">
        <v>-16.422326777609683</v>
      </c>
      <c r="K101" s="47">
        <v>-16.59887745839637</v>
      </c>
      <c r="L101" s="47">
        <v>-16.775428139183056</v>
      </c>
      <c r="M101" s="47">
        <v>-16.950698940998485</v>
      </c>
      <c r="N101" s="47">
        <v>-17.124526475037822</v>
      </c>
      <c r="O101" s="47">
        <v>-17.298354009077155</v>
      </c>
      <c r="P101" s="47">
        <v>-17.472181543116491</v>
      </c>
      <c r="Q101" s="47">
        <v>-17.646009077155824</v>
      </c>
      <c r="R101" s="47">
        <v>-17.819836611195161</v>
      </c>
      <c r="S101" s="47">
        <v>-17.993664145234494</v>
      </c>
      <c r="T101" s="47">
        <v>-18.159295007564296</v>
      </c>
      <c r="U101" s="47">
        <v>-18.323591527987897</v>
      </c>
      <c r="V101" s="47">
        <v>-18.487888048411499</v>
      </c>
      <c r="W101" s="47">
        <v>-18.652184568835096</v>
      </c>
      <c r="X101" s="47">
        <v>-18.816481089258698</v>
      </c>
      <c r="Y101" s="47">
        <v>-18.980777609682299</v>
      </c>
      <c r="Z101" s="47">
        <v>-19.142636363636363</v>
      </c>
      <c r="AA101" s="47">
        <v>-19.297181818181819</v>
      </c>
      <c r="AB101" s="47">
        <v>-19.449545454545454</v>
      </c>
      <c r="AC101" s="47">
        <v>-19.600454545454543</v>
      </c>
      <c r="AD101" s="47">
        <v>-19.74790909090909</v>
      </c>
      <c r="AE101" s="47">
        <v>-19.893000000000001</v>
      </c>
      <c r="AF101" s="47">
        <v>-20.033000000000001</v>
      </c>
      <c r="AG101" s="47">
        <v>-20.164897125567322</v>
      </c>
      <c r="AH101" s="47">
        <v>-20.292431164901664</v>
      </c>
      <c r="AI101" s="47">
        <v>-20.419965204236004</v>
      </c>
      <c r="AJ101" s="47">
        <v>-20.547499243570346</v>
      </c>
      <c r="AK101" s="47">
        <v>-20.675033282904689</v>
      </c>
      <c r="AL101" s="47">
        <v>-20.802567322239028</v>
      </c>
      <c r="AM101" s="47">
        <v>-20.929701966717094</v>
      </c>
      <c r="AN101" s="47">
        <v>-21.047251134644476</v>
      </c>
      <c r="AO101" s="47">
        <v>-21.164800302571859</v>
      </c>
      <c r="AP101" s="47">
        <v>-21.282349470499241</v>
      </c>
      <c r="AQ101" s="47">
        <v>-21.399898638426624</v>
      </c>
      <c r="AR101" s="47">
        <v>-21.517447806354006</v>
      </c>
      <c r="AS101" s="47">
        <v>-21.634996974281389</v>
      </c>
      <c r="AT101" s="47">
        <v>-21.752741301059</v>
      </c>
      <c r="AU101" s="47">
        <v>-21.870744326777608</v>
      </c>
      <c r="AV101" s="47">
        <v>-21.988747352496215</v>
      </c>
      <c r="AW101" s="47">
        <v>-22.106750378214826</v>
      </c>
      <c r="AX101" s="47">
        <v>-22.224753403933434</v>
      </c>
      <c r="AY101" s="47">
        <v>-22.342756429652042</v>
      </c>
      <c r="AZ101" s="47">
        <v>-22.460759455370649</v>
      </c>
      <c r="BA101" s="47">
        <v>-22.584499999999998</v>
      </c>
      <c r="BB101" s="47">
        <v>-22.709500000000002</v>
      </c>
      <c r="BC101" s="47">
        <v>-22.834500000000002</v>
      </c>
      <c r="BD101" s="47">
        <v>-22.959500000000002</v>
      </c>
      <c r="BE101" s="47">
        <v>-23.084500000000002</v>
      </c>
      <c r="BF101" s="47">
        <v>-23.209500000000002</v>
      </c>
      <c r="BG101" s="47">
        <v>-23.338152798789714</v>
      </c>
      <c r="BH101" s="47">
        <v>-23.479756429652046</v>
      </c>
      <c r="BI101" s="47">
        <v>-23.621360060514373</v>
      </c>
      <c r="BJ101" s="47">
        <v>-23.762963691376704</v>
      </c>
      <c r="BK101" s="47">
        <v>-23.904567322239032</v>
      </c>
      <c r="BL101" s="47">
        <v>-24.04617095310136</v>
      </c>
      <c r="BM101" s="47">
        <v>-24.187774583963691</v>
      </c>
      <c r="BN101" s="47">
        <v>-24.340599999999998</v>
      </c>
      <c r="BO101" s="47">
        <v>-24.500600000000002</v>
      </c>
      <c r="BP101" s="47">
        <v>-24.668349397590362</v>
      </c>
      <c r="BQ101" s="47">
        <v>-24.838909090909091</v>
      </c>
      <c r="BR101" s="47">
        <v>-25.015272727272727</v>
      </c>
      <c r="BS101" s="47">
        <v>-25.198727272727272</v>
      </c>
      <c r="BT101" s="47">
        <v>-25.385999999999999</v>
      </c>
    </row>
    <row r="102" spans="1:72" ht="21.75" thickBot="1">
      <c r="A102" s="45" t="s">
        <v>78</v>
      </c>
      <c r="B102" s="35">
        <v>-20.100998487140696</v>
      </c>
      <c r="C102" s="35">
        <v>-20.314009077155823</v>
      </c>
      <c r="D102" s="47">
        <v>-20.527019667170954</v>
      </c>
      <c r="E102" s="47">
        <v>-20.740030257186081</v>
      </c>
      <c r="F102" s="47">
        <v>-20.954832072617247</v>
      </c>
      <c r="G102" s="47">
        <v>-21.19023298033283</v>
      </c>
      <c r="H102" s="47">
        <v>-21.425633888048413</v>
      </c>
      <c r="I102" s="47">
        <v>-21.661034795763996</v>
      </c>
      <c r="J102" s="47">
        <v>-21.896435703479575</v>
      </c>
      <c r="K102" s="47">
        <v>-22.131836611195158</v>
      </c>
      <c r="L102" s="47">
        <v>-22.367237518910741</v>
      </c>
      <c r="M102" s="47">
        <v>-22.600931921331316</v>
      </c>
      <c r="N102" s="47">
        <v>-22.832701966717096</v>
      </c>
      <c r="O102" s="47">
        <v>-23.064472012102875</v>
      </c>
      <c r="P102" s="47">
        <v>-23.296242057488655</v>
      </c>
      <c r="Q102" s="47">
        <v>-23.528012102874435</v>
      </c>
      <c r="R102" s="47">
        <v>-23.759782148260214</v>
      </c>
      <c r="S102" s="47">
        <v>-23.991552193645994</v>
      </c>
      <c r="T102" s="47">
        <v>-24.212393343419063</v>
      </c>
      <c r="U102" s="47">
        <v>-24.431455370650532</v>
      </c>
      <c r="V102" s="47">
        <v>-24.650517397881998</v>
      </c>
      <c r="W102" s="47">
        <v>-24.869579425113464</v>
      </c>
      <c r="X102" s="47">
        <v>-25.088641452344934</v>
      </c>
      <c r="Y102" s="47">
        <v>-25.3077034795764</v>
      </c>
      <c r="Z102" s="47">
        <v>-25.523515151515152</v>
      </c>
      <c r="AA102" s="47">
        <v>-25.729575757575759</v>
      </c>
      <c r="AB102" s="47">
        <v>-25.932727272727274</v>
      </c>
      <c r="AC102" s="47">
        <v>-26.133939393939393</v>
      </c>
      <c r="AD102" s="47">
        <v>-26.330545454545454</v>
      </c>
      <c r="AE102" s="47">
        <v>-26.524000000000001</v>
      </c>
      <c r="AF102" s="47">
        <v>-26.710666666666665</v>
      </c>
      <c r="AG102" s="47">
        <v>-26.886529500756428</v>
      </c>
      <c r="AH102" s="47">
        <v>-27.05657488653555</v>
      </c>
      <c r="AI102" s="47">
        <v>-27.226620272314673</v>
      </c>
      <c r="AJ102" s="47">
        <v>-27.396665658093795</v>
      </c>
      <c r="AK102" s="47">
        <v>-27.566711043872917</v>
      </c>
      <c r="AL102" s="47">
        <v>-27.73675642965204</v>
      </c>
      <c r="AM102" s="47">
        <v>-27.906269288956125</v>
      </c>
      <c r="AN102" s="47">
        <v>-28.063001512859302</v>
      </c>
      <c r="AO102" s="47">
        <v>-28.219733736762478</v>
      </c>
      <c r="AP102" s="47">
        <v>-28.376465960665655</v>
      </c>
      <c r="AQ102" s="47">
        <v>-28.533198184568835</v>
      </c>
      <c r="AR102" s="47">
        <v>-28.689930408472012</v>
      </c>
      <c r="AS102" s="47">
        <v>-28.846662632375189</v>
      </c>
      <c r="AT102" s="47">
        <v>-29.003655068078668</v>
      </c>
      <c r="AU102" s="47">
        <v>-29.160992435703481</v>
      </c>
      <c r="AV102" s="47">
        <v>-29.31832980332829</v>
      </c>
      <c r="AW102" s="47">
        <v>-29.475667170953102</v>
      </c>
      <c r="AX102" s="47">
        <v>-29.633004538577911</v>
      </c>
      <c r="AY102" s="47">
        <v>-29.790341906202723</v>
      </c>
      <c r="AZ102" s="47">
        <v>-29.947679273827532</v>
      </c>
      <c r="BA102" s="47">
        <v>-30.112666666666666</v>
      </c>
      <c r="BB102" s="47">
        <v>-30.279333333333334</v>
      </c>
      <c r="BC102" s="47">
        <v>-30.446000000000002</v>
      </c>
      <c r="BD102" s="47">
        <v>-30.612666666666666</v>
      </c>
      <c r="BE102" s="47">
        <v>-30.779333333333334</v>
      </c>
      <c r="BF102" s="47">
        <v>-30.946000000000002</v>
      </c>
      <c r="BG102" s="47">
        <v>-31.11753706505295</v>
      </c>
      <c r="BH102" s="47">
        <v>-31.306341906202725</v>
      </c>
      <c r="BI102" s="47">
        <v>-31.495146747352496</v>
      </c>
      <c r="BJ102" s="47">
        <v>-31.683951588502268</v>
      </c>
      <c r="BK102" s="47">
        <v>-31.872756429652043</v>
      </c>
      <c r="BL102" s="47">
        <v>-32.061561270801818</v>
      </c>
      <c r="BM102" s="47">
        <v>-32.250366111951585</v>
      </c>
      <c r="BN102" s="47">
        <v>-32.454133333333331</v>
      </c>
      <c r="BO102" s="47">
        <v>-32.66746666666667</v>
      </c>
      <c r="BP102" s="47">
        <v>-32.891132530120487</v>
      </c>
      <c r="BQ102" s="47">
        <v>-33.118545454545455</v>
      </c>
      <c r="BR102" s="47">
        <v>-33.353696969696969</v>
      </c>
      <c r="BS102" s="47">
        <v>-33.598303030303029</v>
      </c>
      <c r="BT102" s="47">
        <v>-33.847999999999999</v>
      </c>
    </row>
    <row r="103" spans="1:72" ht="21.75" thickBot="1">
      <c r="A103" s="45" t="s">
        <v>79</v>
      </c>
      <c r="B103" s="35">
        <v>-25.126248108925868</v>
      </c>
      <c r="C103" s="35">
        <v>-25.392511346444781</v>
      </c>
      <c r="D103" s="47">
        <v>-25.658774583963691</v>
      </c>
      <c r="E103" s="47">
        <v>-25.925037821482604</v>
      </c>
      <c r="F103" s="47">
        <v>-26.19354009077156</v>
      </c>
      <c r="G103" s="47">
        <v>-26.487791225416039</v>
      </c>
      <c r="H103" s="47">
        <v>-26.782042360060515</v>
      </c>
      <c r="I103" s="47">
        <v>-27.076293494704995</v>
      </c>
      <c r="J103" s="47">
        <v>-27.370544629349471</v>
      </c>
      <c r="K103" s="47">
        <v>-27.664795763993951</v>
      </c>
      <c r="L103" s="47">
        <v>-27.959046898638427</v>
      </c>
      <c r="M103" s="47">
        <v>-28.251164901664147</v>
      </c>
      <c r="N103" s="47">
        <v>-28.54087745839637</v>
      </c>
      <c r="O103" s="47">
        <v>-28.830590015128596</v>
      </c>
      <c r="P103" s="47">
        <v>-29.120302571860819</v>
      </c>
      <c r="Q103" s="47">
        <v>-29.410015128593042</v>
      </c>
      <c r="R103" s="47">
        <v>-29.699727685325268</v>
      </c>
      <c r="S103" s="47">
        <v>-29.989440242057491</v>
      </c>
      <c r="T103" s="47">
        <v>-30.265491679273829</v>
      </c>
      <c r="U103" s="47">
        <v>-30.539319213313163</v>
      </c>
      <c r="V103" s="47">
        <v>-30.813146747352498</v>
      </c>
      <c r="W103" s="47">
        <v>-31.086974281391832</v>
      </c>
      <c r="X103" s="47">
        <v>-31.360801815431167</v>
      </c>
      <c r="Y103" s="47">
        <v>-31.634629349470501</v>
      </c>
      <c r="Z103" s="47">
        <v>-31.904393939393941</v>
      </c>
      <c r="AA103" s="47">
        <v>-32.161969696969699</v>
      </c>
      <c r="AB103" s="47">
        <v>-32.415909090909089</v>
      </c>
      <c r="AC103" s="47">
        <v>-32.667424242424239</v>
      </c>
      <c r="AD103" s="47">
        <v>-32.913181818181819</v>
      </c>
      <c r="AE103" s="47">
        <v>-33.155000000000001</v>
      </c>
      <c r="AF103" s="47">
        <v>-33.388333333333335</v>
      </c>
      <c r="AG103" s="47">
        <v>-33.608161875945534</v>
      </c>
      <c r="AH103" s="47">
        <v>-33.820718608169436</v>
      </c>
      <c r="AI103" s="47">
        <v>-34.033275340393345</v>
      </c>
      <c r="AJ103" s="47">
        <v>-34.245832072617247</v>
      </c>
      <c r="AK103" s="47">
        <v>-34.45838880484115</v>
      </c>
      <c r="AL103" s="47">
        <v>-34.670945537065052</v>
      </c>
      <c r="AM103" s="47">
        <v>-34.88283661119516</v>
      </c>
      <c r="AN103" s="47">
        <v>-35.078751891074127</v>
      </c>
      <c r="AO103" s="47">
        <v>-35.274667170953101</v>
      </c>
      <c r="AP103" s="47">
        <v>-35.470582450832076</v>
      </c>
      <c r="AQ103" s="47">
        <v>-35.666497730711043</v>
      </c>
      <c r="AR103" s="47">
        <v>-35.862413010590018</v>
      </c>
      <c r="AS103" s="47">
        <v>-36.058328290468985</v>
      </c>
      <c r="AT103" s="47">
        <v>-36.25456883509834</v>
      </c>
      <c r="AU103" s="47">
        <v>-36.45124054462935</v>
      </c>
      <c r="AV103" s="47">
        <v>-36.64791225416036</v>
      </c>
      <c r="AW103" s="47">
        <v>-36.844583963691377</v>
      </c>
      <c r="AX103" s="47">
        <v>-37.041255673222388</v>
      </c>
      <c r="AY103" s="47">
        <v>-37.237927382753405</v>
      </c>
      <c r="AZ103" s="47">
        <v>-37.434599092284415</v>
      </c>
      <c r="BA103" s="47">
        <v>-37.640833333333333</v>
      </c>
      <c r="BB103" s="47">
        <v>-37.849166666666669</v>
      </c>
      <c r="BC103" s="47">
        <v>-38.057499999999997</v>
      </c>
      <c r="BD103" s="47">
        <v>-38.265833333333333</v>
      </c>
      <c r="BE103" s="47">
        <v>-38.474166666666669</v>
      </c>
      <c r="BF103" s="47">
        <v>-38.682499999999997</v>
      </c>
      <c r="BG103" s="47">
        <v>-38.896921331316186</v>
      </c>
      <c r="BH103" s="47">
        <v>-39.132927382753401</v>
      </c>
      <c r="BI103" s="47">
        <v>-39.368933434190623</v>
      </c>
      <c r="BJ103" s="47">
        <v>-39.604939485627838</v>
      </c>
      <c r="BK103" s="47">
        <v>-39.840945537065053</v>
      </c>
      <c r="BL103" s="47">
        <v>-40.076951588502268</v>
      </c>
      <c r="BM103" s="47">
        <v>-40.312957639939484</v>
      </c>
      <c r="BN103" s="47">
        <v>-40.567666666666668</v>
      </c>
      <c r="BO103" s="47">
        <v>-40.834333333333333</v>
      </c>
      <c r="BP103" s="47">
        <v>-41.113915662650605</v>
      </c>
      <c r="BQ103" s="47">
        <v>-41.398181818181818</v>
      </c>
      <c r="BR103" s="47">
        <v>-41.692121212121215</v>
      </c>
      <c r="BS103" s="47">
        <v>-41.99787878787879</v>
      </c>
      <c r="BT103" s="47">
        <v>-42.31</v>
      </c>
    </row>
    <row r="104" spans="1:72" ht="21.75" thickBot="1">
      <c r="A104" s="45" t="s">
        <v>870</v>
      </c>
      <c r="B104" s="35">
        <v>-30.151497730711043</v>
      </c>
      <c r="C104" s="35">
        <v>-30.471013615733735</v>
      </c>
      <c r="D104" s="47">
        <v>-30.790529500756428</v>
      </c>
      <c r="E104" s="47">
        <v>-31.110045385779124</v>
      </c>
      <c r="F104" s="47">
        <v>-31.432248108925869</v>
      </c>
      <c r="G104" s="47">
        <v>-31.785349470499245</v>
      </c>
      <c r="H104" s="47">
        <v>-32.138450832072614</v>
      </c>
      <c r="I104" s="47">
        <v>-32.491552193645994</v>
      </c>
      <c r="J104" s="47">
        <v>-32.844653555219367</v>
      </c>
      <c r="K104" s="47">
        <v>-33.197754916792739</v>
      </c>
      <c r="L104" s="47">
        <v>-33.550856278366112</v>
      </c>
      <c r="M104" s="47">
        <v>-33.901397881996971</v>
      </c>
      <c r="N104" s="47">
        <v>-34.249052950075644</v>
      </c>
      <c r="O104" s="47">
        <v>-34.59670801815431</v>
      </c>
      <c r="P104" s="47">
        <v>-34.944363086232983</v>
      </c>
      <c r="Q104" s="47">
        <v>-35.292018154311648</v>
      </c>
      <c r="R104" s="47">
        <v>-35.639673222390321</v>
      </c>
      <c r="S104" s="47">
        <v>-35.987328290468987</v>
      </c>
      <c r="T104" s="47">
        <v>-36.318590015128592</v>
      </c>
      <c r="U104" s="47">
        <v>-36.647183055975795</v>
      </c>
      <c r="V104" s="47">
        <v>-36.975776096822997</v>
      </c>
      <c r="W104" s="47">
        <v>-37.304369137670193</v>
      </c>
      <c r="X104" s="47">
        <v>-37.632962178517396</v>
      </c>
      <c r="Y104" s="47">
        <v>-37.961555219364598</v>
      </c>
      <c r="Z104" s="47">
        <v>-38.285272727272726</v>
      </c>
      <c r="AA104" s="47">
        <v>-38.594363636363639</v>
      </c>
      <c r="AB104" s="47">
        <v>-38.899090909090908</v>
      </c>
      <c r="AC104" s="47">
        <v>-39.200909090909086</v>
      </c>
      <c r="AD104" s="47">
        <v>-39.49581818181818</v>
      </c>
      <c r="AE104" s="47">
        <v>-39.786000000000001</v>
      </c>
      <c r="AF104" s="47">
        <v>-40.066000000000003</v>
      </c>
      <c r="AG104" s="47">
        <v>-40.329794251134643</v>
      </c>
      <c r="AH104" s="47">
        <v>-40.584862329803329</v>
      </c>
      <c r="AI104" s="47">
        <v>-40.839930408472007</v>
      </c>
      <c r="AJ104" s="47">
        <v>-41.094998487140693</v>
      </c>
      <c r="AK104" s="47">
        <v>-41.350066565809378</v>
      </c>
      <c r="AL104" s="47">
        <v>-41.605134644478056</v>
      </c>
      <c r="AM104" s="47">
        <v>-41.859403933434187</v>
      </c>
      <c r="AN104" s="47">
        <v>-42.094502269288952</v>
      </c>
      <c r="AO104" s="47">
        <v>-42.329600605143717</v>
      </c>
      <c r="AP104" s="47">
        <v>-42.564698940998483</v>
      </c>
      <c r="AQ104" s="47">
        <v>-42.799797276853248</v>
      </c>
      <c r="AR104" s="47">
        <v>-43.034895612708013</v>
      </c>
      <c r="AS104" s="47">
        <v>-43.269993948562778</v>
      </c>
      <c r="AT104" s="47">
        <v>-43.505482602118001</v>
      </c>
      <c r="AU104" s="47">
        <v>-43.741488653555216</v>
      </c>
      <c r="AV104" s="47">
        <v>-43.977494704992431</v>
      </c>
      <c r="AW104" s="47">
        <v>-44.213500756429653</v>
      </c>
      <c r="AX104" s="47">
        <v>-44.449506807866868</v>
      </c>
      <c r="AY104" s="47">
        <v>-44.685512859304083</v>
      </c>
      <c r="AZ104" s="47">
        <v>-44.921518910741298</v>
      </c>
      <c r="BA104" s="47">
        <v>-45.168999999999997</v>
      </c>
      <c r="BB104" s="47">
        <v>-45.419000000000004</v>
      </c>
      <c r="BC104" s="47">
        <v>-45.669000000000004</v>
      </c>
      <c r="BD104" s="47">
        <v>-45.919000000000004</v>
      </c>
      <c r="BE104" s="47">
        <v>-46.169000000000004</v>
      </c>
      <c r="BF104" s="47">
        <v>-46.419000000000004</v>
      </c>
      <c r="BG104" s="47">
        <v>-46.676305597579429</v>
      </c>
      <c r="BH104" s="47">
        <v>-46.959512859304091</v>
      </c>
      <c r="BI104" s="47">
        <v>-47.242720121028746</v>
      </c>
      <c r="BJ104" s="47">
        <v>-47.525927382753409</v>
      </c>
      <c r="BK104" s="47">
        <v>-47.809134644478064</v>
      </c>
      <c r="BL104" s="47">
        <v>-48.092341906202719</v>
      </c>
      <c r="BM104" s="47">
        <v>-48.375549167927382</v>
      </c>
      <c r="BN104" s="47">
        <v>-48.681199999999997</v>
      </c>
      <c r="BO104" s="47">
        <v>-49.001200000000004</v>
      </c>
      <c r="BP104" s="47">
        <v>-49.336698795180723</v>
      </c>
      <c r="BQ104" s="47">
        <v>-49.677818181818182</v>
      </c>
      <c r="BR104" s="47">
        <v>-50.030545454545454</v>
      </c>
      <c r="BS104" s="47">
        <v>-50.397454545454544</v>
      </c>
      <c r="BT104" s="47">
        <v>-50.771999999999998</v>
      </c>
    </row>
    <row r="105" spans="1:72" ht="21.75" thickBot="1">
      <c r="A105" s="45" t="s">
        <v>866</v>
      </c>
      <c r="B105" s="35">
        <v>-5.0252496217851741</v>
      </c>
      <c r="C105" s="35">
        <v>-5.0785022692889559</v>
      </c>
      <c r="D105" s="47">
        <v>-5.1317549167927385</v>
      </c>
      <c r="E105" s="47">
        <v>-5.1850075642965203</v>
      </c>
      <c r="F105" s="47">
        <v>-5.2387080181543118</v>
      </c>
      <c r="G105" s="47">
        <v>-5.2975582450832075</v>
      </c>
      <c r="H105" s="47">
        <v>-5.3564084720121032</v>
      </c>
      <c r="I105" s="47">
        <v>-5.415258698940999</v>
      </c>
      <c r="J105" s="47">
        <v>-5.4741089258698938</v>
      </c>
      <c r="K105" s="47">
        <v>-5.5329591527987896</v>
      </c>
      <c r="L105" s="47">
        <v>-5.5918093797276853</v>
      </c>
      <c r="M105" s="47">
        <v>-5.6502329803328291</v>
      </c>
      <c r="N105" s="47">
        <v>-5.708175491679274</v>
      </c>
      <c r="O105" s="47">
        <v>-5.7661180030257189</v>
      </c>
      <c r="P105" s="47">
        <v>-5.8240605143721638</v>
      </c>
      <c r="Q105" s="47">
        <v>-5.8820030257186087</v>
      </c>
      <c r="R105" s="47">
        <v>-5.9399455370650536</v>
      </c>
      <c r="S105" s="47">
        <v>-5.9978880484114985</v>
      </c>
      <c r="T105" s="47">
        <v>-6.0530983358547656</v>
      </c>
      <c r="U105" s="47">
        <v>-6.107863842662633</v>
      </c>
      <c r="V105" s="47">
        <v>-6.1626293494704996</v>
      </c>
      <c r="W105" s="47">
        <v>-6.2173948562783661</v>
      </c>
      <c r="X105" s="47">
        <v>-6.2721603630862335</v>
      </c>
      <c r="Y105" s="47">
        <v>-6.3269258698941</v>
      </c>
      <c r="Z105" s="47">
        <v>-6.380878787878788</v>
      </c>
      <c r="AA105" s="47">
        <v>-6.4323939393939398</v>
      </c>
      <c r="AB105" s="47">
        <v>-6.4831818181818184</v>
      </c>
      <c r="AC105" s="47">
        <v>-6.5334848484848482</v>
      </c>
      <c r="AD105" s="47">
        <v>-6.5826363636363636</v>
      </c>
      <c r="AE105" s="47">
        <v>-6.6310000000000002</v>
      </c>
      <c r="AF105" s="47">
        <v>-6.6776666666666662</v>
      </c>
      <c r="AG105" s="47">
        <v>-6.7216323751891069</v>
      </c>
      <c r="AH105" s="47">
        <v>-6.7641437216338876</v>
      </c>
      <c r="AI105" s="47">
        <v>-6.8066550680786682</v>
      </c>
      <c r="AJ105" s="47">
        <v>-6.8491664145234488</v>
      </c>
      <c r="AK105" s="47">
        <v>-6.8916777609682294</v>
      </c>
      <c r="AL105" s="47">
        <v>-6.93418910741301</v>
      </c>
      <c r="AM105" s="47">
        <v>-6.9765673222390312</v>
      </c>
      <c r="AN105" s="47">
        <v>-7.0157503782148254</v>
      </c>
      <c r="AO105" s="47">
        <v>-7.0549334341906196</v>
      </c>
      <c r="AP105" s="47">
        <v>-7.0941164901664138</v>
      </c>
      <c r="AQ105" s="47">
        <v>-7.1332995461422088</v>
      </c>
      <c r="AR105" s="47">
        <v>-7.172482602118003</v>
      </c>
      <c r="AS105" s="47">
        <v>-7.2116656580937972</v>
      </c>
      <c r="AT105" s="47">
        <v>-7.2509137670196671</v>
      </c>
      <c r="AU105" s="47">
        <v>-7.2902481089258702</v>
      </c>
      <c r="AV105" s="47">
        <v>-7.3295824508320724</v>
      </c>
      <c r="AW105" s="47">
        <v>-7.3689167927382755</v>
      </c>
      <c r="AX105" s="47">
        <v>-7.4082511346444777</v>
      </c>
      <c r="AY105" s="47">
        <v>-7.4475854765506808</v>
      </c>
      <c r="AZ105" s="47">
        <v>-7.486919818456883</v>
      </c>
      <c r="BA105" s="47">
        <v>-7.5281666666666665</v>
      </c>
      <c r="BB105" s="47">
        <v>-7.5698333333333334</v>
      </c>
      <c r="BC105" s="47">
        <v>-7.6115000000000004</v>
      </c>
      <c r="BD105" s="47">
        <v>-7.6531666666666665</v>
      </c>
      <c r="BE105" s="47">
        <v>-7.6948333333333334</v>
      </c>
      <c r="BF105" s="47">
        <v>-7.7365000000000004</v>
      </c>
      <c r="BG105" s="47">
        <v>-7.7793842662632375</v>
      </c>
      <c r="BH105" s="47">
        <v>-7.8265854765506813</v>
      </c>
      <c r="BI105" s="47">
        <v>-7.8737866868381241</v>
      </c>
      <c r="BJ105" s="47">
        <v>-7.9209878971255669</v>
      </c>
      <c r="BK105" s="47">
        <v>-7.9681891074130107</v>
      </c>
      <c r="BL105" s="47">
        <v>-8.0153903177004544</v>
      </c>
      <c r="BM105" s="47">
        <v>-8.0625915279878964</v>
      </c>
      <c r="BN105" s="47">
        <v>-8.1135333333333328</v>
      </c>
      <c r="BO105" s="47">
        <v>-8.1668666666666674</v>
      </c>
      <c r="BP105" s="47">
        <v>-8.2227831325301217</v>
      </c>
      <c r="BQ105" s="47">
        <v>-8.2796363636363637</v>
      </c>
      <c r="BR105" s="47">
        <v>-8.3384242424242423</v>
      </c>
      <c r="BS105" s="47">
        <v>-8.3995757575757573</v>
      </c>
      <c r="BT105" s="47">
        <v>-8.4619999999999997</v>
      </c>
    </row>
    <row r="106" spans="1:72" ht="21.75" thickBot="1">
      <c r="A106" s="45" t="s">
        <v>871</v>
      </c>
      <c r="B106" s="35">
        <v>-40.201996974281393</v>
      </c>
      <c r="C106" s="35">
        <v>-40.628018154311647</v>
      </c>
      <c r="D106" s="47">
        <v>-41.054039334341908</v>
      </c>
      <c r="E106" s="47">
        <v>-41.480060514372163</v>
      </c>
      <c r="F106" s="47">
        <v>-41.909664145234494</v>
      </c>
      <c r="G106" s="47">
        <v>-42.38046596066566</v>
      </c>
      <c r="H106" s="47">
        <v>-42.851267776096826</v>
      </c>
      <c r="I106" s="47">
        <v>-43.322069591527992</v>
      </c>
      <c r="J106" s="47">
        <v>-43.792871406959151</v>
      </c>
      <c r="K106" s="47">
        <v>-44.263673222390317</v>
      </c>
      <c r="L106" s="47">
        <v>-44.734475037821483</v>
      </c>
      <c r="M106" s="47">
        <v>-45.201863842662632</v>
      </c>
      <c r="N106" s="47">
        <v>-45.665403933434192</v>
      </c>
      <c r="O106" s="47">
        <v>-46.128944024205751</v>
      </c>
      <c r="P106" s="47">
        <v>-46.59248411497731</v>
      </c>
      <c r="Q106" s="47">
        <v>-47.056024205748869</v>
      </c>
      <c r="R106" s="47">
        <v>-47.519564296520429</v>
      </c>
      <c r="S106" s="47">
        <v>-47.983104387291988</v>
      </c>
      <c r="T106" s="47">
        <v>-48.424786686838125</v>
      </c>
      <c r="U106" s="47">
        <v>-48.862910741301064</v>
      </c>
      <c r="V106" s="47">
        <v>-49.301034795763996</v>
      </c>
      <c r="W106" s="47">
        <v>-49.739158850226929</v>
      </c>
      <c r="X106" s="47">
        <v>-50.177282904689868</v>
      </c>
      <c r="Y106" s="47">
        <v>-50.6154069591528</v>
      </c>
      <c r="Z106" s="47">
        <v>-51.047030303030304</v>
      </c>
      <c r="AA106" s="47">
        <v>-51.459151515151518</v>
      </c>
      <c r="AB106" s="47">
        <v>-51.865454545454547</v>
      </c>
      <c r="AC106" s="47">
        <v>-52.267878787878786</v>
      </c>
      <c r="AD106" s="47">
        <v>-52.661090909090909</v>
      </c>
      <c r="AE106" s="47">
        <v>-53.048000000000002</v>
      </c>
      <c r="AF106" s="47">
        <v>-53.42133333333333</v>
      </c>
      <c r="AG106" s="47">
        <v>-53.773059001512856</v>
      </c>
      <c r="AH106" s="47">
        <v>-54.1131497730711</v>
      </c>
      <c r="AI106" s="47">
        <v>-54.453240544629345</v>
      </c>
      <c r="AJ106" s="47">
        <v>-54.79333131618759</v>
      </c>
      <c r="AK106" s="47">
        <v>-55.133422087745835</v>
      </c>
      <c r="AL106" s="47">
        <v>-55.47351285930408</v>
      </c>
      <c r="AM106" s="47">
        <v>-55.81253857791225</v>
      </c>
      <c r="AN106" s="47">
        <v>-56.126003025718603</v>
      </c>
      <c r="AO106" s="47">
        <v>-56.439467473524957</v>
      </c>
      <c r="AP106" s="47">
        <v>-56.75293192133131</v>
      </c>
      <c r="AQ106" s="47">
        <v>-57.066396369137671</v>
      </c>
      <c r="AR106" s="47">
        <v>-57.379860816944024</v>
      </c>
      <c r="AS106" s="47">
        <v>-57.693325264750378</v>
      </c>
      <c r="AT106" s="47">
        <v>-58.007310136157336</v>
      </c>
      <c r="AU106" s="47">
        <v>-58.321984871406961</v>
      </c>
      <c r="AV106" s="47">
        <v>-58.636659606656579</v>
      </c>
      <c r="AW106" s="47">
        <v>-58.951334341906204</v>
      </c>
      <c r="AX106" s="47">
        <v>-59.266009077155822</v>
      </c>
      <c r="AY106" s="47">
        <v>-59.580683812405447</v>
      </c>
      <c r="AZ106" s="47">
        <v>-59.895358547655064</v>
      </c>
      <c r="BA106" s="47">
        <v>-60.225333333333332</v>
      </c>
      <c r="BB106" s="47">
        <v>-60.558666666666667</v>
      </c>
      <c r="BC106" s="47">
        <v>-60.892000000000003</v>
      </c>
      <c r="BD106" s="47">
        <v>-61.225333333333332</v>
      </c>
      <c r="BE106" s="47">
        <v>-61.558666666666667</v>
      </c>
      <c r="BF106" s="47">
        <v>-61.892000000000003</v>
      </c>
      <c r="BG106" s="47">
        <v>-62.2350741301059</v>
      </c>
      <c r="BH106" s="47">
        <v>-62.61268381240545</v>
      </c>
      <c r="BI106" s="47">
        <v>-62.990293494704993</v>
      </c>
      <c r="BJ106" s="47">
        <v>-63.367903177004536</v>
      </c>
      <c r="BK106" s="47">
        <v>-63.745512859304085</v>
      </c>
      <c r="BL106" s="47">
        <v>-64.123122541603635</v>
      </c>
      <c r="BM106" s="47">
        <v>-64.500732223903171</v>
      </c>
      <c r="BN106" s="47">
        <v>-64.908266666666663</v>
      </c>
      <c r="BO106" s="47">
        <v>-65.334933333333339</v>
      </c>
      <c r="BP106" s="47">
        <v>-65.782265060240974</v>
      </c>
      <c r="BQ106" s="47">
        <v>-66.237090909090909</v>
      </c>
      <c r="BR106" s="47">
        <v>-66.707393939393938</v>
      </c>
      <c r="BS106" s="47">
        <v>-67.196606060606058</v>
      </c>
      <c r="BT106" s="47">
        <v>-67.695999999999998</v>
      </c>
    </row>
    <row r="107" spans="1:72" ht="21.75" thickBot="1">
      <c r="A107" s="45" t="s">
        <v>81</v>
      </c>
      <c r="B107" s="35">
        <v>-10.050499243570348</v>
      </c>
      <c r="C107" s="35">
        <v>-10.157004538577912</v>
      </c>
      <c r="D107" s="47">
        <v>-10.263509833585477</v>
      </c>
      <c r="E107" s="47">
        <v>-10.370015128593041</v>
      </c>
      <c r="F107" s="47">
        <v>-10.477416036308624</v>
      </c>
      <c r="G107" s="47">
        <v>-10.595116490166415</v>
      </c>
      <c r="H107" s="47">
        <v>-10.712816944024206</v>
      </c>
      <c r="I107" s="47">
        <v>-10.830517397881998</v>
      </c>
      <c r="J107" s="47">
        <v>-10.948217851739788</v>
      </c>
      <c r="K107" s="47">
        <v>-11.065918305597579</v>
      </c>
      <c r="L107" s="47">
        <v>-11.183618759455371</v>
      </c>
      <c r="M107" s="47">
        <v>-11.300465960665658</v>
      </c>
      <c r="N107" s="47">
        <v>-11.416350983358548</v>
      </c>
      <c r="O107" s="47">
        <v>-11.532236006051438</v>
      </c>
      <c r="P107" s="47">
        <v>-11.648121028744328</v>
      </c>
      <c r="Q107" s="47">
        <v>-11.764006051437217</v>
      </c>
      <c r="R107" s="47">
        <v>-11.879891074130107</v>
      </c>
      <c r="S107" s="47">
        <v>-11.995776096822997</v>
      </c>
      <c r="T107" s="47">
        <v>-12.106196671709531</v>
      </c>
      <c r="U107" s="47">
        <v>-12.215727685325266</v>
      </c>
      <c r="V107" s="47">
        <v>-12.325258698940999</v>
      </c>
      <c r="W107" s="47">
        <v>-12.434789712556732</v>
      </c>
      <c r="X107" s="47">
        <v>-12.544320726172467</v>
      </c>
      <c r="Y107" s="47">
        <v>-12.6538517397882</v>
      </c>
      <c r="Z107" s="47">
        <v>-12.761757575757576</v>
      </c>
      <c r="AA107" s="47">
        <v>-12.86478787878788</v>
      </c>
      <c r="AB107" s="47">
        <v>-12.966363636363637</v>
      </c>
      <c r="AC107" s="47">
        <v>-13.066969696969696</v>
      </c>
      <c r="AD107" s="47">
        <v>-13.165272727272727</v>
      </c>
      <c r="AE107" s="47">
        <v>-13.262</v>
      </c>
      <c r="AF107" s="47">
        <v>-13.355333333333332</v>
      </c>
      <c r="AG107" s="47">
        <v>-13.443264750378214</v>
      </c>
      <c r="AH107" s="47">
        <v>-13.528287443267775</v>
      </c>
      <c r="AI107" s="47">
        <v>-13.613310136157336</v>
      </c>
      <c r="AJ107" s="47">
        <v>-13.698332829046898</v>
      </c>
      <c r="AK107" s="47">
        <v>-13.783355521936459</v>
      </c>
      <c r="AL107" s="47">
        <v>-13.86837821482602</v>
      </c>
      <c r="AM107" s="47">
        <v>-13.953134644478062</v>
      </c>
      <c r="AN107" s="47">
        <v>-14.031500756429651</v>
      </c>
      <c r="AO107" s="47">
        <v>-14.109866868381239</v>
      </c>
      <c r="AP107" s="47">
        <v>-14.188232980332828</v>
      </c>
      <c r="AQ107" s="47">
        <v>-14.266599092284418</v>
      </c>
      <c r="AR107" s="47">
        <v>-14.344965204236006</v>
      </c>
      <c r="AS107" s="47">
        <v>-14.423331316187594</v>
      </c>
      <c r="AT107" s="47">
        <v>-14.501827534039334</v>
      </c>
      <c r="AU107" s="47">
        <v>-14.58049621785174</v>
      </c>
      <c r="AV107" s="47">
        <v>-14.659164901664145</v>
      </c>
      <c r="AW107" s="47">
        <v>-14.737833585476551</v>
      </c>
      <c r="AX107" s="47">
        <v>-14.816502269288955</v>
      </c>
      <c r="AY107" s="47">
        <v>-14.895170953101362</v>
      </c>
      <c r="AZ107" s="47">
        <v>-14.973839636913766</v>
      </c>
      <c r="BA107" s="47">
        <v>-15.056333333333333</v>
      </c>
      <c r="BB107" s="47">
        <v>-15.139666666666667</v>
      </c>
      <c r="BC107" s="47">
        <v>-15.223000000000001</v>
      </c>
      <c r="BD107" s="47">
        <v>-15.306333333333333</v>
      </c>
      <c r="BE107" s="47">
        <v>-15.389666666666667</v>
      </c>
      <c r="BF107" s="47">
        <v>-15.473000000000001</v>
      </c>
      <c r="BG107" s="47">
        <v>-15.558768532526475</v>
      </c>
      <c r="BH107" s="47">
        <v>-15.653170953101363</v>
      </c>
      <c r="BI107" s="47">
        <v>-15.747573373676248</v>
      </c>
      <c r="BJ107" s="47">
        <v>-15.841975794251134</v>
      </c>
      <c r="BK107" s="47">
        <v>-15.936378214826021</v>
      </c>
      <c r="BL107" s="47">
        <v>-16.030780635400909</v>
      </c>
      <c r="BM107" s="47">
        <v>-16.125183055975793</v>
      </c>
      <c r="BN107" s="47">
        <v>-16.227066666666666</v>
      </c>
      <c r="BO107" s="47">
        <v>-16.333733333333335</v>
      </c>
      <c r="BP107" s="47">
        <v>-16.445566265060243</v>
      </c>
      <c r="BQ107" s="47">
        <v>-16.559272727272727</v>
      </c>
      <c r="BR107" s="47">
        <v>-16.676848484848485</v>
      </c>
      <c r="BS107" s="47">
        <v>-16.799151515151515</v>
      </c>
      <c r="BT107" s="47">
        <v>-16.923999999999999</v>
      </c>
    </row>
    <row r="108" spans="1:72" ht="21.75" thickBot="1">
      <c r="A108" s="45" t="s">
        <v>2</v>
      </c>
      <c r="B108" s="35">
        <v>-5.0252496217851741</v>
      </c>
      <c r="C108" s="35">
        <v>-5.0785022692889559</v>
      </c>
      <c r="D108" s="47">
        <v>-5.1317549167927385</v>
      </c>
      <c r="E108" s="47">
        <v>-5.1850075642965203</v>
      </c>
      <c r="F108" s="47">
        <v>-5.2387080181543118</v>
      </c>
      <c r="G108" s="47">
        <v>-5.2975582450832075</v>
      </c>
      <c r="H108" s="47">
        <v>-5.3564084720121032</v>
      </c>
      <c r="I108" s="47">
        <v>-5.415258698940999</v>
      </c>
      <c r="J108" s="47">
        <v>-5.4741089258698938</v>
      </c>
      <c r="K108" s="47">
        <v>-5.5329591527987896</v>
      </c>
      <c r="L108" s="47">
        <v>-5.5918093797276853</v>
      </c>
      <c r="M108" s="47">
        <v>-5.6502329803328291</v>
      </c>
      <c r="N108" s="47">
        <v>-5.708175491679274</v>
      </c>
      <c r="O108" s="47">
        <v>-5.7661180030257189</v>
      </c>
      <c r="P108" s="47">
        <v>-5.8240605143721638</v>
      </c>
      <c r="Q108" s="47">
        <v>-5.8820030257186087</v>
      </c>
      <c r="R108" s="47">
        <v>-5.9399455370650536</v>
      </c>
      <c r="S108" s="47">
        <v>-5.9978880484114985</v>
      </c>
      <c r="T108" s="47">
        <v>-6.0530983358547656</v>
      </c>
      <c r="U108" s="47">
        <v>-6.107863842662633</v>
      </c>
      <c r="V108" s="47">
        <v>-6.1626293494704996</v>
      </c>
      <c r="W108" s="47">
        <v>-6.2173948562783661</v>
      </c>
      <c r="X108" s="47">
        <v>-6.2721603630862335</v>
      </c>
      <c r="Y108" s="47">
        <v>-6.3269258698941</v>
      </c>
      <c r="Z108" s="47">
        <v>-6.380878787878788</v>
      </c>
      <c r="AA108" s="47">
        <v>-6.4323939393939398</v>
      </c>
      <c r="AB108" s="47">
        <v>-6.4831818181818184</v>
      </c>
      <c r="AC108" s="47">
        <v>-6.5334848484848482</v>
      </c>
      <c r="AD108" s="47">
        <v>-6.5826363636363636</v>
      </c>
      <c r="AE108" s="47">
        <v>-6.6310000000000002</v>
      </c>
      <c r="AF108" s="47">
        <v>-6.6776666666666662</v>
      </c>
      <c r="AG108" s="47">
        <v>-6.7216323751891069</v>
      </c>
      <c r="AH108" s="47">
        <v>-6.7641437216338876</v>
      </c>
      <c r="AI108" s="47">
        <v>-6.8066550680786682</v>
      </c>
      <c r="AJ108" s="47">
        <v>-6.8491664145234488</v>
      </c>
      <c r="AK108" s="47">
        <v>-6.8916777609682294</v>
      </c>
      <c r="AL108" s="47">
        <v>-6.93418910741301</v>
      </c>
      <c r="AM108" s="47">
        <v>-6.9765673222390312</v>
      </c>
      <c r="AN108" s="47">
        <v>-7.0157503782148254</v>
      </c>
      <c r="AO108" s="47">
        <v>-7.0549334341906196</v>
      </c>
      <c r="AP108" s="47">
        <v>-7.0941164901664138</v>
      </c>
      <c r="AQ108" s="47">
        <v>-7.1332995461422088</v>
      </c>
      <c r="AR108" s="47">
        <v>-7.172482602118003</v>
      </c>
      <c r="AS108" s="47">
        <v>-7.2116656580937972</v>
      </c>
      <c r="AT108" s="47">
        <v>-7.2509137670196671</v>
      </c>
      <c r="AU108" s="47">
        <v>-7.2902481089258702</v>
      </c>
      <c r="AV108" s="47">
        <v>-7.3295824508320724</v>
      </c>
      <c r="AW108" s="47">
        <v>-7.3689167927382755</v>
      </c>
      <c r="AX108" s="47">
        <v>-7.4082511346444777</v>
      </c>
      <c r="AY108" s="47">
        <v>-7.4475854765506808</v>
      </c>
      <c r="AZ108" s="47">
        <v>-7.486919818456883</v>
      </c>
      <c r="BA108" s="47">
        <v>-7.5281666666666665</v>
      </c>
      <c r="BB108" s="47">
        <v>-7.5698333333333334</v>
      </c>
      <c r="BC108" s="47">
        <v>-7.6115000000000004</v>
      </c>
      <c r="BD108" s="47">
        <v>-7.6531666666666665</v>
      </c>
      <c r="BE108" s="47">
        <v>-7.6948333333333334</v>
      </c>
      <c r="BF108" s="47">
        <v>-7.7365000000000004</v>
      </c>
      <c r="BG108" s="47">
        <v>-7.7793842662632375</v>
      </c>
      <c r="BH108" s="47">
        <v>-7.8265854765506813</v>
      </c>
      <c r="BI108" s="47">
        <v>-7.8737866868381241</v>
      </c>
      <c r="BJ108" s="47">
        <v>-7.9209878971255669</v>
      </c>
      <c r="BK108" s="47">
        <v>-7.9681891074130107</v>
      </c>
      <c r="BL108" s="47">
        <v>-8.0153903177004544</v>
      </c>
      <c r="BM108" s="47">
        <v>-8.0625915279878964</v>
      </c>
      <c r="BN108" s="47">
        <v>-8.1135333333333328</v>
      </c>
      <c r="BO108" s="47">
        <v>-8.1668666666666674</v>
      </c>
      <c r="BP108" s="47">
        <v>-8.2227831325301217</v>
      </c>
      <c r="BQ108" s="47">
        <v>-8.2796363636363637</v>
      </c>
      <c r="BR108" s="47">
        <v>-8.3384242424242423</v>
      </c>
      <c r="BS108" s="47">
        <v>-8.3995757575757573</v>
      </c>
      <c r="BT108" s="47">
        <v>-8.4619999999999997</v>
      </c>
    </row>
    <row r="109" spans="1:72" ht="21.75" thickBot="1">
      <c r="A109" s="45" t="s">
        <v>1</v>
      </c>
      <c r="B109" s="35">
        <v>-18.624069591527988</v>
      </c>
      <c r="C109" s="35">
        <v>-18.625582450832074</v>
      </c>
      <c r="D109" s="47">
        <v>-18.627095310136156</v>
      </c>
      <c r="E109" s="47">
        <v>-18.628608169440241</v>
      </c>
      <c r="F109" s="47">
        <v>-18.631089258698939</v>
      </c>
      <c r="G109" s="47">
        <v>-18.644704992435702</v>
      </c>
      <c r="H109" s="47">
        <v>-18.658320726172466</v>
      </c>
      <c r="I109" s="47">
        <v>-18.671936459909226</v>
      </c>
      <c r="J109" s="47">
        <v>-18.685552193645989</v>
      </c>
      <c r="K109" s="47">
        <v>-18.699167927382753</v>
      </c>
      <c r="L109" s="47">
        <v>-18.712783661119516</v>
      </c>
      <c r="M109" s="47">
        <v>-18.728532526475036</v>
      </c>
      <c r="N109" s="47">
        <v>-18.746686838124052</v>
      </c>
      <c r="O109" s="47">
        <v>-18.764841149773069</v>
      </c>
      <c r="P109" s="47">
        <v>-18.782995461422086</v>
      </c>
      <c r="Q109" s="47">
        <v>-18.801149773071103</v>
      </c>
      <c r="R109" s="47">
        <v>-18.81930408472012</v>
      </c>
      <c r="S109" s="47">
        <v>-18.837458396369136</v>
      </c>
      <c r="T109" s="47">
        <v>-18.858214826021179</v>
      </c>
      <c r="U109" s="47">
        <v>-18.879394856278367</v>
      </c>
      <c r="V109" s="47">
        <v>-18.900574886535551</v>
      </c>
      <c r="W109" s="47">
        <v>-18.921754916792739</v>
      </c>
      <c r="X109" s="47">
        <v>-18.942934947049924</v>
      </c>
      <c r="Y109" s="47">
        <v>-18.964114977307112</v>
      </c>
      <c r="Z109" s="47">
        <v>-18.986060606060608</v>
      </c>
      <c r="AA109" s="47">
        <v>-19.010303030303032</v>
      </c>
      <c r="AB109" s="47">
        <v>-19.038181818181819</v>
      </c>
      <c r="AC109" s="47">
        <v>-19.06848484848485</v>
      </c>
      <c r="AD109" s="47">
        <v>-19.098787878787878</v>
      </c>
      <c r="AE109" s="47">
        <v>-19.129090909090909</v>
      </c>
      <c r="AF109" s="47">
        <v>-19.15939393939394</v>
      </c>
      <c r="AG109" s="47">
        <v>-19.192617246596068</v>
      </c>
      <c r="AH109" s="47">
        <v>-19.227413010590016</v>
      </c>
      <c r="AI109" s="47">
        <v>-19.262208774583964</v>
      </c>
      <c r="AJ109" s="47">
        <v>-19.297004538577912</v>
      </c>
      <c r="AK109" s="47">
        <v>-19.33180030257186</v>
      </c>
      <c r="AL109" s="47">
        <v>-19.366596066565808</v>
      </c>
      <c r="AM109" s="47">
        <v>-19.401270801815429</v>
      </c>
      <c r="AN109" s="47">
        <v>-19.433040847201209</v>
      </c>
      <c r="AO109" s="47">
        <v>-19.464810892586989</v>
      </c>
      <c r="AP109" s="47">
        <v>-19.496580937972766</v>
      </c>
      <c r="AQ109" s="47">
        <v>-19.528350983358546</v>
      </c>
      <c r="AR109" s="47">
        <v>-19.560121028744327</v>
      </c>
      <c r="AS109" s="47">
        <v>-19.591891074130107</v>
      </c>
      <c r="AT109" s="47">
        <v>-19.621709531013614</v>
      </c>
      <c r="AU109" s="47">
        <v>-19.648940998487141</v>
      </c>
      <c r="AV109" s="47">
        <v>-19.676172465960665</v>
      </c>
      <c r="AW109" s="47">
        <v>-19.703403933434188</v>
      </c>
      <c r="AX109" s="47">
        <v>-19.730635400907715</v>
      </c>
      <c r="AY109" s="47">
        <v>-19.757866868381239</v>
      </c>
      <c r="AZ109" s="47">
        <v>-19.785098335854766</v>
      </c>
      <c r="BA109" s="47">
        <v>-19.811121212121211</v>
      </c>
      <c r="BB109" s="47">
        <v>-19.836878787878788</v>
      </c>
      <c r="BC109" s="47">
        <v>-19.862636363636362</v>
      </c>
      <c r="BD109" s="47">
        <v>-19.888393939393939</v>
      </c>
      <c r="BE109" s="47">
        <v>-19.914151515151516</v>
      </c>
      <c r="BF109" s="47">
        <v>-19.93990909090909</v>
      </c>
      <c r="BG109" s="47">
        <v>-19.966323751891075</v>
      </c>
      <c r="BH109" s="47">
        <v>-19.995068078668684</v>
      </c>
      <c r="BI109" s="47">
        <v>-20.023812405446293</v>
      </c>
      <c r="BJ109" s="47">
        <v>-20.052556732223902</v>
      </c>
      <c r="BK109" s="47">
        <v>-20.081301059001511</v>
      </c>
      <c r="BL109" s="47">
        <v>-20.11004538577912</v>
      </c>
      <c r="BM109" s="47">
        <v>-20.138789712556729</v>
      </c>
      <c r="BN109" s="47">
        <v>-20.168484848484848</v>
      </c>
      <c r="BO109" s="47">
        <v>-20.198787878787879</v>
      </c>
      <c r="BP109" s="47">
        <v>-20.228915662650603</v>
      </c>
      <c r="BQ109" s="47">
        <v>-20.260909090909092</v>
      </c>
      <c r="BR109" s="47">
        <v>-20.297272727272727</v>
      </c>
      <c r="BS109" s="47">
        <v>-20.329696969696968</v>
      </c>
      <c r="BT109" s="47">
        <v>-20.36</v>
      </c>
    </row>
    <row r="110" spans="1:72" ht="21.75" thickBot="1">
      <c r="A110" s="45" t="s">
        <v>61</v>
      </c>
      <c r="B110" s="35">
        <v>-17.539697428139185</v>
      </c>
      <c r="C110" s="35">
        <v>-17.741815431164902</v>
      </c>
      <c r="D110" s="47">
        <v>-17.943933434190622</v>
      </c>
      <c r="E110" s="47">
        <v>-18.14605143721634</v>
      </c>
      <c r="F110" s="47">
        <v>-18.34735854765507</v>
      </c>
      <c r="G110" s="47">
        <v>-18.539340393343419</v>
      </c>
      <c r="H110" s="47">
        <v>-18.731322239031769</v>
      </c>
      <c r="I110" s="47">
        <v>-18.923304084720122</v>
      </c>
      <c r="J110" s="47">
        <v>-19.115285930408472</v>
      </c>
      <c r="K110" s="47">
        <v>-19.307267776096822</v>
      </c>
      <c r="L110" s="47">
        <v>-19.499249621785172</v>
      </c>
      <c r="M110" s="47">
        <v>-19.684263237518909</v>
      </c>
      <c r="N110" s="47">
        <v>-19.861419062027231</v>
      </c>
      <c r="O110" s="47">
        <v>-20.03857488653555</v>
      </c>
      <c r="P110" s="47">
        <v>-20.215730711043872</v>
      </c>
      <c r="Q110" s="47">
        <v>-20.392886535552194</v>
      </c>
      <c r="R110" s="47">
        <v>-20.570042360060512</v>
      </c>
      <c r="S110" s="47">
        <v>-20.747198184568834</v>
      </c>
      <c r="T110" s="47">
        <v>-20.914856278366113</v>
      </c>
      <c r="U110" s="47">
        <v>-21.080968229954614</v>
      </c>
      <c r="V110" s="47">
        <v>-21.247080181543115</v>
      </c>
      <c r="W110" s="47">
        <v>-21.41319213313162</v>
      </c>
      <c r="X110" s="47">
        <v>-21.579304084720121</v>
      </c>
      <c r="Y110" s="47">
        <v>-21.745416036308622</v>
      </c>
      <c r="Z110" s="47">
        <v>-21.911363636363639</v>
      </c>
      <c r="AA110" s="47">
        <v>-22.076818181818183</v>
      </c>
      <c r="AB110" s="47">
        <v>-22.243727272727273</v>
      </c>
      <c r="AC110" s="47">
        <v>-22.411606060606061</v>
      </c>
      <c r="AD110" s="47">
        <v>-22.585242424242427</v>
      </c>
      <c r="AE110" s="47">
        <v>-22.760636363636365</v>
      </c>
      <c r="AF110" s="47">
        <v>-22.939424242424241</v>
      </c>
      <c r="AG110" s="47">
        <v>-23.135638426626322</v>
      </c>
      <c r="AH110" s="47">
        <v>-23.341236006051435</v>
      </c>
      <c r="AI110" s="47">
        <v>-23.546833585476548</v>
      </c>
      <c r="AJ110" s="47">
        <v>-23.752431164901662</v>
      </c>
      <c r="AK110" s="47">
        <v>-23.958028744326775</v>
      </c>
      <c r="AL110" s="47">
        <v>-24.163626323751888</v>
      </c>
      <c r="AM110" s="47">
        <v>-24.370349470499239</v>
      </c>
      <c r="AN110" s="47">
        <v>-24.604086232980329</v>
      </c>
      <c r="AO110" s="47">
        <v>-24.837822995461419</v>
      </c>
      <c r="AP110" s="47">
        <v>-25.071559757942509</v>
      </c>
      <c r="AQ110" s="47">
        <v>-25.3052965204236</v>
      </c>
      <c r="AR110" s="47">
        <v>-25.539033282904686</v>
      </c>
      <c r="AS110" s="47">
        <v>-25.772770045385776</v>
      </c>
      <c r="AT110" s="47">
        <v>-26.004360060514369</v>
      </c>
      <c r="AU110" s="47">
        <v>-26.233104387291981</v>
      </c>
      <c r="AV110" s="47">
        <v>-26.461848714069589</v>
      </c>
      <c r="AW110" s="47">
        <v>-26.690593040847201</v>
      </c>
      <c r="AX110" s="47">
        <v>-26.919337367624809</v>
      </c>
      <c r="AY110" s="47">
        <v>-27.148081694402421</v>
      </c>
      <c r="AZ110" s="47">
        <v>-27.37682602118003</v>
      </c>
      <c r="BA110" s="47">
        <v>-27.590821212121213</v>
      </c>
      <c r="BB110" s="47">
        <v>-27.801578787878789</v>
      </c>
      <c r="BC110" s="47">
        <v>-28.012336363636365</v>
      </c>
      <c r="BD110" s="47">
        <v>-28.223093939393937</v>
      </c>
      <c r="BE110" s="47">
        <v>-28.433851515151513</v>
      </c>
      <c r="BF110" s="47">
        <v>-28.644609090909089</v>
      </c>
      <c r="BG110" s="47">
        <v>-28.852001512859303</v>
      </c>
      <c r="BH110" s="47">
        <v>-29.047462934947049</v>
      </c>
      <c r="BI110" s="47">
        <v>-29.242924357034795</v>
      </c>
      <c r="BJ110" s="47">
        <v>-29.438385779122541</v>
      </c>
      <c r="BK110" s="47">
        <v>-29.633847201210287</v>
      </c>
      <c r="BL110" s="47">
        <v>-29.829308623298033</v>
      </c>
      <c r="BM110" s="47">
        <v>-30.024770045385779</v>
      </c>
      <c r="BN110" s="47">
        <v>-30.214866666666666</v>
      </c>
      <c r="BO110" s="47">
        <v>-30.401533333333333</v>
      </c>
      <c r="BP110" s="47">
        <v>-30.590012048192772</v>
      </c>
      <c r="BQ110" s="47">
        <v>-30.772363636363639</v>
      </c>
      <c r="BR110" s="47">
        <v>-30.940242424242427</v>
      </c>
      <c r="BS110" s="47">
        <v>-31.118363636363636</v>
      </c>
      <c r="BT110" s="47">
        <v>-31.302</v>
      </c>
    </row>
    <row r="111" spans="1:72" ht="21.75" thickBot="1">
      <c r="A111" s="45" t="s">
        <v>70</v>
      </c>
      <c r="B111" s="35">
        <v>-6.2572239031770049</v>
      </c>
      <c r="C111" s="35">
        <v>-6.331656580937973</v>
      </c>
      <c r="D111" s="47">
        <v>-6.4060892586989411</v>
      </c>
      <c r="E111" s="47">
        <v>-6.48052193645991</v>
      </c>
      <c r="F111" s="47">
        <v>-6.5543252647503785</v>
      </c>
      <c r="G111" s="47">
        <v>-6.6208910741301059</v>
      </c>
      <c r="H111" s="47">
        <v>-6.6874568835098342</v>
      </c>
      <c r="I111" s="47">
        <v>-6.7540226928895617</v>
      </c>
      <c r="J111" s="47">
        <v>-6.8205885022692891</v>
      </c>
      <c r="K111" s="47">
        <v>-6.8871543116490166</v>
      </c>
      <c r="L111" s="47">
        <v>-6.953720121028744</v>
      </c>
      <c r="M111" s="47">
        <v>-7.0170151285930409</v>
      </c>
      <c r="N111" s="47">
        <v>-7.0766217851739786</v>
      </c>
      <c r="O111" s="47">
        <v>-7.1362284417549171</v>
      </c>
      <c r="P111" s="47">
        <v>-7.1958350983358548</v>
      </c>
      <c r="Q111" s="47">
        <v>-7.2554417549167924</v>
      </c>
      <c r="R111" s="47">
        <v>-7.315048411497731</v>
      </c>
      <c r="S111" s="47">
        <v>-7.3746550680786687</v>
      </c>
      <c r="T111" s="47">
        <v>-7.4308789712556731</v>
      </c>
      <c r="U111" s="47">
        <v>-7.4865521936459913</v>
      </c>
      <c r="V111" s="47">
        <v>-7.5422254160363087</v>
      </c>
      <c r="W111" s="47">
        <v>-7.5978986384266269</v>
      </c>
      <c r="X111" s="47">
        <v>-7.6535718608169443</v>
      </c>
      <c r="Y111" s="47">
        <v>-7.7092450832072617</v>
      </c>
      <c r="Z111" s="47">
        <v>-7.7652424242424241</v>
      </c>
      <c r="AA111" s="47">
        <v>-7.8222121212121207</v>
      </c>
      <c r="AB111" s="47">
        <v>-7.8802727272727271</v>
      </c>
      <c r="AC111" s="47">
        <v>-7.9390606060606066</v>
      </c>
      <c r="AD111" s="47">
        <v>-8.0013030303030295</v>
      </c>
      <c r="AE111" s="47">
        <v>-8.0648181818181826</v>
      </c>
      <c r="AF111" s="47">
        <v>-8.1308787878787872</v>
      </c>
      <c r="AG111" s="47">
        <v>-8.207003025718608</v>
      </c>
      <c r="AH111" s="47">
        <v>-8.2885461422087747</v>
      </c>
      <c r="AI111" s="47">
        <v>-8.3700892586989415</v>
      </c>
      <c r="AJ111" s="47">
        <v>-8.4516323751891065</v>
      </c>
      <c r="AK111" s="47">
        <v>-8.5331754916792733</v>
      </c>
      <c r="AL111" s="47">
        <v>-8.61471860816944</v>
      </c>
      <c r="AM111" s="47">
        <v>-8.6968910741301055</v>
      </c>
      <c r="AN111" s="47">
        <v>-8.7941679273827535</v>
      </c>
      <c r="AO111" s="47">
        <v>-8.8914447806353998</v>
      </c>
      <c r="AP111" s="47">
        <v>-8.9887216338880478</v>
      </c>
      <c r="AQ111" s="47">
        <v>-9.0859984871406958</v>
      </c>
      <c r="AR111" s="47">
        <v>-9.1832753403933438</v>
      </c>
      <c r="AS111" s="47">
        <v>-9.28055219364599</v>
      </c>
      <c r="AT111" s="47">
        <v>-9.3767231467473522</v>
      </c>
      <c r="AU111" s="47">
        <v>-9.4714281391830557</v>
      </c>
      <c r="AV111" s="47">
        <v>-9.5661331316187592</v>
      </c>
      <c r="AW111" s="47">
        <v>-9.6608381240544627</v>
      </c>
      <c r="AX111" s="47">
        <v>-9.7555431164901663</v>
      </c>
      <c r="AY111" s="47">
        <v>-9.8502481089258698</v>
      </c>
      <c r="AZ111" s="47">
        <v>-9.9449531013615733</v>
      </c>
      <c r="BA111" s="47">
        <v>-10.031327272727273</v>
      </c>
      <c r="BB111" s="47">
        <v>-10.115872727272727</v>
      </c>
      <c r="BC111" s="47">
        <v>-10.200418181818183</v>
      </c>
      <c r="BD111" s="47">
        <v>-10.284963636363637</v>
      </c>
      <c r="BE111" s="47">
        <v>-10.369509090909091</v>
      </c>
      <c r="BF111" s="47">
        <v>-10.454054545454545</v>
      </c>
      <c r="BG111" s="47">
        <v>-10.536308623298034</v>
      </c>
      <c r="BH111" s="47">
        <v>-10.610438729198185</v>
      </c>
      <c r="BI111" s="47">
        <v>-10.684568835098336</v>
      </c>
      <c r="BJ111" s="47">
        <v>-10.758698940998487</v>
      </c>
      <c r="BK111" s="47">
        <v>-10.832829046898638</v>
      </c>
      <c r="BL111" s="47">
        <v>-10.906959152798789</v>
      </c>
      <c r="BM111" s="47">
        <v>-10.98108925869894</v>
      </c>
      <c r="BN111" s="47">
        <v>-11.050666666666666</v>
      </c>
      <c r="BO111" s="47">
        <v>-11.117333333333333</v>
      </c>
      <c r="BP111" s="47">
        <v>-11.183614457831325</v>
      </c>
      <c r="BQ111" s="47">
        <v>-11.246363636363636</v>
      </c>
      <c r="BR111" s="47">
        <v>-11.300909090909091</v>
      </c>
      <c r="BS111" s="47">
        <v>-11.359393939393939</v>
      </c>
      <c r="BT111" s="47">
        <v>-11.42</v>
      </c>
    </row>
    <row r="112" spans="1:72" ht="21.75" thickBot="1">
      <c r="A112" s="45" t="s">
        <v>68</v>
      </c>
      <c r="B112" s="35">
        <v>-27.812057488653554</v>
      </c>
      <c r="C112" s="35">
        <v>-27.117655068078669</v>
      </c>
      <c r="D112" s="47">
        <v>-26.42325264750378</v>
      </c>
      <c r="E112" s="47">
        <v>-25.728850226928895</v>
      </c>
      <c r="F112" s="47">
        <v>-25.053812405446294</v>
      </c>
      <c r="G112" s="47">
        <v>-24.601467473524963</v>
      </c>
      <c r="H112" s="47">
        <v>-24.149122541603631</v>
      </c>
      <c r="I112" s="47">
        <v>-23.6967776096823</v>
      </c>
      <c r="J112" s="47">
        <v>-23.244432677760969</v>
      </c>
      <c r="K112" s="47">
        <v>-22.792087745839638</v>
      </c>
      <c r="L112" s="47">
        <v>-22.339742813918306</v>
      </c>
      <c r="M112" s="47">
        <v>-21.951391830559761</v>
      </c>
      <c r="N112" s="47">
        <v>-21.635204236006054</v>
      </c>
      <c r="O112" s="47">
        <v>-21.319016641452347</v>
      </c>
      <c r="P112" s="47">
        <v>-21.00282904689864</v>
      </c>
      <c r="Q112" s="47">
        <v>-20.686641452344933</v>
      </c>
      <c r="R112" s="47">
        <v>-20.370453857791226</v>
      </c>
      <c r="S112" s="47">
        <v>-20.054266263237519</v>
      </c>
      <c r="T112" s="47">
        <v>-19.812239031770048</v>
      </c>
      <c r="U112" s="47">
        <v>-19.582284417549168</v>
      </c>
      <c r="V112" s="47">
        <v>-19.352329803328292</v>
      </c>
      <c r="W112" s="47">
        <v>-19.122375189107412</v>
      </c>
      <c r="X112" s="47">
        <v>-18.892420574886536</v>
      </c>
      <c r="Y112" s="47">
        <v>-18.662465960665656</v>
      </c>
      <c r="Z112" s="47">
        <v>-18.441515151515151</v>
      </c>
      <c r="AA112" s="47">
        <v>-18.24757575757576</v>
      </c>
      <c r="AB112" s="47">
        <v>-18.060909090909092</v>
      </c>
      <c r="AC112" s="47">
        <v>-17.879090909090909</v>
      </c>
      <c r="AD112" s="47">
        <v>-17.708787878787881</v>
      </c>
      <c r="AE112" s="47">
        <v>-17.540909090909089</v>
      </c>
      <c r="AF112" s="47">
        <v>-17.377272727272729</v>
      </c>
      <c r="AG112" s="47">
        <v>-17.22658093797277</v>
      </c>
      <c r="AH112" s="47">
        <v>-17.082859304084721</v>
      </c>
      <c r="AI112" s="47">
        <v>-16.939137670196672</v>
      </c>
      <c r="AJ112" s="47">
        <v>-16.795416036308623</v>
      </c>
      <c r="AK112" s="47">
        <v>-16.651694402420574</v>
      </c>
      <c r="AL112" s="47">
        <v>-16.507972768532529</v>
      </c>
      <c r="AM112" s="47">
        <v>-16.365461422087748</v>
      </c>
      <c r="AN112" s="47">
        <v>-16.251996974281393</v>
      </c>
      <c r="AO112" s="47">
        <v>-16.138532526475039</v>
      </c>
      <c r="AP112" s="47">
        <v>-16.025068078668685</v>
      </c>
      <c r="AQ112" s="47">
        <v>-15.911603630862331</v>
      </c>
      <c r="AR112" s="47">
        <v>-15.798139183055977</v>
      </c>
      <c r="AS112" s="47">
        <v>-15.684674735249622</v>
      </c>
      <c r="AT112" s="47">
        <v>-15.580317700453858</v>
      </c>
      <c r="AU112" s="47">
        <v>-15.48803328290469</v>
      </c>
      <c r="AV112" s="47">
        <v>-15.395748865355522</v>
      </c>
      <c r="AW112" s="47">
        <v>-15.303464447806354</v>
      </c>
      <c r="AX112" s="47">
        <v>-15.211180030257186</v>
      </c>
      <c r="AY112" s="47">
        <v>-15.118895612708018</v>
      </c>
      <c r="AZ112" s="47">
        <v>-15.02661119515885</v>
      </c>
      <c r="BA112" s="47">
        <v>-14.94290909090909</v>
      </c>
      <c r="BB112" s="47">
        <v>-14.861090909090908</v>
      </c>
      <c r="BC112" s="47">
        <v>-14.779272727272726</v>
      </c>
      <c r="BD112" s="47">
        <v>-14.697454545454546</v>
      </c>
      <c r="BE112" s="47">
        <v>-14.615636363636364</v>
      </c>
      <c r="BF112" s="47">
        <v>-14.533818181818182</v>
      </c>
      <c r="BG112" s="47">
        <v>-14.452027231467474</v>
      </c>
      <c r="BH112" s="47">
        <v>-14.370332829046898</v>
      </c>
      <c r="BI112" s="47">
        <v>-14.288638426626324</v>
      </c>
      <c r="BJ112" s="47">
        <v>-14.206944024205749</v>
      </c>
      <c r="BK112" s="47">
        <v>-14.125249621785175</v>
      </c>
      <c r="BL112" s="47">
        <v>-14.043555219364599</v>
      </c>
      <c r="BM112" s="47">
        <v>-13.961860816944023</v>
      </c>
      <c r="BN112" s="47">
        <v>-13.874545454545453</v>
      </c>
      <c r="BO112" s="47">
        <v>-13.783636363636363</v>
      </c>
      <c r="BP112" s="47">
        <v>-13.693253012048192</v>
      </c>
      <c r="BQ112" s="47">
        <v>-13.602727272727273</v>
      </c>
      <c r="BR112" s="47">
        <v>-13.511818181818182</v>
      </c>
      <c r="BS112" s="47">
        <v>-13.416969696969698</v>
      </c>
      <c r="BT112" s="47">
        <v>-13.32</v>
      </c>
    </row>
    <row r="113" spans="1:72" ht="21.75" thickBot="1">
      <c r="A113" s="45" t="s">
        <v>69</v>
      </c>
      <c r="B113" s="35">
        <v>-5.0252496217851741</v>
      </c>
      <c r="C113" s="35">
        <v>-5.0785022692889559</v>
      </c>
      <c r="D113" s="47">
        <v>-5.1317549167927385</v>
      </c>
      <c r="E113" s="47">
        <v>-5.1850075642965203</v>
      </c>
      <c r="F113" s="47">
        <v>-5.2387080181543118</v>
      </c>
      <c r="G113" s="47">
        <v>-5.2975582450832075</v>
      </c>
      <c r="H113" s="47">
        <v>-5.3564084720121032</v>
      </c>
      <c r="I113" s="47">
        <v>-5.415258698940999</v>
      </c>
      <c r="J113" s="47">
        <v>-5.4741089258698938</v>
      </c>
      <c r="K113" s="47">
        <v>-5.5329591527987896</v>
      </c>
      <c r="L113" s="47">
        <v>-5.5918093797276853</v>
      </c>
      <c r="M113" s="47">
        <v>-5.6502329803328291</v>
      </c>
      <c r="N113" s="47">
        <v>-5.708175491679274</v>
      </c>
      <c r="O113" s="47">
        <v>-5.7661180030257189</v>
      </c>
      <c r="P113" s="47">
        <v>-5.8240605143721638</v>
      </c>
      <c r="Q113" s="47">
        <v>-5.8820030257186087</v>
      </c>
      <c r="R113" s="47">
        <v>-5.9399455370650536</v>
      </c>
      <c r="S113" s="47">
        <v>-5.9978880484114985</v>
      </c>
      <c r="T113" s="47">
        <v>-6.0530983358547656</v>
      </c>
      <c r="U113" s="47">
        <v>-6.107863842662633</v>
      </c>
      <c r="V113" s="47">
        <v>-6.1626293494704996</v>
      </c>
      <c r="W113" s="47">
        <v>-6.2173948562783661</v>
      </c>
      <c r="X113" s="47">
        <v>-6.2721603630862335</v>
      </c>
      <c r="Y113" s="47">
        <v>-6.3269258698941</v>
      </c>
      <c r="Z113" s="47">
        <v>-6.380878787878788</v>
      </c>
      <c r="AA113" s="47">
        <v>-6.4323939393939398</v>
      </c>
      <c r="AB113" s="47">
        <v>-6.4831818181818184</v>
      </c>
      <c r="AC113" s="47">
        <v>-6.5334848484848482</v>
      </c>
      <c r="AD113" s="47">
        <v>-6.5826363636363636</v>
      </c>
      <c r="AE113" s="47">
        <v>-6.6310000000000002</v>
      </c>
      <c r="AF113" s="47">
        <v>-6.6776666666666662</v>
      </c>
      <c r="AG113" s="47">
        <v>-6.7216323751891069</v>
      </c>
      <c r="AH113" s="47">
        <v>-6.7641437216338876</v>
      </c>
      <c r="AI113" s="47">
        <v>-6.8066550680786682</v>
      </c>
      <c r="AJ113" s="47">
        <v>-6.8491664145234488</v>
      </c>
      <c r="AK113" s="47">
        <v>-6.8916777609682294</v>
      </c>
      <c r="AL113" s="47">
        <v>-6.93418910741301</v>
      </c>
      <c r="AM113" s="47">
        <v>-6.9765673222390312</v>
      </c>
      <c r="AN113" s="47">
        <v>-7.0157503782148254</v>
      </c>
      <c r="AO113" s="47">
        <v>-7.0549334341906196</v>
      </c>
      <c r="AP113" s="47">
        <v>-7.0941164901664138</v>
      </c>
      <c r="AQ113" s="47">
        <v>-7.1332995461422088</v>
      </c>
      <c r="AR113" s="47">
        <v>-7.172482602118003</v>
      </c>
      <c r="AS113" s="47">
        <v>-7.2116656580937972</v>
      </c>
      <c r="AT113" s="47">
        <v>-7.2509137670196671</v>
      </c>
      <c r="AU113" s="47">
        <v>-7.2902481089258702</v>
      </c>
      <c r="AV113" s="47">
        <v>-7.3295824508320724</v>
      </c>
      <c r="AW113" s="47">
        <v>-7.3689167927382755</v>
      </c>
      <c r="AX113" s="47">
        <v>-7.4082511346444777</v>
      </c>
      <c r="AY113" s="47">
        <v>-7.4475854765506808</v>
      </c>
      <c r="AZ113" s="47">
        <v>-7.486919818456883</v>
      </c>
      <c r="BA113" s="47">
        <v>-7.5281666666666665</v>
      </c>
      <c r="BB113" s="47">
        <v>-7.5698333333333334</v>
      </c>
      <c r="BC113" s="47">
        <v>-7.6115000000000004</v>
      </c>
      <c r="BD113" s="47">
        <v>-7.6531666666666665</v>
      </c>
      <c r="BE113" s="47">
        <v>-7.6948333333333334</v>
      </c>
      <c r="BF113" s="47">
        <v>-7.7365000000000004</v>
      </c>
      <c r="BG113" s="47">
        <v>-7.7793842662632375</v>
      </c>
      <c r="BH113" s="47">
        <v>-7.8265854765506813</v>
      </c>
      <c r="BI113" s="47">
        <v>-7.8737866868381241</v>
      </c>
      <c r="BJ113" s="47">
        <v>-7.9209878971255669</v>
      </c>
      <c r="BK113" s="47">
        <v>-7.9681891074130107</v>
      </c>
      <c r="BL113" s="47">
        <v>-8.0153903177004544</v>
      </c>
      <c r="BM113" s="47">
        <v>-8.0625915279878964</v>
      </c>
      <c r="BN113" s="47">
        <v>-8.1135333333333328</v>
      </c>
      <c r="BO113" s="47">
        <v>-8.1668666666666674</v>
      </c>
      <c r="BP113" s="47">
        <v>-8.2227831325301217</v>
      </c>
      <c r="BQ113" s="47">
        <v>-8.2796363636363637</v>
      </c>
      <c r="BR113" s="47">
        <v>-8.3384242424242423</v>
      </c>
      <c r="BS113" s="47">
        <v>-8.3995757575757573</v>
      </c>
      <c r="BT113" s="47">
        <v>-8.4619999999999997</v>
      </c>
    </row>
    <row r="114" spans="1:72" ht="21.75" thickBot="1">
      <c r="A114" s="45" t="s">
        <v>58</v>
      </c>
      <c r="B114" s="35">
        <v>-32.837307110438729</v>
      </c>
      <c r="C114" s="35">
        <v>-32.196157337367623</v>
      </c>
      <c r="D114" s="47">
        <v>-31.555007564296517</v>
      </c>
      <c r="E114" s="47">
        <v>-30.913857791225414</v>
      </c>
      <c r="F114" s="47">
        <v>-30.292520423600603</v>
      </c>
      <c r="G114" s="47">
        <v>-29.899025718608168</v>
      </c>
      <c r="H114" s="47">
        <v>-29.505531013615734</v>
      </c>
      <c r="I114" s="47">
        <v>-29.112036308623299</v>
      </c>
      <c r="J114" s="47">
        <v>-28.718541603630865</v>
      </c>
      <c r="K114" s="47">
        <v>-28.32504689863843</v>
      </c>
      <c r="L114" s="47">
        <v>-27.931552193645992</v>
      </c>
      <c r="M114" s="47">
        <v>-27.601624810892591</v>
      </c>
      <c r="N114" s="47">
        <v>-27.343379727685328</v>
      </c>
      <c r="O114" s="47">
        <v>-27.085134644478067</v>
      </c>
      <c r="P114" s="47">
        <v>-26.826889561270804</v>
      </c>
      <c r="Q114" s="47">
        <v>-26.568644478063543</v>
      </c>
      <c r="R114" s="47">
        <v>-26.31039939485628</v>
      </c>
      <c r="S114" s="47">
        <v>-26.052154311649019</v>
      </c>
      <c r="T114" s="47">
        <v>-25.865337367624811</v>
      </c>
      <c r="U114" s="47">
        <v>-25.690148260211799</v>
      </c>
      <c r="V114" s="47">
        <v>-25.514959152798788</v>
      </c>
      <c r="W114" s="47">
        <v>-25.339770045385777</v>
      </c>
      <c r="X114" s="47">
        <v>-25.164580937972765</v>
      </c>
      <c r="Y114" s="47">
        <v>-24.989391830559754</v>
      </c>
      <c r="Z114" s="47">
        <v>-24.822393939393937</v>
      </c>
      <c r="AA114" s="47">
        <v>-24.679969696969696</v>
      </c>
      <c r="AB114" s="47">
        <v>-24.544090909090908</v>
      </c>
      <c r="AC114" s="47">
        <v>-24.412575757575755</v>
      </c>
      <c r="AD114" s="47">
        <v>-24.291424242424242</v>
      </c>
      <c r="AE114" s="47">
        <v>-24.171909090909093</v>
      </c>
      <c r="AF114" s="47">
        <v>-24.054939393939392</v>
      </c>
      <c r="AG114" s="47">
        <v>-23.948213313161876</v>
      </c>
      <c r="AH114" s="47">
        <v>-23.847003025718607</v>
      </c>
      <c r="AI114" s="47">
        <v>-23.745792738275341</v>
      </c>
      <c r="AJ114" s="47">
        <v>-23.644582450832072</v>
      </c>
      <c r="AK114" s="47">
        <v>-23.543372163388803</v>
      </c>
      <c r="AL114" s="47">
        <v>-23.442161875945537</v>
      </c>
      <c r="AM114" s="47">
        <v>-23.342028744326775</v>
      </c>
      <c r="AN114" s="47">
        <v>-23.267747352496215</v>
      </c>
      <c r="AO114" s="47">
        <v>-23.193465960665659</v>
      </c>
      <c r="AP114" s="47">
        <v>-23.119184568835099</v>
      </c>
      <c r="AQ114" s="47">
        <v>-23.044903177004539</v>
      </c>
      <c r="AR114" s="47">
        <v>-22.970621785173979</v>
      </c>
      <c r="AS114" s="47">
        <v>-22.896340393343419</v>
      </c>
      <c r="AT114" s="47">
        <v>-22.831231467473525</v>
      </c>
      <c r="AU114" s="47">
        <v>-22.778281391830557</v>
      </c>
      <c r="AV114" s="47">
        <v>-22.725331316187592</v>
      </c>
      <c r="AW114" s="47">
        <v>-22.672381240544627</v>
      </c>
      <c r="AX114" s="47">
        <v>-22.619431164901663</v>
      </c>
      <c r="AY114" s="47">
        <v>-22.566481089258698</v>
      </c>
      <c r="AZ114" s="47">
        <v>-22.513531013615733</v>
      </c>
      <c r="BA114" s="47">
        <v>-22.471075757575754</v>
      </c>
      <c r="BB114" s="47">
        <v>-22.43092424242424</v>
      </c>
      <c r="BC114" s="47">
        <v>-22.390772727272726</v>
      </c>
      <c r="BD114" s="47">
        <v>-22.350621212121212</v>
      </c>
      <c r="BE114" s="47">
        <v>-22.310469696969697</v>
      </c>
      <c r="BF114" s="47">
        <v>-22.270318181818183</v>
      </c>
      <c r="BG114" s="47">
        <v>-22.231411497730711</v>
      </c>
      <c r="BH114" s="47">
        <v>-22.196918305597581</v>
      </c>
      <c r="BI114" s="47">
        <v>-22.162425113464447</v>
      </c>
      <c r="BJ114" s="47">
        <v>-22.127931921331317</v>
      </c>
      <c r="BK114" s="47">
        <v>-22.093438729198184</v>
      </c>
      <c r="BL114" s="47">
        <v>-22.058945537065053</v>
      </c>
      <c r="BM114" s="47">
        <v>-22.02445234493192</v>
      </c>
      <c r="BN114" s="47">
        <v>-21.988078787878788</v>
      </c>
      <c r="BO114" s="47">
        <v>-21.950503030303029</v>
      </c>
      <c r="BP114" s="47">
        <v>-21.916036144578314</v>
      </c>
      <c r="BQ114" s="47">
        <v>-21.882363636363639</v>
      </c>
      <c r="BR114" s="47">
        <v>-21.850242424242424</v>
      </c>
      <c r="BS114" s="47">
        <v>-21.816545454545455</v>
      </c>
      <c r="BT114" s="47">
        <v>-21.782</v>
      </c>
    </row>
    <row r="115" spans="1:72" ht="21.75" thickBot="1">
      <c r="A115" s="45" t="s">
        <v>26</v>
      </c>
      <c r="B115" s="35">
        <v>-18.624069591527988</v>
      </c>
      <c r="C115" s="35">
        <v>-18.625582450832074</v>
      </c>
      <c r="D115" s="47">
        <v>-18.627095310136156</v>
      </c>
      <c r="E115" s="47">
        <v>-18.628608169440241</v>
      </c>
      <c r="F115" s="47">
        <v>-18.631089258698939</v>
      </c>
      <c r="G115" s="47">
        <v>-18.644704992435702</v>
      </c>
      <c r="H115" s="47">
        <v>-18.658320726172466</v>
      </c>
      <c r="I115" s="47">
        <v>-18.671936459909226</v>
      </c>
      <c r="J115" s="47">
        <v>-18.685552193645989</v>
      </c>
      <c r="K115" s="47">
        <v>-18.699167927382753</v>
      </c>
      <c r="L115" s="47">
        <v>-18.712783661119516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-18.858214826021179</v>
      </c>
      <c r="U115" s="47">
        <v>-18.879394856278367</v>
      </c>
      <c r="V115" s="47">
        <v>-18.900574886535551</v>
      </c>
      <c r="W115" s="47">
        <v>-18.921754916792739</v>
      </c>
      <c r="X115" s="47">
        <v>-18.942934947049924</v>
      </c>
      <c r="Y115" s="47">
        <v>-18.964114977307112</v>
      </c>
      <c r="Z115" s="47">
        <v>-18.986060606060608</v>
      </c>
      <c r="AA115" s="47">
        <v>-19.010303030303032</v>
      </c>
      <c r="AB115" s="47">
        <v>-19.038181818181819</v>
      </c>
      <c r="AC115" s="47">
        <v>-19.06848484848485</v>
      </c>
      <c r="AD115" s="47">
        <v>-19.098787878787878</v>
      </c>
      <c r="AE115" s="47">
        <v>-19.129090909090909</v>
      </c>
      <c r="AF115" s="47">
        <v>-19.15939393939394</v>
      </c>
      <c r="AG115" s="47">
        <v>-19.192617246596068</v>
      </c>
      <c r="AH115" s="47">
        <v>-19.227413010590016</v>
      </c>
      <c r="AI115" s="47">
        <v>-19.262208774583964</v>
      </c>
      <c r="AJ115" s="47">
        <v>-19.297004538577912</v>
      </c>
      <c r="AK115" s="47">
        <v>-19.33180030257186</v>
      </c>
      <c r="AL115" s="47">
        <v>-19.366596066565808</v>
      </c>
      <c r="AM115" s="47">
        <v>-19.401270801815429</v>
      </c>
      <c r="AN115" s="47">
        <v>-19.433040847201209</v>
      </c>
      <c r="AO115" s="47">
        <v>-19.464810892586989</v>
      </c>
      <c r="AP115" s="47">
        <v>-19.496580937972766</v>
      </c>
      <c r="AQ115" s="47">
        <v>-19.528350983358546</v>
      </c>
      <c r="AR115" s="47">
        <v>-19.560121028744327</v>
      </c>
      <c r="AS115" s="47">
        <v>-19.591891074130107</v>
      </c>
      <c r="AT115" s="47">
        <v>-19.621709531013614</v>
      </c>
      <c r="AU115" s="47">
        <v>-19.648940998487141</v>
      </c>
      <c r="AV115" s="47">
        <v>-19.676172465960665</v>
      </c>
      <c r="AW115" s="47">
        <v>-19.703403933434188</v>
      </c>
      <c r="AX115" s="47">
        <v>-19.730635400907715</v>
      </c>
      <c r="AY115" s="47">
        <v>-19.757866868381239</v>
      </c>
      <c r="AZ115" s="47">
        <v>-19.785098335854766</v>
      </c>
      <c r="BA115" s="47">
        <v>-19.811121212121211</v>
      </c>
      <c r="BB115" s="47">
        <v>-19.836878787878788</v>
      </c>
      <c r="BC115" s="47">
        <v>-19.862636363636362</v>
      </c>
      <c r="BD115" s="47">
        <v>-19.888393939393939</v>
      </c>
      <c r="BE115" s="47">
        <v>-19.914151515151516</v>
      </c>
      <c r="BF115" s="47">
        <v>-19.93990909090909</v>
      </c>
      <c r="BG115" s="47">
        <v>-19.966323751891075</v>
      </c>
      <c r="BH115" s="47">
        <v>-19.995068078668684</v>
      </c>
      <c r="BI115" s="47">
        <v>-20.023812405446293</v>
      </c>
      <c r="BJ115" s="47">
        <v>-20.052556732223902</v>
      </c>
      <c r="BK115" s="47">
        <v>-20.081301059001511</v>
      </c>
      <c r="BL115" s="47">
        <v>-20.11004538577912</v>
      </c>
      <c r="BM115" s="47">
        <v>-20.138789712556729</v>
      </c>
      <c r="BN115" s="47">
        <v>-20.168484848484848</v>
      </c>
      <c r="BO115" s="47">
        <v>-20.198787878787879</v>
      </c>
      <c r="BP115" s="47">
        <v>-20.228915662650603</v>
      </c>
      <c r="BQ115" s="47">
        <v>-20.260909090909092</v>
      </c>
      <c r="BR115" s="47">
        <v>-20.297272727272727</v>
      </c>
      <c r="BS115" s="47">
        <v>-20.329696969696968</v>
      </c>
      <c r="BT115" s="47">
        <v>-20.36</v>
      </c>
    </row>
    <row r="116" spans="1:72" ht="21.75" thickBot="1">
      <c r="A116" s="45" t="s">
        <v>5</v>
      </c>
      <c r="B116" s="35">
        <v>-6.2572239031770049</v>
      </c>
      <c r="C116" s="35">
        <v>-6.331656580937973</v>
      </c>
      <c r="D116" s="47">
        <v>-6.4060892586989411</v>
      </c>
      <c r="E116" s="47">
        <v>-6.48052193645991</v>
      </c>
      <c r="F116" s="47">
        <v>-6.5543252647503785</v>
      </c>
      <c r="G116" s="47">
        <v>-6.6208910741301059</v>
      </c>
      <c r="H116" s="47">
        <v>-6.6874568835098342</v>
      </c>
      <c r="I116" s="47">
        <v>-6.7540226928895617</v>
      </c>
      <c r="J116" s="47">
        <v>-6.8205885022692891</v>
      </c>
      <c r="K116" s="47">
        <v>-6.8871543116490166</v>
      </c>
      <c r="L116" s="47">
        <v>-6.953720121028744</v>
      </c>
      <c r="M116" s="47">
        <v>-7.0170151285930409</v>
      </c>
      <c r="N116" s="47">
        <v>-7.0766217851739786</v>
      </c>
      <c r="O116" s="47">
        <v>-7.1362284417549171</v>
      </c>
      <c r="P116" s="47">
        <v>-7.1958350983358548</v>
      </c>
      <c r="Q116" s="47">
        <v>-7.2554417549167924</v>
      </c>
      <c r="R116" s="47">
        <v>-7.315048411497731</v>
      </c>
      <c r="S116" s="47">
        <v>-7.3746550680786687</v>
      </c>
      <c r="T116" s="47">
        <v>-7.4308789712556731</v>
      </c>
      <c r="U116" s="47">
        <v>-7.4865521936459913</v>
      </c>
      <c r="V116" s="47">
        <v>-7.5422254160363087</v>
      </c>
      <c r="W116" s="47">
        <v>-7.5978986384266269</v>
      </c>
      <c r="X116" s="47">
        <v>-7.6535718608169443</v>
      </c>
      <c r="Y116" s="47">
        <v>-7.7092450832072617</v>
      </c>
      <c r="Z116" s="47">
        <v>-7.7652424242424241</v>
      </c>
      <c r="AA116" s="47">
        <v>-7.8222121212121207</v>
      </c>
      <c r="AB116" s="47">
        <v>-7.8802727272727271</v>
      </c>
      <c r="AC116" s="47">
        <v>-7.9390606060606066</v>
      </c>
      <c r="AD116" s="47">
        <v>-8.0013030303030295</v>
      </c>
      <c r="AE116" s="47">
        <v>-8.0648181818181826</v>
      </c>
      <c r="AF116" s="47">
        <v>-8.1308787878787872</v>
      </c>
      <c r="AG116" s="47">
        <v>-8.207003025718608</v>
      </c>
      <c r="AH116" s="47">
        <v>-8.2885461422087747</v>
      </c>
      <c r="AI116" s="47">
        <v>-8.3700892586989415</v>
      </c>
      <c r="AJ116" s="47">
        <v>-8.4516323751891065</v>
      </c>
      <c r="AK116" s="47">
        <v>-8.5331754916792733</v>
      </c>
      <c r="AL116" s="47">
        <v>-8.61471860816944</v>
      </c>
      <c r="AM116" s="47">
        <v>-8.6968910741301055</v>
      </c>
      <c r="AN116" s="47">
        <v>-8.7941679273827535</v>
      </c>
      <c r="AO116" s="47">
        <v>-8.8914447806353998</v>
      </c>
      <c r="AP116" s="47">
        <v>-8.9887216338880478</v>
      </c>
      <c r="AQ116" s="47">
        <v>-9.0859984871406958</v>
      </c>
      <c r="AR116" s="47">
        <v>-9.1832753403933438</v>
      </c>
      <c r="AS116" s="47">
        <v>-9.28055219364599</v>
      </c>
      <c r="AT116" s="47">
        <v>-9.3767231467473522</v>
      </c>
      <c r="AU116" s="47">
        <v>-9.4714281391830557</v>
      </c>
      <c r="AV116" s="47">
        <v>-9.5661331316187592</v>
      </c>
      <c r="AW116" s="47">
        <v>-9.6608381240544627</v>
      </c>
      <c r="AX116" s="47">
        <v>-9.7555431164901663</v>
      </c>
      <c r="AY116" s="47">
        <v>-9.8502481089258698</v>
      </c>
      <c r="AZ116" s="47">
        <v>-9.9449531013615733</v>
      </c>
      <c r="BA116" s="47">
        <v>-10.031327272727273</v>
      </c>
      <c r="BB116" s="47">
        <v>-10.115872727272727</v>
      </c>
      <c r="BC116" s="47">
        <v>-10.200418181818183</v>
      </c>
      <c r="BD116" s="47">
        <v>-10.284963636363637</v>
      </c>
      <c r="BE116" s="47">
        <v>-10.369509090909091</v>
      </c>
      <c r="BF116" s="47">
        <v>-10.454054545454545</v>
      </c>
      <c r="BG116" s="47">
        <v>-10.536308623298034</v>
      </c>
      <c r="BH116" s="47">
        <v>-10.610438729198185</v>
      </c>
      <c r="BI116" s="47">
        <v>-10.684568835098336</v>
      </c>
      <c r="BJ116" s="47">
        <v>-10.758698940998487</v>
      </c>
      <c r="BK116" s="47">
        <v>-10.832829046898638</v>
      </c>
      <c r="BL116" s="47">
        <v>-10.906959152798789</v>
      </c>
      <c r="BM116" s="47">
        <v>-10.98108925869894</v>
      </c>
      <c r="BN116" s="47">
        <v>-11.050666666666666</v>
      </c>
      <c r="BO116" s="47">
        <v>-11.117333333333333</v>
      </c>
      <c r="BP116" s="47">
        <v>-11.183614457831325</v>
      </c>
      <c r="BQ116" s="47">
        <v>-11.246363636363636</v>
      </c>
      <c r="BR116" s="47">
        <v>-11.300909090909091</v>
      </c>
      <c r="BS116" s="47">
        <v>-11.359393939393939</v>
      </c>
      <c r="BT116" s="47">
        <v>-11.42</v>
      </c>
    </row>
    <row r="117" spans="1:72" ht="21.75" thickBot="1">
      <c r="A117" s="45" t="s">
        <v>6</v>
      </c>
      <c r="B117" s="35">
        <v>-27.812057488653554</v>
      </c>
      <c r="C117" s="35">
        <v>-27.117655068078669</v>
      </c>
      <c r="D117" s="47">
        <v>-26.42325264750378</v>
      </c>
      <c r="E117" s="47">
        <v>-25.728850226928895</v>
      </c>
      <c r="F117" s="47">
        <v>-25.053812405446294</v>
      </c>
      <c r="G117" s="47">
        <v>-24.601467473524963</v>
      </c>
      <c r="H117" s="47">
        <v>-24.149122541603631</v>
      </c>
      <c r="I117" s="47">
        <v>-23.6967776096823</v>
      </c>
      <c r="J117" s="47">
        <v>-23.244432677760969</v>
      </c>
      <c r="K117" s="47">
        <v>-22.792087745839638</v>
      </c>
      <c r="L117" s="47">
        <v>-22.339742813918306</v>
      </c>
      <c r="M117" s="47">
        <v>-21.951391830559761</v>
      </c>
      <c r="N117" s="47">
        <v>-21.635204236006054</v>
      </c>
      <c r="O117" s="47">
        <v>-21.319016641452347</v>
      </c>
      <c r="P117" s="47">
        <v>-21.00282904689864</v>
      </c>
      <c r="Q117" s="47">
        <v>-20.686641452344933</v>
      </c>
      <c r="R117" s="47">
        <v>-20.370453857791226</v>
      </c>
      <c r="S117" s="47">
        <v>-20.054266263237519</v>
      </c>
      <c r="T117" s="47">
        <v>-19.812239031770048</v>
      </c>
      <c r="U117" s="47">
        <v>-19.582284417549168</v>
      </c>
      <c r="V117" s="47">
        <v>-19.352329803328292</v>
      </c>
      <c r="W117" s="47">
        <v>-19.122375189107412</v>
      </c>
      <c r="X117" s="47">
        <v>-18.892420574886536</v>
      </c>
      <c r="Y117" s="47">
        <v>-18.662465960665656</v>
      </c>
      <c r="Z117" s="47">
        <v>-18.441515151515151</v>
      </c>
      <c r="AA117" s="47">
        <v>-18.24757575757576</v>
      </c>
      <c r="AB117" s="47">
        <v>-18.060909090909092</v>
      </c>
      <c r="AC117" s="47">
        <v>-17.879090909090909</v>
      </c>
      <c r="AD117" s="47">
        <v>-17.708787878787881</v>
      </c>
      <c r="AE117" s="47">
        <v>-17.540909090909089</v>
      </c>
      <c r="AF117" s="47">
        <v>-17.377272727272729</v>
      </c>
      <c r="AG117" s="47">
        <v>-17.22658093797277</v>
      </c>
      <c r="AH117" s="47">
        <v>-17.082859304084721</v>
      </c>
      <c r="AI117" s="47">
        <v>-16.939137670196672</v>
      </c>
      <c r="AJ117" s="47">
        <v>-16.795416036308623</v>
      </c>
      <c r="AK117" s="47">
        <v>-16.651694402420574</v>
      </c>
      <c r="AL117" s="47">
        <v>-16.507972768532529</v>
      </c>
      <c r="AM117" s="47">
        <v>-16.365461422087748</v>
      </c>
      <c r="AN117" s="47">
        <v>-16.251996974281393</v>
      </c>
      <c r="AO117" s="47">
        <v>-16.138532526475039</v>
      </c>
      <c r="AP117" s="47">
        <v>-16.025068078668685</v>
      </c>
      <c r="AQ117" s="47">
        <v>-15.911603630862331</v>
      </c>
      <c r="AR117" s="47">
        <v>-15.798139183055977</v>
      </c>
      <c r="AS117" s="47">
        <v>-15.684674735249622</v>
      </c>
      <c r="AT117" s="47">
        <v>-15.580317700453858</v>
      </c>
      <c r="AU117" s="47">
        <v>-15.48803328290469</v>
      </c>
      <c r="AV117" s="47">
        <v>-15.395748865355522</v>
      </c>
      <c r="AW117" s="47">
        <v>-15.303464447806354</v>
      </c>
      <c r="AX117" s="47">
        <v>-15.211180030257186</v>
      </c>
      <c r="AY117" s="47">
        <v>-15.118895612708018</v>
      </c>
      <c r="AZ117" s="47">
        <v>-15.02661119515885</v>
      </c>
      <c r="BA117" s="47">
        <v>-14.94290909090909</v>
      </c>
      <c r="BB117" s="47">
        <v>-14.861090909090908</v>
      </c>
      <c r="BC117" s="47">
        <v>-14.779272727272726</v>
      </c>
      <c r="BD117" s="47">
        <v>-14.697454545454546</v>
      </c>
      <c r="BE117" s="47">
        <v>-14.615636363636364</v>
      </c>
      <c r="BF117" s="47">
        <v>-14.533818181818182</v>
      </c>
      <c r="BG117" s="47">
        <v>-14.452027231467474</v>
      </c>
      <c r="BH117" s="47">
        <v>-14.370332829046898</v>
      </c>
      <c r="BI117" s="47">
        <v>-14.288638426626324</v>
      </c>
      <c r="BJ117" s="47">
        <v>-14.206944024205749</v>
      </c>
      <c r="BK117" s="47">
        <v>-14.125249621785175</v>
      </c>
      <c r="BL117" s="47">
        <v>-14.043555219364599</v>
      </c>
      <c r="BM117" s="47">
        <v>-13.961860816944023</v>
      </c>
      <c r="BN117" s="47">
        <v>-13.874545454545453</v>
      </c>
      <c r="BO117" s="47">
        <v>-13.783636363636363</v>
      </c>
      <c r="BP117" s="47">
        <v>-13.693253012048192</v>
      </c>
      <c r="BQ117" s="47">
        <v>-13.602727272727273</v>
      </c>
      <c r="BR117" s="47">
        <v>-13.511818181818182</v>
      </c>
      <c r="BS117" s="47">
        <v>-13.416969696969698</v>
      </c>
      <c r="BT117" s="47">
        <v>-13.32</v>
      </c>
    </row>
    <row r="118" spans="1:72" ht="21.75" thickBot="1">
      <c r="A118" s="45" t="s">
        <v>7</v>
      </c>
      <c r="B118" s="35">
        <v>-5.0252496217851741</v>
      </c>
      <c r="C118" s="35">
        <v>-5.0785022692889559</v>
      </c>
      <c r="D118" s="47">
        <v>-5.1317549167927385</v>
      </c>
      <c r="E118" s="47">
        <v>-5.1850075642965203</v>
      </c>
      <c r="F118" s="47">
        <v>-5.2387080181543118</v>
      </c>
      <c r="G118" s="47">
        <v>-5.2975582450832075</v>
      </c>
      <c r="H118" s="47">
        <v>-5.3564084720121032</v>
      </c>
      <c r="I118" s="47">
        <v>-5.415258698940999</v>
      </c>
      <c r="J118" s="47">
        <v>-5.4741089258698938</v>
      </c>
      <c r="K118" s="47">
        <v>-5.5329591527987896</v>
      </c>
      <c r="L118" s="47">
        <v>-5.5918093797276853</v>
      </c>
      <c r="M118" s="47">
        <v>-5.6502329803328291</v>
      </c>
      <c r="N118" s="47">
        <v>-5.708175491679274</v>
      </c>
      <c r="O118" s="47">
        <v>-5.7661180030257189</v>
      </c>
      <c r="P118" s="47">
        <v>-5.8240605143721638</v>
      </c>
      <c r="Q118" s="47">
        <v>-5.8820030257186087</v>
      </c>
      <c r="R118" s="47">
        <v>-5.9399455370650536</v>
      </c>
      <c r="S118" s="47">
        <v>-5.9978880484114985</v>
      </c>
      <c r="T118" s="47">
        <v>-6.0530983358547656</v>
      </c>
      <c r="U118" s="47">
        <v>-6.107863842662633</v>
      </c>
      <c r="V118" s="47">
        <v>-6.1626293494704996</v>
      </c>
      <c r="W118" s="47">
        <v>-6.2173948562783661</v>
      </c>
      <c r="X118" s="47">
        <v>-6.2721603630862335</v>
      </c>
      <c r="Y118" s="47">
        <v>-6.3269258698941</v>
      </c>
      <c r="Z118" s="47">
        <v>-6.380878787878788</v>
      </c>
      <c r="AA118" s="47">
        <v>-6.4323939393939398</v>
      </c>
      <c r="AB118" s="47">
        <v>-6.4831818181818184</v>
      </c>
      <c r="AC118" s="47">
        <v>-6.5334848484848482</v>
      </c>
      <c r="AD118" s="47">
        <v>-6.5826363636363636</v>
      </c>
      <c r="AE118" s="47">
        <v>-6.6310000000000002</v>
      </c>
      <c r="AF118" s="47">
        <v>-6.6776666666666662</v>
      </c>
      <c r="AG118" s="47">
        <v>-6.7216323751891069</v>
      </c>
      <c r="AH118" s="47">
        <v>-6.7641437216338876</v>
      </c>
      <c r="AI118" s="47">
        <v>-6.8066550680786682</v>
      </c>
      <c r="AJ118" s="47">
        <v>-6.8491664145234488</v>
      </c>
      <c r="AK118" s="47">
        <v>-6.8916777609682294</v>
      </c>
      <c r="AL118" s="47">
        <v>-6.93418910741301</v>
      </c>
      <c r="AM118" s="47">
        <v>-6.9765673222390312</v>
      </c>
      <c r="AN118" s="47">
        <v>-7.0157503782148254</v>
      </c>
      <c r="AO118" s="47">
        <v>-7.0549334341906196</v>
      </c>
      <c r="AP118" s="47">
        <v>-7.0941164901664138</v>
      </c>
      <c r="AQ118" s="47">
        <v>-7.1332995461422088</v>
      </c>
      <c r="AR118" s="47">
        <v>-7.172482602118003</v>
      </c>
      <c r="AS118" s="47">
        <v>-7.2116656580937972</v>
      </c>
      <c r="AT118" s="47">
        <v>-7.2509137670196671</v>
      </c>
      <c r="AU118" s="47">
        <v>-7.2902481089258702</v>
      </c>
      <c r="AV118" s="47">
        <v>-7.3295824508320724</v>
      </c>
      <c r="AW118" s="47">
        <v>-7.3689167927382755</v>
      </c>
      <c r="AX118" s="47">
        <v>-7.4082511346444777</v>
      </c>
      <c r="AY118" s="47">
        <v>-7.4475854765506808</v>
      </c>
      <c r="AZ118" s="47">
        <v>-7.486919818456883</v>
      </c>
      <c r="BA118" s="47">
        <v>-7.5281666666666665</v>
      </c>
      <c r="BB118" s="47">
        <v>-7.5698333333333334</v>
      </c>
      <c r="BC118" s="47">
        <v>-7.6115000000000004</v>
      </c>
      <c r="BD118" s="47">
        <v>-7.6531666666666665</v>
      </c>
      <c r="BE118" s="47">
        <v>-7.6948333333333334</v>
      </c>
      <c r="BF118" s="47">
        <v>-7.7365000000000004</v>
      </c>
      <c r="BG118" s="47">
        <v>-7.7793842662632375</v>
      </c>
      <c r="BH118" s="47">
        <v>-7.8265854765506813</v>
      </c>
      <c r="BI118" s="47">
        <v>-7.8737866868381241</v>
      </c>
      <c r="BJ118" s="47">
        <v>-7.9209878971255669</v>
      </c>
      <c r="BK118" s="47">
        <v>-7.9681891074130107</v>
      </c>
      <c r="BL118" s="47">
        <v>-8.0153903177004544</v>
      </c>
      <c r="BM118" s="47">
        <v>-8.0625915279878964</v>
      </c>
      <c r="BN118" s="47">
        <v>-8.1135333333333328</v>
      </c>
      <c r="BO118" s="47">
        <v>-8.1668666666666674</v>
      </c>
      <c r="BP118" s="47">
        <v>-8.2227831325301217</v>
      </c>
      <c r="BQ118" s="47">
        <v>-8.2796363636363637</v>
      </c>
      <c r="BR118" s="47">
        <v>-8.3384242424242423</v>
      </c>
      <c r="BS118" s="47">
        <v>-8.3995757575757573</v>
      </c>
      <c r="BT118" s="47">
        <v>-8.4619999999999997</v>
      </c>
    </row>
    <row r="119" spans="1:72" ht="21.75" thickBot="1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>
      <c r="A133" s="45" t="s">
        <v>60</v>
      </c>
      <c r="B133" s="35">
        <v>-59.290666666666667</v>
      </c>
      <c r="C133" s="35">
        <v>-57.819515151515148</v>
      </c>
      <c r="D133" s="107">
        <v>-56.449818181818181</v>
      </c>
      <c r="E133" s="107">
        <v>-55.288060606060604</v>
      </c>
      <c r="F133" s="107">
        <v>-54.283212121212124</v>
      </c>
      <c r="G133" s="107">
        <v>-54.198363636363638</v>
      </c>
      <c r="H133" s="107">
        <v>-53.771807228915662</v>
      </c>
      <c r="I133" s="107">
        <v>-52.892289156626504</v>
      </c>
      <c r="J133" s="107">
        <v>-52.38666666666667</v>
      </c>
      <c r="K133" s="107">
        <v>-51.999272727272732</v>
      </c>
      <c r="L133" s="107">
        <v>-51.659878787878796</v>
      </c>
      <c r="M133" s="107">
        <v>-51.368295007564299</v>
      </c>
      <c r="N133" s="107">
        <v>-51.130624810892591</v>
      </c>
      <c r="O133" s="107">
        <v>-50.892954614220884</v>
      </c>
      <c r="P133" s="107">
        <v>-50.655284417549176</v>
      </c>
      <c r="Q133" s="107">
        <v>-50.417614220877461</v>
      </c>
      <c r="R133" s="107">
        <v>-50.179944024205753</v>
      </c>
      <c r="S133" s="107">
        <v>-49.942273827534045</v>
      </c>
      <c r="T133" s="107">
        <v>-49.770878787878793</v>
      </c>
      <c r="U133" s="107">
        <v>-49.61307272727273</v>
      </c>
      <c r="V133" s="107">
        <v>-49.465800000000002</v>
      </c>
      <c r="W133" s="107">
        <v>-49.338212121212116</v>
      </c>
      <c r="X133" s="107">
        <v>-49.226090909090907</v>
      </c>
      <c r="Y133" s="107">
        <v>-49.204487951807231</v>
      </c>
      <c r="Z133" s="107">
        <v>-49.273787878787878</v>
      </c>
      <c r="AA133" s="107">
        <v>-49.588939393939398</v>
      </c>
      <c r="AB133" s="107">
        <v>-49.904454545454549</v>
      </c>
      <c r="AC133" s="107">
        <v>-50.220212121212121</v>
      </c>
      <c r="AD133" s="107">
        <v>-50.535393939393941</v>
      </c>
      <c r="AE133" s="107">
        <v>-50.850727272727276</v>
      </c>
      <c r="AF133" s="107">
        <v>-51.166484848484849</v>
      </c>
      <c r="AG133" s="107">
        <v>-51.481006024096381</v>
      </c>
      <c r="AH133" s="107">
        <v>-51.794861445783127</v>
      </c>
      <c r="AI133" s="107">
        <v>-52.098599999999998</v>
      </c>
      <c r="AJ133" s="107">
        <v>-52.402236363636362</v>
      </c>
      <c r="AK133" s="107">
        <v>-52.705872727272727</v>
      </c>
      <c r="AL133" s="107">
        <v>-53.009509090909091</v>
      </c>
      <c r="AM133" s="107">
        <v>-53.31287291981846</v>
      </c>
      <c r="AN133" s="107">
        <v>-53.609695915279879</v>
      </c>
      <c r="AO133" s="107">
        <v>-53.906518910741298</v>
      </c>
      <c r="AP133" s="107">
        <v>-54.203341906202724</v>
      </c>
      <c r="AQ133" s="107">
        <v>-54.500164901664142</v>
      </c>
      <c r="AR133" s="107">
        <v>-54.796987897125568</v>
      </c>
      <c r="AS133" s="107">
        <v>-55.093810892586987</v>
      </c>
      <c r="AT133" s="107">
        <v>-55.388090909090906</v>
      </c>
      <c r="AU133" s="107">
        <v>-55.679000000000002</v>
      </c>
      <c r="AV133" s="107">
        <v>-55.969436363636362</v>
      </c>
      <c r="AW133" s="107">
        <v>-56.259818181818183</v>
      </c>
      <c r="AX133" s="107">
        <v>-56.550727272727272</v>
      </c>
      <c r="AY133" s="107">
        <v>-56.834722891566265</v>
      </c>
      <c r="AZ133" s="107">
        <v>-57.11122891566265</v>
      </c>
      <c r="BA133" s="107">
        <v>-57.389109090909095</v>
      </c>
      <c r="BB133" s="107">
        <v>-57.667187878787885</v>
      </c>
      <c r="BC133" s="107">
        <v>-57.944763636363639</v>
      </c>
      <c r="BD133" s="107">
        <v>-58.222654545454546</v>
      </c>
      <c r="BE133" s="107">
        <v>-58.500836363636367</v>
      </c>
      <c r="BF133" s="107">
        <v>-58.778490909090905</v>
      </c>
      <c r="BG133" s="107">
        <v>-59.053877458396364</v>
      </c>
      <c r="BH133" s="107">
        <v>-59.321502269288956</v>
      </c>
      <c r="BI133" s="107">
        <v>-59.589127080181541</v>
      </c>
      <c r="BJ133" s="107">
        <v>-59.856751891074126</v>
      </c>
      <c r="BK133" s="107">
        <v>-60.124376701966717</v>
      </c>
      <c r="BL133" s="107">
        <v>-60.392001512859302</v>
      </c>
      <c r="BM133" s="107">
        <v>-60.659626323751887</v>
      </c>
      <c r="BN133" s="107">
        <v>-60.925557575757573</v>
      </c>
      <c r="BO133" s="107">
        <v>-61.190406060606058</v>
      </c>
      <c r="BP133" s="107">
        <v>-61.453144578313257</v>
      </c>
      <c r="BQ133" s="107">
        <v>-61.712818181818186</v>
      </c>
      <c r="BR133" s="107">
        <v>-61.965545454545456</v>
      </c>
      <c r="BS133" s="107">
        <v>-62.225757575757576</v>
      </c>
      <c r="BT133" s="107">
        <v>-62.49</v>
      </c>
    </row>
    <row r="134" spans="1:72" ht="21.75" thickBot="1">
      <c r="A134" s="45" t="s">
        <v>49</v>
      </c>
      <c r="B134" s="35">
        <v>-20.951999999999998</v>
      </c>
      <c r="C134" s="35">
        <v>-20.3750303030303</v>
      </c>
      <c r="D134" s="107">
        <v>-19.835636363636365</v>
      </c>
      <c r="E134" s="107">
        <v>-19.63248484848485</v>
      </c>
      <c r="F134" s="107">
        <v>-19.58521212121212</v>
      </c>
      <c r="G134" s="107">
        <v>-19.900363636363636</v>
      </c>
      <c r="H134" s="107">
        <v>-20.069638554216866</v>
      </c>
      <c r="I134" s="107">
        <v>-20.045542168674697</v>
      </c>
      <c r="J134" s="107">
        <v>-20.152000000000001</v>
      </c>
      <c r="K134" s="107">
        <v>-20.298181818181821</v>
      </c>
      <c r="L134" s="107">
        <v>-20.449696969696969</v>
      </c>
      <c r="M134" s="107">
        <v>-20.601104387291983</v>
      </c>
      <c r="N134" s="107">
        <v>-20.752390317700456</v>
      </c>
      <c r="O134" s="107">
        <v>-20.903676248108926</v>
      </c>
      <c r="P134" s="107">
        <v>-21.0549621785174</v>
      </c>
      <c r="Q134" s="107">
        <v>-21.20624810892587</v>
      </c>
      <c r="R134" s="107">
        <v>-21.357534039334343</v>
      </c>
      <c r="S134" s="107">
        <v>-21.508819969742817</v>
      </c>
      <c r="T134" s="107">
        <v>-21.66030303030303</v>
      </c>
      <c r="U134" s="107">
        <v>-21.810545454545455</v>
      </c>
      <c r="V134" s="107">
        <v>-21.956</v>
      </c>
      <c r="W134" s="107">
        <v>-22.104848484848485</v>
      </c>
      <c r="X134" s="107">
        <v>-22.256363636363638</v>
      </c>
      <c r="Y134" s="107">
        <v>-22.407048192771086</v>
      </c>
      <c r="Z134" s="107">
        <v>-22.556363636363635</v>
      </c>
      <c r="AA134" s="107">
        <v>-22.701818181818183</v>
      </c>
      <c r="AB134" s="107">
        <v>-22.847272727272728</v>
      </c>
      <c r="AC134" s="107">
        <v>-22.992727272727272</v>
      </c>
      <c r="AD134" s="107">
        <v>-23.138181818181817</v>
      </c>
      <c r="AE134" s="107">
        <v>-23.283636363636361</v>
      </c>
      <c r="AF134" s="107">
        <v>-23.42909090909091</v>
      </c>
      <c r="AG134" s="107">
        <v>-23.573975903614457</v>
      </c>
      <c r="AH134" s="107">
        <v>-23.718554216867467</v>
      </c>
      <c r="AI134" s="107">
        <v>-23.858000000000001</v>
      </c>
      <c r="AJ134" s="107">
        <v>-23.997393939393938</v>
      </c>
      <c r="AK134" s="107">
        <v>-24.136787878787878</v>
      </c>
      <c r="AL134" s="107">
        <v>-24.276181818181819</v>
      </c>
      <c r="AM134" s="107">
        <v>-24.415446293494703</v>
      </c>
      <c r="AN134" s="107">
        <v>-24.551603630862328</v>
      </c>
      <c r="AO134" s="107">
        <v>-24.687760968229952</v>
      </c>
      <c r="AP134" s="107">
        <v>-24.82391830559758</v>
      </c>
      <c r="AQ134" s="107">
        <v>-24.960075642965204</v>
      </c>
      <c r="AR134" s="107">
        <v>-25.096232980332829</v>
      </c>
      <c r="AS134" s="107">
        <v>-25.232390317700453</v>
      </c>
      <c r="AT134" s="107">
        <v>-25.367333333333331</v>
      </c>
      <c r="AU134" s="107">
        <v>-25.500666666666667</v>
      </c>
      <c r="AV134" s="107">
        <v>-25.634</v>
      </c>
      <c r="AW134" s="107">
        <v>-25.767333333333333</v>
      </c>
      <c r="AX134" s="107">
        <v>-25.900666666666666</v>
      </c>
      <c r="AY134" s="107">
        <v>-26.030722891566263</v>
      </c>
      <c r="AZ134" s="107">
        <v>-26.15722891566265</v>
      </c>
      <c r="BA134" s="107">
        <v>-26.284363636363636</v>
      </c>
      <c r="BB134" s="107">
        <v>-26.411636363636365</v>
      </c>
      <c r="BC134" s="107">
        <v>-26.538909090909094</v>
      </c>
      <c r="BD134" s="107">
        <v>-26.666181818181819</v>
      </c>
      <c r="BE134" s="107">
        <v>-26.793454545454544</v>
      </c>
      <c r="BF134" s="107">
        <v>-26.920727272727273</v>
      </c>
      <c r="BG134" s="107">
        <v>-27.046959152798788</v>
      </c>
      <c r="BH134" s="107">
        <v>-27.169500756429652</v>
      </c>
      <c r="BI134" s="107">
        <v>-27.292042360060513</v>
      </c>
      <c r="BJ134" s="107">
        <v>-27.414583963691378</v>
      </c>
      <c r="BK134" s="107">
        <v>-27.537125567322239</v>
      </c>
      <c r="BL134" s="107">
        <v>-27.659667170953099</v>
      </c>
      <c r="BM134" s="107">
        <v>-27.782208774583964</v>
      </c>
      <c r="BN134" s="107">
        <v>-27.903939393939392</v>
      </c>
      <c r="BO134" s="107">
        <v>-28.025151515151517</v>
      </c>
      <c r="BP134" s="107">
        <v>-28.145662650602411</v>
      </c>
      <c r="BQ134" s="107">
        <v>-28.264545454545456</v>
      </c>
      <c r="BR134" s="107">
        <v>-28.379696969696973</v>
      </c>
      <c r="BS134" s="107">
        <v>-28.49878787878788</v>
      </c>
      <c r="BT134" s="107">
        <v>-28.62</v>
      </c>
    </row>
    <row r="135" spans="1:72" ht="21.75" thickBot="1">
      <c r="A135" s="45" t="s">
        <v>50</v>
      </c>
      <c r="B135" s="35">
        <v>-17.386666666666667</v>
      </c>
      <c r="C135" s="35">
        <v>-17.069454545454544</v>
      </c>
      <c r="D135" s="107">
        <v>-16.778545454545455</v>
      </c>
      <c r="E135" s="107">
        <v>-16.023090909090907</v>
      </c>
      <c r="F135" s="107">
        <v>-15.112787878787877</v>
      </c>
      <c r="G135" s="107">
        <v>-14.397636363636362</v>
      </c>
      <c r="H135" s="107">
        <v>-13.632530120481928</v>
      </c>
      <c r="I135" s="107">
        <v>-12.801204819277109</v>
      </c>
      <c r="J135" s="107">
        <v>-12.082666666666668</v>
      </c>
      <c r="K135" s="107">
        <v>-11.402909090909093</v>
      </c>
      <c r="L135" s="107">
        <v>-10.760484848484849</v>
      </c>
      <c r="M135" s="107">
        <v>-10.166086232980334</v>
      </c>
      <c r="N135" s="107">
        <v>-9.6258441754916788</v>
      </c>
      <c r="O135" s="107">
        <v>-9.0856021180030258</v>
      </c>
      <c r="P135" s="107">
        <v>-8.5453600605143727</v>
      </c>
      <c r="Q135" s="107">
        <v>-8.0051180030257179</v>
      </c>
      <c r="R135" s="107">
        <v>-7.4648759455370648</v>
      </c>
      <c r="S135" s="107">
        <v>-6.92463388804841</v>
      </c>
      <c r="T135" s="107">
        <v>-6.4502727272727265</v>
      </c>
      <c r="U135" s="107">
        <v>-5.9919818181818165</v>
      </c>
      <c r="V135" s="107">
        <v>-5.553799999999999</v>
      </c>
      <c r="W135" s="107">
        <v>-5.1285151515151508</v>
      </c>
      <c r="X135" s="107">
        <v>-4.7133636363636358</v>
      </c>
      <c r="Y135" s="107">
        <v>-4.3903915662650599</v>
      </c>
      <c r="Z135" s="107">
        <v>-4.1610606060606061</v>
      </c>
      <c r="AA135" s="107">
        <v>-4.1853030303030305</v>
      </c>
      <c r="AB135" s="107">
        <v>-4.2099090909090906</v>
      </c>
      <c r="AC135" s="107">
        <v>-4.2347575757575759</v>
      </c>
      <c r="AD135" s="107">
        <v>-4.2590303030303032</v>
      </c>
      <c r="AE135" s="107">
        <v>-4.2834545454545454</v>
      </c>
      <c r="AF135" s="107">
        <v>-4.3083030303030307</v>
      </c>
      <c r="AG135" s="107">
        <v>-4.3330542168674695</v>
      </c>
      <c r="AH135" s="107">
        <v>-4.3577530120481924</v>
      </c>
      <c r="AI135" s="107">
        <v>-4.3826000000000001</v>
      </c>
      <c r="AJ135" s="107">
        <v>-4.4074484848484845</v>
      </c>
      <c r="AK135" s="107">
        <v>-4.4322969696969698</v>
      </c>
      <c r="AL135" s="107">
        <v>-4.4571454545454543</v>
      </c>
      <c r="AM135" s="107">
        <v>-4.4819803328290471</v>
      </c>
      <c r="AN135" s="107">
        <v>-4.5064886535552189</v>
      </c>
      <c r="AO135" s="107">
        <v>-4.5309969742813916</v>
      </c>
      <c r="AP135" s="107">
        <v>-4.5555052950075643</v>
      </c>
      <c r="AQ135" s="107">
        <v>-4.5800136157337361</v>
      </c>
      <c r="AR135" s="107">
        <v>-4.6045219364599088</v>
      </c>
      <c r="AS135" s="107">
        <v>-4.6290302571860815</v>
      </c>
      <c r="AT135" s="107">
        <v>-4.6534242424242418</v>
      </c>
      <c r="AU135" s="107">
        <v>-4.6776666666666662</v>
      </c>
      <c r="AV135" s="107">
        <v>-4.7014363636363639</v>
      </c>
      <c r="AW135" s="107">
        <v>-4.7251515151515155</v>
      </c>
      <c r="AX135" s="107">
        <v>-4.7493939393939391</v>
      </c>
      <c r="AY135" s="107">
        <v>-4.7732771084337342</v>
      </c>
      <c r="AZ135" s="107">
        <v>-4.7967710843373492</v>
      </c>
      <c r="BA135" s="107">
        <v>-4.8203818181818185</v>
      </c>
      <c r="BB135" s="107">
        <v>-4.8439151515151515</v>
      </c>
      <c r="BC135" s="107">
        <v>-4.8669454545454549</v>
      </c>
      <c r="BD135" s="107">
        <v>-4.8902909090909095</v>
      </c>
      <c r="BE135" s="107">
        <v>-4.9139272727272729</v>
      </c>
      <c r="BF135" s="107">
        <v>-4.9370363636363637</v>
      </c>
      <c r="BG135" s="107">
        <v>-4.9599591527987901</v>
      </c>
      <c r="BH135" s="107">
        <v>-4.9825007564296522</v>
      </c>
      <c r="BI135" s="107">
        <v>-5.0050423600605143</v>
      </c>
      <c r="BJ135" s="107">
        <v>-5.0275839636913773</v>
      </c>
      <c r="BK135" s="107">
        <v>-5.0501255673222394</v>
      </c>
      <c r="BL135" s="107">
        <v>-5.0726671709531015</v>
      </c>
      <c r="BM135" s="107">
        <v>-5.0952087745839636</v>
      </c>
      <c r="BN135" s="107">
        <v>-5.1176787878787877</v>
      </c>
      <c r="BO135" s="107">
        <v>-5.1401030303030302</v>
      </c>
      <c r="BP135" s="107">
        <v>-5.1618192771084335</v>
      </c>
      <c r="BQ135" s="107">
        <v>-5.1837272727272721</v>
      </c>
      <c r="BR135" s="107">
        <v>-5.2061515151515154</v>
      </c>
      <c r="BS135" s="107">
        <v>-5.2281818181818185</v>
      </c>
      <c r="BT135" s="107">
        <v>-5.25</v>
      </c>
    </row>
    <row r="136" spans="1:72" ht="21.75" thickBot="1">
      <c r="A136" s="45" t="s">
        <v>59</v>
      </c>
      <c r="B136" s="35">
        <v>-185.65818181818182</v>
      </c>
      <c r="C136" s="35">
        <v>-180.33381818181817</v>
      </c>
      <c r="D136" s="107">
        <v>-175.37018181818181</v>
      </c>
      <c r="E136" s="107">
        <v>-170.77818181818182</v>
      </c>
      <c r="F136" s="107">
        <v>-166.3580606060606</v>
      </c>
      <c r="G136" s="107">
        <v>-162.33381818181817</v>
      </c>
      <c r="H136" s="107">
        <v>-158.48578313253012</v>
      </c>
      <c r="I136" s="107">
        <v>-154.87132530120482</v>
      </c>
      <c r="J136" s="107">
        <v>-151.48266666666666</v>
      </c>
      <c r="K136" s="107">
        <v>-148.19563636363637</v>
      </c>
      <c r="L136" s="107">
        <v>-145.15927272727274</v>
      </c>
      <c r="M136" s="107">
        <v>-142.38957639939488</v>
      </c>
      <c r="N136" s="107">
        <v>-139.9205900151286</v>
      </c>
      <c r="O136" s="107">
        <v>-137.45160363086234</v>
      </c>
      <c r="P136" s="107">
        <v>-134.98261724659608</v>
      </c>
      <c r="Q136" s="107">
        <v>-132.51363086232982</v>
      </c>
      <c r="R136" s="107">
        <v>-130.04464447806353</v>
      </c>
      <c r="S136" s="107">
        <v>-127.57565809379727</v>
      </c>
      <c r="T136" s="107">
        <v>-125.49436363636363</v>
      </c>
      <c r="U136" s="107">
        <v>-123.50036363636364</v>
      </c>
      <c r="V136" s="107">
        <v>-121.59733333333334</v>
      </c>
      <c r="W136" s="107">
        <v>-119.77915151515151</v>
      </c>
      <c r="X136" s="107">
        <v>-118.02763636363636</v>
      </c>
      <c r="Y136" s="107">
        <v>-116.39536144578314</v>
      </c>
      <c r="Z136" s="107">
        <v>-114.79515151515152</v>
      </c>
      <c r="AA136" s="107">
        <v>-113.25575757575758</v>
      </c>
      <c r="AB136" s="107">
        <v>-111.77454545454545</v>
      </c>
      <c r="AC136" s="107">
        <v>-110.33212121212121</v>
      </c>
      <c r="AD136" s="107">
        <v>-108.98181818181817</v>
      </c>
      <c r="AE136" s="107">
        <v>-107.69454545454545</v>
      </c>
      <c r="AF136" s="107">
        <v>-106.54303030303031</v>
      </c>
      <c r="AG136" s="107">
        <v>-105.63879518072289</v>
      </c>
      <c r="AH136" s="107">
        <v>-104.8677108433735</v>
      </c>
      <c r="AI136" s="107">
        <v>-104.134</v>
      </c>
      <c r="AJ136" s="107">
        <v>-103.42127272727272</v>
      </c>
      <c r="AK136" s="107">
        <v>-102.74854545454545</v>
      </c>
      <c r="AL136" s="107">
        <v>-102.10090909090908</v>
      </c>
      <c r="AM136" s="107">
        <v>-101.46845688350984</v>
      </c>
      <c r="AN136" s="107">
        <v>-100.92987897125568</v>
      </c>
      <c r="AO136" s="107">
        <v>-100.39130105900152</v>
      </c>
      <c r="AP136" s="107">
        <v>-99.852723146747351</v>
      </c>
      <c r="AQ136" s="107">
        <v>-99.314145234493196</v>
      </c>
      <c r="AR136" s="107">
        <v>-98.775567322239027</v>
      </c>
      <c r="AS136" s="107">
        <v>-98.236989409984872</v>
      </c>
      <c r="AT136" s="107">
        <v>-97.731939393939385</v>
      </c>
      <c r="AU136" s="107">
        <v>-97.271333333333331</v>
      </c>
      <c r="AV136" s="107">
        <v>-96.835309090909092</v>
      </c>
      <c r="AW136" s="107">
        <v>-96.41031515151515</v>
      </c>
      <c r="AX136" s="107">
        <v>-96.012739393939398</v>
      </c>
      <c r="AY136" s="107">
        <v>-95.620939759036148</v>
      </c>
      <c r="AZ136" s="107">
        <v>-95.235397590361444</v>
      </c>
      <c r="BA136" s="107">
        <v>-94.883721212121202</v>
      </c>
      <c r="BB136" s="107">
        <v>-94.68001212121213</v>
      </c>
      <c r="BC136" s="107">
        <v>-95.162436363636374</v>
      </c>
      <c r="BD136" s="107">
        <v>-95.644230303030312</v>
      </c>
      <c r="BE136" s="107">
        <v>-96.125442424242422</v>
      </c>
      <c r="BF136" s="107">
        <v>-96.608763636363634</v>
      </c>
      <c r="BG136" s="107">
        <v>-97.090574886535563</v>
      </c>
      <c r="BH136" s="107">
        <v>-97.565915279878979</v>
      </c>
      <c r="BI136" s="107">
        <v>-98.041255673222395</v>
      </c>
      <c r="BJ136" s="107">
        <v>-98.51659606656581</v>
      </c>
      <c r="BK136" s="107">
        <v>-98.991936459909226</v>
      </c>
      <c r="BL136" s="107">
        <v>-99.467276853252656</v>
      </c>
      <c r="BM136" s="107">
        <v>-99.942617246596072</v>
      </c>
      <c r="BN136" s="107">
        <v>-100.4208</v>
      </c>
      <c r="BO136" s="107">
        <v>-100.9008</v>
      </c>
      <c r="BP136" s="107">
        <v>-101.38149397590361</v>
      </c>
      <c r="BQ136" s="107">
        <v>-101.8590909090909</v>
      </c>
      <c r="BR136" s="107">
        <v>-102.32939393939394</v>
      </c>
      <c r="BS136" s="107">
        <v>-102.81545454545454</v>
      </c>
      <c r="BT136" s="107">
        <v>-103.31</v>
      </c>
    </row>
    <row r="137" spans="1:72" ht="21.75" thickBot="1">
      <c r="A137" s="45" t="s">
        <v>82</v>
      </c>
      <c r="B137" s="35">
        <v>-61.401090909090911</v>
      </c>
      <c r="C137" s="35">
        <v>-59.604363636363637</v>
      </c>
      <c r="D137" s="107">
        <v>-57.931636363636358</v>
      </c>
      <c r="E137" s="107">
        <v>-55.940363636363635</v>
      </c>
      <c r="F137" s="107">
        <v>-53.801212121212117</v>
      </c>
      <c r="G137" s="107">
        <v>-51.316363636363633</v>
      </c>
      <c r="H137" s="107">
        <v>-49.13843373493976</v>
      </c>
      <c r="I137" s="107">
        <v>-47.367349397590367</v>
      </c>
      <c r="J137" s="107">
        <v>-45.513333333333335</v>
      </c>
      <c r="K137" s="107">
        <v>-43.650545454545458</v>
      </c>
      <c r="L137" s="107">
        <v>-41.905090909090909</v>
      </c>
      <c r="M137" s="107">
        <v>-40.293131618759453</v>
      </c>
      <c r="N137" s="107">
        <v>-38.831709531013615</v>
      </c>
      <c r="O137" s="107">
        <v>-37.370287443267777</v>
      </c>
      <c r="P137" s="107">
        <v>-35.908865355521932</v>
      </c>
      <c r="Q137" s="107">
        <v>-34.447443267776094</v>
      </c>
      <c r="R137" s="107">
        <v>-32.986021180030257</v>
      </c>
      <c r="S137" s="107">
        <v>-31.524599092284415</v>
      </c>
      <c r="T137" s="107">
        <v>-30.256727272727272</v>
      </c>
      <c r="U137" s="107">
        <v>-29.034363636363636</v>
      </c>
      <c r="V137" s="107">
        <v>-27.864666666666665</v>
      </c>
      <c r="W137" s="107">
        <v>-26.732303030303029</v>
      </c>
      <c r="X137" s="107">
        <v>-25.629272727272728</v>
      </c>
      <c r="Y137" s="107">
        <v>-24.58710843373494</v>
      </c>
      <c r="Z137" s="107">
        <v>-23.563030303030303</v>
      </c>
      <c r="AA137" s="107">
        <v>-22.575151515151514</v>
      </c>
      <c r="AB137" s="107">
        <v>-21.616363636363637</v>
      </c>
      <c r="AC137" s="107">
        <v>-20.676969696969696</v>
      </c>
      <c r="AD137" s="107">
        <v>-19.783636363636361</v>
      </c>
      <c r="AE137" s="107">
        <v>-18.921818181818182</v>
      </c>
      <c r="AF137" s="107">
        <v>-18.127878787878789</v>
      </c>
      <c r="AG137" s="107">
        <v>-17.45843373493976</v>
      </c>
      <c r="AH137" s="107">
        <v>-16.856024096385546</v>
      </c>
      <c r="AI137" s="107">
        <v>-16.28</v>
      </c>
      <c r="AJ137" s="107">
        <v>-15.714545454545457</v>
      </c>
      <c r="AK137" s="107">
        <v>-15.16909090909091</v>
      </c>
      <c r="AL137" s="107">
        <v>-14.63618181818182</v>
      </c>
      <c r="AM137" s="107">
        <v>-14.111059001512862</v>
      </c>
      <c r="AN137" s="107">
        <v>-13.637534039334344</v>
      </c>
      <c r="AO137" s="107">
        <v>-13.164009077155827</v>
      </c>
      <c r="AP137" s="107">
        <v>-12.690484114977309</v>
      </c>
      <c r="AQ137" s="107">
        <v>-12.216959152798792</v>
      </c>
      <c r="AR137" s="107">
        <v>-11.743434190620274</v>
      </c>
      <c r="AS137" s="107">
        <v>-11.269909228441756</v>
      </c>
      <c r="AT137" s="107">
        <v>-10.814969696969699</v>
      </c>
      <c r="AU137" s="107">
        <v>-10.384666666666668</v>
      </c>
      <c r="AV137" s="107">
        <v>-9.9666545454545474</v>
      </c>
      <c r="AW137" s="107">
        <v>-9.5541575757575767</v>
      </c>
      <c r="AX137" s="107">
        <v>-9.1553696969696983</v>
      </c>
      <c r="AY137" s="107">
        <v>-8.7643855421686752</v>
      </c>
      <c r="AZ137" s="107">
        <v>-8.3818554216867458</v>
      </c>
      <c r="BA137" s="107">
        <v>-8.0153151515151499</v>
      </c>
      <c r="BB137" s="107">
        <v>-7.7225515151515154</v>
      </c>
      <c r="BC137" s="107">
        <v>-7.7728545454545452</v>
      </c>
      <c r="BD137" s="107">
        <v>-7.8228424242424239</v>
      </c>
      <c r="BE137" s="107">
        <v>-7.8725393939393937</v>
      </c>
      <c r="BF137" s="107">
        <v>-7.9232909090909089</v>
      </c>
      <c r="BG137" s="107">
        <v>-7.9748487140695916</v>
      </c>
      <c r="BH137" s="107">
        <v>-8.0287065052950073</v>
      </c>
      <c r="BI137" s="107">
        <v>-8.0825642965204239</v>
      </c>
      <c r="BJ137" s="107">
        <v>-8.1364220877458404</v>
      </c>
      <c r="BK137" s="107">
        <v>-8.190279878971257</v>
      </c>
      <c r="BL137" s="107">
        <v>-8.2441376701966718</v>
      </c>
      <c r="BM137" s="107">
        <v>-8.2979954614220883</v>
      </c>
      <c r="BN137" s="107">
        <v>-8.3544909090909094</v>
      </c>
      <c r="BO137" s="107">
        <v>-8.4126727272727262</v>
      </c>
      <c r="BP137" s="107">
        <v>-8.472253012048192</v>
      </c>
      <c r="BQ137" s="107">
        <v>-8.5327272727272732</v>
      </c>
      <c r="BR137" s="107">
        <v>-8.5951515151515157</v>
      </c>
      <c r="BS137" s="107">
        <v>-8.6595454545454551</v>
      </c>
      <c r="BT137" s="107">
        <v>-8.7249999999999996</v>
      </c>
    </row>
    <row r="138" spans="1:72" ht="21.75" thickBot="1">
      <c r="A138" s="45" t="s">
        <v>51</v>
      </c>
      <c r="B138" s="35">
        <v>-82.353090909090909</v>
      </c>
      <c r="C138" s="35">
        <v>-79.97939393939393</v>
      </c>
      <c r="D138" s="107">
        <v>-77.767272727272726</v>
      </c>
      <c r="E138" s="107">
        <v>-75.572848484848478</v>
      </c>
      <c r="F138" s="107">
        <v>-73.386424242424241</v>
      </c>
      <c r="G138" s="107">
        <v>-71.216727272727269</v>
      </c>
      <c r="H138" s="107">
        <v>-69.208072289156618</v>
      </c>
      <c r="I138" s="107">
        <v>-67.41289156626506</v>
      </c>
      <c r="J138" s="107">
        <v>-65.665333333333336</v>
      </c>
      <c r="K138" s="107">
        <v>-63.948727272727275</v>
      </c>
      <c r="L138" s="107">
        <v>-62.354787878787882</v>
      </c>
      <c r="M138" s="107">
        <v>-60.894236006051436</v>
      </c>
      <c r="N138" s="107">
        <v>-59.584099848714068</v>
      </c>
      <c r="O138" s="107">
        <v>-58.2739636913767</v>
      </c>
      <c r="P138" s="107">
        <v>-56.963827534039332</v>
      </c>
      <c r="Q138" s="107">
        <v>-55.653691376701964</v>
      </c>
      <c r="R138" s="107">
        <v>-54.343555219364596</v>
      </c>
      <c r="S138" s="107">
        <v>-53.033419062027228</v>
      </c>
      <c r="T138" s="107">
        <v>-51.917030303030302</v>
      </c>
      <c r="U138" s="107">
        <v>-50.844909090909091</v>
      </c>
      <c r="V138" s="107">
        <v>-49.820666666666668</v>
      </c>
      <c r="W138" s="107">
        <v>-48.837151515151518</v>
      </c>
      <c r="X138" s="107">
        <v>-47.885636363636358</v>
      </c>
      <c r="Y138" s="107">
        <v>-46.994156626506019</v>
      </c>
      <c r="Z138" s="107">
        <v>-46.119393939393937</v>
      </c>
      <c r="AA138" s="107">
        <v>-45.276969696969694</v>
      </c>
      <c r="AB138" s="107">
        <v>-44.463636363636361</v>
      </c>
      <c r="AC138" s="107">
        <v>-43.669696969696965</v>
      </c>
      <c r="AD138" s="107">
        <v>-42.921818181818182</v>
      </c>
      <c r="AE138" s="107">
        <v>-42.205454545454543</v>
      </c>
      <c r="AF138" s="107">
        <v>-41.556969696969695</v>
      </c>
      <c r="AG138" s="107">
        <v>-41.032409638554213</v>
      </c>
      <c r="AH138" s="107">
        <v>-40.574578313253014</v>
      </c>
      <c r="AI138" s="107">
        <v>-40.138000000000005</v>
      </c>
      <c r="AJ138" s="107">
        <v>-39.711939393939396</v>
      </c>
      <c r="AK138" s="107">
        <v>-39.30587878787879</v>
      </c>
      <c r="AL138" s="107">
        <v>-38.912363636363636</v>
      </c>
      <c r="AM138" s="107">
        <v>-38.526505295007567</v>
      </c>
      <c r="AN138" s="107">
        <v>-38.189137670196672</v>
      </c>
      <c r="AO138" s="107">
        <v>-37.851770045385777</v>
      </c>
      <c r="AP138" s="107">
        <v>-37.514402420574889</v>
      </c>
      <c r="AQ138" s="107">
        <v>-37.177034795763994</v>
      </c>
      <c r="AR138" s="107">
        <v>-36.839667170953106</v>
      </c>
      <c r="AS138" s="107">
        <v>-36.502299546142211</v>
      </c>
      <c r="AT138" s="107">
        <v>-36.182303030303032</v>
      </c>
      <c r="AU138" s="107">
        <v>-35.885333333333335</v>
      </c>
      <c r="AV138" s="107">
        <v>-35.600654545454546</v>
      </c>
      <c r="AW138" s="107">
        <v>-35.321490909090912</v>
      </c>
      <c r="AX138" s="107">
        <v>-35.056036363636366</v>
      </c>
      <c r="AY138" s="107">
        <v>-34.795108433734939</v>
      </c>
      <c r="AZ138" s="107">
        <v>-34.539084337349401</v>
      </c>
      <c r="BA138" s="107">
        <v>-34.29967878787879</v>
      </c>
      <c r="BB138" s="107">
        <v>-34.134187878787877</v>
      </c>
      <c r="BC138" s="107">
        <v>-34.311763636363636</v>
      </c>
      <c r="BD138" s="107">
        <v>-34.489024242424243</v>
      </c>
      <c r="BE138" s="107">
        <v>-34.665993939393942</v>
      </c>
      <c r="BF138" s="107">
        <v>-34.844018181818178</v>
      </c>
      <c r="BG138" s="107">
        <v>-35.021807866868379</v>
      </c>
      <c r="BH138" s="107">
        <v>-35.198207261724662</v>
      </c>
      <c r="BI138" s="107">
        <v>-35.374606656580937</v>
      </c>
      <c r="BJ138" s="107">
        <v>-35.551006051437213</v>
      </c>
      <c r="BK138" s="107">
        <v>-35.727405446293496</v>
      </c>
      <c r="BL138" s="107">
        <v>-35.903804841149771</v>
      </c>
      <c r="BM138" s="107">
        <v>-36.080204236006054</v>
      </c>
      <c r="BN138" s="107">
        <v>-36.258430303030302</v>
      </c>
      <c r="BO138" s="107">
        <v>-36.437824242424242</v>
      </c>
      <c r="BP138" s="107">
        <v>-36.617915662650603</v>
      </c>
      <c r="BQ138" s="107">
        <v>-36.797272727272727</v>
      </c>
      <c r="BR138" s="107">
        <v>-36.974848484848486</v>
      </c>
      <c r="BS138" s="107">
        <v>-37.158333333333339</v>
      </c>
      <c r="BT138" s="107">
        <v>-37.344999999999999</v>
      </c>
    </row>
    <row r="139" spans="1:72" ht="21.75" thickBot="1">
      <c r="A139" s="45" t="s">
        <v>52</v>
      </c>
      <c r="B139" s="35">
        <v>-38.338666666666661</v>
      </c>
      <c r="C139" s="35">
        <v>-37.444484848484848</v>
      </c>
      <c r="D139" s="107">
        <v>-36.614181818181819</v>
      </c>
      <c r="E139" s="107">
        <v>-35.655575757575754</v>
      </c>
      <c r="F139" s="107">
        <v>-34.697999999999993</v>
      </c>
      <c r="G139" s="107">
        <v>-34.298000000000002</v>
      </c>
      <c r="H139" s="107">
        <v>-33.702168674698797</v>
      </c>
      <c r="I139" s="107">
        <v>-32.846746987951803</v>
      </c>
      <c r="J139" s="107">
        <v>-32.234666666666669</v>
      </c>
      <c r="K139" s="107">
        <v>-31.701090909090912</v>
      </c>
      <c r="L139" s="107">
        <v>-31.21018181818182</v>
      </c>
      <c r="M139" s="107">
        <v>-30.767190620272316</v>
      </c>
      <c r="N139" s="107">
        <v>-30.378234493192135</v>
      </c>
      <c r="O139" s="107">
        <v>-29.989278366111954</v>
      </c>
      <c r="P139" s="107">
        <v>-29.600322239031772</v>
      </c>
      <c r="Q139" s="107">
        <v>-29.211366111951591</v>
      </c>
      <c r="R139" s="107">
        <v>-28.822409984871406</v>
      </c>
      <c r="S139" s="107">
        <v>-28.433453857791225</v>
      </c>
      <c r="T139" s="107">
        <v>-28.110575757575759</v>
      </c>
      <c r="U139" s="107">
        <v>-27.802527272727271</v>
      </c>
      <c r="V139" s="107">
        <v>-27.509799999999998</v>
      </c>
      <c r="W139" s="107">
        <v>-27.233363636363634</v>
      </c>
      <c r="X139" s="107">
        <v>-26.969727272727269</v>
      </c>
      <c r="Y139" s="107">
        <v>-26.797439759036145</v>
      </c>
      <c r="Z139" s="107">
        <v>-26.717424242424244</v>
      </c>
      <c r="AA139" s="107">
        <v>-26.887121212121215</v>
      </c>
      <c r="AB139" s="107">
        <v>-27.057181818181821</v>
      </c>
      <c r="AC139" s="107">
        <v>-27.227484848484849</v>
      </c>
      <c r="AD139" s="107">
        <v>-27.397212121212121</v>
      </c>
      <c r="AE139" s="107">
        <v>-27.567090909090908</v>
      </c>
      <c r="AF139" s="107">
        <v>-27.737393939393939</v>
      </c>
      <c r="AG139" s="107">
        <v>-27.907030120481927</v>
      </c>
      <c r="AH139" s="107">
        <v>-28.076307228915663</v>
      </c>
      <c r="AI139" s="107">
        <v>-28.240600000000001</v>
      </c>
      <c r="AJ139" s="107">
        <v>-28.404842424242425</v>
      </c>
      <c r="AK139" s="107">
        <v>-28.569084848484849</v>
      </c>
      <c r="AL139" s="107">
        <v>-28.733327272727273</v>
      </c>
      <c r="AM139" s="107">
        <v>-28.89742662632375</v>
      </c>
      <c r="AN139" s="107">
        <v>-29.058092284417548</v>
      </c>
      <c r="AO139" s="107">
        <v>-29.218757942511346</v>
      </c>
      <c r="AP139" s="107">
        <v>-29.379423600605143</v>
      </c>
      <c r="AQ139" s="107">
        <v>-29.540089258698938</v>
      </c>
      <c r="AR139" s="107">
        <v>-29.700754916792736</v>
      </c>
      <c r="AS139" s="107">
        <v>-29.861420574886534</v>
      </c>
      <c r="AT139" s="107">
        <v>-30.020757575757575</v>
      </c>
      <c r="AU139" s="107">
        <v>-30.178333333333335</v>
      </c>
      <c r="AV139" s="107">
        <v>-30.335436363636365</v>
      </c>
      <c r="AW139" s="107">
        <v>-30.49248484848485</v>
      </c>
      <c r="AX139" s="107">
        <v>-30.650060606060606</v>
      </c>
      <c r="AY139" s="107">
        <v>-30.803999999999998</v>
      </c>
      <c r="AZ139" s="107">
        <v>-30.954000000000001</v>
      </c>
      <c r="BA139" s="107">
        <v>-31.104745454545455</v>
      </c>
      <c r="BB139" s="107">
        <v>-31.255551515151517</v>
      </c>
      <c r="BC139" s="107">
        <v>-31.405854545454549</v>
      </c>
      <c r="BD139" s="107">
        <v>-31.556472727272727</v>
      </c>
      <c r="BE139" s="107">
        <v>-31.707381818181815</v>
      </c>
      <c r="BF139" s="107">
        <v>-31.857763636363636</v>
      </c>
      <c r="BG139" s="107">
        <v>-32.00691830559758</v>
      </c>
      <c r="BH139" s="107">
        <v>-32.152001512859307</v>
      </c>
      <c r="BI139" s="107">
        <v>-32.297084720121028</v>
      </c>
      <c r="BJ139" s="107">
        <v>-32.442167927382755</v>
      </c>
      <c r="BK139" s="107">
        <v>-32.587251134644475</v>
      </c>
      <c r="BL139" s="107">
        <v>-32.732334341906203</v>
      </c>
      <c r="BM139" s="107">
        <v>-32.877417549167923</v>
      </c>
      <c r="BN139" s="107">
        <v>-33.021618181818184</v>
      </c>
      <c r="BO139" s="107">
        <v>-33.165254545454545</v>
      </c>
      <c r="BP139" s="107">
        <v>-33.307481927710839</v>
      </c>
      <c r="BQ139" s="107">
        <v>-33.448272727272723</v>
      </c>
      <c r="BR139" s="107">
        <v>-33.585848484848484</v>
      </c>
      <c r="BS139" s="107">
        <v>-33.726969696969697</v>
      </c>
      <c r="BT139" s="107">
        <v>-33.870000000000005</v>
      </c>
    </row>
    <row r="140" spans="1:72" ht="21.75" thickBot="1">
      <c r="A140" s="45" t="s">
        <v>61</v>
      </c>
      <c r="B140" s="35">
        <v>-143.75418181818182</v>
      </c>
      <c r="C140" s="35">
        <v>-139.58375757575757</v>
      </c>
      <c r="D140" s="107">
        <v>-135.6989090909091</v>
      </c>
      <c r="E140" s="107">
        <v>-131.51321212121212</v>
      </c>
      <c r="F140" s="107">
        <v>-127.18763636363636</v>
      </c>
      <c r="G140" s="107">
        <v>-122.5330909090909</v>
      </c>
      <c r="H140" s="107">
        <v>-118.34650602409639</v>
      </c>
      <c r="I140" s="107">
        <v>-114.78024096385543</v>
      </c>
      <c r="J140" s="107">
        <v>-111.17866666666667</v>
      </c>
      <c r="K140" s="107">
        <v>-107.59927272727273</v>
      </c>
      <c r="L140" s="107">
        <v>-104.25987878787879</v>
      </c>
      <c r="M140" s="107">
        <v>-101.18736762481089</v>
      </c>
      <c r="N140" s="107">
        <v>-98.415809379727676</v>
      </c>
      <c r="O140" s="107">
        <v>-95.644251134644477</v>
      </c>
      <c r="P140" s="107">
        <v>-92.872692889561264</v>
      </c>
      <c r="Q140" s="107">
        <v>-90.101134644478066</v>
      </c>
      <c r="R140" s="107">
        <v>-87.329576399394853</v>
      </c>
      <c r="S140" s="107">
        <v>-84.55801815431164</v>
      </c>
      <c r="T140" s="107">
        <v>-82.173757575757577</v>
      </c>
      <c r="U140" s="107">
        <v>-79.879272727272721</v>
      </c>
      <c r="V140" s="107">
        <v>-77.685333333333332</v>
      </c>
      <c r="W140" s="107">
        <v>-75.569454545454533</v>
      </c>
      <c r="X140" s="107">
        <v>-73.514909090909086</v>
      </c>
      <c r="Y140" s="107">
        <v>-71.581265060240966</v>
      </c>
      <c r="Z140" s="107">
        <v>-69.682424242424247</v>
      </c>
      <c r="AA140" s="107">
        <v>-67.852121212121219</v>
      </c>
      <c r="AB140" s="107">
        <v>-66.08</v>
      </c>
      <c r="AC140" s="107">
        <v>-64.346666666666664</v>
      </c>
      <c r="AD140" s="107">
        <v>-62.705454545454543</v>
      </c>
      <c r="AE140" s="107">
        <v>-61.127272727272732</v>
      </c>
      <c r="AF140" s="107">
        <v>-59.684848484848487</v>
      </c>
      <c r="AG140" s="107">
        <v>-58.490843373493981</v>
      </c>
      <c r="AH140" s="107">
        <v>-57.43060240963856</v>
      </c>
      <c r="AI140" s="107">
        <v>-56.418000000000006</v>
      </c>
      <c r="AJ140" s="107">
        <v>-55.426484848484847</v>
      </c>
      <c r="AK140" s="107">
        <v>-54.474969696969701</v>
      </c>
      <c r="AL140" s="107">
        <v>-53.548545454545454</v>
      </c>
      <c r="AM140" s="107">
        <v>-52.637564296520431</v>
      </c>
      <c r="AN140" s="107">
        <v>-51.82667170953102</v>
      </c>
      <c r="AO140" s="107">
        <v>-51.015779122541609</v>
      </c>
      <c r="AP140" s="107">
        <v>-50.204886535552198</v>
      </c>
      <c r="AQ140" s="107">
        <v>-49.393993948562787</v>
      </c>
      <c r="AR140" s="107">
        <v>-48.583101361573377</v>
      </c>
      <c r="AS140" s="107">
        <v>-47.772208774583973</v>
      </c>
      <c r="AT140" s="107">
        <v>-46.99727272727273</v>
      </c>
      <c r="AU140" s="107">
        <v>-46.27</v>
      </c>
      <c r="AV140" s="107">
        <v>-45.567309090909099</v>
      </c>
      <c r="AW140" s="107">
        <v>-44.87564848484849</v>
      </c>
      <c r="AX140" s="107">
        <v>-44.211406060606066</v>
      </c>
      <c r="AY140" s="107">
        <v>-43.559493975903614</v>
      </c>
      <c r="AZ140" s="107">
        <v>-42.920939759036138</v>
      </c>
      <c r="BA140" s="107">
        <v>-42.314993939393936</v>
      </c>
      <c r="BB140" s="107">
        <v>-41.856739393939392</v>
      </c>
      <c r="BC140" s="107">
        <v>-42.084618181818186</v>
      </c>
      <c r="BD140" s="107">
        <v>-42.311866666666667</v>
      </c>
      <c r="BE140" s="107">
        <v>-42.538533333333334</v>
      </c>
      <c r="BF140" s="107">
        <v>-42.767309090909087</v>
      </c>
      <c r="BG140" s="107">
        <v>-42.996656580937973</v>
      </c>
      <c r="BH140" s="107">
        <v>-43.226913767019667</v>
      </c>
      <c r="BI140" s="107">
        <v>-43.457170953101361</v>
      </c>
      <c r="BJ140" s="107">
        <v>-43.687428139183055</v>
      </c>
      <c r="BK140" s="107">
        <v>-43.917685325264756</v>
      </c>
      <c r="BL140" s="107">
        <v>-44.14794251134645</v>
      </c>
      <c r="BM140" s="107">
        <v>-44.378199697428144</v>
      </c>
      <c r="BN140" s="107">
        <v>-44.612921212121215</v>
      </c>
      <c r="BO140" s="107">
        <v>-44.85049696969697</v>
      </c>
      <c r="BP140" s="107">
        <v>-45.090168674698795</v>
      </c>
      <c r="BQ140" s="107">
        <v>-45.33</v>
      </c>
      <c r="BR140" s="107">
        <v>-45.57</v>
      </c>
      <c r="BS140" s="107">
        <v>-45.81787878787879</v>
      </c>
      <c r="BT140" s="107">
        <v>-46.07</v>
      </c>
    </row>
    <row r="141" spans="1:72" ht="21.75" thickBot="1">
      <c r="A141" s="45" t="s">
        <v>1</v>
      </c>
      <c r="B141" s="35">
        <v>-18.95</v>
      </c>
      <c r="C141" s="35">
        <v>-18.952303030303028</v>
      </c>
      <c r="D141" s="107">
        <v>-18.958363636363636</v>
      </c>
      <c r="E141" s="107">
        <v>-19.075030303030303</v>
      </c>
      <c r="F141" s="107">
        <v>-19.208363636363636</v>
      </c>
      <c r="G141" s="107">
        <v>-19.062909090909091</v>
      </c>
      <c r="H141" s="107">
        <v>-19.052530120481929</v>
      </c>
      <c r="I141" s="107">
        <v>-19.221204819277109</v>
      </c>
      <c r="J141" s="107">
        <v>-19.269333333333336</v>
      </c>
      <c r="K141" s="107">
        <v>-19.282181818181819</v>
      </c>
      <c r="L141" s="107">
        <v>-19.300363636363635</v>
      </c>
      <c r="M141" s="107">
        <v>-19.318532526475035</v>
      </c>
      <c r="N141" s="107">
        <v>-19.336686838124052</v>
      </c>
      <c r="O141" s="107">
        <v>-19.354841149773069</v>
      </c>
      <c r="P141" s="107">
        <v>-19.372995461422086</v>
      </c>
      <c r="Q141" s="107">
        <v>-19.391149773071103</v>
      </c>
      <c r="R141" s="107">
        <v>-19.409304084720119</v>
      </c>
      <c r="S141" s="107">
        <v>-19.427458396369136</v>
      </c>
      <c r="T141" s="107">
        <v>-19.445636363636364</v>
      </c>
      <c r="U141" s="107">
        <v>-19.463818181818183</v>
      </c>
      <c r="V141" s="107">
        <v>-19.481999999999999</v>
      </c>
      <c r="W141" s="107">
        <v>-19.500181818181819</v>
      </c>
      <c r="X141" s="107">
        <v>-19.518363636363635</v>
      </c>
      <c r="Y141" s="107">
        <v>-19.492590361445782</v>
      </c>
      <c r="Z141" s="107">
        <v>-19.433636363636364</v>
      </c>
      <c r="AA141" s="107">
        <v>-19.288181818181819</v>
      </c>
      <c r="AB141" s="107">
        <v>-19.200909090909089</v>
      </c>
      <c r="AC141" s="107">
        <v>-19.152424242424242</v>
      </c>
      <c r="AD141" s="107">
        <v>-19.144242424242425</v>
      </c>
      <c r="AE141" s="107">
        <v>-19.14</v>
      </c>
      <c r="AF141" s="107">
        <v>-19.14</v>
      </c>
      <c r="AG141" s="107">
        <v>-19.147831325301205</v>
      </c>
      <c r="AH141" s="107">
        <v>-19.159879518072291</v>
      </c>
      <c r="AI141" s="107">
        <v>-19.178000000000001</v>
      </c>
      <c r="AJ141" s="107">
        <v>-19.19618181818182</v>
      </c>
      <c r="AK141" s="107">
        <v>-19.214363636363636</v>
      </c>
      <c r="AL141" s="107">
        <v>-19.232545454545455</v>
      </c>
      <c r="AM141" s="107">
        <v>-19.250786686838126</v>
      </c>
      <c r="AN141" s="107">
        <v>-19.270453857791225</v>
      </c>
      <c r="AO141" s="107">
        <v>-19.290121028744327</v>
      </c>
      <c r="AP141" s="107">
        <v>-19.309788199697426</v>
      </c>
      <c r="AQ141" s="107">
        <v>-19.329455370650528</v>
      </c>
      <c r="AR141" s="107">
        <v>-19.349122541603631</v>
      </c>
      <c r="AS141" s="107">
        <v>-19.36878971255673</v>
      </c>
      <c r="AT141" s="107">
        <v>-19.390424242424242</v>
      </c>
      <c r="AU141" s="107">
        <v>-19.414666666666669</v>
      </c>
      <c r="AV141" s="107">
        <v>-19.43418181818182</v>
      </c>
      <c r="AW141" s="107">
        <v>-19.452363636363636</v>
      </c>
      <c r="AX141" s="107">
        <v>-19.470545454545455</v>
      </c>
      <c r="AY141" s="107">
        <v>-19.488674698795183</v>
      </c>
      <c r="AZ141" s="107">
        <v>-19.506746987951807</v>
      </c>
      <c r="BA141" s="107">
        <v>-19.52987878787879</v>
      </c>
      <c r="BB141" s="107">
        <v>-19.553090909090908</v>
      </c>
      <c r="BC141" s="107">
        <v>-19.571272727272728</v>
      </c>
      <c r="BD141" s="107">
        <v>-19.589454545454544</v>
      </c>
      <c r="BE141" s="107">
        <v>-19.607636363636363</v>
      </c>
      <c r="BF141" s="107">
        <v>-19.625818181818182</v>
      </c>
      <c r="BG141" s="107">
        <v>-19.643993948562784</v>
      </c>
      <c r="BH141" s="107">
        <v>-19.662148260211801</v>
      </c>
      <c r="BI141" s="107">
        <v>-19.680302571860818</v>
      </c>
      <c r="BJ141" s="107">
        <v>-19.698456883509834</v>
      </c>
      <c r="BK141" s="107">
        <v>-19.716611195158851</v>
      </c>
      <c r="BL141" s="107">
        <v>-19.734765506807868</v>
      </c>
      <c r="BM141" s="107">
        <v>-19.752919818456885</v>
      </c>
      <c r="BN141" s="107">
        <v>-19.771090909090908</v>
      </c>
      <c r="BO141" s="107">
        <v>-19.789272727272728</v>
      </c>
      <c r="BP141" s="107">
        <v>-19.807349397590361</v>
      </c>
      <c r="BQ141" s="107">
        <v>-19.825454545454544</v>
      </c>
      <c r="BR141" s="107">
        <v>-19.843636363636364</v>
      </c>
      <c r="BS141" s="107">
        <v>-19.861818181818183</v>
      </c>
      <c r="BT141" s="107">
        <v>-19.88</v>
      </c>
    </row>
    <row r="142" spans="1:72" ht="21.75" thickBot="1">
      <c r="A142" s="45" t="s">
        <v>57</v>
      </c>
      <c r="B142" s="35">
        <v>-61.401090909090911</v>
      </c>
      <c r="C142" s="35">
        <v>-59.604363636363637</v>
      </c>
      <c r="D142" s="107">
        <v>-57.931636363636358</v>
      </c>
      <c r="E142" s="107">
        <v>-55.940363636363635</v>
      </c>
      <c r="F142" s="107">
        <v>-53.801212121212117</v>
      </c>
      <c r="G142" s="107">
        <v>-51.316363636363633</v>
      </c>
      <c r="H142" s="107">
        <v>-49.13843373493976</v>
      </c>
      <c r="I142" s="107">
        <v>-47.367349397590367</v>
      </c>
      <c r="J142" s="107">
        <v>-45.513333333333335</v>
      </c>
      <c r="K142" s="107">
        <v>-43.650545454545458</v>
      </c>
      <c r="L142" s="107">
        <v>-41.905090909090909</v>
      </c>
      <c r="M142" s="107">
        <v>-40.293131618759453</v>
      </c>
      <c r="N142" s="107">
        <v>-38.831709531013615</v>
      </c>
      <c r="O142" s="107">
        <v>-37.370287443267777</v>
      </c>
      <c r="P142" s="107">
        <v>-35.908865355521932</v>
      </c>
      <c r="Q142" s="107">
        <v>-34.447443267776094</v>
      </c>
      <c r="R142" s="107">
        <v>-32.986021180030257</v>
      </c>
      <c r="S142" s="107">
        <v>-31.524599092284415</v>
      </c>
      <c r="T142" s="107">
        <v>-30.256727272727272</v>
      </c>
      <c r="U142" s="107">
        <v>-29.034363636363636</v>
      </c>
      <c r="V142" s="107">
        <v>-27.864666666666665</v>
      </c>
      <c r="W142" s="107">
        <v>-26.732303030303029</v>
      </c>
      <c r="X142" s="107">
        <v>-25.629272727272728</v>
      </c>
      <c r="Y142" s="107">
        <v>-24.58710843373494</v>
      </c>
      <c r="Z142" s="107">
        <v>-23.563030303030303</v>
      </c>
      <c r="AA142" s="107">
        <v>-22.575151515151514</v>
      </c>
      <c r="AB142" s="107">
        <v>-21.616363636363637</v>
      </c>
      <c r="AC142" s="107">
        <v>-20.676969696969696</v>
      </c>
      <c r="AD142" s="107">
        <v>-19.783636363636361</v>
      </c>
      <c r="AE142" s="107">
        <v>-18.921818181818182</v>
      </c>
      <c r="AF142" s="107">
        <v>-18.127878787878789</v>
      </c>
      <c r="AG142" s="107">
        <v>-17.45843373493976</v>
      </c>
      <c r="AH142" s="107">
        <v>-16.856024096385546</v>
      </c>
      <c r="AI142" s="107">
        <v>-16.28</v>
      </c>
      <c r="AJ142" s="107">
        <v>-15.714545454545457</v>
      </c>
      <c r="AK142" s="107">
        <v>-15.16909090909091</v>
      </c>
      <c r="AL142" s="107">
        <v>-14.63618181818182</v>
      </c>
      <c r="AM142" s="107">
        <v>-14.111059001512862</v>
      </c>
      <c r="AN142" s="107">
        <v>-13.637534039334344</v>
      </c>
      <c r="AO142" s="107">
        <v>-13.164009077155827</v>
      </c>
      <c r="AP142" s="107">
        <v>-12.690484114977309</v>
      </c>
      <c r="AQ142" s="107">
        <v>-12.216959152798792</v>
      </c>
      <c r="AR142" s="107">
        <v>-11.743434190620274</v>
      </c>
      <c r="AS142" s="107">
        <v>-11.269909228441756</v>
      </c>
      <c r="AT142" s="107">
        <v>-10.814969696969699</v>
      </c>
      <c r="AU142" s="107">
        <v>-10.384666666666668</v>
      </c>
      <c r="AV142" s="107">
        <v>-9.9666545454545474</v>
      </c>
      <c r="AW142" s="107">
        <v>-9.5541575757575767</v>
      </c>
      <c r="AX142" s="107">
        <v>-9.1553696969696983</v>
      </c>
      <c r="AY142" s="107">
        <v>-8.7643855421686752</v>
      </c>
      <c r="AZ142" s="107">
        <v>-8.3818554216867458</v>
      </c>
      <c r="BA142" s="107">
        <v>-8.0153151515151499</v>
      </c>
      <c r="BB142" s="107">
        <v>-7.7225515151515154</v>
      </c>
      <c r="BC142" s="107">
        <v>-7.7728545454545452</v>
      </c>
      <c r="BD142" s="107">
        <v>-7.8228424242424239</v>
      </c>
      <c r="BE142" s="107">
        <v>-7.8725393939393937</v>
      </c>
      <c r="BF142" s="107">
        <v>-7.9232909090909089</v>
      </c>
      <c r="BG142" s="107">
        <v>-7.9748487140695916</v>
      </c>
      <c r="BH142" s="107">
        <v>-8.0287065052950073</v>
      </c>
      <c r="BI142" s="107">
        <v>-8.0825642965204239</v>
      </c>
      <c r="BJ142" s="107">
        <v>-8.1364220877458404</v>
      </c>
      <c r="BK142" s="107">
        <v>-8.190279878971257</v>
      </c>
      <c r="BL142" s="107">
        <v>-8.2441376701966718</v>
      </c>
      <c r="BM142" s="107">
        <v>-8.2979954614220883</v>
      </c>
      <c r="BN142" s="107">
        <v>-8.3544909090909094</v>
      </c>
      <c r="BO142" s="107">
        <v>-8.4126727272727262</v>
      </c>
      <c r="BP142" s="107">
        <v>-8.472253012048192</v>
      </c>
      <c r="BQ142" s="107">
        <v>-8.5327272727272732</v>
      </c>
      <c r="BR142" s="107">
        <v>-8.5951515151515157</v>
      </c>
      <c r="BS142" s="107">
        <v>-8.6595454545454551</v>
      </c>
      <c r="BT142" s="107">
        <v>-8.7249999999999996</v>
      </c>
    </row>
    <row r="143" spans="1:72" ht="21.75" thickBot="1">
      <c r="A143" s="45" t="s">
        <v>58</v>
      </c>
      <c r="B143" s="35">
        <v>-38.338666666666661</v>
      </c>
      <c r="C143" s="35">
        <v>-37.444484848484848</v>
      </c>
      <c r="D143" s="107">
        <v>-36.614181818181819</v>
      </c>
      <c r="E143" s="107">
        <v>-35.655575757575754</v>
      </c>
      <c r="F143" s="107">
        <v>-34.697999999999993</v>
      </c>
      <c r="G143" s="107">
        <v>-34.298000000000002</v>
      </c>
      <c r="H143" s="107">
        <v>-33.702168674698797</v>
      </c>
      <c r="I143" s="107">
        <v>-32.846746987951803</v>
      </c>
      <c r="J143" s="107">
        <v>-32.234666666666669</v>
      </c>
      <c r="K143" s="107">
        <v>-31.701090909090912</v>
      </c>
      <c r="L143" s="107">
        <v>-31.21018181818182</v>
      </c>
      <c r="M143" s="107">
        <v>-30.767190620272316</v>
      </c>
      <c r="N143" s="107">
        <v>-30.378234493192135</v>
      </c>
      <c r="O143" s="107">
        <v>-29.989278366111954</v>
      </c>
      <c r="P143" s="107">
        <v>-29.600322239031772</v>
      </c>
      <c r="Q143" s="107">
        <v>-29.211366111951591</v>
      </c>
      <c r="R143" s="107">
        <v>-28.822409984871406</v>
      </c>
      <c r="S143" s="107">
        <v>-28.433453857791225</v>
      </c>
      <c r="T143" s="107">
        <v>-28.110575757575759</v>
      </c>
      <c r="U143" s="107">
        <v>-27.802527272727271</v>
      </c>
      <c r="V143" s="107">
        <v>-27.509799999999998</v>
      </c>
      <c r="W143" s="107">
        <v>-27.233363636363634</v>
      </c>
      <c r="X143" s="107">
        <v>-26.969727272727269</v>
      </c>
      <c r="Y143" s="107">
        <v>-26.797439759036145</v>
      </c>
      <c r="Z143" s="107">
        <v>-26.717424242424244</v>
      </c>
      <c r="AA143" s="107">
        <v>-26.887121212121215</v>
      </c>
      <c r="AB143" s="107">
        <v>-27.057181818181821</v>
      </c>
      <c r="AC143" s="107">
        <v>-27.227484848484849</v>
      </c>
      <c r="AD143" s="107">
        <v>-27.397212121212121</v>
      </c>
      <c r="AE143" s="107">
        <v>-27.567090909090908</v>
      </c>
      <c r="AF143" s="107">
        <v>-27.737393939393939</v>
      </c>
      <c r="AG143" s="107">
        <v>-27.907030120481927</v>
      </c>
      <c r="AH143" s="107">
        <v>-28.076307228915663</v>
      </c>
      <c r="AI143" s="107">
        <v>-28.240600000000001</v>
      </c>
      <c r="AJ143" s="107">
        <v>-28.404842424242425</v>
      </c>
      <c r="AK143" s="107">
        <v>-28.569084848484849</v>
      </c>
      <c r="AL143" s="107">
        <v>-28.733327272727273</v>
      </c>
      <c r="AM143" s="107">
        <v>-28.89742662632375</v>
      </c>
      <c r="AN143" s="107">
        <v>-29.058092284417548</v>
      </c>
      <c r="AO143" s="107">
        <v>-29.218757942511346</v>
      </c>
      <c r="AP143" s="107">
        <v>-29.379423600605143</v>
      </c>
      <c r="AQ143" s="107">
        <v>-29.540089258698938</v>
      </c>
      <c r="AR143" s="107">
        <v>-29.700754916792736</v>
      </c>
      <c r="AS143" s="107">
        <v>-29.861420574886534</v>
      </c>
      <c r="AT143" s="107">
        <v>-30.020757575757575</v>
      </c>
      <c r="AU143" s="107">
        <v>-30.178333333333335</v>
      </c>
      <c r="AV143" s="107">
        <v>-30.335436363636365</v>
      </c>
      <c r="AW143" s="107">
        <v>-30.49248484848485</v>
      </c>
      <c r="AX143" s="107">
        <v>-30.650060606060606</v>
      </c>
      <c r="AY143" s="107">
        <v>-30.803999999999998</v>
      </c>
      <c r="AZ143" s="107">
        <v>-30.954000000000001</v>
      </c>
      <c r="BA143" s="107">
        <v>-31.104745454545455</v>
      </c>
      <c r="BB143" s="107">
        <v>-31.255551515151517</v>
      </c>
      <c r="BC143" s="107">
        <v>-31.405854545454549</v>
      </c>
      <c r="BD143" s="107">
        <v>-31.556472727272727</v>
      </c>
      <c r="BE143" s="107">
        <v>-31.707381818181815</v>
      </c>
      <c r="BF143" s="107">
        <v>-31.857763636363636</v>
      </c>
      <c r="BG143" s="107">
        <v>-32.00691830559758</v>
      </c>
      <c r="BH143" s="107">
        <v>-32.152001512859307</v>
      </c>
      <c r="BI143" s="107">
        <v>-32.297084720121028</v>
      </c>
      <c r="BJ143" s="107">
        <v>-32.442167927382755</v>
      </c>
      <c r="BK143" s="107">
        <v>-32.587251134644475</v>
      </c>
      <c r="BL143" s="107">
        <v>-32.732334341906203</v>
      </c>
      <c r="BM143" s="107">
        <v>-32.877417549167923</v>
      </c>
      <c r="BN143" s="107">
        <v>-33.021618181818184</v>
      </c>
      <c r="BO143" s="107">
        <v>-33.165254545454545</v>
      </c>
      <c r="BP143" s="107">
        <v>-33.307481927710839</v>
      </c>
      <c r="BQ143" s="107">
        <v>-33.448272727272723</v>
      </c>
      <c r="BR143" s="107">
        <v>-33.585848484848484</v>
      </c>
      <c r="BS143" s="107">
        <v>-33.726969696969697</v>
      </c>
      <c r="BT143" s="107">
        <v>-33.870000000000005</v>
      </c>
    </row>
    <row r="144" spans="1:72" ht="21.75" thickBot="1">
      <c r="A144" s="45" t="s">
        <v>68</v>
      </c>
      <c r="B144" s="35">
        <v>-17.386666666666667</v>
      </c>
      <c r="C144" s="35">
        <v>-17.069454545454544</v>
      </c>
      <c r="D144" s="107">
        <v>-16.778545454545455</v>
      </c>
      <c r="E144" s="107">
        <v>-16.023090909090907</v>
      </c>
      <c r="F144" s="107">
        <v>-15.112787878787877</v>
      </c>
      <c r="G144" s="107">
        <v>-14.397636363636362</v>
      </c>
      <c r="H144" s="107">
        <v>-13.632530120481928</v>
      </c>
      <c r="I144" s="107">
        <v>-12.801204819277109</v>
      </c>
      <c r="J144" s="107">
        <v>-12.082666666666668</v>
      </c>
      <c r="K144" s="107">
        <v>-11.402909090909093</v>
      </c>
      <c r="L144" s="107">
        <v>-10.760484848484849</v>
      </c>
      <c r="M144" s="107">
        <v>-10.166086232980334</v>
      </c>
      <c r="N144" s="107">
        <v>-9.6258441754916788</v>
      </c>
      <c r="O144" s="107">
        <v>-9.0856021180030258</v>
      </c>
      <c r="P144" s="107">
        <v>-8.5453600605143727</v>
      </c>
      <c r="Q144" s="107">
        <v>-8.0051180030257179</v>
      </c>
      <c r="R144" s="107">
        <v>-7.4648759455370648</v>
      </c>
      <c r="S144" s="107">
        <v>-6.92463388804841</v>
      </c>
      <c r="T144" s="107">
        <v>-6.4502727272727265</v>
      </c>
      <c r="U144" s="107">
        <v>-5.9919818181818165</v>
      </c>
      <c r="V144" s="107">
        <v>-5.553799999999999</v>
      </c>
      <c r="W144" s="107">
        <v>-5.1285151515151508</v>
      </c>
      <c r="X144" s="107">
        <v>-4.7133636363636358</v>
      </c>
      <c r="Y144" s="107">
        <v>-4.3903915662650599</v>
      </c>
      <c r="Z144" s="107">
        <v>-4.1610606060606061</v>
      </c>
      <c r="AA144" s="107">
        <v>-4.1853030303030305</v>
      </c>
      <c r="AB144" s="107">
        <v>-4.2099090909090906</v>
      </c>
      <c r="AC144" s="107">
        <v>-4.2347575757575759</v>
      </c>
      <c r="AD144" s="107">
        <v>-4.2590303030303032</v>
      </c>
      <c r="AE144" s="107">
        <v>-4.2834545454545454</v>
      </c>
      <c r="AF144" s="107">
        <v>-4.3083030303030307</v>
      </c>
      <c r="AG144" s="107">
        <v>-4.3330542168674695</v>
      </c>
      <c r="AH144" s="107">
        <v>-4.3577530120481924</v>
      </c>
      <c r="AI144" s="107">
        <v>-4.3826000000000001</v>
      </c>
      <c r="AJ144" s="107">
        <v>-4.4074484848484845</v>
      </c>
      <c r="AK144" s="107">
        <v>-4.4322969696969698</v>
      </c>
      <c r="AL144" s="107">
        <v>-4.4571454545454543</v>
      </c>
      <c r="AM144" s="107">
        <v>-4.4819803328290471</v>
      </c>
      <c r="AN144" s="107">
        <v>-4.5064886535552189</v>
      </c>
      <c r="AO144" s="107">
        <v>-4.5309969742813916</v>
      </c>
      <c r="AP144" s="107">
        <v>-4.5555052950075643</v>
      </c>
      <c r="AQ144" s="107">
        <v>-4.5800136157337361</v>
      </c>
      <c r="AR144" s="107">
        <v>-4.6045219364599088</v>
      </c>
      <c r="AS144" s="107">
        <v>-4.6290302571860815</v>
      </c>
      <c r="AT144" s="107">
        <v>-4.6534242424242418</v>
      </c>
      <c r="AU144" s="107">
        <v>-4.6776666666666662</v>
      </c>
      <c r="AV144" s="107">
        <v>-4.7014363636363639</v>
      </c>
      <c r="AW144" s="107">
        <v>-4.7251515151515155</v>
      </c>
      <c r="AX144" s="107">
        <v>-4.7493939393939391</v>
      </c>
      <c r="AY144" s="107">
        <v>-4.7732771084337342</v>
      </c>
      <c r="AZ144" s="107">
        <v>-4.7967710843373492</v>
      </c>
      <c r="BA144" s="107">
        <v>-4.8203818181818185</v>
      </c>
      <c r="BB144" s="107">
        <v>-4.8439151515151515</v>
      </c>
      <c r="BC144" s="107">
        <v>-4.8669454545454549</v>
      </c>
      <c r="BD144" s="107">
        <v>-4.8902909090909095</v>
      </c>
      <c r="BE144" s="107">
        <v>-4.9139272727272729</v>
      </c>
      <c r="BF144" s="107">
        <v>-4.9370363636363637</v>
      </c>
      <c r="BG144" s="107">
        <v>-4.9599591527987901</v>
      </c>
      <c r="BH144" s="107">
        <v>-4.9825007564296522</v>
      </c>
      <c r="BI144" s="107">
        <v>-5.0050423600605143</v>
      </c>
      <c r="BJ144" s="107">
        <v>-5.0275839636913773</v>
      </c>
      <c r="BK144" s="107">
        <v>-5.0501255673222394</v>
      </c>
      <c r="BL144" s="107">
        <v>-5.0726671709531015</v>
      </c>
      <c r="BM144" s="107">
        <v>-5.0952087745839636</v>
      </c>
      <c r="BN144" s="107">
        <v>-5.1176787878787877</v>
      </c>
      <c r="BO144" s="107">
        <v>-5.1401030303030302</v>
      </c>
      <c r="BP144" s="107">
        <v>-5.1618192771084335</v>
      </c>
      <c r="BQ144" s="107">
        <v>-5.1837272727272721</v>
      </c>
      <c r="BR144" s="107">
        <v>-5.2061515151515154</v>
      </c>
      <c r="BS144" s="107">
        <v>-5.2281818181818185</v>
      </c>
      <c r="BT144" s="107">
        <v>-5.25</v>
      </c>
    </row>
    <row r="145" spans="1:72" ht="21.75" thickBot="1">
      <c r="A145" s="45" t="s">
        <v>26</v>
      </c>
      <c r="B145" s="35">
        <v>-18.95</v>
      </c>
      <c r="C145" s="35">
        <v>-18.952303030303028</v>
      </c>
      <c r="D145" s="107">
        <v>-18.958363636363636</v>
      </c>
      <c r="E145" s="107">
        <v>-19.075030303030303</v>
      </c>
      <c r="F145" s="107">
        <v>-19.208363636363636</v>
      </c>
      <c r="G145" s="107">
        <v>-19.062909090909091</v>
      </c>
      <c r="H145" s="107">
        <v>-19.052530120481929</v>
      </c>
      <c r="I145" s="107">
        <v>-19.221204819277109</v>
      </c>
      <c r="J145" s="107">
        <v>-19.269333333333336</v>
      </c>
      <c r="K145" s="107">
        <v>-19.282181818181819</v>
      </c>
      <c r="L145" s="107">
        <v>-19.300363636363635</v>
      </c>
      <c r="M145" s="107">
        <v>-19.318532526475035</v>
      </c>
      <c r="N145" s="107">
        <v>-19.336686838124052</v>
      </c>
      <c r="O145" s="107">
        <v>-19.354841149773069</v>
      </c>
      <c r="P145" s="107">
        <v>-19.372995461422086</v>
      </c>
      <c r="Q145" s="107">
        <v>-19.391149773071103</v>
      </c>
      <c r="R145" s="107">
        <v>-19.409304084720119</v>
      </c>
      <c r="S145" s="107">
        <v>-19.427458396369136</v>
      </c>
      <c r="T145" s="107">
        <v>-19.445636363636364</v>
      </c>
      <c r="U145" s="107">
        <v>-19.463818181818183</v>
      </c>
      <c r="V145" s="107">
        <v>-19.481999999999999</v>
      </c>
      <c r="W145" s="107">
        <v>-19.500181818181819</v>
      </c>
      <c r="X145" s="107">
        <v>-19.518363636363635</v>
      </c>
      <c r="Y145" s="107">
        <v>-19.492590361445782</v>
      </c>
      <c r="Z145" s="107">
        <v>-19.433636363636364</v>
      </c>
      <c r="AA145" s="107">
        <v>-19.288181818181819</v>
      </c>
      <c r="AB145" s="107">
        <v>-19.200909090909089</v>
      </c>
      <c r="AC145" s="107">
        <v>-19.152424242424242</v>
      </c>
      <c r="AD145" s="107">
        <v>-19.144242424242425</v>
      </c>
      <c r="AE145" s="107">
        <v>-19.14</v>
      </c>
      <c r="AF145" s="107">
        <v>-19.14</v>
      </c>
      <c r="AG145" s="107">
        <v>-19.147831325301205</v>
      </c>
      <c r="AH145" s="107">
        <v>-19.159879518072291</v>
      </c>
      <c r="AI145" s="107">
        <v>-19.178000000000001</v>
      </c>
      <c r="AJ145" s="107">
        <v>-19.19618181818182</v>
      </c>
      <c r="AK145" s="107">
        <v>-19.214363636363636</v>
      </c>
      <c r="AL145" s="107">
        <v>-19.232545454545455</v>
      </c>
      <c r="AM145" s="107">
        <v>-19.250786686838126</v>
      </c>
      <c r="AN145" s="107">
        <v>-19.270453857791225</v>
      </c>
      <c r="AO145" s="107">
        <v>-19.290121028744327</v>
      </c>
      <c r="AP145" s="107">
        <v>-19.309788199697426</v>
      </c>
      <c r="AQ145" s="107">
        <v>-19.329455370650528</v>
      </c>
      <c r="AR145" s="107">
        <v>-19.349122541603631</v>
      </c>
      <c r="AS145" s="107">
        <v>-19.36878971255673</v>
      </c>
      <c r="AT145" s="107">
        <v>-19.390424242424242</v>
      </c>
      <c r="AU145" s="107">
        <v>-19.414666666666669</v>
      </c>
      <c r="AV145" s="107">
        <v>-19.43418181818182</v>
      </c>
      <c r="AW145" s="107">
        <v>-19.452363636363636</v>
      </c>
      <c r="AX145" s="107">
        <v>-19.470545454545455</v>
      </c>
      <c r="AY145" s="107">
        <v>-19.488674698795183</v>
      </c>
      <c r="AZ145" s="107">
        <v>-19.506746987951807</v>
      </c>
      <c r="BA145" s="107">
        <v>-19.52987878787879</v>
      </c>
      <c r="BB145" s="107">
        <v>-19.553090909090908</v>
      </c>
      <c r="BC145" s="107">
        <v>-19.571272727272728</v>
      </c>
      <c r="BD145" s="107">
        <v>-19.589454545454544</v>
      </c>
      <c r="BE145" s="107">
        <v>-19.607636363636363</v>
      </c>
      <c r="BF145" s="107">
        <v>-19.625818181818182</v>
      </c>
      <c r="BG145" s="107">
        <v>-19.643993948562784</v>
      </c>
      <c r="BH145" s="107">
        <v>-19.662148260211801</v>
      </c>
      <c r="BI145" s="107">
        <v>-19.680302571860818</v>
      </c>
      <c r="BJ145" s="107">
        <v>-19.698456883509834</v>
      </c>
      <c r="BK145" s="107">
        <v>-19.716611195158851</v>
      </c>
      <c r="BL145" s="107">
        <v>-19.734765506807868</v>
      </c>
      <c r="BM145" s="107">
        <v>-19.752919818456885</v>
      </c>
      <c r="BN145" s="107">
        <v>-19.771090909090908</v>
      </c>
      <c r="BO145" s="107">
        <v>-19.789272727272728</v>
      </c>
      <c r="BP145" s="107">
        <v>-19.807349397590361</v>
      </c>
      <c r="BQ145" s="107">
        <v>-19.825454545454544</v>
      </c>
      <c r="BR145" s="107">
        <v>-19.843636363636364</v>
      </c>
      <c r="BS145" s="107">
        <v>-19.861818181818183</v>
      </c>
      <c r="BT145" s="107">
        <v>-19.88</v>
      </c>
    </row>
    <row r="146" spans="1:72" ht="21.75" thickBot="1">
      <c r="A146" s="45" t="s">
        <v>5</v>
      </c>
      <c r="B146" s="35">
        <v>-61.401090909090911</v>
      </c>
      <c r="C146" s="35">
        <v>-59.604363636363637</v>
      </c>
      <c r="D146" s="107">
        <v>-57.931636363636358</v>
      </c>
      <c r="E146" s="107">
        <v>-55.940363636363635</v>
      </c>
      <c r="F146" s="107">
        <v>-53.801212121212117</v>
      </c>
      <c r="G146" s="107">
        <v>-51.316363636363633</v>
      </c>
      <c r="H146" s="107">
        <v>-49.13843373493976</v>
      </c>
      <c r="I146" s="107">
        <v>-47.367349397590367</v>
      </c>
      <c r="J146" s="107">
        <v>-45.513333333333335</v>
      </c>
      <c r="K146" s="107">
        <v>-43.650545454545458</v>
      </c>
      <c r="L146" s="107">
        <v>-41.905090909090909</v>
      </c>
      <c r="M146" s="107">
        <v>-40.293131618759453</v>
      </c>
      <c r="N146" s="107">
        <v>-38.831709531013615</v>
      </c>
      <c r="O146" s="107">
        <v>-37.370287443267777</v>
      </c>
      <c r="P146" s="107">
        <v>-35.908865355521932</v>
      </c>
      <c r="Q146" s="107">
        <v>-34.447443267776094</v>
      </c>
      <c r="R146" s="107">
        <v>-32.986021180030257</v>
      </c>
      <c r="S146" s="107">
        <v>-31.524599092284415</v>
      </c>
      <c r="T146" s="107">
        <v>-30.256727272727272</v>
      </c>
      <c r="U146" s="107">
        <v>-29.034363636363636</v>
      </c>
      <c r="V146" s="107">
        <v>-27.864666666666665</v>
      </c>
      <c r="W146" s="107">
        <v>-26.732303030303029</v>
      </c>
      <c r="X146" s="107">
        <v>-25.629272727272728</v>
      </c>
      <c r="Y146" s="107">
        <v>-24.58710843373494</v>
      </c>
      <c r="Z146" s="107">
        <v>-23.563030303030303</v>
      </c>
      <c r="AA146" s="107">
        <v>-22.575151515151514</v>
      </c>
      <c r="AB146" s="107">
        <v>-21.616363636363637</v>
      </c>
      <c r="AC146" s="107">
        <v>-20.676969696969696</v>
      </c>
      <c r="AD146" s="107">
        <v>-19.783636363636361</v>
      </c>
      <c r="AE146" s="107">
        <v>-18.921818181818182</v>
      </c>
      <c r="AF146" s="107">
        <v>-18.127878787878789</v>
      </c>
      <c r="AG146" s="107">
        <v>-17.45843373493976</v>
      </c>
      <c r="AH146" s="107">
        <v>-16.856024096385546</v>
      </c>
      <c r="AI146" s="107">
        <v>-16.28</v>
      </c>
      <c r="AJ146" s="107">
        <v>-15.714545454545457</v>
      </c>
      <c r="AK146" s="107">
        <v>-15.16909090909091</v>
      </c>
      <c r="AL146" s="107">
        <v>-14.63618181818182</v>
      </c>
      <c r="AM146" s="107">
        <v>-14.111059001512862</v>
      </c>
      <c r="AN146" s="107">
        <v>-13.637534039334344</v>
      </c>
      <c r="AO146" s="107">
        <v>-13.164009077155827</v>
      </c>
      <c r="AP146" s="107">
        <v>-12.690484114977309</v>
      </c>
      <c r="AQ146" s="107">
        <v>-12.216959152798792</v>
      </c>
      <c r="AR146" s="107">
        <v>-11.743434190620274</v>
      </c>
      <c r="AS146" s="107">
        <v>-11.269909228441756</v>
      </c>
      <c r="AT146" s="107">
        <v>-10.814969696969699</v>
      </c>
      <c r="AU146" s="107">
        <v>-10.384666666666668</v>
      </c>
      <c r="AV146" s="107">
        <v>-9.9666545454545474</v>
      </c>
      <c r="AW146" s="107">
        <v>-9.5541575757575767</v>
      </c>
      <c r="AX146" s="107">
        <v>-9.1553696969696983</v>
      </c>
      <c r="AY146" s="107">
        <v>-8.7643855421686752</v>
      </c>
      <c r="AZ146" s="107">
        <v>-8.3818554216867458</v>
      </c>
      <c r="BA146" s="107">
        <v>-8.0153151515151499</v>
      </c>
      <c r="BB146" s="107">
        <v>-7.7225515151515154</v>
      </c>
      <c r="BC146" s="107">
        <v>-7.7728545454545452</v>
      </c>
      <c r="BD146" s="107">
        <v>-7.8228424242424239</v>
      </c>
      <c r="BE146" s="107">
        <v>-7.8725393939393937</v>
      </c>
      <c r="BF146" s="107">
        <v>-7.9232909090909089</v>
      </c>
      <c r="BG146" s="107">
        <v>-7.9748487140695916</v>
      </c>
      <c r="BH146" s="107">
        <v>-8.0287065052950073</v>
      </c>
      <c r="BI146" s="107">
        <v>-8.0825642965204239</v>
      </c>
      <c r="BJ146" s="107">
        <v>-8.1364220877458404</v>
      </c>
      <c r="BK146" s="107">
        <v>-8.190279878971257</v>
      </c>
      <c r="BL146" s="107">
        <v>-8.2441376701966718</v>
      </c>
      <c r="BM146" s="107">
        <v>-8.2979954614220883</v>
      </c>
      <c r="BN146" s="107">
        <v>-8.3544909090909094</v>
      </c>
      <c r="BO146" s="107">
        <v>-8.4126727272727262</v>
      </c>
      <c r="BP146" s="107">
        <v>-8.472253012048192</v>
      </c>
      <c r="BQ146" s="107">
        <v>-8.5327272727272732</v>
      </c>
      <c r="BR146" s="107">
        <v>-8.5951515151515157</v>
      </c>
      <c r="BS146" s="107">
        <v>-8.6595454545454551</v>
      </c>
      <c r="BT146" s="107">
        <v>-8.7249999999999996</v>
      </c>
    </row>
    <row r="147" spans="1:72" ht="21.75" thickBot="1">
      <c r="A147" s="45" t="s">
        <v>6</v>
      </c>
      <c r="B147" s="35">
        <v>-17.386666666666667</v>
      </c>
      <c r="C147" s="35">
        <v>-17.069454545454544</v>
      </c>
      <c r="D147" s="107">
        <v>-16.778545454545455</v>
      </c>
      <c r="E147" s="107">
        <v>-16.023090909090907</v>
      </c>
      <c r="F147" s="107">
        <v>-15.112787878787877</v>
      </c>
      <c r="G147" s="107">
        <v>-14.397636363636362</v>
      </c>
      <c r="H147" s="107">
        <v>-13.632530120481928</v>
      </c>
      <c r="I147" s="107">
        <v>-12.801204819277109</v>
      </c>
      <c r="J147" s="107">
        <v>-12.082666666666668</v>
      </c>
      <c r="K147" s="107">
        <v>-11.402909090909093</v>
      </c>
      <c r="L147" s="107">
        <v>-10.760484848484849</v>
      </c>
      <c r="M147" s="107">
        <v>-10.166086232980334</v>
      </c>
      <c r="N147" s="107">
        <v>-9.6258441754916788</v>
      </c>
      <c r="O147" s="107">
        <v>-9.0856021180030258</v>
      </c>
      <c r="P147" s="107">
        <v>-8.5453600605143727</v>
      </c>
      <c r="Q147" s="107">
        <v>-8.0051180030257179</v>
      </c>
      <c r="R147" s="107">
        <v>-7.4648759455370648</v>
      </c>
      <c r="S147" s="107">
        <v>-6.92463388804841</v>
      </c>
      <c r="T147" s="107">
        <v>-6.4502727272727265</v>
      </c>
      <c r="U147" s="107">
        <v>-5.9919818181818165</v>
      </c>
      <c r="V147" s="107">
        <v>-5.553799999999999</v>
      </c>
      <c r="W147" s="107">
        <v>-5.1285151515151508</v>
      </c>
      <c r="X147" s="107">
        <v>-4.7133636363636358</v>
      </c>
      <c r="Y147" s="107">
        <v>-4.3903915662650599</v>
      </c>
      <c r="Z147" s="107">
        <v>-4.1610606060606061</v>
      </c>
      <c r="AA147" s="107">
        <v>-4.1853030303030305</v>
      </c>
      <c r="AB147" s="107">
        <v>-4.2099090909090906</v>
      </c>
      <c r="AC147" s="107">
        <v>-4.2347575757575759</v>
      </c>
      <c r="AD147" s="107">
        <v>-4.2590303030303032</v>
      </c>
      <c r="AE147" s="107">
        <v>-4.2834545454545454</v>
      </c>
      <c r="AF147" s="107">
        <v>-4.3083030303030307</v>
      </c>
      <c r="AG147" s="107">
        <v>-4.3330542168674695</v>
      </c>
      <c r="AH147" s="107">
        <v>-4.3577530120481924</v>
      </c>
      <c r="AI147" s="107">
        <v>-4.3826000000000001</v>
      </c>
      <c r="AJ147" s="107">
        <v>-4.4074484848484845</v>
      </c>
      <c r="AK147" s="107">
        <v>-4.4322969696969698</v>
      </c>
      <c r="AL147" s="107">
        <v>-4.4571454545454543</v>
      </c>
      <c r="AM147" s="107">
        <v>-4.4819803328290471</v>
      </c>
      <c r="AN147" s="107">
        <v>-4.5064886535552189</v>
      </c>
      <c r="AO147" s="107">
        <v>-4.5309969742813916</v>
      </c>
      <c r="AP147" s="107">
        <v>-4.5555052950075643</v>
      </c>
      <c r="AQ147" s="107">
        <v>-4.5800136157337361</v>
      </c>
      <c r="AR147" s="107">
        <v>-4.6045219364599088</v>
      </c>
      <c r="AS147" s="107">
        <v>-4.6290302571860815</v>
      </c>
      <c r="AT147" s="107">
        <v>-4.6534242424242418</v>
      </c>
      <c r="AU147" s="107">
        <v>-4.6776666666666662</v>
      </c>
      <c r="AV147" s="107">
        <v>-4.7014363636363639</v>
      </c>
      <c r="AW147" s="107">
        <v>-4.7251515151515155</v>
      </c>
      <c r="AX147" s="107">
        <v>-4.7493939393939391</v>
      </c>
      <c r="AY147" s="107">
        <v>-4.7732771084337342</v>
      </c>
      <c r="AZ147" s="107">
        <v>-4.7967710843373492</v>
      </c>
      <c r="BA147" s="107">
        <v>-4.8203818181818185</v>
      </c>
      <c r="BB147" s="107">
        <v>-4.8439151515151515</v>
      </c>
      <c r="BC147" s="107">
        <v>-4.8669454545454549</v>
      </c>
      <c r="BD147" s="107">
        <v>-4.8902909090909095</v>
      </c>
      <c r="BE147" s="107">
        <v>-4.9139272727272729</v>
      </c>
      <c r="BF147" s="107">
        <v>-4.9370363636363637</v>
      </c>
      <c r="BG147" s="107">
        <v>-4.9599591527987901</v>
      </c>
      <c r="BH147" s="107">
        <v>-4.9825007564296522</v>
      </c>
      <c r="BI147" s="107">
        <v>-5.0050423600605143</v>
      </c>
      <c r="BJ147" s="107">
        <v>-5.0275839636913773</v>
      </c>
      <c r="BK147" s="107">
        <v>-5.0501255673222394</v>
      </c>
      <c r="BL147" s="107">
        <v>-5.0726671709531015</v>
      </c>
      <c r="BM147" s="107">
        <v>-5.0952087745839636</v>
      </c>
      <c r="BN147" s="107">
        <v>-5.1176787878787877</v>
      </c>
      <c r="BO147" s="107">
        <v>-5.1401030303030302</v>
      </c>
      <c r="BP147" s="107">
        <v>-5.1618192771084335</v>
      </c>
      <c r="BQ147" s="107">
        <v>-5.1837272727272721</v>
      </c>
      <c r="BR147" s="107">
        <v>-5.2061515151515154</v>
      </c>
      <c r="BS147" s="107">
        <v>-5.2281818181818185</v>
      </c>
      <c r="BT147" s="107">
        <v>-5.25</v>
      </c>
    </row>
    <row r="148" spans="1:72" ht="21.75" thickBot="1">
      <c r="A148" s="45" t="s">
        <v>7</v>
      </c>
      <c r="B148" s="35">
        <v>-20.951999999999998</v>
      </c>
      <c r="C148" s="35">
        <v>-20.3750303030303</v>
      </c>
      <c r="D148" s="107">
        <v>-19.835636363636365</v>
      </c>
      <c r="E148" s="107">
        <v>-19.63248484848485</v>
      </c>
      <c r="F148" s="107">
        <v>-19.58521212121212</v>
      </c>
      <c r="G148" s="107">
        <v>-19.900363636363636</v>
      </c>
      <c r="H148" s="107">
        <v>-20.069638554216866</v>
      </c>
      <c r="I148" s="107">
        <v>-20.045542168674697</v>
      </c>
      <c r="J148" s="107">
        <v>-20.152000000000001</v>
      </c>
      <c r="K148" s="107">
        <v>-20.298181818181821</v>
      </c>
      <c r="L148" s="107">
        <v>-20.449696969696969</v>
      </c>
      <c r="M148" s="107">
        <v>-20.601104387291983</v>
      </c>
      <c r="N148" s="107">
        <v>-20.752390317700456</v>
      </c>
      <c r="O148" s="107">
        <v>-20.903676248108926</v>
      </c>
      <c r="P148" s="107">
        <v>-21.0549621785174</v>
      </c>
      <c r="Q148" s="107">
        <v>-21.20624810892587</v>
      </c>
      <c r="R148" s="107">
        <v>-21.357534039334343</v>
      </c>
      <c r="S148" s="107">
        <v>-21.508819969742817</v>
      </c>
      <c r="T148" s="107">
        <v>-21.66030303030303</v>
      </c>
      <c r="U148" s="107">
        <v>-21.810545454545455</v>
      </c>
      <c r="V148" s="107">
        <v>-21.956</v>
      </c>
      <c r="W148" s="107">
        <v>-22.104848484848485</v>
      </c>
      <c r="X148" s="107">
        <v>-22.256363636363638</v>
      </c>
      <c r="Y148" s="107">
        <v>-22.407048192771086</v>
      </c>
      <c r="Z148" s="107">
        <v>-22.556363636363635</v>
      </c>
      <c r="AA148" s="107">
        <v>-22.701818181818183</v>
      </c>
      <c r="AB148" s="107">
        <v>-22.847272727272728</v>
      </c>
      <c r="AC148" s="107">
        <v>-22.992727272727272</v>
      </c>
      <c r="AD148" s="107">
        <v>-23.138181818181817</v>
      </c>
      <c r="AE148" s="107">
        <v>-23.283636363636361</v>
      </c>
      <c r="AF148" s="107">
        <v>-23.42909090909091</v>
      </c>
      <c r="AG148" s="107">
        <v>-23.573975903614457</v>
      </c>
      <c r="AH148" s="107">
        <v>-23.718554216867467</v>
      </c>
      <c r="AI148" s="107">
        <v>-23.858000000000001</v>
      </c>
      <c r="AJ148" s="107">
        <v>-23.997393939393938</v>
      </c>
      <c r="AK148" s="107">
        <v>-24.136787878787878</v>
      </c>
      <c r="AL148" s="107">
        <v>-24.276181818181819</v>
      </c>
      <c r="AM148" s="107">
        <v>-24.415446293494703</v>
      </c>
      <c r="AN148" s="107">
        <v>-24.551603630862328</v>
      </c>
      <c r="AO148" s="107">
        <v>-24.687760968229952</v>
      </c>
      <c r="AP148" s="107">
        <v>-24.82391830559758</v>
      </c>
      <c r="AQ148" s="107">
        <v>-24.960075642965204</v>
      </c>
      <c r="AR148" s="107">
        <v>-25.096232980332829</v>
      </c>
      <c r="AS148" s="107">
        <v>-25.232390317700453</v>
      </c>
      <c r="AT148" s="107">
        <v>-25.367333333333331</v>
      </c>
      <c r="AU148" s="107">
        <v>-25.500666666666667</v>
      </c>
      <c r="AV148" s="107">
        <v>-25.634</v>
      </c>
      <c r="AW148" s="107">
        <v>-25.767333333333333</v>
      </c>
      <c r="AX148" s="107">
        <v>-25.900666666666666</v>
      </c>
      <c r="AY148" s="107">
        <v>-26.030722891566263</v>
      </c>
      <c r="AZ148" s="107">
        <v>-26.15722891566265</v>
      </c>
      <c r="BA148" s="107">
        <v>-26.284363636363636</v>
      </c>
      <c r="BB148" s="107">
        <v>-26.411636363636365</v>
      </c>
      <c r="BC148" s="107">
        <v>-26.538909090909094</v>
      </c>
      <c r="BD148" s="107">
        <v>-26.666181818181819</v>
      </c>
      <c r="BE148" s="107">
        <v>-26.793454545454544</v>
      </c>
      <c r="BF148" s="107">
        <v>-26.920727272727273</v>
      </c>
      <c r="BG148" s="107">
        <v>-27.046959152798788</v>
      </c>
      <c r="BH148" s="107">
        <v>-27.169500756429652</v>
      </c>
      <c r="BI148" s="107">
        <v>-27.292042360060513</v>
      </c>
      <c r="BJ148" s="107">
        <v>-27.414583963691378</v>
      </c>
      <c r="BK148" s="107">
        <v>-27.537125567322239</v>
      </c>
      <c r="BL148" s="107">
        <v>-27.659667170953099</v>
      </c>
      <c r="BM148" s="107">
        <v>-27.782208774583964</v>
      </c>
      <c r="BN148" s="107">
        <v>-27.903939393939392</v>
      </c>
      <c r="BO148" s="107">
        <v>-28.025151515151517</v>
      </c>
      <c r="BP148" s="107">
        <v>-28.145662650602411</v>
      </c>
      <c r="BQ148" s="107">
        <v>-28.264545454545456</v>
      </c>
      <c r="BR148" s="107">
        <v>-28.379696969696973</v>
      </c>
      <c r="BS148" s="107">
        <v>-28.49878787878788</v>
      </c>
      <c r="BT148" s="107">
        <v>-28.62</v>
      </c>
    </row>
    <row r="149" spans="1:72" ht="21.75" thickBot="1">
      <c r="A149" s="45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</row>
    <row r="150" spans="1:72" ht="21.75" thickBot="1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21.75" thickBot="1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21.75" thickBot="1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21.75" thickBot="1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21.75" thickBot="1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21.75" thickBot="1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21.75" thickBot="1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21.75" thickBot="1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21.75" thickBot="1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21.75" thickBot="1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21.75" thickBot="1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21.75" thickBot="1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22.5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/>
    <row r="164" spans="1:72" ht="22.5" thickTop="1" thickBot="1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2.5" thickTop="1" thickBot="1">
      <c r="A165" s="45" t="s">
        <v>49</v>
      </c>
      <c r="B165" s="35">
        <v>-21.763030303030302</v>
      </c>
      <c r="C165" s="35">
        <v>-21.410181818181819</v>
      </c>
      <c r="D165" s="107">
        <v>-21.173818181818181</v>
      </c>
      <c r="E165" s="107">
        <v>-21.048060606060606</v>
      </c>
      <c r="F165" s="107">
        <v>-20.997151515151515</v>
      </c>
      <c r="G165" s="107">
        <v>-21.336545454545455</v>
      </c>
      <c r="H165" s="107">
        <v>-21.509277108433736</v>
      </c>
      <c r="I165" s="107">
        <v>-21.461084337349398</v>
      </c>
      <c r="J165" s="107">
        <v>-21.482666666666667</v>
      </c>
      <c r="K165" s="107">
        <v>-21.530909090909091</v>
      </c>
      <c r="L165" s="107">
        <v>-21.621818181818181</v>
      </c>
      <c r="M165" s="107">
        <v>-21.729016641452347</v>
      </c>
      <c r="N165" s="107">
        <v>-21.854583963691379</v>
      </c>
      <c r="O165" s="107">
        <v>-21.980151285930411</v>
      </c>
      <c r="P165" s="107">
        <v>-22.10571860816944</v>
      </c>
      <c r="Q165" s="107">
        <v>-22.231285930408472</v>
      </c>
      <c r="R165" s="107">
        <v>-22.356853252647504</v>
      </c>
      <c r="S165" s="107">
        <v>-22.482420574886536</v>
      </c>
      <c r="T165" s="107">
        <v>-22.599030303030304</v>
      </c>
      <c r="U165" s="107">
        <v>-22.711636363636366</v>
      </c>
      <c r="V165" s="107">
        <v>-22.814666666666668</v>
      </c>
      <c r="W165" s="107">
        <v>-22.924484848484848</v>
      </c>
      <c r="X165" s="107">
        <v>-23.039636363636365</v>
      </c>
      <c r="Y165" s="107">
        <v>-23.165120481927712</v>
      </c>
      <c r="Z165" s="107">
        <v>-23.293333333333333</v>
      </c>
      <c r="AA165" s="107">
        <v>-23.426666666666666</v>
      </c>
      <c r="AB165" s="107">
        <v>-23.563636363636363</v>
      </c>
      <c r="AC165" s="107">
        <v>-23.703030303030303</v>
      </c>
      <c r="AD165" s="107">
        <v>-23.842424242424244</v>
      </c>
      <c r="AE165" s="107">
        <v>-23.983636363636364</v>
      </c>
      <c r="AF165" s="107">
        <v>-24.129090909090909</v>
      </c>
      <c r="AG165" s="107">
        <v>-24.270060240963854</v>
      </c>
      <c r="AH165" s="107">
        <v>-24.408614457831327</v>
      </c>
      <c r="AI165" s="107">
        <v>-24.553999999999998</v>
      </c>
      <c r="AJ165" s="107">
        <v>-24.697393939393937</v>
      </c>
      <c r="AK165" s="107">
        <v>-24.836787878787877</v>
      </c>
      <c r="AL165" s="107">
        <v>-24.976181818181818</v>
      </c>
      <c r="AM165" s="107">
        <v>-25.115333333333332</v>
      </c>
      <c r="AN165" s="107">
        <v>-25.248666666666665</v>
      </c>
      <c r="AO165" s="107">
        <v>-25.38403614457831</v>
      </c>
      <c r="AP165" s="107">
        <v>-25.522590361445783</v>
      </c>
      <c r="AQ165" s="107">
        <v>-25.657333333333334</v>
      </c>
      <c r="AR165" s="107">
        <v>-25.790666666666667</v>
      </c>
      <c r="AS165" s="107">
        <v>-25.923999999999999</v>
      </c>
      <c r="AT165" s="107">
        <v>-26.054727272727273</v>
      </c>
      <c r="AU165" s="107">
        <v>-26.181999999999999</v>
      </c>
      <c r="AV165" s="107">
        <v>-26.309272727272727</v>
      </c>
      <c r="AW165" s="107">
        <v>-26.435757575757577</v>
      </c>
      <c r="AX165" s="107">
        <v>-26.556969696969698</v>
      </c>
      <c r="AY165" s="107">
        <v>-26.677831325301206</v>
      </c>
      <c r="AZ165" s="107">
        <v>-26.798313253012051</v>
      </c>
      <c r="BA165" s="107">
        <v>-26.914424242424243</v>
      </c>
      <c r="BB165" s="107">
        <v>-27.02957575757576</v>
      </c>
      <c r="BC165" s="107">
        <v>-27.144727272727273</v>
      </c>
      <c r="BD165" s="107">
        <v>-27.256727272727272</v>
      </c>
      <c r="BE165" s="107">
        <v>-27.365818181818181</v>
      </c>
      <c r="BF165" s="107">
        <v>-27.480181818181819</v>
      </c>
      <c r="BG165" s="107">
        <v>-27.595180722891566</v>
      </c>
      <c r="BH165" s="107">
        <v>-27.70963855421687</v>
      </c>
      <c r="BI165" s="107">
        <v>-27.827878787878788</v>
      </c>
      <c r="BJ165" s="107">
        <v>-27.949090909090909</v>
      </c>
      <c r="BK165" s="107">
        <v>-28.064787878787879</v>
      </c>
      <c r="BL165" s="107">
        <v>-28.18151515151515</v>
      </c>
      <c r="BM165" s="107">
        <v>-28.302727272727275</v>
      </c>
      <c r="BN165" s="107">
        <v>-28.420242424242424</v>
      </c>
      <c r="BO165" s="107">
        <v>-28.535393939393938</v>
      </c>
      <c r="BP165" s="107">
        <v>-28.649879518072289</v>
      </c>
      <c r="BQ165" s="107">
        <v>-28.764545454545456</v>
      </c>
      <c r="BR165" s="107">
        <v>-28.879696969696973</v>
      </c>
      <c r="BS165" s="107">
        <v>-28.994848484848486</v>
      </c>
      <c r="BT165" s="107">
        <v>-29.11</v>
      </c>
    </row>
    <row r="166" spans="1:72" ht="21.75" thickBot="1">
      <c r="A166" s="45" t="s">
        <v>82</v>
      </c>
      <c r="B166" s="35">
        <v>-60.642666666666663</v>
      </c>
      <c r="C166" s="35">
        <v>-58.520848484848486</v>
      </c>
      <c r="D166" s="107">
        <v>-56.417818181818177</v>
      </c>
      <c r="E166" s="107">
        <v>-54.319212121212118</v>
      </c>
      <c r="F166" s="107">
        <v>-52.187333333333328</v>
      </c>
      <c r="G166" s="107">
        <v>-49.653999999999996</v>
      </c>
      <c r="H166" s="107">
        <v>-47.466566265060244</v>
      </c>
      <c r="I166" s="107">
        <v>-45.737650602409644</v>
      </c>
      <c r="J166" s="107">
        <v>-44.024000000000008</v>
      </c>
      <c r="K166" s="107">
        <v>-42.322181818181825</v>
      </c>
      <c r="L166" s="107">
        <v>-40.673696969696969</v>
      </c>
      <c r="M166" s="107">
        <v>-39.140862329803326</v>
      </c>
      <c r="N166" s="107">
        <v>-37.738441754916792</v>
      </c>
      <c r="O166" s="107">
        <v>-36.336021180030258</v>
      </c>
      <c r="P166" s="107">
        <v>-34.933600605143724</v>
      </c>
      <c r="Q166" s="107">
        <v>-33.531180030257183</v>
      </c>
      <c r="R166" s="107">
        <v>-32.128759455370648</v>
      </c>
      <c r="S166" s="107">
        <v>-30.726338880484114</v>
      </c>
      <c r="T166" s="107">
        <v>-29.565757575757573</v>
      </c>
      <c r="U166" s="107">
        <v>-28.462363636363634</v>
      </c>
      <c r="V166" s="107">
        <v>-27.425999999999995</v>
      </c>
      <c r="W166" s="107">
        <v>-26.420181818181817</v>
      </c>
      <c r="X166" s="107">
        <v>-25.438363636363636</v>
      </c>
      <c r="Y166" s="107">
        <v>-24.511265060240962</v>
      </c>
      <c r="Z166" s="107">
        <v>-23.600303030303031</v>
      </c>
      <c r="AA166" s="107">
        <v>-22.721515151515153</v>
      </c>
      <c r="AB166" s="107">
        <v>-21.882727272727273</v>
      </c>
      <c r="AC166" s="107">
        <v>-21.07060606060606</v>
      </c>
      <c r="AD166" s="107">
        <v>-20.321818181818184</v>
      </c>
      <c r="AE166" s="107">
        <v>-19.592727272727274</v>
      </c>
      <c r="AF166" s="107">
        <v>-18.901818181818182</v>
      </c>
      <c r="AG166" s="107">
        <v>-18.248855421686748</v>
      </c>
      <c r="AH166" s="107">
        <v>-17.616325301204821</v>
      </c>
      <c r="AI166" s="107">
        <v>-17.022000000000002</v>
      </c>
      <c r="AJ166" s="107">
        <v>-16.440424242424243</v>
      </c>
      <c r="AK166" s="107">
        <v>-15.882848484848486</v>
      </c>
      <c r="AL166" s="107">
        <v>-15.342000000000002</v>
      </c>
      <c r="AM166" s="107">
        <v>-14.809878787878789</v>
      </c>
      <c r="AN166" s="107">
        <v>-14.306848484848485</v>
      </c>
      <c r="AO166" s="107">
        <v>-13.814397590361446</v>
      </c>
      <c r="AP166" s="107">
        <v>-13.338493975903617</v>
      </c>
      <c r="AQ166" s="107">
        <v>-12.873757575757578</v>
      </c>
      <c r="AR166" s="107">
        <v>-12.415575757575759</v>
      </c>
      <c r="AS166" s="107">
        <v>-11.985272727272729</v>
      </c>
      <c r="AT166" s="107">
        <v>-11.562787878787882</v>
      </c>
      <c r="AU166" s="107">
        <v>-11.15066666666667</v>
      </c>
      <c r="AV166" s="107">
        <v>-10.766909090909092</v>
      </c>
      <c r="AW166" s="107">
        <v>-10.395327272727274</v>
      </c>
      <c r="AX166" s="107">
        <v>-10.05169090909091</v>
      </c>
      <c r="AY166" s="107">
        <v>-9.7289999999999992</v>
      </c>
      <c r="AZ166" s="107">
        <v>-9.4289999999999985</v>
      </c>
      <c r="BA166" s="107">
        <v>-9.1657757575757568</v>
      </c>
      <c r="BB166" s="107">
        <v>-8.9189696969696968</v>
      </c>
      <c r="BC166" s="107">
        <v>-8.7129090909090898</v>
      </c>
      <c r="BD166" s="107">
        <v>-8.5336363636363632</v>
      </c>
      <c r="BE166" s="107">
        <v>-8.3790909090909089</v>
      </c>
      <c r="BF166" s="107">
        <v>-8.267254545454545</v>
      </c>
      <c r="BG166" s="107">
        <v>-8.1710843373493969</v>
      </c>
      <c r="BH166" s="107">
        <v>-8.1078313253012055</v>
      </c>
      <c r="BI166" s="107">
        <v>-8.0620121212121205</v>
      </c>
      <c r="BJ166" s="107">
        <v>-8.0298909090909092</v>
      </c>
      <c r="BK166" s="107">
        <v>-8.0176242424242421</v>
      </c>
      <c r="BL166" s="107">
        <v>-8.010945454545455</v>
      </c>
      <c r="BM166" s="107">
        <v>-8.0145818181818189</v>
      </c>
      <c r="BN166" s="107">
        <v>-8.0263515151515161</v>
      </c>
      <c r="BO166" s="107">
        <v>-8.0433212121212119</v>
      </c>
      <c r="BP166" s="107">
        <v>-8.0740722891566268</v>
      </c>
      <c r="BQ166" s="107">
        <v>-8.1061818181818186</v>
      </c>
      <c r="BR166" s="107">
        <v>-8.1401212121212119</v>
      </c>
      <c r="BS166" s="107">
        <v>-8.1740606060606051</v>
      </c>
      <c r="BT166" s="107">
        <v>-8.2080000000000002</v>
      </c>
    </row>
    <row r="167" spans="1:72" ht="21.75" thickBot="1">
      <c r="A167" s="45" t="s">
        <v>52</v>
      </c>
      <c r="B167" s="35">
        <v>-38.659999999999997</v>
      </c>
      <c r="C167" s="35">
        <v>-37.696848484848481</v>
      </c>
      <c r="D167" s="107">
        <v>-36.793818181818182</v>
      </c>
      <c r="E167" s="107">
        <v>-35.961575757575751</v>
      </c>
      <c r="F167" s="107">
        <v>-35.171515151515152</v>
      </c>
      <c r="G167" s="107">
        <v>-34.565454545454543</v>
      </c>
      <c r="H167" s="107">
        <v>-33.940240963855423</v>
      </c>
      <c r="I167" s="107">
        <v>-33.289638554216872</v>
      </c>
      <c r="J167" s="107">
        <v>-32.701333333333338</v>
      </c>
      <c r="K167" s="107">
        <v>-32.138836363636365</v>
      </c>
      <c r="L167" s="107">
        <v>-31.629139393939397</v>
      </c>
      <c r="M167" s="107">
        <v>-31.189131618759458</v>
      </c>
      <c r="N167" s="107">
        <v>-30.827709531013618</v>
      </c>
      <c r="O167" s="107">
        <v>-30.466287443267777</v>
      </c>
      <c r="P167" s="107">
        <v>-30.104865355521937</v>
      </c>
      <c r="Q167" s="107">
        <v>-29.743443267776097</v>
      </c>
      <c r="R167" s="107">
        <v>-29.382021180030257</v>
      </c>
      <c r="S167" s="107">
        <v>-29.020599092284417</v>
      </c>
      <c r="T167" s="107">
        <v>-28.824581818181819</v>
      </c>
      <c r="U167" s="107">
        <v>-28.675600000000003</v>
      </c>
      <c r="V167" s="107">
        <v>-28.602266666666669</v>
      </c>
      <c r="W167" s="107">
        <v>-28.584254545454545</v>
      </c>
      <c r="X167" s="107">
        <v>-28.609709090909092</v>
      </c>
      <c r="Y167" s="107">
        <v>-28.70025903614458</v>
      </c>
      <c r="Z167" s="107">
        <v>-28.808000000000003</v>
      </c>
      <c r="AA167" s="107">
        <v>-28.948</v>
      </c>
      <c r="AB167" s="107">
        <v>-29.103272727272728</v>
      </c>
      <c r="AC167" s="107">
        <v>-29.268727272727272</v>
      </c>
      <c r="AD167" s="107">
        <v>-29.44166666666667</v>
      </c>
      <c r="AE167" s="107">
        <v>-29.616818181818186</v>
      </c>
      <c r="AF167" s="107">
        <v>-29.796212121212122</v>
      </c>
      <c r="AG167" s="107">
        <v>-29.969421686746987</v>
      </c>
      <c r="AH167" s="107">
        <v>-30.139301204819276</v>
      </c>
      <c r="AI167" s="107">
        <v>-30.313199999999998</v>
      </c>
      <c r="AJ167" s="107">
        <v>-30.484666666666666</v>
      </c>
      <c r="AK167" s="107">
        <v>-30.651333333333334</v>
      </c>
      <c r="AL167" s="107">
        <v>-30.816745454545455</v>
      </c>
      <c r="AM167" s="107">
        <v>-30.981351515151516</v>
      </c>
      <c r="AN167" s="107">
        <v>-31.140139393939393</v>
      </c>
      <c r="AO167" s="107">
        <v>-31.30090361445783</v>
      </c>
      <c r="AP167" s="107">
        <v>-31.464759036144578</v>
      </c>
      <c r="AQ167" s="107">
        <v>-31.624472727272728</v>
      </c>
      <c r="AR167" s="107">
        <v>-31.782703030303033</v>
      </c>
      <c r="AS167" s="107">
        <v>-31.941490909090906</v>
      </c>
      <c r="AT167" s="107">
        <v>-32.09793333333333</v>
      </c>
      <c r="AU167" s="107">
        <v>-32.251266666666666</v>
      </c>
      <c r="AV167" s="107">
        <v>-32.405545454545454</v>
      </c>
      <c r="AW167" s="107">
        <v>-32.55961818181818</v>
      </c>
      <c r="AX167" s="107">
        <v>-32.710527272727276</v>
      </c>
      <c r="AY167" s="107">
        <v>-32.862734939759036</v>
      </c>
      <c r="AZ167" s="107">
        <v>-33.016349397590361</v>
      </c>
      <c r="BA167" s="107">
        <v>-33.168739393939397</v>
      </c>
      <c r="BB167" s="107">
        <v>-33.321375757575758</v>
      </c>
      <c r="BC167" s="107">
        <v>-33.476527272727274</v>
      </c>
      <c r="BD167" s="107">
        <v>-33.62978787878788</v>
      </c>
      <c r="BE167" s="107">
        <v>-33.781303030303036</v>
      </c>
      <c r="BF167" s="107">
        <v>-33.937563636363642</v>
      </c>
      <c r="BG167" s="107">
        <v>-34.09353012048193</v>
      </c>
      <c r="BH167" s="107">
        <v>-34.245939759036148</v>
      </c>
      <c r="BI167" s="107">
        <v>-34.399884848484852</v>
      </c>
      <c r="BJ167" s="107">
        <v>-34.555036363636368</v>
      </c>
      <c r="BK167" s="107">
        <v>-34.700812121212124</v>
      </c>
      <c r="BL167" s="107">
        <v>-34.846448484848487</v>
      </c>
      <c r="BM167" s="107">
        <v>-34.994327272727276</v>
      </c>
      <c r="BN167" s="107">
        <v>-35.137030303030301</v>
      </c>
      <c r="BO167" s="107">
        <v>-35.276424242424241</v>
      </c>
      <c r="BP167" s="107">
        <v>-35.412120481927708</v>
      </c>
      <c r="BQ167" s="107">
        <v>-35.547727272727272</v>
      </c>
      <c r="BR167" s="107">
        <v>-35.683484848484852</v>
      </c>
      <c r="BS167" s="107">
        <v>-35.819242424242425</v>
      </c>
      <c r="BT167" s="107">
        <v>-35.954999999999998</v>
      </c>
    </row>
    <row r="168" spans="1:72" ht="21.75" thickBot="1">
      <c r="A168" s="45" t="s">
        <v>61</v>
      </c>
      <c r="B168" s="35">
        <v>-143.04836363636363</v>
      </c>
      <c r="C168" s="35">
        <v>-138.45187878787877</v>
      </c>
      <c r="D168" s="107">
        <v>-134.00945454545453</v>
      </c>
      <c r="E168" s="107">
        <v>-129.68648484848484</v>
      </c>
      <c r="F168" s="107">
        <v>-125.37181818181817</v>
      </c>
      <c r="G168" s="107">
        <v>-120.64454545454545</v>
      </c>
      <c r="H168" s="107">
        <v>-116.44240963855422</v>
      </c>
      <c r="I168" s="107">
        <v>-112.93638554216869</v>
      </c>
      <c r="J168" s="107">
        <v>-109.53066666666668</v>
      </c>
      <c r="K168" s="107">
        <v>-106.17527272727273</v>
      </c>
      <c r="L168" s="107">
        <v>-102.96921212121212</v>
      </c>
      <c r="M168" s="107">
        <v>-100.010741301059</v>
      </c>
      <c r="N168" s="107">
        <v>-97.331467473524967</v>
      </c>
      <c r="O168" s="107">
        <v>-94.65219364599092</v>
      </c>
      <c r="P168" s="107">
        <v>-91.972919818456887</v>
      </c>
      <c r="Q168" s="107">
        <v>-89.29364599092284</v>
      </c>
      <c r="R168" s="107">
        <v>-86.614372163388794</v>
      </c>
      <c r="S168" s="107">
        <v>-83.935098335854761</v>
      </c>
      <c r="T168" s="107">
        <v>-81.73054545454545</v>
      </c>
      <c r="U168" s="107">
        <v>-79.636363636363626</v>
      </c>
      <c r="V168" s="107">
        <v>-77.666666666666657</v>
      </c>
      <c r="W168" s="107">
        <v>-75.764848484848486</v>
      </c>
      <c r="X168" s="107">
        <v>-73.916363636363627</v>
      </c>
      <c r="Y168" s="107">
        <v>-72.187650602409633</v>
      </c>
      <c r="Z168" s="107">
        <v>-70.493939393939399</v>
      </c>
      <c r="AA168" s="107">
        <v>-68.869696969696975</v>
      </c>
      <c r="AB168" s="107">
        <v>-67.329090909090908</v>
      </c>
      <c r="AC168" s="107">
        <v>-65.844242424242438</v>
      </c>
      <c r="AD168" s="107">
        <v>-64.486060606060619</v>
      </c>
      <c r="AE168" s="107">
        <v>-63.169090909090912</v>
      </c>
      <c r="AF168" s="107">
        <v>-61.932727272727277</v>
      </c>
      <c r="AG168" s="107">
        <v>-60.767771084337348</v>
      </c>
      <c r="AH168" s="107">
        <v>-59.641265060240961</v>
      </c>
      <c r="AI168" s="107">
        <v>-58.597999999999999</v>
      </c>
      <c r="AJ168" s="107">
        <v>-57.578242424242426</v>
      </c>
      <c r="AK168" s="107">
        <v>-56.602484848484849</v>
      </c>
      <c r="AL168" s="107">
        <v>-55.660181818181819</v>
      </c>
      <c r="AM168" s="107">
        <v>-54.735090909090907</v>
      </c>
      <c r="AN168" s="107">
        <v>-53.862363636363639</v>
      </c>
      <c r="AO168" s="107">
        <v>-53.012831325301207</v>
      </c>
      <c r="AP168" s="107">
        <v>-52.199578313253021</v>
      </c>
      <c r="AQ168" s="107">
        <v>-51.404848484848493</v>
      </c>
      <c r="AR168" s="107">
        <v>-50.621818181818185</v>
      </c>
      <c r="AS168" s="107">
        <v>-49.894545454545458</v>
      </c>
      <c r="AT168" s="107">
        <v>-49.180303030303037</v>
      </c>
      <c r="AU168" s="107">
        <v>-48.483333333333334</v>
      </c>
      <c r="AV168" s="107">
        <v>-47.843090909090911</v>
      </c>
      <c r="AW168" s="107">
        <v>-47.226412121212121</v>
      </c>
      <c r="AX168" s="107">
        <v>-46.660351515151518</v>
      </c>
      <c r="AY168" s="107">
        <v>-46.135831325301204</v>
      </c>
      <c r="AZ168" s="107">
        <v>-45.656313253012044</v>
      </c>
      <c r="BA168" s="107">
        <v>-45.245975757575756</v>
      </c>
      <c r="BB168" s="107">
        <v>-44.867515151515157</v>
      </c>
      <c r="BC168" s="107">
        <v>-44.570545454545453</v>
      </c>
      <c r="BD168" s="107">
        <v>-44.323999999999998</v>
      </c>
      <c r="BE168" s="107">
        <v>-44.123999999999995</v>
      </c>
      <c r="BF168" s="107">
        <v>-44.014690909090909</v>
      </c>
      <c r="BG168" s="107">
        <v>-43.93734939759036</v>
      </c>
      <c r="BH168" s="107">
        <v>-43.925301204819277</v>
      </c>
      <c r="BI168" s="107">
        <v>-43.951903030303029</v>
      </c>
      <c r="BJ168" s="107">
        <v>-44.008872727272724</v>
      </c>
      <c r="BK168" s="107">
        <v>-44.100036363636363</v>
      </c>
      <c r="BL168" s="107">
        <v>-44.203406060606063</v>
      </c>
      <c r="BM168" s="107">
        <v>-44.331890909090916</v>
      </c>
      <c r="BN168" s="107">
        <v>-44.47294545454546</v>
      </c>
      <c r="BO168" s="107">
        <v>-44.622036363636362</v>
      </c>
      <c r="BP168" s="107">
        <v>-44.798024096385539</v>
      </c>
      <c r="BQ168" s="107">
        <v>-44.976909090909089</v>
      </c>
      <c r="BR168" s="107">
        <v>-45.159939393939396</v>
      </c>
      <c r="BS168" s="107">
        <v>-45.342969696969696</v>
      </c>
      <c r="BT168" s="107">
        <v>-45.525999999999996</v>
      </c>
    </row>
    <row r="169" spans="1:72" ht="21.75" thickBot="1">
      <c r="A169" s="45" t="s">
        <v>1</v>
      </c>
      <c r="B169" s="35">
        <v>-18.842484848484848</v>
      </c>
      <c r="C169" s="35">
        <v>-18.861515151515153</v>
      </c>
      <c r="D169" s="107">
        <v>-18.891818181818181</v>
      </c>
      <c r="E169" s="107">
        <v>-18.922121212121212</v>
      </c>
      <c r="F169" s="107">
        <v>-18.949030303030302</v>
      </c>
      <c r="G169" s="107">
        <v>-18.93690909090909</v>
      </c>
      <c r="H169" s="107">
        <v>-18.942951807228916</v>
      </c>
      <c r="I169" s="107">
        <v>-18.973072289156626</v>
      </c>
      <c r="J169" s="107">
        <v>-19.003333333333334</v>
      </c>
      <c r="K169" s="107">
        <v>-19.032909090909094</v>
      </c>
      <c r="L169" s="107">
        <v>-19.057151515151517</v>
      </c>
      <c r="M169" s="107">
        <v>-19.0735552193646</v>
      </c>
      <c r="N169" s="107">
        <v>-19.081119515885025</v>
      </c>
      <c r="O169" s="107">
        <v>-19.088683812405446</v>
      </c>
      <c r="P169" s="107">
        <v>-19.09624810892587</v>
      </c>
      <c r="Q169" s="107">
        <v>-19.103812405446295</v>
      </c>
      <c r="R169" s="107">
        <v>-19.111376701966719</v>
      </c>
      <c r="S169" s="107">
        <v>-19.11894099848714</v>
      </c>
      <c r="T169" s="107">
        <v>-19.104363636363637</v>
      </c>
      <c r="U169" s="107">
        <v>-19.08490909090909</v>
      </c>
      <c r="V169" s="107">
        <v>-19.060666666666666</v>
      </c>
      <c r="W169" s="107">
        <v>-19.03981818181818</v>
      </c>
      <c r="X169" s="107">
        <v>-19.021636363636365</v>
      </c>
      <c r="Y169" s="107">
        <v>-19.02</v>
      </c>
      <c r="Z169" s="107">
        <v>-19.02151515151515</v>
      </c>
      <c r="AA169" s="107">
        <v>-19.027575757575757</v>
      </c>
      <c r="AB169" s="107">
        <v>-19.037272727272729</v>
      </c>
      <c r="AC169" s="107">
        <v>-19.049393939393941</v>
      </c>
      <c r="AD169" s="107">
        <v>-19.067272727272726</v>
      </c>
      <c r="AE169" s="107">
        <v>-19.085454545454542</v>
      </c>
      <c r="AF169" s="107">
        <v>-19.103636363636362</v>
      </c>
      <c r="AG169" s="107">
        <v>-19.125662650602408</v>
      </c>
      <c r="AH169" s="107">
        <v>-19.149759036144577</v>
      </c>
      <c r="AI169" s="107">
        <v>-19.167999999999999</v>
      </c>
      <c r="AJ169" s="107">
        <v>-19.186181818181819</v>
      </c>
      <c r="AK169" s="107">
        <v>-19.204363636363638</v>
      </c>
      <c r="AL169" s="107">
        <v>-19.226727272727274</v>
      </c>
      <c r="AM169" s="107">
        <v>-19.250727272727271</v>
      </c>
      <c r="AN169" s="107">
        <v>-19.268909090909091</v>
      </c>
      <c r="AO169" s="107">
        <v>-19.289397590361446</v>
      </c>
      <c r="AP169" s="107">
        <v>-19.313493975903615</v>
      </c>
      <c r="AQ169" s="107">
        <v>-19.333272727272728</v>
      </c>
      <c r="AR169" s="107">
        <v>-19.351454545454548</v>
      </c>
      <c r="AS169" s="107">
        <v>-19.369636363636364</v>
      </c>
      <c r="AT169" s="107">
        <v>-19.390424242424242</v>
      </c>
      <c r="AU169" s="107">
        <v>-19.414666666666669</v>
      </c>
      <c r="AV169" s="107">
        <v>-19.43418181818182</v>
      </c>
      <c r="AW169" s="107">
        <v>-19.452363636363636</v>
      </c>
      <c r="AX169" s="107">
        <v>-19.470545454545455</v>
      </c>
      <c r="AY169" s="107">
        <v>-19.488674698795183</v>
      </c>
      <c r="AZ169" s="107">
        <v>-19.506746987951807</v>
      </c>
      <c r="BA169" s="107">
        <v>-19.52987878787879</v>
      </c>
      <c r="BB169" s="107">
        <v>-19.553090909090908</v>
      </c>
      <c r="BC169" s="107">
        <v>-19.571272727272728</v>
      </c>
      <c r="BD169" s="107">
        <v>-19.589454545454544</v>
      </c>
      <c r="BE169" s="107">
        <v>-19.607636363636363</v>
      </c>
      <c r="BF169" s="107">
        <v>-19.625818181818182</v>
      </c>
      <c r="BG169" s="107">
        <v>-19.643975903614457</v>
      </c>
      <c r="BH169" s="107">
        <v>-19.662048192771085</v>
      </c>
      <c r="BI169" s="107">
        <v>-19.680181818181818</v>
      </c>
      <c r="BJ169" s="107">
        <v>-19.698363636363634</v>
      </c>
      <c r="BK169" s="107">
        <v>-19.716545454545454</v>
      </c>
      <c r="BL169" s="107">
        <v>-19.734727272727273</v>
      </c>
      <c r="BM169" s="107">
        <v>-19.752909090909093</v>
      </c>
      <c r="BN169" s="107">
        <v>-19.771090909090908</v>
      </c>
      <c r="BO169" s="107">
        <v>-19.789272727272728</v>
      </c>
      <c r="BP169" s="107">
        <v>-19.807349397590361</v>
      </c>
      <c r="BQ169" s="107">
        <v>-19.825454545454544</v>
      </c>
      <c r="BR169" s="107">
        <v>-19.843636363636364</v>
      </c>
      <c r="BS169" s="107">
        <v>-19.861818181818183</v>
      </c>
      <c r="BT169" s="107">
        <v>-19.88</v>
      </c>
    </row>
    <row r="170" spans="1:72" ht="21.75" thickBot="1">
      <c r="A170" s="45" t="s">
        <v>865</v>
      </c>
      <c r="B170" s="35">
        <v>-60.423030303030302</v>
      </c>
      <c r="C170" s="35">
        <v>-59.107030303030299</v>
      </c>
      <c r="D170" s="107">
        <v>-57.967636363636359</v>
      </c>
      <c r="E170" s="107">
        <v>-57.009636363636361</v>
      </c>
      <c r="F170" s="107">
        <v>-56.168666666666667</v>
      </c>
      <c r="G170" s="107">
        <v>-55.902000000000001</v>
      </c>
      <c r="H170" s="107">
        <v>-55.449518072289152</v>
      </c>
      <c r="I170" s="107">
        <v>-54.750722891566262</v>
      </c>
      <c r="J170" s="107">
        <v>-54.183999999999997</v>
      </c>
      <c r="K170" s="107">
        <v>-53.669745454545456</v>
      </c>
      <c r="L170" s="107">
        <v>-53.250957575757582</v>
      </c>
      <c r="M170" s="107">
        <v>-52.918148260211801</v>
      </c>
      <c r="N170" s="107">
        <v>-52.682293494704993</v>
      </c>
      <c r="O170" s="107">
        <v>-52.446438729198185</v>
      </c>
      <c r="P170" s="107">
        <v>-52.210583963691377</v>
      </c>
      <c r="Q170" s="107">
        <v>-51.974729198184569</v>
      </c>
      <c r="R170" s="107">
        <v>-51.738874432677761</v>
      </c>
      <c r="S170" s="107">
        <v>-51.503019667170953</v>
      </c>
      <c r="T170" s="107">
        <v>-51.423612121212123</v>
      </c>
      <c r="U170" s="107">
        <v>-51.387236363636362</v>
      </c>
      <c r="V170" s="107">
        <v>-51.416933333333333</v>
      </c>
      <c r="W170" s="107">
        <v>-51.508739393939393</v>
      </c>
      <c r="X170" s="107">
        <v>-51.649345454545454</v>
      </c>
      <c r="Y170" s="107">
        <v>-51.865379518072288</v>
      </c>
      <c r="Z170" s="107">
        <v>-52.101333333333336</v>
      </c>
      <c r="AA170" s="107">
        <v>-52.37466666666667</v>
      </c>
      <c r="AB170" s="107">
        <v>-52.666909090909094</v>
      </c>
      <c r="AC170" s="107">
        <v>-52.971757575757579</v>
      </c>
      <c r="AD170" s="107">
        <v>-53.284090909090907</v>
      </c>
      <c r="AE170" s="107">
        <v>-53.600454545454546</v>
      </c>
      <c r="AF170" s="107">
        <v>-53.925303030303034</v>
      </c>
      <c r="AG170" s="107">
        <v>-54.239481927710848</v>
      </c>
      <c r="AH170" s="107">
        <v>-54.547915662650603</v>
      </c>
      <c r="AI170" s="107">
        <v>-54.867199999999997</v>
      </c>
      <c r="AJ170" s="107">
        <v>-55.182060606060602</v>
      </c>
      <c r="AK170" s="107">
        <v>-55.488121212121207</v>
      </c>
      <c r="AL170" s="107">
        <v>-55.792927272727269</v>
      </c>
      <c r="AM170" s="107">
        <v>-56.096684848484848</v>
      </c>
      <c r="AN170" s="107">
        <v>-56.388806060606058</v>
      </c>
      <c r="AO170" s="107">
        <v>-56.684939759036141</v>
      </c>
      <c r="AP170" s="107">
        <v>-56.987349397590357</v>
      </c>
      <c r="AQ170" s="107">
        <v>-57.281806060606058</v>
      </c>
      <c r="AR170" s="107">
        <v>-57.573369696969699</v>
      </c>
      <c r="AS170" s="107">
        <v>-57.865490909090909</v>
      </c>
      <c r="AT170" s="107">
        <v>-58.1526606060606</v>
      </c>
      <c r="AU170" s="107">
        <v>-58.433266666666668</v>
      </c>
      <c r="AV170" s="107">
        <v>-58.714818181818181</v>
      </c>
      <c r="AW170" s="107">
        <v>-58.995375757575758</v>
      </c>
      <c r="AX170" s="107">
        <v>-59.267496969696971</v>
      </c>
      <c r="AY170" s="107">
        <v>-59.540566265060242</v>
      </c>
      <c r="AZ170" s="107">
        <v>-59.814662650602415</v>
      </c>
      <c r="BA170" s="107">
        <v>-60.083163636363643</v>
      </c>
      <c r="BB170" s="107">
        <v>-60.350951515151522</v>
      </c>
      <c r="BC170" s="107">
        <v>-60.621254545454548</v>
      </c>
      <c r="BD170" s="107">
        <v>-60.886515151515148</v>
      </c>
      <c r="BE170" s="107">
        <v>-61.147121212121213</v>
      </c>
      <c r="BF170" s="107">
        <v>-61.417745454545454</v>
      </c>
      <c r="BG170" s="107">
        <v>-61.688710843373499</v>
      </c>
      <c r="BH170" s="107">
        <v>-61.955578313253014</v>
      </c>
      <c r="BI170" s="107">
        <v>-62.22776363636364</v>
      </c>
      <c r="BJ170" s="107">
        <v>-62.504127272727274</v>
      </c>
      <c r="BK170" s="107">
        <v>-62.765599999999999</v>
      </c>
      <c r="BL170" s="107">
        <v>-63.027963636363637</v>
      </c>
      <c r="BM170" s="107">
        <v>-63.297054545454543</v>
      </c>
      <c r="BN170" s="107">
        <v>-63.557272727272725</v>
      </c>
      <c r="BO170" s="107">
        <v>-63.811818181818175</v>
      </c>
      <c r="BP170" s="107">
        <v>-64.061999999999998</v>
      </c>
      <c r="BQ170" s="107">
        <v>-64.312272727272727</v>
      </c>
      <c r="BR170" s="107">
        <v>-64.563181818181832</v>
      </c>
      <c r="BS170" s="107">
        <v>-64.814090909090908</v>
      </c>
      <c r="BT170" s="107">
        <v>-65.064999999999998</v>
      </c>
    </row>
    <row r="171" spans="1:72" ht="21.75" thickBot="1">
      <c r="A171" s="45" t="s">
        <v>90</v>
      </c>
      <c r="B171" s="35">
        <v>-38.659999999999997</v>
      </c>
      <c r="C171" s="35">
        <v>-37.696848484848481</v>
      </c>
      <c r="D171" s="107">
        <v>-36.793818181818182</v>
      </c>
      <c r="E171" s="107">
        <v>-35.961575757575751</v>
      </c>
      <c r="F171" s="107">
        <v>-35.171515151515152</v>
      </c>
      <c r="G171" s="107">
        <v>-34.565454545454543</v>
      </c>
      <c r="H171" s="107">
        <v>-33.940240963855423</v>
      </c>
      <c r="I171" s="107">
        <v>-33.289638554216872</v>
      </c>
      <c r="J171" s="107">
        <v>-32.701333333333338</v>
      </c>
      <c r="K171" s="107">
        <v>-32.138836363636365</v>
      </c>
      <c r="L171" s="107">
        <v>-31.629139393939397</v>
      </c>
      <c r="M171" s="107">
        <v>-31.189131618759458</v>
      </c>
      <c r="N171" s="107">
        <v>-30.827709531013618</v>
      </c>
      <c r="O171" s="107">
        <v>-30.466287443267777</v>
      </c>
      <c r="P171" s="107">
        <v>-30.104865355521937</v>
      </c>
      <c r="Q171" s="107">
        <v>-29.743443267776097</v>
      </c>
      <c r="R171" s="107">
        <v>-29.382021180030257</v>
      </c>
      <c r="S171" s="107">
        <v>-29.020599092284417</v>
      </c>
      <c r="T171" s="107">
        <v>-28.824581818181819</v>
      </c>
      <c r="U171" s="107">
        <v>-28.675600000000003</v>
      </c>
      <c r="V171" s="107">
        <v>-28.602266666666669</v>
      </c>
      <c r="W171" s="107">
        <v>-28.584254545454545</v>
      </c>
      <c r="X171" s="107">
        <v>-28.609709090909092</v>
      </c>
      <c r="Y171" s="107">
        <v>-28.70025903614458</v>
      </c>
      <c r="Z171" s="107">
        <v>-28.808000000000003</v>
      </c>
      <c r="AA171" s="107">
        <v>-28.948</v>
      </c>
      <c r="AB171" s="107">
        <v>-29.103272727272728</v>
      </c>
      <c r="AC171" s="107">
        <v>-29.268727272727272</v>
      </c>
      <c r="AD171" s="107">
        <v>-29.44166666666667</v>
      </c>
      <c r="AE171" s="107">
        <v>-29.616818181818186</v>
      </c>
      <c r="AF171" s="107">
        <v>-29.796212121212122</v>
      </c>
      <c r="AG171" s="107">
        <v>-29.969421686746987</v>
      </c>
      <c r="AH171" s="107">
        <v>-30.139301204819276</v>
      </c>
      <c r="AI171" s="107">
        <v>-30.313199999999998</v>
      </c>
      <c r="AJ171" s="107">
        <v>-30.484666666666666</v>
      </c>
      <c r="AK171" s="107">
        <v>-30.651333333333334</v>
      </c>
      <c r="AL171" s="107">
        <v>-30.816745454545455</v>
      </c>
      <c r="AM171" s="107">
        <v>-30.981351515151516</v>
      </c>
      <c r="AN171" s="107">
        <v>-31.140139393939393</v>
      </c>
      <c r="AO171" s="107">
        <v>-31.30090361445783</v>
      </c>
      <c r="AP171" s="107">
        <v>-31.464759036144578</v>
      </c>
      <c r="AQ171" s="107">
        <v>-31.624472727272728</v>
      </c>
      <c r="AR171" s="107">
        <v>-31.782703030303033</v>
      </c>
      <c r="AS171" s="107">
        <v>-31.941490909090906</v>
      </c>
      <c r="AT171" s="107">
        <v>-32.09793333333333</v>
      </c>
      <c r="AU171" s="107">
        <v>-32.251266666666666</v>
      </c>
      <c r="AV171" s="107">
        <v>-32.405545454545454</v>
      </c>
      <c r="AW171" s="107">
        <v>-32.55961818181818</v>
      </c>
      <c r="AX171" s="107">
        <v>-32.710527272727276</v>
      </c>
      <c r="AY171" s="107">
        <v>-32.862734939759036</v>
      </c>
      <c r="AZ171" s="107">
        <v>-33.016349397590361</v>
      </c>
      <c r="BA171" s="107">
        <v>-33.168739393939397</v>
      </c>
      <c r="BB171" s="107">
        <v>-33.321375757575758</v>
      </c>
      <c r="BC171" s="107">
        <v>-33.476527272727274</v>
      </c>
      <c r="BD171" s="107">
        <v>-33.62978787878788</v>
      </c>
      <c r="BE171" s="107">
        <v>-33.781303030303036</v>
      </c>
      <c r="BF171" s="107">
        <v>-33.937563636363642</v>
      </c>
      <c r="BG171" s="107">
        <v>-34.09353012048193</v>
      </c>
      <c r="BH171" s="107">
        <v>-34.245939759036148</v>
      </c>
      <c r="BI171" s="107">
        <v>-34.399884848484852</v>
      </c>
      <c r="BJ171" s="107">
        <v>-34.555036363636368</v>
      </c>
      <c r="BK171" s="107">
        <v>-34.700812121212124</v>
      </c>
      <c r="BL171" s="107">
        <v>-34.846448484848487</v>
      </c>
      <c r="BM171" s="107">
        <v>-34.994327272727276</v>
      </c>
      <c r="BN171" s="107">
        <v>-35.137030303030301</v>
      </c>
      <c r="BO171" s="107">
        <v>-35.276424242424241</v>
      </c>
      <c r="BP171" s="107">
        <v>-35.412120481927708</v>
      </c>
      <c r="BQ171" s="107">
        <v>-35.547727272727272</v>
      </c>
      <c r="BR171" s="107">
        <v>-35.683484848484852</v>
      </c>
      <c r="BS171" s="107">
        <v>-35.819242424242425</v>
      </c>
      <c r="BT171" s="107">
        <v>-35.954999999999998</v>
      </c>
    </row>
    <row r="172" spans="1:72" ht="21.75" thickBot="1">
      <c r="A172" s="45" t="s">
        <v>64</v>
      </c>
      <c r="B172" s="35">
        <v>-16.896969696969695</v>
      </c>
      <c r="C172" s="35">
        <v>-16.286666666666665</v>
      </c>
      <c r="D172" s="107">
        <v>-15.62</v>
      </c>
      <c r="E172" s="107">
        <v>-14.913515151515151</v>
      </c>
      <c r="F172" s="107">
        <v>-14.174363636363635</v>
      </c>
      <c r="G172" s="107">
        <v>-13.22890909090909</v>
      </c>
      <c r="H172" s="107">
        <v>-12.430963855421686</v>
      </c>
      <c r="I172" s="107">
        <v>-11.82855421686747</v>
      </c>
      <c r="J172" s="107">
        <v>-11.218666666666667</v>
      </c>
      <c r="K172" s="107">
        <v>-10.607927272727274</v>
      </c>
      <c r="L172" s="107">
        <v>-10.007321212121212</v>
      </c>
      <c r="M172" s="107">
        <v>-9.4601149773071107</v>
      </c>
      <c r="N172" s="107">
        <v>-8.9731255673222385</v>
      </c>
      <c r="O172" s="107">
        <v>-8.4861361573373681</v>
      </c>
      <c r="P172" s="107">
        <v>-7.999146747352496</v>
      </c>
      <c r="Q172" s="107">
        <v>-7.5121573373676238</v>
      </c>
      <c r="R172" s="107">
        <v>-7.0251679273827525</v>
      </c>
      <c r="S172" s="107">
        <v>-6.5381785173978813</v>
      </c>
      <c r="T172" s="107">
        <v>-6.2255515151515146</v>
      </c>
      <c r="U172" s="107">
        <v>-5.9639636363636361</v>
      </c>
      <c r="V172" s="107">
        <v>-5.7875999999999994</v>
      </c>
      <c r="W172" s="107">
        <v>-5.6597696969696969</v>
      </c>
      <c r="X172" s="107">
        <v>-5.5700727272727271</v>
      </c>
      <c r="Y172" s="107">
        <v>-5.5351385542168678</v>
      </c>
      <c r="Z172" s="107">
        <v>-5.5146666666666668</v>
      </c>
      <c r="AA172" s="107">
        <v>-5.5213333333333336</v>
      </c>
      <c r="AB172" s="107">
        <v>-5.5396363636363635</v>
      </c>
      <c r="AC172" s="107">
        <v>-5.5656969696969698</v>
      </c>
      <c r="AD172" s="107">
        <v>-5.5992424242424246</v>
      </c>
      <c r="AE172" s="107">
        <v>-5.6331818181818187</v>
      </c>
      <c r="AF172" s="107">
        <v>-5.667121212121212</v>
      </c>
      <c r="AG172" s="107">
        <v>-5.6993614457831328</v>
      </c>
      <c r="AH172" s="107">
        <v>-5.7306867469879519</v>
      </c>
      <c r="AI172" s="107">
        <v>-5.7591999999999999</v>
      </c>
      <c r="AJ172" s="107">
        <v>-5.7872727272727271</v>
      </c>
      <c r="AK172" s="107">
        <v>-5.8145454545454545</v>
      </c>
      <c r="AL172" s="107">
        <v>-5.8405636363636368</v>
      </c>
      <c r="AM172" s="107">
        <v>-5.8660181818181822</v>
      </c>
      <c r="AN172" s="107">
        <v>-5.8914727272727276</v>
      </c>
      <c r="AO172" s="107">
        <v>-5.9168674698795183</v>
      </c>
      <c r="AP172" s="107">
        <v>-5.9421686746987952</v>
      </c>
      <c r="AQ172" s="107">
        <v>-5.9671393939393935</v>
      </c>
      <c r="AR172" s="107">
        <v>-5.9920363636363634</v>
      </c>
      <c r="AS172" s="107">
        <v>-6.0174909090909088</v>
      </c>
      <c r="AT172" s="107">
        <v>-6.0432060606060602</v>
      </c>
      <c r="AU172" s="107">
        <v>-6.0692666666666666</v>
      </c>
      <c r="AV172" s="107">
        <v>-6.0962727272727273</v>
      </c>
      <c r="AW172" s="107">
        <v>-6.1238606060606058</v>
      </c>
      <c r="AX172" s="107">
        <v>-6.1535575757575751</v>
      </c>
      <c r="AY172" s="107">
        <v>-6.1849036144578307</v>
      </c>
      <c r="AZ172" s="107">
        <v>-6.2180361445783134</v>
      </c>
      <c r="BA172" s="107">
        <v>-6.2543151515151516</v>
      </c>
      <c r="BB172" s="107">
        <v>-6.2918000000000003</v>
      </c>
      <c r="BC172" s="107">
        <v>-6.3318000000000003</v>
      </c>
      <c r="BD172" s="107">
        <v>-6.3730606060606068</v>
      </c>
      <c r="BE172" s="107">
        <v>-6.4154848484848488</v>
      </c>
      <c r="BF172" s="107">
        <v>-6.457381818181819</v>
      </c>
      <c r="BG172" s="107">
        <v>-6.4983493975903617</v>
      </c>
      <c r="BH172" s="107">
        <v>-6.536301204819277</v>
      </c>
      <c r="BI172" s="107">
        <v>-6.5720060606060606</v>
      </c>
      <c r="BJ172" s="107">
        <v>-6.6059454545454548</v>
      </c>
      <c r="BK172" s="107">
        <v>-6.6360242424242424</v>
      </c>
      <c r="BL172" s="107">
        <v>-6.6649333333333338</v>
      </c>
      <c r="BM172" s="107">
        <v>-6.6916000000000002</v>
      </c>
      <c r="BN172" s="107">
        <v>-6.716787878787879</v>
      </c>
      <c r="BO172" s="107">
        <v>-6.7410303030303034</v>
      </c>
      <c r="BP172" s="107">
        <v>-6.7622409638554215</v>
      </c>
      <c r="BQ172" s="107">
        <v>-6.7831818181818182</v>
      </c>
      <c r="BR172" s="107">
        <v>-6.8037878787878787</v>
      </c>
      <c r="BS172" s="107">
        <v>-6.8243939393939392</v>
      </c>
      <c r="BT172" s="107">
        <v>-6.8449999999999998</v>
      </c>
    </row>
    <row r="173" spans="1:72" ht="21.75" thickBot="1">
      <c r="A173" s="45" t="s">
        <v>86</v>
      </c>
      <c r="B173" s="35">
        <v>-186.57442424242421</v>
      </c>
      <c r="C173" s="35">
        <v>-181.27224242424242</v>
      </c>
      <c r="D173" s="107">
        <v>-176.35709090909091</v>
      </c>
      <c r="E173" s="107">
        <v>-171.78260606060604</v>
      </c>
      <c r="F173" s="107">
        <v>-167.36612121212121</v>
      </c>
      <c r="G173" s="107">
        <v>-163.31763636363635</v>
      </c>
      <c r="H173" s="107">
        <v>-159.46096385542168</v>
      </c>
      <c r="I173" s="107">
        <v>-155.85855421686747</v>
      </c>
      <c r="J173" s="107">
        <v>-152.49600000000001</v>
      </c>
      <c r="K173" s="107">
        <v>-149.23709090909094</v>
      </c>
      <c r="L173" s="107">
        <v>-146.21284848484851</v>
      </c>
      <c r="M173" s="107">
        <v>-143.46877458396369</v>
      </c>
      <c r="N173" s="107">
        <v>-141.04063540090772</v>
      </c>
      <c r="O173" s="107">
        <v>-138.61249621785174</v>
      </c>
      <c r="P173" s="107">
        <v>-136.18435703479577</v>
      </c>
      <c r="Q173" s="107">
        <v>-133.75621785173979</v>
      </c>
      <c r="R173" s="107">
        <v>-131.32807866868382</v>
      </c>
      <c r="S173" s="107">
        <v>-128.89993948562784</v>
      </c>
      <c r="T173" s="107">
        <v>-126.92860606060606</v>
      </c>
      <c r="U173" s="107">
        <v>-125.05963636363637</v>
      </c>
      <c r="V173" s="107">
        <v>-123.29599999999999</v>
      </c>
      <c r="W173" s="107">
        <v>-121.61381818181817</v>
      </c>
      <c r="X173" s="107">
        <v>-119.99563636363636</v>
      </c>
      <c r="Y173" s="107">
        <v>-118.51789156626506</v>
      </c>
      <c r="Z173" s="107">
        <v>-117.08060606060606</v>
      </c>
      <c r="AA173" s="107">
        <v>-115.72303030303031</v>
      </c>
      <c r="AB173" s="107">
        <v>-114.45636363636363</v>
      </c>
      <c r="AC173" s="107">
        <v>-113.25030303030303</v>
      </c>
      <c r="AD173" s="107">
        <v>-112.17090909090911</v>
      </c>
      <c r="AE173" s="107">
        <v>-111.13636363636364</v>
      </c>
      <c r="AF173" s="107">
        <v>-110.19090909090909</v>
      </c>
      <c r="AG173" s="107">
        <v>-109.30789156626506</v>
      </c>
      <c r="AH173" s="107">
        <v>-108.45849397590362</v>
      </c>
      <c r="AI173" s="107">
        <v>-107.70599999999999</v>
      </c>
      <c r="AJ173" s="107">
        <v>-106.97303030303028</v>
      </c>
      <c r="AK173" s="107">
        <v>-106.27606060606061</v>
      </c>
      <c r="AL173" s="107">
        <v>-105.61254545454545</v>
      </c>
      <c r="AM173" s="107">
        <v>-104.96575757575758</v>
      </c>
      <c r="AN173" s="107">
        <v>-104.35969696969697</v>
      </c>
      <c r="AO173" s="107">
        <v>-103.78090361445783</v>
      </c>
      <c r="AP173" s="107">
        <v>-103.24475903614457</v>
      </c>
      <c r="AQ173" s="107">
        <v>-102.71951515151515</v>
      </c>
      <c r="AR173" s="107">
        <v>-102.20315151515153</v>
      </c>
      <c r="AS173" s="107">
        <v>-101.74254545454546</v>
      </c>
      <c r="AT173" s="107">
        <v>-101.28975757575758</v>
      </c>
      <c r="AU173" s="107">
        <v>-100.84733333333334</v>
      </c>
      <c r="AV173" s="107">
        <v>-100.46163636363636</v>
      </c>
      <c r="AW173" s="107">
        <v>-100.09792727272728</v>
      </c>
      <c r="AX173" s="107">
        <v>-99.774290909090908</v>
      </c>
      <c r="AY173" s="107">
        <v>-99.491493975903609</v>
      </c>
      <c r="AZ173" s="107">
        <v>-99.252939759036153</v>
      </c>
      <c r="BA173" s="107">
        <v>-99.074824242424242</v>
      </c>
      <c r="BB173" s="107">
        <v>-98.926666666666662</v>
      </c>
      <c r="BC173" s="107">
        <v>-98.86</v>
      </c>
      <c r="BD173" s="107">
        <v>-98.837454545454548</v>
      </c>
      <c r="BE173" s="107">
        <v>-98.855636363636364</v>
      </c>
      <c r="BF173" s="107">
        <v>-98.975054545454554</v>
      </c>
      <c r="BG173" s="107">
        <v>-99.127710843373507</v>
      </c>
      <c r="BH173" s="107">
        <v>-99.34457831325301</v>
      </c>
      <c r="BI173" s="107">
        <v>-99.607660606060605</v>
      </c>
      <c r="BJ173" s="107">
        <v>-99.907054545454542</v>
      </c>
      <c r="BK173" s="107">
        <v>-100.22961212121211</v>
      </c>
      <c r="BL173" s="107">
        <v>-100.56643636363636</v>
      </c>
      <c r="BM173" s="107">
        <v>-100.93734545454546</v>
      </c>
      <c r="BN173" s="107">
        <v>-101.3134303030303</v>
      </c>
      <c r="BO173" s="107">
        <v>-101.69282424242424</v>
      </c>
      <c r="BP173" s="107">
        <v>-102.09778313253013</v>
      </c>
      <c r="BQ173" s="107">
        <v>-102.506</v>
      </c>
      <c r="BR173" s="107">
        <v>-102.91933333333334</v>
      </c>
      <c r="BS173" s="107">
        <v>-103.33266666666667</v>
      </c>
      <c r="BT173" s="107">
        <v>-103.746</v>
      </c>
    </row>
    <row r="174" spans="1:72" ht="21.75" thickBot="1">
      <c r="A174" s="45" t="s">
        <v>83</v>
      </c>
      <c r="B174" s="35">
        <v>-82.405696969696962</v>
      </c>
      <c r="C174" s="35">
        <v>-79.931030303030298</v>
      </c>
      <c r="D174" s="107">
        <v>-77.591636363636368</v>
      </c>
      <c r="E174" s="107">
        <v>-75.367272727272734</v>
      </c>
      <c r="F174" s="107">
        <v>-73.184484848484843</v>
      </c>
      <c r="G174" s="107">
        <v>-70.990545454545455</v>
      </c>
      <c r="H174" s="107">
        <v>-68.975843373493987</v>
      </c>
      <c r="I174" s="107">
        <v>-67.198734939759049</v>
      </c>
      <c r="J174" s="107">
        <v>-65.506666666666675</v>
      </c>
      <c r="K174" s="107">
        <v>-63.853090909090916</v>
      </c>
      <c r="L174" s="107">
        <v>-62.295515151515154</v>
      </c>
      <c r="M174" s="107">
        <v>-60.869878971255673</v>
      </c>
      <c r="N174" s="107">
        <v>-59.593025718608168</v>
      </c>
      <c r="O174" s="107">
        <v>-58.316172465960662</v>
      </c>
      <c r="P174" s="107">
        <v>-57.039319213313163</v>
      </c>
      <c r="Q174" s="107">
        <v>-55.762465960665658</v>
      </c>
      <c r="R174" s="107">
        <v>-54.485612708018152</v>
      </c>
      <c r="S174" s="107">
        <v>-53.208759455370647</v>
      </c>
      <c r="T174" s="107">
        <v>-52.164787878787877</v>
      </c>
      <c r="U174" s="107">
        <v>-51.173999999999999</v>
      </c>
      <c r="V174" s="107">
        <v>-50.240666666666662</v>
      </c>
      <c r="W174" s="107">
        <v>-49.344666666666669</v>
      </c>
      <c r="X174" s="107">
        <v>-48.478000000000002</v>
      </c>
      <c r="Y174" s="107">
        <v>-47.676385542168674</v>
      </c>
      <c r="Z174" s="107">
        <v>-46.893636363636361</v>
      </c>
      <c r="AA174" s="107">
        <v>-46.148181818181818</v>
      </c>
      <c r="AB174" s="107">
        <v>-45.446363636363635</v>
      </c>
      <c r="AC174" s="107">
        <v>-44.773636363636363</v>
      </c>
      <c r="AD174" s="107">
        <v>-44.164242424242424</v>
      </c>
      <c r="AE174" s="107">
        <v>-43.576363636363638</v>
      </c>
      <c r="AF174" s="107">
        <v>-43.030909090909091</v>
      </c>
      <c r="AG174" s="107">
        <v>-42.518915662650606</v>
      </c>
      <c r="AH174" s="107">
        <v>-42.024939759036144</v>
      </c>
      <c r="AI174" s="107">
        <v>-41.576000000000001</v>
      </c>
      <c r="AJ174" s="107">
        <v>-41.137818181818183</v>
      </c>
      <c r="AK174" s="107">
        <v>-40.719636363636369</v>
      </c>
      <c r="AL174" s="107">
        <v>-40.31818181818182</v>
      </c>
      <c r="AM174" s="107">
        <v>-39.92521212121212</v>
      </c>
      <c r="AN174" s="107">
        <v>-39.555515151515152</v>
      </c>
      <c r="AO174" s="107">
        <v>-39.198433734939755</v>
      </c>
      <c r="AP174" s="107">
        <v>-38.861084337349396</v>
      </c>
      <c r="AQ174" s="107">
        <v>-38.531090909090913</v>
      </c>
      <c r="AR174" s="107">
        <v>-38.206242424242433</v>
      </c>
      <c r="AS174" s="107">
        <v>-37.909272727272729</v>
      </c>
      <c r="AT174" s="107">
        <v>-37.617515151515157</v>
      </c>
      <c r="AU174" s="107">
        <v>-37.332666666666668</v>
      </c>
      <c r="AV174" s="107">
        <v>-37.076181818181823</v>
      </c>
      <c r="AW174" s="107">
        <v>-36.831084848484849</v>
      </c>
      <c r="AX174" s="107">
        <v>-36.60866060606061</v>
      </c>
      <c r="AY174" s="107">
        <v>-36.406831325301205</v>
      </c>
      <c r="AZ174" s="107">
        <v>-36.227313253012049</v>
      </c>
      <c r="BA174" s="107">
        <v>-36.080199999999998</v>
      </c>
      <c r="BB174" s="107">
        <v>-35.948545454545453</v>
      </c>
      <c r="BC174" s="107">
        <v>-35.85763636363636</v>
      </c>
      <c r="BD174" s="107">
        <v>-35.790363636363637</v>
      </c>
      <c r="BE174" s="107">
        <v>-35.74490909090909</v>
      </c>
      <c r="BF174" s="107">
        <v>-35.747436363636361</v>
      </c>
      <c r="BG174" s="107">
        <v>-35.766265060240968</v>
      </c>
      <c r="BH174" s="107">
        <v>-35.817469879518079</v>
      </c>
      <c r="BI174" s="107">
        <v>-35.889890909090916</v>
      </c>
      <c r="BJ174" s="107">
        <v>-35.978981818181822</v>
      </c>
      <c r="BK174" s="107">
        <v>-36.082412121212123</v>
      </c>
      <c r="BL174" s="107">
        <v>-36.192460606060607</v>
      </c>
      <c r="BM174" s="107">
        <v>-36.317309090909092</v>
      </c>
      <c r="BN174" s="107">
        <v>-36.446593939393942</v>
      </c>
      <c r="BO174" s="107">
        <v>-36.578715151515155</v>
      </c>
      <c r="BP174" s="107">
        <v>-36.723951807228914</v>
      </c>
      <c r="BQ174" s="107">
        <v>-36.870727272727272</v>
      </c>
      <c r="BR174" s="107">
        <v>-37.019818181818181</v>
      </c>
      <c r="BS174" s="107">
        <v>-37.168909090909089</v>
      </c>
      <c r="BT174" s="107">
        <v>-37.317999999999998</v>
      </c>
    </row>
    <row r="175" spans="1:72" ht="21.75" thickBot="1">
      <c r="A175" s="45" t="s">
        <v>89</v>
      </c>
      <c r="B175" s="35">
        <v>-143.04836363636363</v>
      </c>
      <c r="C175" s="35">
        <v>-138.45187878787877</v>
      </c>
      <c r="D175" s="107">
        <v>-134.00945454545453</v>
      </c>
      <c r="E175" s="107">
        <v>-129.68648484848484</v>
      </c>
      <c r="F175" s="107">
        <v>-125.37181818181817</v>
      </c>
      <c r="G175" s="107">
        <v>-120.64454545454545</v>
      </c>
      <c r="H175" s="107">
        <v>-116.44240963855422</v>
      </c>
      <c r="I175" s="107">
        <v>-112.93638554216869</v>
      </c>
      <c r="J175" s="107">
        <v>-109.53066666666668</v>
      </c>
      <c r="K175" s="107">
        <v>-106.17527272727273</v>
      </c>
      <c r="L175" s="107">
        <v>-102.96921212121212</v>
      </c>
      <c r="M175" s="107">
        <v>-100.010741301059</v>
      </c>
      <c r="N175" s="107">
        <v>-97.331467473524967</v>
      </c>
      <c r="O175" s="107">
        <v>-94.65219364599092</v>
      </c>
      <c r="P175" s="107">
        <v>-91.972919818456887</v>
      </c>
      <c r="Q175" s="107">
        <v>-89.29364599092284</v>
      </c>
      <c r="R175" s="107">
        <v>-86.614372163388794</v>
      </c>
      <c r="S175" s="107">
        <v>-83.935098335854761</v>
      </c>
      <c r="T175" s="107">
        <v>-81.73054545454545</v>
      </c>
      <c r="U175" s="107">
        <v>-79.636363636363626</v>
      </c>
      <c r="V175" s="107">
        <v>-77.666666666666657</v>
      </c>
      <c r="W175" s="107">
        <v>-75.764848484848486</v>
      </c>
      <c r="X175" s="107">
        <v>-73.916363636363627</v>
      </c>
      <c r="Y175" s="107">
        <v>-72.187650602409633</v>
      </c>
      <c r="Z175" s="107">
        <v>-70.493939393939399</v>
      </c>
      <c r="AA175" s="107">
        <v>-68.869696969696975</v>
      </c>
      <c r="AB175" s="107">
        <v>-67.329090909090908</v>
      </c>
      <c r="AC175" s="107">
        <v>-65.844242424242438</v>
      </c>
      <c r="AD175" s="107">
        <v>-64.486060606060619</v>
      </c>
      <c r="AE175" s="107">
        <v>-63.169090909090912</v>
      </c>
      <c r="AF175" s="107">
        <v>-61.932727272727277</v>
      </c>
      <c r="AG175" s="107">
        <v>-60.767771084337348</v>
      </c>
      <c r="AH175" s="107">
        <v>-59.641265060240961</v>
      </c>
      <c r="AI175" s="107">
        <v>-58.597999999999999</v>
      </c>
      <c r="AJ175" s="107">
        <v>-57.578242424242426</v>
      </c>
      <c r="AK175" s="107">
        <v>-56.602484848484849</v>
      </c>
      <c r="AL175" s="107">
        <v>-55.660181818181819</v>
      </c>
      <c r="AM175" s="107">
        <v>-54.735090909090907</v>
      </c>
      <c r="AN175" s="107">
        <v>-53.862363636363639</v>
      </c>
      <c r="AO175" s="107">
        <v>-53.012831325301207</v>
      </c>
      <c r="AP175" s="107">
        <v>-52.199578313253021</v>
      </c>
      <c r="AQ175" s="107">
        <v>-51.404848484848493</v>
      </c>
      <c r="AR175" s="107">
        <v>-50.621818181818185</v>
      </c>
      <c r="AS175" s="107">
        <v>-49.894545454545458</v>
      </c>
      <c r="AT175" s="107">
        <v>-49.180303030303037</v>
      </c>
      <c r="AU175" s="107">
        <v>-48.483333333333334</v>
      </c>
      <c r="AV175" s="107">
        <v>-47.843090909090911</v>
      </c>
      <c r="AW175" s="107">
        <v>-47.226412121212121</v>
      </c>
      <c r="AX175" s="107">
        <v>-46.660351515151518</v>
      </c>
      <c r="AY175" s="107">
        <v>-46.135831325301204</v>
      </c>
      <c r="AZ175" s="107">
        <v>-45.656313253012044</v>
      </c>
      <c r="BA175" s="107">
        <v>-45.245975757575756</v>
      </c>
      <c r="BB175" s="107">
        <v>-44.867515151515157</v>
      </c>
      <c r="BC175" s="107">
        <v>-44.570545454545453</v>
      </c>
      <c r="BD175" s="107">
        <v>-44.323999999999998</v>
      </c>
      <c r="BE175" s="107">
        <v>-44.123999999999995</v>
      </c>
      <c r="BF175" s="107">
        <v>-44.014690909090909</v>
      </c>
      <c r="BG175" s="107">
        <v>-43.93734939759036</v>
      </c>
      <c r="BH175" s="107">
        <v>-43.925301204819277</v>
      </c>
      <c r="BI175" s="107">
        <v>-43.951903030303029</v>
      </c>
      <c r="BJ175" s="107">
        <v>-44.008872727272724</v>
      </c>
      <c r="BK175" s="107">
        <v>-44.100036363636363</v>
      </c>
      <c r="BL175" s="107">
        <v>-44.203406060606063</v>
      </c>
      <c r="BM175" s="107">
        <v>-44.331890909090916</v>
      </c>
      <c r="BN175" s="107">
        <v>-44.47294545454546</v>
      </c>
      <c r="BO175" s="107">
        <v>-44.622036363636362</v>
      </c>
      <c r="BP175" s="107">
        <v>-44.798024096385539</v>
      </c>
      <c r="BQ175" s="107">
        <v>-44.976909090909089</v>
      </c>
      <c r="BR175" s="107">
        <v>-45.159939393939396</v>
      </c>
      <c r="BS175" s="107">
        <v>-45.342969696969696</v>
      </c>
      <c r="BT175" s="107">
        <v>-45.525999999999996</v>
      </c>
    </row>
    <row r="176" spans="1:72" ht="21.75" thickBot="1">
      <c r="A176" s="45" t="s">
        <v>65</v>
      </c>
      <c r="B176" s="35">
        <v>-60.642666666666663</v>
      </c>
      <c r="C176" s="35">
        <v>-58.520848484848486</v>
      </c>
      <c r="D176" s="107">
        <v>-56.417818181818177</v>
      </c>
      <c r="E176" s="107">
        <v>-54.319212121212118</v>
      </c>
      <c r="F176" s="107">
        <v>-52.187333333333328</v>
      </c>
      <c r="G176" s="107">
        <v>-49.653999999999996</v>
      </c>
      <c r="H176" s="107">
        <v>-47.466566265060244</v>
      </c>
      <c r="I176" s="107">
        <v>-45.737650602409644</v>
      </c>
      <c r="J176" s="107">
        <v>-44.024000000000008</v>
      </c>
      <c r="K176" s="107">
        <v>-42.322181818181825</v>
      </c>
      <c r="L176" s="107">
        <v>-40.673696969696969</v>
      </c>
      <c r="M176" s="107">
        <v>-39.140862329803326</v>
      </c>
      <c r="N176" s="107">
        <v>-37.738441754916792</v>
      </c>
      <c r="O176" s="107">
        <v>-36.336021180030258</v>
      </c>
      <c r="P176" s="107">
        <v>-34.933600605143724</v>
      </c>
      <c r="Q176" s="107">
        <v>-33.531180030257183</v>
      </c>
      <c r="R176" s="107">
        <v>-32.128759455370648</v>
      </c>
      <c r="S176" s="107">
        <v>-30.726338880484114</v>
      </c>
      <c r="T176" s="107">
        <v>-29.565757575757573</v>
      </c>
      <c r="U176" s="107">
        <v>-28.462363636363634</v>
      </c>
      <c r="V176" s="107">
        <v>-27.425999999999995</v>
      </c>
      <c r="W176" s="107">
        <v>-26.420181818181817</v>
      </c>
      <c r="X176" s="107">
        <v>-25.438363636363636</v>
      </c>
      <c r="Y176" s="107">
        <v>-24.511265060240962</v>
      </c>
      <c r="Z176" s="107">
        <v>-23.600303030303031</v>
      </c>
      <c r="AA176" s="107">
        <v>-22.721515151515153</v>
      </c>
      <c r="AB176" s="107">
        <v>-21.882727272727273</v>
      </c>
      <c r="AC176" s="107">
        <v>-21.07060606060606</v>
      </c>
      <c r="AD176" s="107">
        <v>-20.321818181818184</v>
      </c>
      <c r="AE176" s="107">
        <v>-19.592727272727274</v>
      </c>
      <c r="AF176" s="107">
        <v>-18.901818181818182</v>
      </c>
      <c r="AG176" s="107">
        <v>-18.248855421686748</v>
      </c>
      <c r="AH176" s="107">
        <v>-17.616325301204821</v>
      </c>
      <c r="AI176" s="107">
        <v>-17.022000000000002</v>
      </c>
      <c r="AJ176" s="107">
        <v>-16.440424242424243</v>
      </c>
      <c r="AK176" s="107">
        <v>-15.882848484848486</v>
      </c>
      <c r="AL176" s="107">
        <v>-15.342000000000002</v>
      </c>
      <c r="AM176" s="107">
        <v>-14.809878787878789</v>
      </c>
      <c r="AN176" s="107">
        <v>-14.306848484848485</v>
      </c>
      <c r="AO176" s="107">
        <v>-13.814397590361446</v>
      </c>
      <c r="AP176" s="107">
        <v>-13.338493975903617</v>
      </c>
      <c r="AQ176" s="107">
        <v>-12.873757575757578</v>
      </c>
      <c r="AR176" s="107">
        <v>-12.415575757575759</v>
      </c>
      <c r="AS176" s="107">
        <v>-11.985272727272729</v>
      </c>
      <c r="AT176" s="107">
        <v>-11.562787878787882</v>
      </c>
      <c r="AU176" s="107">
        <v>-11.15066666666667</v>
      </c>
      <c r="AV176" s="107">
        <v>-10.766909090909092</v>
      </c>
      <c r="AW176" s="107">
        <v>-10.395327272727274</v>
      </c>
      <c r="AX176" s="107">
        <v>-10.05169090909091</v>
      </c>
      <c r="AY176" s="107">
        <v>-9.7289999999999992</v>
      </c>
      <c r="AZ176" s="107">
        <v>-9.4289999999999985</v>
      </c>
      <c r="BA176" s="107">
        <v>-9.1657757575757568</v>
      </c>
      <c r="BB176" s="107">
        <v>-8.9189696969696968</v>
      </c>
      <c r="BC176" s="107">
        <v>-8.7129090909090898</v>
      </c>
      <c r="BD176" s="107">
        <v>-8.5336363636363632</v>
      </c>
      <c r="BE176" s="107">
        <v>-8.3790909090909089</v>
      </c>
      <c r="BF176" s="107">
        <v>-8.267254545454545</v>
      </c>
      <c r="BG176" s="107">
        <v>-8.1710843373493969</v>
      </c>
      <c r="BH176" s="107">
        <v>-8.1078313253012055</v>
      </c>
      <c r="BI176" s="107">
        <v>-8.0620121212121205</v>
      </c>
      <c r="BJ176" s="107">
        <v>-8.0298909090909092</v>
      </c>
      <c r="BK176" s="107">
        <v>-8.0176242424242421</v>
      </c>
      <c r="BL176" s="107">
        <v>-8.010945454545455</v>
      </c>
      <c r="BM176" s="107">
        <v>-8.0145818181818189</v>
      </c>
      <c r="BN176" s="107">
        <v>-8.0263515151515161</v>
      </c>
      <c r="BO176" s="107">
        <v>-8.0433212121212119</v>
      </c>
      <c r="BP176" s="107">
        <v>-8.0740722891566268</v>
      </c>
      <c r="BQ176" s="107">
        <v>-8.1061818181818186</v>
      </c>
      <c r="BR176" s="107">
        <v>-8.1401212121212119</v>
      </c>
      <c r="BS176" s="107">
        <v>-8.1740606060606051</v>
      </c>
      <c r="BT176" s="107">
        <v>-8.2080000000000002</v>
      </c>
    </row>
    <row r="177" spans="1:72" ht="21.75" thickBot="1">
      <c r="A177" s="45" t="s">
        <v>103</v>
      </c>
      <c r="B177" s="35">
        <v>-21.763030303030302</v>
      </c>
      <c r="C177" s="35">
        <v>-21.410181818181819</v>
      </c>
      <c r="D177" s="107">
        <v>-21.173818181818181</v>
      </c>
      <c r="E177" s="107">
        <v>-21.048060606060606</v>
      </c>
      <c r="F177" s="107">
        <v>-20.997151515151515</v>
      </c>
      <c r="G177" s="107">
        <v>-21.336545454545455</v>
      </c>
      <c r="H177" s="107">
        <v>-21.509277108433736</v>
      </c>
      <c r="I177" s="107">
        <v>-21.461084337349398</v>
      </c>
      <c r="J177" s="107">
        <v>-21.482666666666667</v>
      </c>
      <c r="K177" s="107">
        <v>-21.530909090909091</v>
      </c>
      <c r="L177" s="107">
        <v>-21.621818181818181</v>
      </c>
      <c r="M177" s="107">
        <v>-21.729016641452347</v>
      </c>
      <c r="N177" s="107">
        <v>-21.854583963691379</v>
      </c>
      <c r="O177" s="107">
        <v>-21.980151285930411</v>
      </c>
      <c r="P177" s="107">
        <v>-22.10571860816944</v>
      </c>
      <c r="Q177" s="107">
        <v>-22.231285930408472</v>
      </c>
      <c r="R177" s="107">
        <v>-22.356853252647504</v>
      </c>
      <c r="S177" s="107">
        <v>-22.482420574886536</v>
      </c>
      <c r="T177" s="107">
        <v>-22.599030303030304</v>
      </c>
      <c r="U177" s="107">
        <v>-22.711636363636366</v>
      </c>
      <c r="V177" s="107">
        <v>-22.814666666666668</v>
      </c>
      <c r="W177" s="107">
        <v>-22.924484848484848</v>
      </c>
      <c r="X177" s="107">
        <v>-23.039636363636365</v>
      </c>
      <c r="Y177" s="107">
        <v>-23.165120481927712</v>
      </c>
      <c r="Z177" s="107">
        <v>-23.293333333333333</v>
      </c>
      <c r="AA177" s="107">
        <v>-23.426666666666666</v>
      </c>
      <c r="AB177" s="107">
        <v>-23.563636363636363</v>
      </c>
      <c r="AC177" s="107">
        <v>-23.703030303030303</v>
      </c>
      <c r="AD177" s="107">
        <v>-23.842424242424244</v>
      </c>
      <c r="AE177" s="107">
        <v>-23.983636363636364</v>
      </c>
      <c r="AF177" s="107">
        <v>-24.129090909090909</v>
      </c>
      <c r="AG177" s="107">
        <v>-24.270060240963854</v>
      </c>
      <c r="AH177" s="107">
        <v>-24.408614457831327</v>
      </c>
      <c r="AI177" s="107">
        <v>-24.553999999999998</v>
      </c>
      <c r="AJ177" s="107">
        <v>-24.697393939393937</v>
      </c>
      <c r="AK177" s="107">
        <v>-24.836787878787877</v>
      </c>
      <c r="AL177" s="107">
        <v>-24.976181818181818</v>
      </c>
      <c r="AM177" s="107">
        <v>-25.115333333333332</v>
      </c>
      <c r="AN177" s="107">
        <v>-25.248666666666665</v>
      </c>
      <c r="AO177" s="107">
        <v>-25.38403614457831</v>
      </c>
      <c r="AP177" s="107">
        <v>-25.522590361445783</v>
      </c>
      <c r="AQ177" s="107">
        <v>-25.657333333333334</v>
      </c>
      <c r="AR177" s="107">
        <v>-25.790666666666667</v>
      </c>
      <c r="AS177" s="107">
        <v>-25.923999999999999</v>
      </c>
      <c r="AT177" s="107">
        <v>-26.054727272727273</v>
      </c>
      <c r="AU177" s="107">
        <v>-26.181999999999999</v>
      </c>
      <c r="AV177" s="107">
        <v>-26.309272727272727</v>
      </c>
      <c r="AW177" s="107">
        <v>-26.435757575757577</v>
      </c>
      <c r="AX177" s="107">
        <v>-26.556969696969698</v>
      </c>
      <c r="AY177" s="107">
        <v>-26.677831325301206</v>
      </c>
      <c r="AZ177" s="107">
        <v>-26.798313253012051</v>
      </c>
      <c r="BA177" s="107">
        <v>-26.914424242424243</v>
      </c>
      <c r="BB177" s="107">
        <v>-27.02957575757576</v>
      </c>
      <c r="BC177" s="107">
        <v>-27.144727272727273</v>
      </c>
      <c r="BD177" s="107">
        <v>-27.256727272727272</v>
      </c>
      <c r="BE177" s="107">
        <v>-27.365818181818181</v>
      </c>
      <c r="BF177" s="107">
        <v>-27.480181818181819</v>
      </c>
      <c r="BG177" s="107">
        <v>-27.595180722891566</v>
      </c>
      <c r="BH177" s="107">
        <v>-27.70963855421687</v>
      </c>
      <c r="BI177" s="107">
        <v>-27.827878787878788</v>
      </c>
      <c r="BJ177" s="107">
        <v>-27.949090909090909</v>
      </c>
      <c r="BK177" s="107">
        <v>-28.064787878787879</v>
      </c>
      <c r="BL177" s="107">
        <v>-28.18151515151515</v>
      </c>
      <c r="BM177" s="107">
        <v>-28.302727272727275</v>
      </c>
      <c r="BN177" s="107">
        <v>-28.420242424242424</v>
      </c>
      <c r="BO177" s="107">
        <v>-28.535393939393938</v>
      </c>
      <c r="BP177" s="107">
        <v>-28.649879518072289</v>
      </c>
      <c r="BQ177" s="107">
        <v>-28.764545454545456</v>
      </c>
      <c r="BR177" s="107">
        <v>-28.879696969696973</v>
      </c>
      <c r="BS177" s="107">
        <v>-28.994848484848486</v>
      </c>
      <c r="BT177" s="107">
        <v>-29.11</v>
      </c>
    </row>
    <row r="178" spans="1:72" ht="21.75" thickBot="1">
      <c r="A178" s="45" t="s">
        <v>84</v>
      </c>
      <c r="B178" s="35">
        <v>-21.763030303030302</v>
      </c>
      <c r="C178" s="35">
        <v>-21.410181818181819</v>
      </c>
      <c r="D178" s="107">
        <v>-21.173818181818181</v>
      </c>
      <c r="E178" s="107">
        <v>-21.048060606060606</v>
      </c>
      <c r="F178" s="107">
        <v>-20.997151515151515</v>
      </c>
      <c r="G178" s="107">
        <v>-21.336545454545455</v>
      </c>
      <c r="H178" s="107">
        <v>-21.509277108433736</v>
      </c>
      <c r="I178" s="107">
        <v>-21.461084337349398</v>
      </c>
      <c r="J178" s="107">
        <v>-21.482666666666667</v>
      </c>
      <c r="K178" s="107">
        <v>-21.530909090909091</v>
      </c>
      <c r="L178" s="107">
        <v>-21.621818181818181</v>
      </c>
      <c r="M178" s="107">
        <v>-21.729016641452347</v>
      </c>
      <c r="N178" s="107">
        <v>-21.854583963691379</v>
      </c>
      <c r="O178" s="107">
        <v>-21.980151285930411</v>
      </c>
      <c r="P178" s="107">
        <v>-22.10571860816944</v>
      </c>
      <c r="Q178" s="107">
        <v>-22.231285930408472</v>
      </c>
      <c r="R178" s="107">
        <v>-22.356853252647504</v>
      </c>
      <c r="S178" s="107">
        <v>-22.482420574886536</v>
      </c>
      <c r="T178" s="107">
        <v>-22.599030303030304</v>
      </c>
      <c r="U178" s="107">
        <v>-22.711636363636366</v>
      </c>
      <c r="V178" s="107">
        <v>-22.814666666666668</v>
      </c>
      <c r="W178" s="107">
        <v>-22.924484848484848</v>
      </c>
      <c r="X178" s="107">
        <v>-23.039636363636365</v>
      </c>
      <c r="Y178" s="107">
        <v>-23.165120481927712</v>
      </c>
      <c r="Z178" s="107">
        <v>-23.293333333333333</v>
      </c>
      <c r="AA178" s="107">
        <v>-23.426666666666666</v>
      </c>
      <c r="AB178" s="107">
        <v>-23.563636363636363</v>
      </c>
      <c r="AC178" s="107">
        <v>-23.703030303030303</v>
      </c>
      <c r="AD178" s="107">
        <v>-23.842424242424244</v>
      </c>
      <c r="AE178" s="107">
        <v>-23.983636363636364</v>
      </c>
      <c r="AF178" s="107">
        <v>-24.129090909090909</v>
      </c>
      <c r="AG178" s="107">
        <v>-24.270060240963854</v>
      </c>
      <c r="AH178" s="107">
        <v>-24.408614457831327</v>
      </c>
      <c r="AI178" s="107">
        <v>-24.553999999999998</v>
      </c>
      <c r="AJ178" s="107">
        <v>-24.697393939393937</v>
      </c>
      <c r="AK178" s="107">
        <v>-24.836787878787877</v>
      </c>
      <c r="AL178" s="107">
        <v>-24.976181818181818</v>
      </c>
      <c r="AM178" s="107">
        <v>-25.115333333333332</v>
      </c>
      <c r="AN178" s="107">
        <v>-25.248666666666665</v>
      </c>
      <c r="AO178" s="107">
        <v>-25.38403614457831</v>
      </c>
      <c r="AP178" s="107">
        <v>-25.522590361445783</v>
      </c>
      <c r="AQ178" s="107">
        <v>-25.657333333333334</v>
      </c>
      <c r="AR178" s="107">
        <v>-25.790666666666667</v>
      </c>
      <c r="AS178" s="107">
        <v>-25.923999999999999</v>
      </c>
      <c r="AT178" s="107">
        <v>-26.054727272727273</v>
      </c>
      <c r="AU178" s="107">
        <v>-26.181999999999999</v>
      </c>
      <c r="AV178" s="107">
        <v>-26.309272727272727</v>
      </c>
      <c r="AW178" s="107">
        <v>-26.435757575757577</v>
      </c>
      <c r="AX178" s="107">
        <v>-26.556969696969698</v>
      </c>
      <c r="AY178" s="107">
        <v>-26.677831325301206</v>
      </c>
      <c r="AZ178" s="107">
        <v>-26.798313253012051</v>
      </c>
      <c r="BA178" s="107">
        <v>-26.914424242424243</v>
      </c>
      <c r="BB178" s="107">
        <v>-27.02957575757576</v>
      </c>
      <c r="BC178" s="107">
        <v>-27.144727272727273</v>
      </c>
      <c r="BD178" s="107">
        <v>-27.256727272727272</v>
      </c>
      <c r="BE178" s="107">
        <v>-27.365818181818181</v>
      </c>
      <c r="BF178" s="107">
        <v>-27.480181818181819</v>
      </c>
      <c r="BG178" s="107">
        <v>-27.595180722891566</v>
      </c>
      <c r="BH178" s="107">
        <v>-27.70963855421687</v>
      </c>
      <c r="BI178" s="107">
        <v>-27.827878787878788</v>
      </c>
      <c r="BJ178" s="107">
        <v>-27.949090909090909</v>
      </c>
      <c r="BK178" s="107">
        <v>-28.064787878787879</v>
      </c>
      <c r="BL178" s="107">
        <v>-28.18151515151515</v>
      </c>
      <c r="BM178" s="107">
        <v>-28.302727272727275</v>
      </c>
      <c r="BN178" s="107">
        <v>-28.420242424242424</v>
      </c>
      <c r="BO178" s="107">
        <v>-28.535393939393938</v>
      </c>
      <c r="BP178" s="107">
        <v>-28.649879518072289</v>
      </c>
      <c r="BQ178" s="107">
        <v>-28.764545454545456</v>
      </c>
      <c r="BR178" s="107">
        <v>-28.879696969696973</v>
      </c>
      <c r="BS178" s="107">
        <v>-28.994848484848486</v>
      </c>
      <c r="BT178" s="107">
        <v>-29.11</v>
      </c>
    </row>
    <row r="179" spans="1:72" ht="21.75" thickBot="1">
      <c r="A179" s="45" t="s">
        <v>105</v>
      </c>
      <c r="B179" s="35">
        <v>-21.763030303030302</v>
      </c>
      <c r="C179" s="35">
        <v>-21.410181818181819</v>
      </c>
      <c r="D179" s="107">
        <v>-21.173818181818181</v>
      </c>
      <c r="E179" s="107">
        <v>-21.048060606060606</v>
      </c>
      <c r="F179" s="107">
        <v>-20.997151515151515</v>
      </c>
      <c r="G179" s="107">
        <v>-21.336545454545455</v>
      </c>
      <c r="H179" s="107">
        <v>-21.509277108433736</v>
      </c>
      <c r="I179" s="107">
        <v>-21.461084337349398</v>
      </c>
      <c r="J179" s="107">
        <v>-21.482666666666667</v>
      </c>
      <c r="K179" s="107">
        <v>-21.530909090909091</v>
      </c>
      <c r="L179" s="107">
        <v>-21.621818181818181</v>
      </c>
      <c r="M179" s="107">
        <v>-21.729016641452347</v>
      </c>
      <c r="N179" s="107">
        <v>-21.854583963691379</v>
      </c>
      <c r="O179" s="107">
        <v>-21.980151285930411</v>
      </c>
      <c r="P179" s="107">
        <v>-22.10571860816944</v>
      </c>
      <c r="Q179" s="107">
        <v>-22.231285930408472</v>
      </c>
      <c r="R179" s="107">
        <v>-22.356853252647504</v>
      </c>
      <c r="S179" s="107">
        <v>-22.482420574886536</v>
      </c>
      <c r="T179" s="107">
        <v>-22.599030303030304</v>
      </c>
      <c r="U179" s="107">
        <v>-22.711636363636366</v>
      </c>
      <c r="V179" s="107">
        <v>-22.814666666666668</v>
      </c>
      <c r="W179" s="107">
        <v>-22.924484848484848</v>
      </c>
      <c r="X179" s="107">
        <v>-23.039636363636365</v>
      </c>
      <c r="Y179" s="107">
        <v>-23.165120481927712</v>
      </c>
      <c r="Z179" s="107">
        <v>-23.293333333333333</v>
      </c>
      <c r="AA179" s="107">
        <v>-23.426666666666666</v>
      </c>
      <c r="AB179" s="107">
        <v>-23.563636363636363</v>
      </c>
      <c r="AC179" s="107">
        <v>-23.703030303030303</v>
      </c>
      <c r="AD179" s="107">
        <v>-23.842424242424244</v>
      </c>
      <c r="AE179" s="107">
        <v>-23.983636363636364</v>
      </c>
      <c r="AF179" s="107">
        <v>-24.129090909090909</v>
      </c>
      <c r="AG179" s="107">
        <v>-24.270060240963854</v>
      </c>
      <c r="AH179" s="107">
        <v>-24.408614457831327</v>
      </c>
      <c r="AI179" s="107">
        <v>-24.553999999999998</v>
      </c>
      <c r="AJ179" s="107">
        <v>-24.697393939393937</v>
      </c>
      <c r="AK179" s="107">
        <v>-24.836787878787877</v>
      </c>
      <c r="AL179" s="107">
        <v>-24.976181818181818</v>
      </c>
      <c r="AM179" s="107">
        <v>-25.115333333333332</v>
      </c>
      <c r="AN179" s="107">
        <v>-25.248666666666665</v>
      </c>
      <c r="AO179" s="107">
        <v>-25.38403614457831</v>
      </c>
      <c r="AP179" s="107">
        <v>-25.522590361445783</v>
      </c>
      <c r="AQ179" s="107">
        <v>-25.657333333333334</v>
      </c>
      <c r="AR179" s="107">
        <v>-25.790666666666667</v>
      </c>
      <c r="AS179" s="107">
        <v>-25.923999999999999</v>
      </c>
      <c r="AT179" s="107">
        <v>-26.054727272727273</v>
      </c>
      <c r="AU179" s="107">
        <v>-26.181999999999999</v>
      </c>
      <c r="AV179" s="107">
        <v>-26.309272727272727</v>
      </c>
      <c r="AW179" s="107">
        <v>-26.435757575757577</v>
      </c>
      <c r="AX179" s="107">
        <v>-26.556969696969698</v>
      </c>
      <c r="AY179" s="107">
        <v>-26.677831325301206</v>
      </c>
      <c r="AZ179" s="107">
        <v>-26.798313253012051</v>
      </c>
      <c r="BA179" s="107">
        <v>-26.914424242424243</v>
      </c>
      <c r="BB179" s="107">
        <v>-27.02957575757576</v>
      </c>
      <c r="BC179" s="107">
        <v>-27.144727272727273</v>
      </c>
      <c r="BD179" s="107">
        <v>-27.256727272727272</v>
      </c>
      <c r="BE179" s="107">
        <v>-27.365818181818181</v>
      </c>
      <c r="BF179" s="107">
        <v>-27.480181818181819</v>
      </c>
      <c r="BG179" s="107">
        <v>-27.595180722891566</v>
      </c>
      <c r="BH179" s="107">
        <v>-27.70963855421687</v>
      </c>
      <c r="BI179" s="107">
        <v>-27.827878787878788</v>
      </c>
      <c r="BJ179" s="107">
        <v>-27.949090909090909</v>
      </c>
      <c r="BK179" s="107">
        <v>-28.064787878787879</v>
      </c>
      <c r="BL179" s="107">
        <v>-28.18151515151515</v>
      </c>
      <c r="BM179" s="107">
        <v>-28.302727272727275</v>
      </c>
      <c r="BN179" s="107">
        <v>-28.420242424242424</v>
      </c>
      <c r="BO179" s="107">
        <v>-28.535393939393938</v>
      </c>
      <c r="BP179" s="107">
        <v>-28.649879518072289</v>
      </c>
      <c r="BQ179" s="107">
        <v>-28.764545454545456</v>
      </c>
      <c r="BR179" s="107">
        <v>-28.879696969696973</v>
      </c>
      <c r="BS179" s="107">
        <v>-28.994848484848486</v>
      </c>
      <c r="BT179" s="107">
        <v>-29.11</v>
      </c>
    </row>
    <row r="180" spans="1:72" ht="21.75" thickBot="1">
      <c r="A180" s="45" t="s">
        <v>63</v>
      </c>
      <c r="B180" s="35">
        <v>-60.642666666666663</v>
      </c>
      <c r="C180" s="35">
        <v>-58.520848484848486</v>
      </c>
      <c r="D180" s="107">
        <v>-56.417818181818177</v>
      </c>
      <c r="E180" s="107">
        <v>-54.319212121212118</v>
      </c>
      <c r="F180" s="107">
        <v>-52.187333333333328</v>
      </c>
      <c r="G180" s="107">
        <v>-49.653999999999996</v>
      </c>
      <c r="H180" s="107">
        <v>-47.466566265060244</v>
      </c>
      <c r="I180" s="107">
        <v>-45.737650602409644</v>
      </c>
      <c r="J180" s="107">
        <v>-44.024000000000008</v>
      </c>
      <c r="K180" s="107">
        <v>-42.322181818181825</v>
      </c>
      <c r="L180" s="107">
        <v>-40.673696969696969</v>
      </c>
      <c r="M180" s="107">
        <v>-39.140862329803326</v>
      </c>
      <c r="N180" s="107">
        <v>-37.738441754916792</v>
      </c>
      <c r="O180" s="107">
        <v>-36.336021180030258</v>
      </c>
      <c r="P180" s="107">
        <v>-34.933600605143724</v>
      </c>
      <c r="Q180" s="107">
        <v>-33.531180030257183</v>
      </c>
      <c r="R180" s="107">
        <v>-32.128759455370648</v>
      </c>
      <c r="S180" s="107">
        <v>-30.726338880484114</v>
      </c>
      <c r="T180" s="107">
        <v>-29.565757575757573</v>
      </c>
      <c r="U180" s="107">
        <v>-28.462363636363634</v>
      </c>
      <c r="V180" s="107">
        <v>-27.425999999999995</v>
      </c>
      <c r="W180" s="107">
        <v>-26.420181818181817</v>
      </c>
      <c r="X180" s="107">
        <v>-25.438363636363636</v>
      </c>
      <c r="Y180" s="107">
        <v>-24.511265060240962</v>
      </c>
      <c r="Z180" s="107">
        <v>-23.600303030303031</v>
      </c>
      <c r="AA180" s="107">
        <v>-22.721515151515153</v>
      </c>
      <c r="AB180" s="107">
        <v>-21.882727272727273</v>
      </c>
      <c r="AC180" s="107">
        <v>-21.07060606060606</v>
      </c>
      <c r="AD180" s="107">
        <v>-20.321818181818184</v>
      </c>
      <c r="AE180" s="107">
        <v>-19.592727272727274</v>
      </c>
      <c r="AF180" s="107">
        <v>-18.901818181818182</v>
      </c>
      <c r="AG180" s="107">
        <v>-18.248855421686748</v>
      </c>
      <c r="AH180" s="107">
        <v>-17.616325301204821</v>
      </c>
      <c r="AI180" s="107">
        <v>-17.022000000000002</v>
      </c>
      <c r="AJ180" s="107">
        <v>-16.440424242424243</v>
      </c>
      <c r="AK180" s="107">
        <v>-15.882848484848486</v>
      </c>
      <c r="AL180" s="107">
        <v>-15.342000000000002</v>
      </c>
      <c r="AM180" s="107">
        <v>-14.809878787878789</v>
      </c>
      <c r="AN180" s="107">
        <v>-14.306848484848485</v>
      </c>
      <c r="AO180" s="107">
        <v>-13.814397590361446</v>
      </c>
      <c r="AP180" s="107">
        <v>-13.338493975903617</v>
      </c>
      <c r="AQ180" s="107">
        <v>-12.873757575757578</v>
      </c>
      <c r="AR180" s="107">
        <v>-12.415575757575759</v>
      </c>
      <c r="AS180" s="107">
        <v>-11.985272727272729</v>
      </c>
      <c r="AT180" s="107">
        <v>-11.562787878787882</v>
      </c>
      <c r="AU180" s="107">
        <v>-11.15066666666667</v>
      </c>
      <c r="AV180" s="107">
        <v>-10.766909090909092</v>
      </c>
      <c r="AW180" s="107">
        <v>-10.395327272727274</v>
      </c>
      <c r="AX180" s="107">
        <v>-10.05169090909091</v>
      </c>
      <c r="AY180" s="107">
        <v>-9.7289999999999992</v>
      </c>
      <c r="AZ180" s="107">
        <v>-9.4289999999999985</v>
      </c>
      <c r="BA180" s="107">
        <v>-9.1657757575757568</v>
      </c>
      <c r="BB180" s="107">
        <v>-8.9189696969696968</v>
      </c>
      <c r="BC180" s="107">
        <v>-8.7129090909090898</v>
      </c>
      <c r="BD180" s="107">
        <v>-8.5336363636363632</v>
      </c>
      <c r="BE180" s="107">
        <v>-8.3790909090909089</v>
      </c>
      <c r="BF180" s="107">
        <v>-8.267254545454545</v>
      </c>
      <c r="BG180" s="107">
        <v>-8.1710843373493969</v>
      </c>
      <c r="BH180" s="107">
        <v>-8.1078313253012055</v>
      </c>
      <c r="BI180" s="107">
        <v>-8.0620121212121205</v>
      </c>
      <c r="BJ180" s="107">
        <v>-8.0298909090909092</v>
      </c>
      <c r="BK180" s="107">
        <v>-8.0176242424242421</v>
      </c>
      <c r="BL180" s="107">
        <v>-8.010945454545455</v>
      </c>
      <c r="BM180" s="107">
        <v>-8.0145818181818189</v>
      </c>
      <c r="BN180" s="107">
        <v>-8.0263515151515161</v>
      </c>
      <c r="BO180" s="107">
        <v>-8.0433212121212119</v>
      </c>
      <c r="BP180" s="107">
        <v>-8.0740722891566268</v>
      </c>
      <c r="BQ180" s="107">
        <v>-8.1061818181818186</v>
      </c>
      <c r="BR180" s="107">
        <v>-8.1401212121212119</v>
      </c>
      <c r="BS180" s="107">
        <v>-8.1740606060606051</v>
      </c>
      <c r="BT180" s="107">
        <v>-8.2080000000000002</v>
      </c>
    </row>
    <row r="181" spans="1:72" ht="21.75" thickBot="1">
      <c r="A181" s="45" t="s">
        <v>66</v>
      </c>
      <c r="B181" s="35">
        <v>-16.896969696969695</v>
      </c>
      <c r="C181" s="35">
        <v>-16.286666666666665</v>
      </c>
      <c r="D181" s="107">
        <v>-15.62</v>
      </c>
      <c r="E181" s="107">
        <v>-14.913515151515151</v>
      </c>
      <c r="F181" s="107">
        <v>-14.174363636363635</v>
      </c>
      <c r="G181" s="107">
        <v>-13.22890909090909</v>
      </c>
      <c r="H181" s="107">
        <v>-12.430963855421686</v>
      </c>
      <c r="I181" s="107">
        <v>-11.82855421686747</v>
      </c>
      <c r="J181" s="107">
        <v>-11.218666666666667</v>
      </c>
      <c r="K181" s="107">
        <v>-10.607927272727274</v>
      </c>
      <c r="L181" s="107">
        <v>-10.007321212121212</v>
      </c>
      <c r="M181" s="107">
        <v>-9.4601149773071107</v>
      </c>
      <c r="N181" s="107">
        <v>-8.9731255673222385</v>
      </c>
      <c r="O181" s="107">
        <v>-8.4861361573373681</v>
      </c>
      <c r="P181" s="107">
        <v>-7.999146747352496</v>
      </c>
      <c r="Q181" s="107">
        <v>-7.5121573373676238</v>
      </c>
      <c r="R181" s="107">
        <v>-7.0251679273827525</v>
      </c>
      <c r="S181" s="107">
        <v>-6.5381785173978813</v>
      </c>
      <c r="T181" s="107">
        <v>-6.2255515151515146</v>
      </c>
      <c r="U181" s="107">
        <v>-5.9639636363636361</v>
      </c>
      <c r="V181" s="107">
        <v>-5.7875999999999994</v>
      </c>
      <c r="W181" s="107">
        <v>-5.6597696969696969</v>
      </c>
      <c r="X181" s="107">
        <v>-5.5700727272727271</v>
      </c>
      <c r="Y181" s="107">
        <v>-5.5351385542168678</v>
      </c>
      <c r="Z181" s="107">
        <v>-5.5146666666666668</v>
      </c>
      <c r="AA181" s="107">
        <v>-5.5213333333333336</v>
      </c>
      <c r="AB181" s="107">
        <v>-5.5396363636363635</v>
      </c>
      <c r="AC181" s="107">
        <v>-5.5656969696969698</v>
      </c>
      <c r="AD181" s="107">
        <v>-5.5992424242424246</v>
      </c>
      <c r="AE181" s="107">
        <v>-5.6331818181818187</v>
      </c>
      <c r="AF181" s="107">
        <v>-5.667121212121212</v>
      </c>
      <c r="AG181" s="107">
        <v>-5.6993614457831328</v>
      </c>
      <c r="AH181" s="107">
        <v>-5.7306867469879519</v>
      </c>
      <c r="AI181" s="107">
        <v>-5.7591999999999999</v>
      </c>
      <c r="AJ181" s="107">
        <v>-5.7872727272727271</v>
      </c>
      <c r="AK181" s="107">
        <v>-5.8145454545454545</v>
      </c>
      <c r="AL181" s="107">
        <v>-5.8405636363636368</v>
      </c>
      <c r="AM181" s="107">
        <v>-5.8660181818181822</v>
      </c>
      <c r="AN181" s="107">
        <v>-5.8914727272727276</v>
      </c>
      <c r="AO181" s="107">
        <v>-5.9168674698795183</v>
      </c>
      <c r="AP181" s="107">
        <v>-5.9421686746987952</v>
      </c>
      <c r="AQ181" s="107">
        <v>-5.9671393939393935</v>
      </c>
      <c r="AR181" s="107">
        <v>-5.9920363636363634</v>
      </c>
      <c r="AS181" s="107">
        <v>-6.0174909090909088</v>
      </c>
      <c r="AT181" s="107">
        <v>-6.0432060606060602</v>
      </c>
      <c r="AU181" s="107">
        <v>-6.0692666666666666</v>
      </c>
      <c r="AV181" s="107">
        <v>-6.0962727272727273</v>
      </c>
      <c r="AW181" s="107">
        <v>-6.1238606060606058</v>
      </c>
      <c r="AX181" s="107">
        <v>-6.1535575757575751</v>
      </c>
      <c r="AY181" s="107">
        <v>-6.1849036144578307</v>
      </c>
      <c r="AZ181" s="107">
        <v>-6.2180361445783134</v>
      </c>
      <c r="BA181" s="107">
        <v>-6.2543151515151516</v>
      </c>
      <c r="BB181" s="107">
        <v>-6.2918000000000003</v>
      </c>
      <c r="BC181" s="107">
        <v>-6.3318000000000003</v>
      </c>
      <c r="BD181" s="107">
        <v>-6.3730606060606068</v>
      </c>
      <c r="BE181" s="107">
        <v>-6.4154848484848488</v>
      </c>
      <c r="BF181" s="107">
        <v>-6.457381818181819</v>
      </c>
      <c r="BG181" s="107">
        <v>-6.4983493975903617</v>
      </c>
      <c r="BH181" s="107">
        <v>-6.536301204819277</v>
      </c>
      <c r="BI181" s="107">
        <v>-6.5720060606060606</v>
      </c>
      <c r="BJ181" s="107">
        <v>-6.6059454545454548</v>
      </c>
      <c r="BK181" s="107">
        <v>-6.6360242424242424</v>
      </c>
      <c r="BL181" s="107">
        <v>-6.6649333333333338</v>
      </c>
      <c r="BM181" s="107">
        <v>-6.6916000000000002</v>
      </c>
      <c r="BN181" s="107">
        <v>-6.716787878787879</v>
      </c>
      <c r="BO181" s="107">
        <v>-6.7410303030303034</v>
      </c>
      <c r="BP181" s="107">
        <v>-6.7622409638554215</v>
      </c>
      <c r="BQ181" s="107">
        <v>-6.7831818181818182</v>
      </c>
      <c r="BR181" s="107">
        <v>-6.8037878787878787</v>
      </c>
      <c r="BS181" s="107">
        <v>-6.8243939393939392</v>
      </c>
      <c r="BT181" s="107">
        <v>-6.8449999999999998</v>
      </c>
    </row>
    <row r="182" spans="1:72" ht="21.75" thickBot="1">
      <c r="A182" s="45" t="s">
        <v>26</v>
      </c>
      <c r="B182" s="35">
        <v>-18.842484848484848</v>
      </c>
      <c r="C182" s="35">
        <v>-18.861515151515153</v>
      </c>
      <c r="D182" s="107">
        <v>-18.891818181818181</v>
      </c>
      <c r="E182" s="107">
        <v>-18.922121212121212</v>
      </c>
      <c r="F182" s="107">
        <v>-18.949030303030302</v>
      </c>
      <c r="G182" s="107">
        <v>-18.93690909090909</v>
      </c>
      <c r="H182" s="107">
        <v>-18.942951807228916</v>
      </c>
      <c r="I182" s="107">
        <v>-18.973072289156626</v>
      </c>
      <c r="J182" s="107">
        <v>-19.003333333333334</v>
      </c>
      <c r="K182" s="107">
        <v>-19.032909090909094</v>
      </c>
      <c r="L182" s="107">
        <v>-19.057151515151517</v>
      </c>
      <c r="M182" s="107">
        <v>-19.0735552193646</v>
      </c>
      <c r="N182" s="107">
        <v>-19.081119515885025</v>
      </c>
      <c r="O182" s="107">
        <v>-19.088683812405446</v>
      </c>
      <c r="P182" s="107">
        <v>-19.09624810892587</v>
      </c>
      <c r="Q182" s="107">
        <v>-19.103812405446295</v>
      </c>
      <c r="R182" s="107">
        <v>-19.111376701966719</v>
      </c>
      <c r="S182" s="107">
        <v>-19.11894099848714</v>
      </c>
      <c r="T182" s="107">
        <v>-19.104363636363637</v>
      </c>
      <c r="U182" s="107">
        <v>-19.08490909090909</v>
      </c>
      <c r="V182" s="107">
        <v>-19.060666666666666</v>
      </c>
      <c r="W182" s="107">
        <v>-19.03981818181818</v>
      </c>
      <c r="X182" s="107">
        <v>-19.021636363636365</v>
      </c>
      <c r="Y182" s="107">
        <v>-19.02</v>
      </c>
      <c r="Z182" s="107">
        <v>-19.02151515151515</v>
      </c>
      <c r="AA182" s="107">
        <v>-19.027575757575757</v>
      </c>
      <c r="AB182" s="107">
        <v>-19.037272727272729</v>
      </c>
      <c r="AC182" s="107">
        <v>-19.049393939393941</v>
      </c>
      <c r="AD182" s="107">
        <v>-19.067272727272726</v>
      </c>
      <c r="AE182" s="107">
        <v>-19.085454545454542</v>
      </c>
      <c r="AF182" s="107">
        <v>-19.103636363636362</v>
      </c>
      <c r="AG182" s="107">
        <v>-19.125662650602408</v>
      </c>
      <c r="AH182" s="107">
        <v>-19.149759036144577</v>
      </c>
      <c r="AI182" s="107">
        <v>-19.167999999999999</v>
      </c>
      <c r="AJ182" s="107">
        <v>-19.186181818181819</v>
      </c>
      <c r="AK182" s="107">
        <v>-19.204363636363638</v>
      </c>
      <c r="AL182" s="107">
        <v>-19.226727272727274</v>
      </c>
      <c r="AM182" s="107">
        <v>-19.250727272727271</v>
      </c>
      <c r="AN182" s="107">
        <v>-19.268909090909091</v>
      </c>
      <c r="AO182" s="107">
        <v>-19.289397590361446</v>
      </c>
      <c r="AP182" s="107">
        <v>-19.313493975903615</v>
      </c>
      <c r="AQ182" s="107">
        <v>-19.333272727272728</v>
      </c>
      <c r="AR182" s="107">
        <v>-19.351454545454548</v>
      </c>
      <c r="AS182" s="107">
        <v>-19.369636363636364</v>
      </c>
      <c r="AT182" s="107">
        <v>-19.390424242424242</v>
      </c>
      <c r="AU182" s="107">
        <v>-19.414666666666669</v>
      </c>
      <c r="AV182" s="107">
        <v>-19.43418181818182</v>
      </c>
      <c r="AW182" s="107">
        <v>-19.452363636363636</v>
      </c>
      <c r="AX182" s="107">
        <v>-19.470545454545455</v>
      </c>
      <c r="AY182" s="107">
        <v>-19.488674698795183</v>
      </c>
      <c r="AZ182" s="107">
        <v>-19.506746987951807</v>
      </c>
      <c r="BA182" s="107">
        <v>-19.52987878787879</v>
      </c>
      <c r="BB182" s="107">
        <v>-19.553090909090908</v>
      </c>
      <c r="BC182" s="107">
        <v>-19.571272727272728</v>
      </c>
      <c r="BD182" s="107">
        <v>-19.589454545454544</v>
      </c>
      <c r="BE182" s="107">
        <v>-19.607636363636363</v>
      </c>
      <c r="BF182" s="107">
        <v>-19.625818181818182</v>
      </c>
      <c r="BG182" s="107">
        <v>-19.643975903614457</v>
      </c>
      <c r="BH182" s="107">
        <v>-19.662048192771085</v>
      </c>
      <c r="BI182" s="107">
        <v>-19.680181818181818</v>
      </c>
      <c r="BJ182" s="107">
        <v>-19.698363636363634</v>
      </c>
      <c r="BK182" s="107">
        <v>-19.716545454545454</v>
      </c>
      <c r="BL182" s="107">
        <v>-19.734727272727273</v>
      </c>
      <c r="BM182" s="107">
        <v>-19.752909090909093</v>
      </c>
      <c r="BN182" s="107">
        <v>-19.771090909090908</v>
      </c>
      <c r="BO182" s="107">
        <v>-19.789272727272728</v>
      </c>
      <c r="BP182" s="107">
        <v>-19.807349397590361</v>
      </c>
      <c r="BQ182" s="107">
        <v>-19.825454545454544</v>
      </c>
      <c r="BR182" s="107">
        <v>-19.843636363636364</v>
      </c>
      <c r="BS182" s="107">
        <v>-19.861818181818183</v>
      </c>
      <c r="BT182" s="107">
        <v>-19.88</v>
      </c>
    </row>
    <row r="183" spans="1:72" ht="21.75" thickBot="1">
      <c r="A183" s="45" t="s">
        <v>5</v>
      </c>
      <c r="B183" s="35">
        <v>-60.642666666666663</v>
      </c>
      <c r="C183" s="35">
        <v>-58.520848484848486</v>
      </c>
      <c r="D183" s="107">
        <v>-56.417818181818177</v>
      </c>
      <c r="E183" s="107">
        <v>-54.319212121212118</v>
      </c>
      <c r="F183" s="107">
        <v>-52.187333333333328</v>
      </c>
      <c r="G183" s="107">
        <v>-49.653999999999996</v>
      </c>
      <c r="H183" s="107">
        <v>-47.466566265060244</v>
      </c>
      <c r="I183" s="107">
        <v>-45.737650602409644</v>
      </c>
      <c r="J183" s="107">
        <v>-44.024000000000008</v>
      </c>
      <c r="K183" s="107">
        <v>-42.322181818181825</v>
      </c>
      <c r="L183" s="107">
        <v>-40.673696969696969</v>
      </c>
      <c r="M183" s="107">
        <v>-39.140862329803326</v>
      </c>
      <c r="N183" s="107">
        <v>-37.738441754916792</v>
      </c>
      <c r="O183" s="107">
        <v>-36.336021180030258</v>
      </c>
      <c r="P183" s="107">
        <v>-34.933600605143724</v>
      </c>
      <c r="Q183" s="107">
        <v>-33.531180030257183</v>
      </c>
      <c r="R183" s="107">
        <v>-32.128759455370648</v>
      </c>
      <c r="S183" s="107">
        <v>-30.726338880484114</v>
      </c>
      <c r="T183" s="107">
        <v>-29.565757575757573</v>
      </c>
      <c r="U183" s="107">
        <v>-28.462363636363634</v>
      </c>
      <c r="V183" s="107">
        <v>-27.425999999999995</v>
      </c>
      <c r="W183" s="107">
        <v>-26.420181818181817</v>
      </c>
      <c r="X183" s="107">
        <v>-25.438363636363636</v>
      </c>
      <c r="Y183" s="107">
        <v>-24.511265060240962</v>
      </c>
      <c r="Z183" s="107">
        <v>-23.600303030303031</v>
      </c>
      <c r="AA183" s="107">
        <v>-22.721515151515153</v>
      </c>
      <c r="AB183" s="107">
        <v>-21.882727272727273</v>
      </c>
      <c r="AC183" s="107">
        <v>-21.07060606060606</v>
      </c>
      <c r="AD183" s="107">
        <v>-20.321818181818184</v>
      </c>
      <c r="AE183" s="107">
        <v>-19.592727272727274</v>
      </c>
      <c r="AF183" s="107">
        <v>-18.901818181818182</v>
      </c>
      <c r="AG183" s="107">
        <v>-18.248855421686748</v>
      </c>
      <c r="AH183" s="107">
        <v>-17.616325301204821</v>
      </c>
      <c r="AI183" s="107">
        <v>-17.022000000000002</v>
      </c>
      <c r="AJ183" s="107">
        <v>-16.440424242424243</v>
      </c>
      <c r="AK183" s="107">
        <v>-15.882848484848486</v>
      </c>
      <c r="AL183" s="107">
        <v>-15.342000000000002</v>
      </c>
      <c r="AM183" s="107">
        <v>-14.809878787878789</v>
      </c>
      <c r="AN183" s="107">
        <v>-14.306848484848485</v>
      </c>
      <c r="AO183" s="107">
        <v>-13.814397590361446</v>
      </c>
      <c r="AP183" s="107">
        <v>-13.338493975903617</v>
      </c>
      <c r="AQ183" s="107">
        <v>-12.873757575757578</v>
      </c>
      <c r="AR183" s="107">
        <v>-12.415575757575759</v>
      </c>
      <c r="AS183" s="107">
        <v>-11.985272727272729</v>
      </c>
      <c r="AT183" s="107">
        <v>-11.562787878787882</v>
      </c>
      <c r="AU183" s="107">
        <v>-11.15066666666667</v>
      </c>
      <c r="AV183" s="107">
        <v>-10.766909090909092</v>
      </c>
      <c r="AW183" s="107">
        <v>-10.395327272727274</v>
      </c>
      <c r="AX183" s="107">
        <v>-10.05169090909091</v>
      </c>
      <c r="AY183" s="107">
        <v>-9.7289999999999992</v>
      </c>
      <c r="AZ183" s="107">
        <v>-9.4289999999999985</v>
      </c>
      <c r="BA183" s="107">
        <v>-9.1657757575757568</v>
      </c>
      <c r="BB183" s="107">
        <v>-8.9189696969696968</v>
      </c>
      <c r="BC183" s="107">
        <v>-8.7129090909090898</v>
      </c>
      <c r="BD183" s="107">
        <v>-8.5336363636363632</v>
      </c>
      <c r="BE183" s="107">
        <v>-8.3790909090909089</v>
      </c>
      <c r="BF183" s="107">
        <v>-8.267254545454545</v>
      </c>
      <c r="BG183" s="107">
        <v>-8.1710843373493969</v>
      </c>
      <c r="BH183" s="107">
        <v>-8.1078313253012055</v>
      </c>
      <c r="BI183" s="107">
        <v>-8.0620121212121205</v>
      </c>
      <c r="BJ183" s="107">
        <v>-8.0298909090909092</v>
      </c>
      <c r="BK183" s="107">
        <v>-8.0176242424242421</v>
      </c>
      <c r="BL183" s="107">
        <v>-8.010945454545455</v>
      </c>
      <c r="BM183" s="107">
        <v>-8.0145818181818189</v>
      </c>
      <c r="BN183" s="107">
        <v>-8.0263515151515161</v>
      </c>
      <c r="BO183" s="107">
        <v>-8.0433212121212119</v>
      </c>
      <c r="BP183" s="107">
        <v>-8.0740722891566268</v>
      </c>
      <c r="BQ183" s="107">
        <v>-8.1061818181818186</v>
      </c>
      <c r="BR183" s="107">
        <v>-8.1401212121212119</v>
      </c>
      <c r="BS183" s="107">
        <v>-8.1740606060606051</v>
      </c>
      <c r="BT183" s="107">
        <v>-8.2080000000000002</v>
      </c>
    </row>
    <row r="184" spans="1:72" ht="21.75" thickBot="1">
      <c r="A184" s="38" t="s">
        <v>6</v>
      </c>
      <c r="B184" s="35">
        <v>-16.896969696969695</v>
      </c>
      <c r="C184" s="35">
        <v>-16.286666666666665</v>
      </c>
      <c r="D184" s="107">
        <v>-15.62</v>
      </c>
      <c r="E184" s="107">
        <v>-14.913515151515151</v>
      </c>
      <c r="F184" s="107">
        <v>-14.174363636363635</v>
      </c>
      <c r="G184" s="107">
        <v>-13.22890909090909</v>
      </c>
      <c r="H184" s="107">
        <v>-12.430963855421686</v>
      </c>
      <c r="I184" s="107">
        <v>-11.82855421686747</v>
      </c>
      <c r="J184" s="107">
        <v>-11.218666666666667</v>
      </c>
      <c r="K184" s="107">
        <v>-10.607927272727274</v>
      </c>
      <c r="L184" s="107">
        <v>-10.007321212121212</v>
      </c>
      <c r="M184" s="107">
        <v>-9.4601149773071107</v>
      </c>
      <c r="N184" s="107">
        <v>-8.9731255673222385</v>
      </c>
      <c r="O184" s="107">
        <v>-8.4861361573373681</v>
      </c>
      <c r="P184" s="107">
        <v>-7.999146747352496</v>
      </c>
      <c r="Q184" s="107">
        <v>-7.5121573373676238</v>
      </c>
      <c r="R184" s="107">
        <v>-7.0251679273827525</v>
      </c>
      <c r="S184" s="107">
        <v>-6.5381785173978813</v>
      </c>
      <c r="T184" s="107">
        <v>-6.2255515151515146</v>
      </c>
      <c r="U184" s="107">
        <v>-5.9639636363636361</v>
      </c>
      <c r="V184" s="107">
        <v>-5.7875999999999994</v>
      </c>
      <c r="W184" s="107">
        <v>-5.6597696969696969</v>
      </c>
      <c r="X184" s="107">
        <v>-5.5700727272727271</v>
      </c>
      <c r="Y184" s="107">
        <v>-5.5351385542168678</v>
      </c>
      <c r="Z184" s="107">
        <v>-5.5146666666666668</v>
      </c>
      <c r="AA184" s="107">
        <v>-5.5213333333333336</v>
      </c>
      <c r="AB184" s="107">
        <v>-5.5396363636363635</v>
      </c>
      <c r="AC184" s="107">
        <v>-5.5656969696969698</v>
      </c>
      <c r="AD184" s="107">
        <v>-5.5992424242424246</v>
      </c>
      <c r="AE184" s="107">
        <v>-5.6331818181818187</v>
      </c>
      <c r="AF184" s="107">
        <v>-5.667121212121212</v>
      </c>
      <c r="AG184" s="107">
        <v>-5.6993614457831328</v>
      </c>
      <c r="AH184" s="107">
        <v>-5.7306867469879519</v>
      </c>
      <c r="AI184" s="107">
        <v>-5.7591999999999999</v>
      </c>
      <c r="AJ184" s="107">
        <v>-5.7872727272727271</v>
      </c>
      <c r="AK184" s="107">
        <v>-5.8145454545454545</v>
      </c>
      <c r="AL184" s="107">
        <v>-5.8405636363636368</v>
      </c>
      <c r="AM184" s="107">
        <v>-5.8660181818181822</v>
      </c>
      <c r="AN184" s="107">
        <v>-5.8914727272727276</v>
      </c>
      <c r="AO184" s="107">
        <v>-5.9168674698795183</v>
      </c>
      <c r="AP184" s="107">
        <v>-5.9421686746987952</v>
      </c>
      <c r="AQ184" s="107">
        <v>-5.9671393939393935</v>
      </c>
      <c r="AR184" s="107">
        <v>-5.9920363636363634</v>
      </c>
      <c r="AS184" s="107">
        <v>-6.0174909090909088</v>
      </c>
      <c r="AT184" s="107">
        <v>-6.0432060606060602</v>
      </c>
      <c r="AU184" s="107">
        <v>-6.0692666666666666</v>
      </c>
      <c r="AV184" s="107">
        <v>-6.0962727272727273</v>
      </c>
      <c r="AW184" s="107">
        <v>-6.1238606060606058</v>
      </c>
      <c r="AX184" s="107">
        <v>-6.1535575757575751</v>
      </c>
      <c r="AY184" s="107">
        <v>-6.1849036144578307</v>
      </c>
      <c r="AZ184" s="107">
        <v>-6.2180361445783134</v>
      </c>
      <c r="BA184" s="107">
        <v>-6.2543151515151516</v>
      </c>
      <c r="BB184" s="107">
        <v>-6.2918000000000003</v>
      </c>
      <c r="BC184" s="107">
        <v>-6.3318000000000003</v>
      </c>
      <c r="BD184" s="107">
        <v>-6.3730606060606068</v>
      </c>
      <c r="BE184" s="107">
        <v>-6.4154848484848488</v>
      </c>
      <c r="BF184" s="107">
        <v>-6.457381818181819</v>
      </c>
      <c r="BG184" s="107">
        <v>-6.4983493975903617</v>
      </c>
      <c r="BH184" s="107">
        <v>-6.536301204819277</v>
      </c>
      <c r="BI184" s="107">
        <v>-6.5720060606060606</v>
      </c>
      <c r="BJ184" s="107">
        <v>-6.6059454545454548</v>
      </c>
      <c r="BK184" s="107">
        <v>-6.6360242424242424</v>
      </c>
      <c r="BL184" s="107">
        <v>-6.6649333333333338</v>
      </c>
      <c r="BM184" s="107">
        <v>-6.6916000000000002</v>
      </c>
      <c r="BN184" s="107">
        <v>-6.716787878787879</v>
      </c>
      <c r="BO184" s="107">
        <v>-6.7410303030303034</v>
      </c>
      <c r="BP184" s="107">
        <v>-6.7622409638554215</v>
      </c>
      <c r="BQ184" s="107">
        <v>-6.7831818181818182</v>
      </c>
      <c r="BR184" s="107">
        <v>-6.8037878787878787</v>
      </c>
      <c r="BS184" s="107">
        <v>-6.8243939393939392</v>
      </c>
      <c r="BT184" s="107">
        <v>-6.8449999999999998</v>
      </c>
    </row>
    <row r="185" spans="1:72" ht="21.75" thickBot="1">
      <c r="A185" s="38" t="s">
        <v>7</v>
      </c>
      <c r="B185" s="35">
        <v>-21.763030303030302</v>
      </c>
      <c r="C185" s="35">
        <v>-21.410181818181819</v>
      </c>
      <c r="D185" s="107">
        <v>-21.173818181818181</v>
      </c>
      <c r="E185" s="107">
        <v>-21.048060606060606</v>
      </c>
      <c r="F185" s="107">
        <v>-20.997151515151515</v>
      </c>
      <c r="G185" s="107">
        <v>-21.336545454545455</v>
      </c>
      <c r="H185" s="107">
        <v>-21.509277108433736</v>
      </c>
      <c r="I185" s="107">
        <v>-21.461084337349398</v>
      </c>
      <c r="J185" s="107">
        <v>-21.482666666666667</v>
      </c>
      <c r="K185" s="107">
        <v>-21.530909090909091</v>
      </c>
      <c r="L185" s="107">
        <v>-21.621818181818181</v>
      </c>
      <c r="M185" s="107">
        <v>-21.729016641452347</v>
      </c>
      <c r="N185" s="107">
        <v>-21.854583963691379</v>
      </c>
      <c r="O185" s="107">
        <v>-21.980151285930411</v>
      </c>
      <c r="P185" s="107">
        <v>-22.10571860816944</v>
      </c>
      <c r="Q185" s="107">
        <v>-22.231285930408472</v>
      </c>
      <c r="R185" s="107">
        <v>-22.356853252647504</v>
      </c>
      <c r="S185" s="107">
        <v>-22.482420574886536</v>
      </c>
      <c r="T185" s="107">
        <v>-22.599030303030304</v>
      </c>
      <c r="U185" s="107">
        <v>-22.711636363636366</v>
      </c>
      <c r="V185" s="107">
        <v>-22.814666666666668</v>
      </c>
      <c r="W185" s="107">
        <v>-22.924484848484848</v>
      </c>
      <c r="X185" s="107">
        <v>-23.039636363636365</v>
      </c>
      <c r="Y185" s="107">
        <v>-23.165120481927712</v>
      </c>
      <c r="Z185" s="107">
        <v>-23.293333333333333</v>
      </c>
      <c r="AA185" s="107">
        <v>-23.426666666666666</v>
      </c>
      <c r="AB185" s="107">
        <v>-23.563636363636363</v>
      </c>
      <c r="AC185" s="107">
        <v>-23.703030303030303</v>
      </c>
      <c r="AD185" s="107">
        <v>-23.842424242424244</v>
      </c>
      <c r="AE185" s="107">
        <v>-23.983636363636364</v>
      </c>
      <c r="AF185" s="107">
        <v>-24.129090909090909</v>
      </c>
      <c r="AG185" s="107">
        <v>-24.270060240963854</v>
      </c>
      <c r="AH185" s="107">
        <v>-24.408614457831327</v>
      </c>
      <c r="AI185" s="107">
        <v>-24.553999999999998</v>
      </c>
      <c r="AJ185" s="107">
        <v>-24.697393939393937</v>
      </c>
      <c r="AK185" s="107">
        <v>-24.836787878787877</v>
      </c>
      <c r="AL185" s="107">
        <v>-24.976181818181818</v>
      </c>
      <c r="AM185" s="107">
        <v>-25.115333333333332</v>
      </c>
      <c r="AN185" s="107">
        <v>-25.248666666666665</v>
      </c>
      <c r="AO185" s="107">
        <v>-25.38403614457831</v>
      </c>
      <c r="AP185" s="107">
        <v>-25.522590361445783</v>
      </c>
      <c r="AQ185" s="107">
        <v>-25.657333333333334</v>
      </c>
      <c r="AR185" s="107">
        <v>-25.790666666666667</v>
      </c>
      <c r="AS185" s="107">
        <v>-25.923999999999999</v>
      </c>
      <c r="AT185" s="107">
        <v>-26.054727272727273</v>
      </c>
      <c r="AU185" s="107">
        <v>-26.181999999999999</v>
      </c>
      <c r="AV185" s="107">
        <v>-26.309272727272727</v>
      </c>
      <c r="AW185" s="107">
        <v>-26.435757575757577</v>
      </c>
      <c r="AX185" s="107">
        <v>-26.556969696969698</v>
      </c>
      <c r="AY185" s="107">
        <v>-26.677831325301206</v>
      </c>
      <c r="AZ185" s="107">
        <v>-26.798313253012051</v>
      </c>
      <c r="BA185" s="107">
        <v>-26.914424242424243</v>
      </c>
      <c r="BB185" s="107">
        <v>-27.02957575757576</v>
      </c>
      <c r="BC185" s="107">
        <v>-27.144727272727273</v>
      </c>
      <c r="BD185" s="107">
        <v>-27.256727272727272</v>
      </c>
      <c r="BE185" s="107">
        <v>-27.365818181818181</v>
      </c>
      <c r="BF185" s="107">
        <v>-27.480181818181819</v>
      </c>
      <c r="BG185" s="107">
        <v>-27.595180722891566</v>
      </c>
      <c r="BH185" s="107">
        <v>-27.70963855421687</v>
      </c>
      <c r="BI185" s="107">
        <v>-27.827878787878788</v>
      </c>
      <c r="BJ185" s="107">
        <v>-27.949090909090909</v>
      </c>
      <c r="BK185" s="107">
        <v>-28.064787878787879</v>
      </c>
      <c r="BL185" s="107">
        <v>-28.18151515151515</v>
      </c>
      <c r="BM185" s="107">
        <v>-28.302727272727275</v>
      </c>
      <c r="BN185" s="107">
        <v>-28.420242424242424</v>
      </c>
      <c r="BO185" s="107">
        <v>-28.535393939393938</v>
      </c>
      <c r="BP185" s="107">
        <v>-28.649879518072289</v>
      </c>
      <c r="BQ185" s="107">
        <v>-28.764545454545456</v>
      </c>
      <c r="BR185" s="107">
        <v>-28.879696969696973</v>
      </c>
      <c r="BS185" s="107">
        <v>-28.994848484848486</v>
      </c>
      <c r="BT185" s="107">
        <v>-29.11</v>
      </c>
    </row>
    <row r="186" spans="1:72" ht="21.75" thickBot="1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21.75" thickBot="1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21.75" thickBot="1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21.75" thickBot="1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21.75" thickBot="1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21.75" thickBot="1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21.75" thickBot="1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21.75" thickBot="1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22.5" thickTop="1" thickBot="1">
      <c r="A194" s="4" t="s">
        <v>93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7">
    <tabColor theme="1" tint="4.9989318521683403E-2"/>
  </sheetPr>
  <dimension ref="A1:BT195"/>
  <sheetViews>
    <sheetView zoomScale="70" zoomScaleNormal="70" workbookViewId="0">
      <pane ySplit="1" topLeftCell="A160" activePane="bottomLeft" state="frozen"/>
      <selection pane="bottomLeft" activeCell="BW186" sqref="BW186"/>
    </sheetView>
  </sheetViews>
  <sheetFormatPr defaultRowHeight="21" outlineLevelRow="1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537.5</v>
      </c>
      <c r="G2" s="62">
        <f>FLUID!K3</f>
        <v>554</v>
      </c>
      <c r="H2" s="62">
        <f>FLUID!L3</f>
        <v>570.5</v>
      </c>
      <c r="I2" s="62">
        <f>FLUID!M3</f>
        <v>587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933.9</v>
      </c>
      <c r="P2" s="62">
        <f>FLUID!T3</f>
        <v>950.4</v>
      </c>
      <c r="Q2" s="62">
        <f>FLUID!U3</f>
        <v>967</v>
      </c>
      <c r="R2" s="62">
        <f>FLUID!V3</f>
        <v>983.5</v>
      </c>
      <c r="S2" s="62">
        <f>FLUID!W3</f>
        <v>1000</v>
      </c>
      <c r="T2" s="62">
        <f>FLUID!X3</f>
        <v>0</v>
      </c>
      <c r="U2" s="62">
        <f>FLUID!Y3</f>
        <v>0</v>
      </c>
      <c r="V2" s="62">
        <f>FLUID!Z3</f>
        <v>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>
      <c r="A3" s="87" t="str">
        <f>FLUID!E4</f>
        <v>Se3</v>
      </c>
      <c r="B3" s="16">
        <f>FLUID!F4</f>
        <v>1.5782E-25</v>
      </c>
      <c r="C3" s="16">
        <f>FLUID!G4</f>
        <v>2.3892E-19</v>
      </c>
      <c r="D3" s="16">
        <f>FLUID!H4</f>
        <v>2.7427999999999999E-15</v>
      </c>
      <c r="E3" s="16">
        <f>FLUID!I4</f>
        <v>1.9609999999999998E-12</v>
      </c>
      <c r="F3" s="16">
        <f>FLUID!J4</f>
        <v>2.5452000000000002E-10</v>
      </c>
      <c r="G3" s="16">
        <f>FLUID!K4</f>
        <v>7.1301999999999998E-10</v>
      </c>
      <c r="H3" s="16">
        <f>FLUID!L4</f>
        <v>1.8849E-9</v>
      </c>
      <c r="I3" s="16">
        <f>FLUID!M4</f>
        <v>4.7354E-9</v>
      </c>
      <c r="J3" s="16">
        <f>FLUID!N4</f>
        <v>1.1371999999999999E-8</v>
      </c>
      <c r="K3" s="16">
        <f>FLUID!O4</f>
        <v>2.5776E-7</v>
      </c>
      <c r="L3" s="16">
        <f>FLUID!P4</f>
        <v>3.2679999999999999E-6</v>
      </c>
      <c r="M3" s="16">
        <f>FLUID!Q4</f>
        <v>2.4757999999999999E-5</v>
      </c>
      <c r="N3" s="16">
        <f>FLUID!R4</f>
        <v>1.2301E-4</v>
      </c>
      <c r="O3" s="16">
        <f>FLUID!S4</f>
        <v>4.1232999999999998E-4</v>
      </c>
      <c r="P3" s="16">
        <f>FLUID!T4</f>
        <v>5.2269999999999997E-4</v>
      </c>
      <c r="Q3" s="16">
        <f>FLUID!U4</f>
        <v>6.445E-4</v>
      </c>
      <c r="R3" s="16">
        <f>FLUID!V4</f>
        <v>7.7262999999999995E-4</v>
      </c>
      <c r="S3" s="16">
        <f>FLUID!W4</f>
        <v>9.0056999999999995E-4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>
      <c r="A4" s="87" t="str">
        <f>FLUID!E5</f>
        <v>Se4</v>
      </c>
      <c r="B4" s="16">
        <f>FLUID!F5</f>
        <v>1.3821000000000001E-23</v>
      </c>
      <c r="C4" s="16">
        <f>FLUID!G5</f>
        <v>5.2156000000000002E-18</v>
      </c>
      <c r="D4" s="16">
        <f>FLUID!H5</f>
        <v>2.2030999999999998E-14</v>
      </c>
      <c r="E4" s="16">
        <f>FLUID!I5</f>
        <v>7.3770999999999993E-12</v>
      </c>
      <c r="F4" s="16">
        <f>FLUID!J5</f>
        <v>5.2813000000000002E-10</v>
      </c>
      <c r="G4" s="16">
        <f>FLUID!K5</f>
        <v>1.3013E-9</v>
      </c>
      <c r="H4" s="16">
        <f>FLUID!L5</f>
        <v>3.0486E-9</v>
      </c>
      <c r="I4" s="16">
        <f>FLUID!M5</f>
        <v>6.8359000000000004E-9</v>
      </c>
      <c r="J4" s="16">
        <f>FLUID!N5</f>
        <v>1.4756999999999999E-8</v>
      </c>
      <c r="K4" s="16">
        <f>FLUID!O5</f>
        <v>2.3225999999999999E-7</v>
      </c>
      <c r="L4" s="16">
        <f>FLUID!P5</f>
        <v>2.1787999999999998E-6</v>
      </c>
      <c r="M4" s="16">
        <f>FLUID!Q5</f>
        <v>1.2554E-5</v>
      </c>
      <c r="N4" s="16">
        <f>FLUID!R5</f>
        <v>4.7744000000000002E-5</v>
      </c>
      <c r="O4" s="16">
        <f>FLUID!S5</f>
        <v>1.197E-4</v>
      </c>
      <c r="P4" s="16">
        <f>FLUID!T5</f>
        <v>1.3999999999999999E-4</v>
      </c>
      <c r="Q4" s="16">
        <f>FLUID!U5</f>
        <v>1.5861E-4</v>
      </c>
      <c r="R4" s="16">
        <f>FLUID!V5</f>
        <v>1.7393000000000001E-4</v>
      </c>
      <c r="S4" s="16">
        <f>FLUID!W5</f>
        <v>1.8462E-4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>
      <c r="A5" s="87" t="str">
        <f>FLUID!E6</f>
        <v>Se5</v>
      </c>
      <c r="B5" s="16">
        <f>FLUID!F6</f>
        <v>3.3209000000000001E-20</v>
      </c>
      <c r="C5" s="16">
        <f>FLUID!G6</f>
        <v>4.1004000000000001E-15</v>
      </c>
      <c r="D5" s="16">
        <f>FLUID!H6</f>
        <v>7.7346999999999993E-12</v>
      </c>
      <c r="E5" s="16">
        <f>FLUID!I6</f>
        <v>1.4020999999999999E-9</v>
      </c>
      <c r="F5" s="16">
        <f>FLUID!J6</f>
        <v>6.1949999999999996E-8</v>
      </c>
      <c r="G5" s="16">
        <f>FLUID!K6</f>
        <v>1.3756E-7</v>
      </c>
      <c r="H5" s="16">
        <f>FLUID!L6</f>
        <v>2.9220999999999999E-7</v>
      </c>
      <c r="I5" s="16">
        <f>FLUID!M6</f>
        <v>5.9770000000000001E-7</v>
      </c>
      <c r="J5" s="16">
        <f>FLUID!N6</f>
        <v>1.184E-6</v>
      </c>
      <c r="K5" s="16">
        <f>FLUID!O6</f>
        <v>1.3923E-5</v>
      </c>
      <c r="L5" s="16">
        <f>FLUID!P6</f>
        <v>1.0271E-4</v>
      </c>
      <c r="M5" s="16">
        <f>FLUID!Q6</f>
        <v>4.7383000000000001E-4</v>
      </c>
      <c r="N5" s="16">
        <f>FLUID!R6</f>
        <v>1.4413E-3</v>
      </c>
      <c r="O5" s="16">
        <f>FLUID!S6</f>
        <v>2.8078000000000001E-3</v>
      </c>
      <c r="P5" s="16">
        <f>FLUID!T6</f>
        <v>3.0565000000000002E-3</v>
      </c>
      <c r="Q5" s="16">
        <f>FLUID!U6</f>
        <v>3.2085E-3</v>
      </c>
      <c r="R5" s="16">
        <f>FLUID!V6</f>
        <v>3.2447999999999999E-3</v>
      </c>
      <c r="S5" s="16">
        <f>FLUID!W6</f>
        <v>3.1614999999999998E-3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>
      <c r="A6" s="87" t="str">
        <f>FLUID!E7</f>
        <v>Se6</v>
      </c>
      <c r="B6" s="16">
        <f>FLUID!F7</f>
        <v>1.0611E-17</v>
      </c>
      <c r="C6" s="16">
        <f>FLUID!G7</f>
        <v>1.8869999999999999E-13</v>
      </c>
      <c r="D6" s="16">
        <f>FLUID!H7</f>
        <v>9.1019999999999999E-11</v>
      </c>
      <c r="E6" s="16">
        <f>FLUID!I7</f>
        <v>5.9656000000000002E-9</v>
      </c>
      <c r="F6" s="16">
        <f>FLUID!J7</f>
        <v>1.1982E-7</v>
      </c>
      <c r="G6" s="16">
        <f>FLUID!K7</f>
        <v>2.2464000000000001E-7</v>
      </c>
      <c r="H6" s="16">
        <f>FLUID!L7</f>
        <v>4.0686999999999999E-7</v>
      </c>
      <c r="I6" s="16">
        <f>FLUID!M7</f>
        <v>7.1636999999999995E-7</v>
      </c>
      <c r="J6" s="16">
        <f>FLUID!N7</f>
        <v>1.2326000000000001E-6</v>
      </c>
      <c r="K6" s="16">
        <f>FLUID!O7</f>
        <v>8.9299000000000007E-6</v>
      </c>
      <c r="L6" s="16">
        <f>FLUID!P7</f>
        <v>4.4203999999999999E-5</v>
      </c>
      <c r="M6" s="16">
        <f>FLUID!Q7</f>
        <v>1.4299000000000001E-4</v>
      </c>
      <c r="N6" s="16">
        <f>FLUID!R7</f>
        <v>3.1083E-4</v>
      </c>
      <c r="O6" s="16">
        <f>FLUID!S7</f>
        <v>4.2706999999999999E-4</v>
      </c>
      <c r="P6" s="16">
        <f>FLUID!T7</f>
        <v>4.2321999999999998E-4</v>
      </c>
      <c r="Q6" s="16">
        <f>FLUID!U7</f>
        <v>4.0295000000000001E-4</v>
      </c>
      <c r="R6" s="16">
        <f>FLUID!V7</f>
        <v>3.6813999999999998E-4</v>
      </c>
      <c r="S6" s="16">
        <f>FLUID!W7</f>
        <v>3.2271999999999997E-4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>
      <c r="A7" s="87" t="str">
        <f>FLUID!E8</f>
        <v>Se?</v>
      </c>
      <c r="B7" s="16">
        <f>FLUID!F8</f>
        <v>7.5774999999999997E-19</v>
      </c>
      <c r="C7" s="16">
        <f>FLUID!G8</f>
        <v>2.3573E-14</v>
      </c>
      <c r="D7" s="16">
        <f>FLUID!H8</f>
        <v>1.5606E-11</v>
      </c>
      <c r="E7" s="16">
        <f>FLUID!I8</f>
        <v>1.2377E-9</v>
      </c>
      <c r="F7" s="16">
        <f>FLUID!J8</f>
        <v>2.8079E-8</v>
      </c>
      <c r="G7" s="16">
        <f>FLUID!K8</f>
        <v>5.3936000000000001E-8</v>
      </c>
      <c r="H7" s="16">
        <f>FLUID!L8</f>
        <v>9.9954999999999997E-8</v>
      </c>
      <c r="I7" s="16">
        <f>FLUID!M8</f>
        <v>1.7992000000000001E-7</v>
      </c>
      <c r="J7" s="16">
        <f>FLUID!N8</f>
        <v>3.1635E-7</v>
      </c>
      <c r="K7" s="16">
        <f>FLUID!O8</f>
        <v>2.4965999999999999E-6</v>
      </c>
      <c r="L7" s="16">
        <f>FLUID!P8</f>
        <v>1.3233E-5</v>
      </c>
      <c r="M7" s="16">
        <f>FLUID!Q8</f>
        <v>4.4341000000000001E-5</v>
      </c>
      <c r="N7" s="16">
        <f>FLUID!R8</f>
        <v>9.5870000000000002E-5</v>
      </c>
      <c r="O7" s="16">
        <f>FLUID!S8</f>
        <v>1.2338E-4</v>
      </c>
      <c r="P7" s="16">
        <f>FLUID!T8</f>
        <v>1.1875999999999999E-4</v>
      </c>
      <c r="Q7" s="16">
        <f>FLUID!U8</f>
        <v>1.0917999999999999E-4</v>
      </c>
      <c r="R7" s="16">
        <f>FLUID!V8</f>
        <v>9.5723000000000005E-5</v>
      </c>
      <c r="S7" s="16">
        <f>FLUID!W8</f>
        <v>8.0043000000000006E-5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>
      <c r="A8" s="87" t="str">
        <f>FLUID!E9</f>
        <v>Se8</v>
      </c>
      <c r="B8" s="16">
        <f>FLUID!F9</f>
        <v>1.1336E-20</v>
      </c>
      <c r="C8" s="16">
        <f>FLUID!G9</f>
        <v>5.5161E-16</v>
      </c>
      <c r="D8" s="16">
        <f>FLUID!H9</f>
        <v>4.6524999999999996E-13</v>
      </c>
      <c r="E8" s="16">
        <f>FLUID!I9</f>
        <v>4.2334E-11</v>
      </c>
      <c r="F8" s="16">
        <f>FLUID!J9</f>
        <v>1.0425000000000001E-9</v>
      </c>
      <c r="G8" s="16">
        <f>FLUID!K9</f>
        <v>2.0345E-9</v>
      </c>
      <c r="H8" s="16">
        <f>FLUID!L9</f>
        <v>3.8270999999999997E-9</v>
      </c>
      <c r="I8" s="16">
        <f>FLUID!M9</f>
        <v>6.9900000000000001E-9</v>
      </c>
      <c r="J8" s="16">
        <f>FLUID!N9</f>
        <v>1.2472000000000001E-8</v>
      </c>
      <c r="K8" s="16">
        <f>FLUID!O9</f>
        <v>1.0459E-7</v>
      </c>
      <c r="L8" s="16">
        <f>FLUID!P9</f>
        <v>5.8176000000000004E-7</v>
      </c>
      <c r="M8" s="16">
        <f>FLUID!Q9</f>
        <v>1.9852999999999999E-6</v>
      </c>
      <c r="N8" s="16">
        <f>FLUID!R9</f>
        <v>4.2089999999999999E-6</v>
      </c>
      <c r="O8" s="16">
        <f>FLUID!S9</f>
        <v>5.0124999999999999E-6</v>
      </c>
      <c r="P8" s="16">
        <f>FLUID!T9</f>
        <v>4.673E-6</v>
      </c>
      <c r="Q8" s="16">
        <f>FLUID!U9</f>
        <v>4.1367999999999999E-6</v>
      </c>
      <c r="R8" s="16">
        <f>FLUID!V9</f>
        <v>3.4717999999999999E-6</v>
      </c>
      <c r="S8" s="16">
        <f>FLUID!W9</f>
        <v>2.7622E-6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>
      <c r="A9" s="87" t="str">
        <f>FLUID!E10</f>
        <v>Se2</v>
      </c>
      <c r="B9" s="16">
        <f>FLUID!F10</f>
        <v>2.6400000000000001E-20</v>
      </c>
      <c r="C9" s="16">
        <f>FLUID!G10</f>
        <v>3.1180000000000002E-15</v>
      </c>
      <c r="D9" s="16">
        <f>FLUID!H10</f>
        <v>7.0862999999999998E-12</v>
      </c>
      <c r="E9" s="16">
        <f>FLUID!I10</f>
        <v>1.6824999999999999E-9</v>
      </c>
      <c r="F9" s="16">
        <f>FLUID!J10</f>
        <v>9.8959000000000006E-8</v>
      </c>
      <c r="G9" s="16">
        <f>FLUID!K10</f>
        <v>2.3519E-7</v>
      </c>
      <c r="H9" s="16">
        <f>FLUID!L10</f>
        <v>5.3292999999999999E-7</v>
      </c>
      <c r="I9" s="16">
        <f>FLUID!M10</f>
        <v>1.1579E-6</v>
      </c>
      <c r="J9" s="16">
        <f>FLUID!N10</f>
        <v>2.424E-6</v>
      </c>
      <c r="K9" s="16">
        <f>FLUID!O10</f>
        <v>3.3813999999999998E-5</v>
      </c>
      <c r="L9" s="16">
        <f>FLUID!P10</f>
        <v>2.9053999999999999E-4</v>
      </c>
      <c r="M9" s="16">
        <f>FLUID!Q10</f>
        <v>1.6354E-3</v>
      </c>
      <c r="N9" s="16">
        <f>FLUID!R10</f>
        <v>6.5741999999999997E-3</v>
      </c>
      <c r="O9" s="16">
        <f>FLUID!S10</f>
        <v>1.9601E-2</v>
      </c>
      <c r="P9" s="16">
        <f>FLUID!T10</f>
        <v>2.4552000000000001E-2</v>
      </c>
      <c r="Q9" s="16">
        <f>FLUID!U10</f>
        <v>3.0141000000000001E-2</v>
      </c>
      <c r="R9" s="16">
        <f>FLUID!V10</f>
        <v>3.6249999999999998E-2</v>
      </c>
      <c r="S9" s="16">
        <f>FLUID!W10</f>
        <v>4.2708999999999997E-2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>
      <c r="A10" s="87" t="str">
        <f>FLUID!E11</f>
        <v>Se</v>
      </c>
      <c r="B10" s="16">
        <f>FLUID!F11</f>
        <v>0</v>
      </c>
      <c r="C10" s="16">
        <f>FLUID!G11</f>
        <v>4.7570000000000001E-31</v>
      </c>
      <c r="D10" s="16">
        <f>FLUID!H11</f>
        <v>3.2420999999999998E-25</v>
      </c>
      <c r="E10" s="16">
        <f>FLUID!I11</f>
        <v>4.8915E-21</v>
      </c>
      <c r="F10" s="16">
        <f>FLUID!J11</f>
        <v>6.7981000000000001E-18</v>
      </c>
      <c r="G10" s="16">
        <f>FLUID!K11</f>
        <v>3.1759999999999997E-17</v>
      </c>
      <c r="H10" s="16">
        <f>FLUID!L11</f>
        <v>1.3612000000000001E-16</v>
      </c>
      <c r="I10" s="16">
        <f>FLUID!M11</f>
        <v>5.3973999999999997E-16</v>
      </c>
      <c r="J10" s="16">
        <f>FLUID!N11</f>
        <v>1.9948E-15</v>
      </c>
      <c r="K10" s="16">
        <f>FLUID!O11</f>
        <v>2.0335000000000001E-13</v>
      </c>
      <c r="L10" s="16">
        <f>FLUID!P11</f>
        <v>9.0173999999999999E-12</v>
      </c>
      <c r="M10" s="16">
        <f>FLUID!Q11</f>
        <v>2.0573E-10</v>
      </c>
      <c r="N10" s="16">
        <f>FLUID!R11</f>
        <v>2.8234E-9</v>
      </c>
      <c r="O10" s="16">
        <f>FLUID!S11</f>
        <v>2.5812E-8</v>
      </c>
      <c r="P10" s="16">
        <f>FLUID!T11</f>
        <v>4.2390999999999999E-8</v>
      </c>
      <c r="Q10" s="16">
        <f>FLUID!U11</f>
        <v>6.8089999999999996E-8</v>
      </c>
      <c r="R10" s="16">
        <f>FLUID!V11</f>
        <v>1.0698999999999999E-7</v>
      </c>
      <c r="S10" s="16">
        <f>FLUID!W11</f>
        <v>1.6451000000000001E-7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>
      <c r="A12" s="87" t="str">
        <f>FLUID!E13</f>
        <v>Ga2Se</v>
      </c>
      <c r="B12" s="16">
        <f>FLUID!F13</f>
        <v>1.0349E-10</v>
      </c>
      <c r="C12" s="16">
        <f>FLUID!G13</f>
        <v>1.0703E-7</v>
      </c>
      <c r="D12" s="16">
        <f>FLUID!H13</f>
        <v>9.8666999999999999E-6</v>
      </c>
      <c r="E12" s="16">
        <f>FLUID!I13</f>
        <v>2.3101999999999999E-4</v>
      </c>
      <c r="F12" s="16">
        <f>FLUID!J13</f>
        <v>2.2820000000000002E-3</v>
      </c>
      <c r="G12" s="16">
        <f>FLUID!K13</f>
        <v>3.6462E-3</v>
      </c>
      <c r="H12" s="16">
        <f>FLUID!L13</f>
        <v>5.6081999999999998E-3</v>
      </c>
      <c r="I12" s="16">
        <f>FLUID!M13</f>
        <v>8.3032999999999996E-3</v>
      </c>
      <c r="J12" s="16">
        <f>FLUID!N13</f>
        <v>1.1823E-2</v>
      </c>
      <c r="K12" s="16">
        <f>FLUID!O13</f>
        <v>3.2182000000000002E-2</v>
      </c>
      <c r="L12" s="16">
        <f>FLUID!P13</f>
        <v>5.0624000000000002E-2</v>
      </c>
      <c r="M12" s="16">
        <f>FLUID!Q13</f>
        <v>6.1469000000000003E-2</v>
      </c>
      <c r="N12" s="16">
        <f>FLUID!R13</f>
        <v>6.7759E-2</v>
      </c>
      <c r="O12" s="16">
        <f>FLUID!S13</f>
        <v>7.1757000000000001E-2</v>
      </c>
      <c r="P12" s="16">
        <f>FLUID!T13</f>
        <v>7.2519E-2</v>
      </c>
      <c r="Q12" s="16">
        <f>FLUID!U13</f>
        <v>7.3199E-2</v>
      </c>
      <c r="R12" s="16">
        <f>FLUID!V13</f>
        <v>7.3801000000000005E-2</v>
      </c>
      <c r="S12" s="16">
        <f>FLUID!W13</f>
        <v>7.4329000000000006E-2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>
      <c r="A13" s="87" t="str">
        <f>FLUID!E14</f>
        <v>(l)Ga[l]</v>
      </c>
      <c r="B13" s="16">
        <f>FLUID!F14</f>
        <v>0.16</v>
      </c>
      <c r="C13" s="16">
        <f>FLUID!G14</f>
        <v>0.16</v>
      </c>
      <c r="D13" s="16">
        <f>FLUID!H14</f>
        <v>0.15998000000000001</v>
      </c>
      <c r="E13" s="16">
        <f>FLUID!I14</f>
        <v>0.15953999999999999</v>
      </c>
      <c r="F13" s="16">
        <f>FLUID!J14</f>
        <v>0.15543999999999999</v>
      </c>
      <c r="G13" s="16">
        <f>FLUID!K14</f>
        <v>0.15271000000000001</v>
      </c>
      <c r="H13" s="16">
        <f>FLUID!L14</f>
        <v>0.14878</v>
      </c>
      <c r="I13" s="16">
        <f>FLUID!M14</f>
        <v>0.14338999999999999</v>
      </c>
      <c r="J13" s="16">
        <f>FLUID!N14</f>
        <v>0.13635</v>
      </c>
      <c r="K13" s="16">
        <f>FLUID!O14</f>
        <v>9.5634999999999998E-2</v>
      </c>
      <c r="L13" s="16">
        <f>FLUID!P14</f>
        <v>5.8750999999999998E-2</v>
      </c>
      <c r="M13" s="16">
        <f>FLUID!Q14</f>
        <v>3.7060999999999997E-2</v>
      </c>
      <c r="N13" s="16">
        <f>FLUID!R14</f>
        <v>2.4482E-2</v>
      </c>
      <c r="O13" s="16">
        <f>FLUID!S14</f>
        <v>1.6485E-2</v>
      </c>
      <c r="P13" s="16">
        <f>FLUID!T14</f>
        <v>1.4962E-2</v>
      </c>
      <c r="Q13" s="16">
        <f>FLUID!U14</f>
        <v>1.3602E-2</v>
      </c>
      <c r="R13" s="16">
        <f>FLUID!V14</f>
        <v>1.2397999999999999E-2</v>
      </c>
      <c r="S13" s="16">
        <f>FLUID!W14</f>
        <v>1.1342E-2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>
      <c r="A14" s="87" t="str">
        <f>FLUID!E15</f>
        <v>(l)Ge[l]</v>
      </c>
      <c r="B14" s="16">
        <f>FLUID!F15</f>
        <v>1.5766000000000001E-17</v>
      </c>
      <c r="C14" s="16">
        <f>FLUID!G15</f>
        <v>3.2927999999999999E-14</v>
      </c>
      <c r="D14" s="16">
        <f>FLUID!H15</f>
        <v>5.7619000000000003E-12</v>
      </c>
      <c r="E14" s="16">
        <f>FLUID!I15</f>
        <v>2.3802000000000002E-10</v>
      </c>
      <c r="F14" s="16">
        <f>FLUID!J15</f>
        <v>3.9285999999999999E-9</v>
      </c>
      <c r="G14" s="16">
        <f>FLUID!K15</f>
        <v>7.1207999999999996E-9</v>
      </c>
      <c r="H14" s="16">
        <f>FLUID!L15</f>
        <v>1.2454E-8</v>
      </c>
      <c r="I14" s="16">
        <f>FLUID!M15</f>
        <v>2.1074999999999998E-8</v>
      </c>
      <c r="J14" s="16">
        <f>FLUID!N15</f>
        <v>3.4586000000000003E-8</v>
      </c>
      <c r="K14" s="16">
        <f>FLUID!O15</f>
        <v>1.9284E-7</v>
      </c>
      <c r="L14" s="16">
        <f>FLUID!P15</f>
        <v>7.8153000000000004E-7</v>
      </c>
      <c r="M14" s="16">
        <f>FLUID!Q15</f>
        <v>2.5448000000000002E-6</v>
      </c>
      <c r="N14" s="16">
        <f>FLUID!R15</f>
        <v>7.1099000000000003E-6</v>
      </c>
      <c r="O14" s="16">
        <f>FLUID!S15</f>
        <v>1.8119000000000001E-5</v>
      </c>
      <c r="P14" s="16">
        <f>FLUID!T15</f>
        <v>2.2728999999999999E-5</v>
      </c>
      <c r="Q14" s="16">
        <f>FLUID!U15</f>
        <v>2.8476999999999999E-5</v>
      </c>
      <c r="R14" s="16">
        <f>FLUID!V15</f>
        <v>3.5654000000000001E-5</v>
      </c>
      <c r="S14" s="16">
        <f>FLUID!W15</f>
        <v>4.4620999999999999E-5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>
      <c r="A15" s="87" t="str">
        <f>FLUID!E16</f>
        <v>(l)Se[l]</v>
      </c>
      <c r="B15" s="16">
        <f>FLUID!F16</f>
        <v>0.32</v>
      </c>
      <c r="C15" s="16">
        <f>FLUID!G16</f>
        <v>0.32</v>
      </c>
      <c r="D15" s="16">
        <f>FLUID!H16</f>
        <v>0.31999</v>
      </c>
      <c r="E15" s="16">
        <f>FLUID!I16</f>
        <v>0.31977</v>
      </c>
      <c r="F15" s="16">
        <f>FLUID!J16</f>
        <v>0.31772</v>
      </c>
      <c r="G15" s="16">
        <f>FLUID!K16</f>
        <v>0.31635000000000002</v>
      </c>
      <c r="H15" s="16">
        <f>FLUID!L16</f>
        <v>0.31439</v>
      </c>
      <c r="I15" s="16">
        <f>FLUID!M16</f>
        <v>0.31169000000000002</v>
      </c>
      <c r="J15" s="16">
        <f>FLUID!N16</f>
        <v>0.30815999999999999</v>
      </c>
      <c r="K15" s="16">
        <f>FLUID!O16</f>
        <v>0.28760999999999998</v>
      </c>
      <c r="L15" s="16">
        <f>FLUID!P16</f>
        <v>0.26790000000000003</v>
      </c>
      <c r="M15" s="16">
        <f>FLUID!Q16</f>
        <v>0.25158000000000003</v>
      </c>
      <c r="N15" s="16">
        <f>FLUID!R16</f>
        <v>0.22875999999999999</v>
      </c>
      <c r="O15" s="16">
        <f>FLUID!S16</f>
        <v>0.18984000000000001</v>
      </c>
      <c r="P15" s="16">
        <f>FLUID!T16</f>
        <v>0.17757999999999999</v>
      </c>
      <c r="Q15" s="16">
        <f>FLUID!U16</f>
        <v>0.16472000000000001</v>
      </c>
      <c r="R15" s="16">
        <f>FLUID!V16</f>
        <v>0.15159</v>
      </c>
      <c r="S15" s="16">
        <f>FLUID!W16</f>
        <v>0.13852999999999999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>
      <c r="A16" s="87" t="str">
        <f>FLUID!E17</f>
        <v>(1)GeSe[l]</v>
      </c>
      <c r="B16" s="16">
        <f>FLUID!F17</f>
        <v>0.16</v>
      </c>
      <c r="C16" s="16">
        <f>FLUID!G17</f>
        <v>0.16</v>
      </c>
      <c r="D16" s="16">
        <f>FLUID!H17</f>
        <v>0.16</v>
      </c>
      <c r="E16" s="16">
        <f>FLUID!I17</f>
        <v>0.16</v>
      </c>
      <c r="F16" s="16">
        <f>FLUID!J17</f>
        <v>0.16</v>
      </c>
      <c r="G16" s="16">
        <f>FLUID!K17</f>
        <v>0.16</v>
      </c>
      <c r="H16" s="16">
        <f>FLUID!L17</f>
        <v>0.16</v>
      </c>
      <c r="I16" s="16">
        <f>FLUID!M17</f>
        <v>0.16</v>
      </c>
      <c r="J16" s="16">
        <f>FLUID!N17</f>
        <v>0.16</v>
      </c>
      <c r="K16" s="16">
        <f>FLUID!O17</f>
        <v>0.16</v>
      </c>
      <c r="L16" s="16">
        <f>FLUID!P17</f>
        <v>0.16</v>
      </c>
      <c r="M16" s="16">
        <f>FLUID!Q17</f>
        <v>0.16</v>
      </c>
      <c r="N16" s="16">
        <f>FLUID!R17</f>
        <v>0.15998999999999999</v>
      </c>
      <c r="O16" s="16">
        <f>FLUID!S17</f>
        <v>0.15998000000000001</v>
      </c>
      <c r="P16" s="16">
        <f>FLUID!T17</f>
        <v>0.15998000000000001</v>
      </c>
      <c r="Q16" s="16">
        <f>FLUID!U17</f>
        <v>0.15997</v>
      </c>
      <c r="R16" s="16">
        <f>FLUID!V17</f>
        <v>0.15995999999999999</v>
      </c>
      <c r="S16" s="16">
        <f>FLUID!W17</f>
        <v>0.15995999999999999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-18.98</v>
      </c>
      <c r="G17" s="16">
        <f>FLUID!K18</f>
        <v>-19.02</v>
      </c>
      <c r="H17" s="16">
        <f>FLUID!L18</f>
        <v>-19.07</v>
      </c>
      <c r="I17" s="16">
        <f>FLUID!M18</f>
        <v>-19.12</v>
      </c>
      <c r="J17" s="16">
        <f>FLUID!N18</f>
        <v>-19.170000000000002</v>
      </c>
      <c r="K17" s="16">
        <f>FLUID!O18</f>
        <v>-19.399999999999999</v>
      </c>
      <c r="L17" s="16">
        <f>FLUID!P18</f>
        <v>-19.61</v>
      </c>
      <c r="M17" s="16">
        <f>FLUID!Q18</f>
        <v>-19.79</v>
      </c>
      <c r="N17" s="16">
        <f>FLUID!R18</f>
        <v>-19.96</v>
      </c>
      <c r="O17" s="16">
        <f>FLUID!S18</f>
        <v>-20.149999999999999</v>
      </c>
      <c r="P17" s="16">
        <f>FLUID!T18</f>
        <v>-20.2</v>
      </c>
      <c r="Q17" s="16">
        <f>FLUID!U18</f>
        <v>-20.25</v>
      </c>
      <c r="R17" s="16">
        <f>FLUID!V18</f>
        <v>-20.309999999999999</v>
      </c>
      <c r="S17" s="16">
        <f>FLUID!W18</f>
        <v>-20.36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>
      <c r="A18" s="87" t="str">
        <f>FLUID!E19</f>
        <v>H (Ga)</v>
      </c>
      <c r="B18" s="16">
        <f>FLUID!F19</f>
        <v>-6.0570000000000004</v>
      </c>
      <c r="C18" s="16">
        <f>FLUID!G19</f>
        <v>-6.5490000000000004</v>
      </c>
      <c r="D18" s="16">
        <f>FLUID!H19</f>
        <v>-6.9889999999999999</v>
      </c>
      <c r="E18" s="16">
        <f>FLUID!I19</f>
        <v>-7.383</v>
      </c>
      <c r="F18" s="16">
        <f>FLUID!J19</f>
        <v>-7.7510000000000003</v>
      </c>
      <c r="G18" s="16">
        <f>FLUID!K19</f>
        <v>-7.8449999999999998</v>
      </c>
      <c r="H18" s="16">
        <f>FLUID!L19</f>
        <v>-7.9420000000000002</v>
      </c>
      <c r="I18" s="16">
        <f>FLUID!M19</f>
        <v>-8.0449999999999999</v>
      </c>
      <c r="J18" s="16">
        <f>FLUID!N19</f>
        <v>-8.1539999999999999</v>
      </c>
      <c r="K18" s="16">
        <f>FLUID!O19</f>
        <v>-8.6929999999999996</v>
      </c>
      <c r="L18" s="16">
        <f>FLUID!P19</f>
        <v>-9.3360000000000003</v>
      </c>
      <c r="M18" s="16">
        <f>FLUID!Q19</f>
        <v>-9.9619999999999997</v>
      </c>
      <c r="N18" s="16">
        <f>FLUID!R19</f>
        <v>-10.52</v>
      </c>
      <c r="O18" s="16">
        <f>FLUID!S19</f>
        <v>-11.01</v>
      </c>
      <c r="P18" s="16">
        <f>FLUID!T19</f>
        <v>-11.12</v>
      </c>
      <c r="Q18" s="16">
        <f>FLUID!U19</f>
        <v>-11.23</v>
      </c>
      <c r="R18" s="16">
        <f>FLUID!V19</f>
        <v>-11.32</v>
      </c>
      <c r="S18" s="16">
        <f>FLUID!W19</f>
        <v>-11.42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>
      <c r="A19" s="87" t="str">
        <f>FLUID!E20</f>
        <v>H (Ge)</v>
      </c>
      <c r="B19" s="16">
        <f>FLUID!F20</f>
        <v>-29.68</v>
      </c>
      <c r="C19" s="16">
        <f>FLUID!G20</f>
        <v>-25.09</v>
      </c>
      <c r="D19" s="16">
        <f>FLUID!H20</f>
        <v>-22.1</v>
      </c>
      <c r="E19" s="16">
        <f>FLUID!I20</f>
        <v>-20.010000000000002</v>
      </c>
      <c r="F19" s="16">
        <f>FLUID!J20</f>
        <v>-18.489999999999998</v>
      </c>
      <c r="G19" s="16">
        <f>FLUID!K20</f>
        <v>-18.170000000000002</v>
      </c>
      <c r="H19" s="16">
        <f>FLUID!L20</f>
        <v>-17.87</v>
      </c>
      <c r="I19" s="16">
        <f>FLUID!M20</f>
        <v>-17.59</v>
      </c>
      <c r="J19" s="16">
        <f>FLUID!N20</f>
        <v>-17.32</v>
      </c>
      <c r="K19" s="16">
        <f>FLUID!O20</f>
        <v>-16.37</v>
      </c>
      <c r="L19" s="16">
        <f>FLUID!P20</f>
        <v>-15.62</v>
      </c>
      <c r="M19" s="16">
        <f>FLUID!Q20</f>
        <v>-15.01</v>
      </c>
      <c r="N19" s="16">
        <f>FLUID!R20</f>
        <v>-14.47</v>
      </c>
      <c r="O19" s="16">
        <f>FLUID!S20</f>
        <v>-13.93</v>
      </c>
      <c r="P19" s="16">
        <f>FLUID!T20</f>
        <v>-13.78</v>
      </c>
      <c r="Q19" s="16">
        <f>FLUID!U20</f>
        <v>-13.63</v>
      </c>
      <c r="R19" s="16">
        <f>FLUID!V20</f>
        <v>-13.48</v>
      </c>
      <c r="S19" s="16">
        <f>FLUID!W20</f>
        <v>-13.32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>
      <c r="A20" s="87" t="str">
        <f>FLUID!E21</f>
        <v>H (Se)</v>
      </c>
      <c r="B20" s="16">
        <f>FLUID!F21</f>
        <v>-4.8819999999999997</v>
      </c>
      <c r="C20" s="16">
        <f>FLUID!G21</f>
        <v>-5.234</v>
      </c>
      <c r="D20" s="16">
        <f>FLUID!H21</f>
        <v>-5.6230000000000002</v>
      </c>
      <c r="E20" s="16">
        <f>FLUID!I21</f>
        <v>-6.0060000000000002</v>
      </c>
      <c r="F20" s="16">
        <f>FLUID!J21</f>
        <v>-6.3680000000000003</v>
      </c>
      <c r="G20" s="16">
        <f>FLUID!K21</f>
        <v>-6.4530000000000003</v>
      </c>
      <c r="H20" s="16">
        <f>FLUID!L21</f>
        <v>-6.5359999999999996</v>
      </c>
      <c r="I20" s="16">
        <f>FLUID!M21</f>
        <v>-6.617</v>
      </c>
      <c r="J20" s="16">
        <f>FLUID!N21</f>
        <v>-6.694</v>
      </c>
      <c r="K20" s="16">
        <f>FLUID!O21</f>
        <v>-6.9749999999999996</v>
      </c>
      <c r="L20" s="16">
        <f>FLUID!P21</f>
        <v>-7.234</v>
      </c>
      <c r="M20" s="16">
        <f>FLUID!Q21</f>
        <v>-7.4939999999999998</v>
      </c>
      <c r="N20" s="16">
        <f>FLUID!R21</f>
        <v>-7.7690000000000001</v>
      </c>
      <c r="O20" s="16">
        <f>FLUID!S21</f>
        <v>-8.0809999999999995</v>
      </c>
      <c r="P20" s="16">
        <f>FLUID!T21</f>
        <v>-8.1690000000000005</v>
      </c>
      <c r="Q20" s="16">
        <f>FLUID!U21</f>
        <v>-8.2620000000000005</v>
      </c>
      <c r="R20" s="16">
        <f>FLUID!V21</f>
        <v>-8.359</v>
      </c>
      <c r="S20" s="16">
        <f>FLUID!W21</f>
        <v>-8.4619999999999997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/>
    <row r="34" spans="1:72" ht="22.5" thickTop="1" thickBot="1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355.7</v>
      </c>
      <c r="H34" s="62">
        <f>IFERROR(SOLID!L3,0)</f>
        <v>372.3</v>
      </c>
      <c r="I34" s="62">
        <f>IFERROR(SOLID!M3,0)</f>
        <v>388.8</v>
      </c>
      <c r="J34" s="62">
        <f>IFERROR(SOLID!N3,0)</f>
        <v>405.3</v>
      </c>
      <c r="K34" s="62">
        <f>IFERROR(SOLID!O3,0)</f>
        <v>471.4</v>
      </c>
      <c r="L34" s="62">
        <f>IFERROR(SOLID!P3,0)</f>
        <v>487.9</v>
      </c>
      <c r="M34" s="62">
        <f>IFERROR(SOLID!Q3,0)</f>
        <v>504.4</v>
      </c>
      <c r="N34" s="62">
        <f>IFERROR(SOLID!R3,0)</f>
        <v>520.9</v>
      </c>
      <c r="O34" s="62">
        <f>IFERROR(SOLID!S3,0)</f>
        <v>537.5</v>
      </c>
      <c r="P34" s="62">
        <f>IFERROR(SOLID!T3,0)</f>
        <v>554</v>
      </c>
      <c r="Q34" s="62">
        <f>IFERROR(SOLID!U3,0)</f>
        <v>570.5</v>
      </c>
      <c r="R34" s="62">
        <f>IFERROR(SOLID!V3,0)</f>
        <v>587</v>
      </c>
      <c r="S34" s="62">
        <f>IFERROR(SOLID!W3,0)</f>
        <v>603.5</v>
      </c>
      <c r="T34" s="62">
        <f>IFERROR(SOLID!X3,0)</f>
        <v>620.1</v>
      </c>
      <c r="U34" s="62">
        <f>IFERROR(SOLID!Y3,0)</f>
        <v>636.6</v>
      </c>
      <c r="V34" s="62">
        <f>IFERROR(SOLID!Z3,0)</f>
        <v>653.1</v>
      </c>
      <c r="W34" s="62">
        <f>IFERROR(SOLID!AA3,0)</f>
        <v>669.6</v>
      </c>
      <c r="X34" s="62">
        <f>IFERROR(SOLID!AB3,0)</f>
        <v>735.7</v>
      </c>
      <c r="Y34" s="62">
        <f>IFERROR(SOLID!AC3,0)</f>
        <v>752.2</v>
      </c>
      <c r="Z34" s="62">
        <f>IFERROR(SOLID!AD3,0)</f>
        <v>768.7</v>
      </c>
      <c r="AA34" s="62">
        <f>IFERROR(SOLID!AE3,0)</f>
        <v>785.2</v>
      </c>
      <c r="AB34" s="62">
        <f>IFERROR(SOLID!AF3,0)</f>
        <v>801.8</v>
      </c>
      <c r="AC34" s="62">
        <f>IFERROR(SOLID!AG3,0)</f>
        <v>818.3</v>
      </c>
      <c r="AD34" s="62">
        <f>IFERROR(SOLID!AH3,0)</f>
        <v>834.8</v>
      </c>
      <c r="AE34" s="62">
        <f>IFERROR(SOLID!AI3,0)</f>
        <v>851.3</v>
      </c>
      <c r="AF34" s="62">
        <f>IFERROR(SOLID!AJ3,0)</f>
        <v>867.8</v>
      </c>
      <c r="AG34" s="62">
        <f>IFERROR(SOLID!AK3,0)</f>
        <v>933.9</v>
      </c>
      <c r="AH34" s="62">
        <f>IFERROR(SOLID!AL3,0)</f>
        <v>950.4</v>
      </c>
      <c r="AI34" s="62">
        <f>IFERROR(SOLID!AM3,0)</f>
        <v>967</v>
      </c>
      <c r="AJ34" s="62">
        <f>IFERROR(SOLID!AN3,0)</f>
        <v>983.5</v>
      </c>
      <c r="AK34" s="62">
        <f>IFERROR(SOLID!AO3,0)</f>
        <v>1000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>
      <c r="A35" s="87" t="str">
        <f>IFERROR(SOLID!E4,0)</f>
        <v>*GeSe2</v>
      </c>
      <c r="B35" s="16">
        <f>IFERROR(SOLID!F4,0)</f>
        <v>0.08</v>
      </c>
      <c r="C35" s="16">
        <f>IFERROR(SOLID!G4,0)</f>
        <v>0.08</v>
      </c>
      <c r="D35" s="16">
        <f>IFERROR(SOLID!H4,0)</f>
        <v>0.08</v>
      </c>
      <c r="E35" s="16">
        <f>IFERROR(SOLID!I4,0)</f>
        <v>0.08</v>
      </c>
      <c r="F35" s="16">
        <f>IFERROR(SOLID!J4,0)</f>
        <v>1.2379E-7</v>
      </c>
      <c r="G35" s="16">
        <f>IFERROR(SOLID!K4,0)</f>
        <v>0.08</v>
      </c>
      <c r="H35" s="16">
        <f>IFERROR(SOLID!L4,0)</f>
        <v>2.0898999999999999E-7</v>
      </c>
      <c r="I35" s="16">
        <f>IFERROR(SOLID!M4,0)</f>
        <v>8.2261000000000002E-10</v>
      </c>
      <c r="J35" s="16">
        <f>IFERROR(SOLID!N4,0)</f>
        <v>4.3529999999999997E-11</v>
      </c>
      <c r="K35" s="16">
        <f>IFERROR(SOLID!O4,0)</f>
        <v>2.0730000000000001E-36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>
      <c r="A36" s="87" t="str">
        <f>IFERROR(SOLID!E5,0)</f>
        <v>*Se[M]</v>
      </c>
      <c r="B36" s="16">
        <f>IFERROR(SOLID!F5,0)</f>
        <v>2.5167000000000001E-16</v>
      </c>
      <c r="C36" s="16">
        <f>IFERROR(SOLID!G5,0)</f>
        <v>1.9798000000000001E-12</v>
      </c>
      <c r="D36" s="16">
        <f>IFERROR(SOLID!H5,0)</f>
        <v>6.8794E-10</v>
      </c>
      <c r="E36" s="16">
        <f>IFERROR(SOLID!I5,0)</f>
        <v>6.2733999999999998E-8</v>
      </c>
      <c r="F36" s="16">
        <f>IFERROR(SOLID!J5,0)</f>
        <v>0.08</v>
      </c>
      <c r="G36" s="16">
        <f>IFERROR(SOLID!K5,0)</f>
        <v>1.4506999999999999E-7</v>
      </c>
      <c r="H36" s="16">
        <f>IFERROR(SOLID!L5,0)</f>
        <v>0.08</v>
      </c>
      <c r="I36" s="16">
        <f>IFERROR(SOLID!M5,0)</f>
        <v>0.08</v>
      </c>
      <c r="J36" s="16">
        <f>IFERROR(SOLID!N5,0)</f>
        <v>0.08</v>
      </c>
      <c r="K36" s="16">
        <f>IFERROR(SOLID!O5,0)</f>
        <v>0.08</v>
      </c>
      <c r="L36" s="16">
        <f>IFERROR(SOLID!P5,0)</f>
        <v>0.08</v>
      </c>
      <c r="M36" s="16">
        <f>IFERROR(SOLID!Q5,0)</f>
        <v>0.08</v>
      </c>
      <c r="N36" s="16">
        <f>IFERROR(SOLID!R5,0)</f>
        <v>0.08</v>
      </c>
      <c r="O36" s="16">
        <f>IFERROR(SOLID!S5,0)</f>
        <v>0.11191</v>
      </c>
      <c r="P36" s="16">
        <f>IFERROR(SOLID!T5,0)</f>
        <v>0.1893</v>
      </c>
      <c r="Q36" s="16">
        <f>IFERROR(SOLID!U5,0)</f>
        <v>0.21586</v>
      </c>
      <c r="R36" s="16">
        <f>IFERROR(SOLID!V5,0)</f>
        <v>0.22747999999999999</v>
      </c>
      <c r="S36" s="16">
        <f>IFERROR(SOLID!W5,0)</f>
        <v>0.31317</v>
      </c>
      <c r="T36" s="16">
        <f>IFERROR(SOLID!X5,0)</f>
        <v>0.31613999999999998</v>
      </c>
      <c r="U36" s="16">
        <f>IFERROR(SOLID!Y5,0)</f>
        <v>0.31775999999999999</v>
      </c>
      <c r="V36" s="16">
        <f>IFERROR(SOLID!Z5,0)</f>
        <v>0.31867000000000001</v>
      </c>
      <c r="W36" s="16">
        <f>IFERROR(SOLID!AA5,0)</f>
        <v>0.31918999999999997</v>
      </c>
      <c r="X36" s="16">
        <f>IFERROR(SOLID!AB5,0)</f>
        <v>0.31986999999999999</v>
      </c>
      <c r="Y36" s="16">
        <f>IFERROR(SOLID!AC5,0)</f>
        <v>0.31991000000000003</v>
      </c>
      <c r="Z36" s="16">
        <f>IFERROR(SOLID!AD5,0)</f>
        <v>0.31994</v>
      </c>
      <c r="AA36" s="16">
        <f>IFERROR(SOLID!AE5,0)</f>
        <v>0.31996000000000002</v>
      </c>
      <c r="AB36" s="16">
        <f>IFERROR(SOLID!AF5,0)</f>
        <v>0.31996999999999998</v>
      </c>
      <c r="AC36" s="16">
        <f>IFERROR(SOLID!AG5,0)</f>
        <v>0.46743000000000001</v>
      </c>
      <c r="AD36" s="16">
        <f>IFERROR(SOLID!AH5,0)</f>
        <v>0.47998000000000002</v>
      </c>
      <c r="AE36" s="16">
        <f>IFERROR(SOLID!AI5,0)</f>
        <v>0.47999000000000003</v>
      </c>
      <c r="AF36" s="16">
        <f>IFERROR(SOLID!AJ5,0)</f>
        <v>0.47999000000000003</v>
      </c>
      <c r="AG36" s="16">
        <f>IFERROR(SOLID!AK5,0)</f>
        <v>0.48</v>
      </c>
      <c r="AH36" s="16">
        <f>IFERROR(SOLID!AL5,0)</f>
        <v>0.48</v>
      </c>
      <c r="AI36" s="16">
        <f>IFERROR(SOLID!AM5,0)</f>
        <v>0.48</v>
      </c>
      <c r="AJ36" s="16">
        <f>IFERROR(SOLID!AN5,0)</f>
        <v>0.48</v>
      </c>
      <c r="AK36" s="16">
        <f>IFERROR(SOLID!AO5,0)</f>
        <v>0.48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>
      <c r="A37" s="87" t="str">
        <f>IFERROR(SOLID!E6,0)</f>
        <v>*Ge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2.4308000000000001E-13</v>
      </c>
      <c r="L37" s="16">
        <f>IFERROR(SOLID!P6,0)</f>
        <v>5.8381000000000005E-11</v>
      </c>
      <c r="M37" s="16">
        <f>IFERROR(SOLID!Q6,0)</f>
        <v>9.0427000000000002E-10</v>
      </c>
      <c r="N37" s="16">
        <f>IFERROR(SOLID!R6,0)</f>
        <v>1.6963999999999999E-8</v>
      </c>
      <c r="O37" s="16">
        <f>IFERROR(SOLID!S6,0)</f>
        <v>3.1906999999999998E-2</v>
      </c>
      <c r="P37" s="16">
        <f>IFERROR(SOLID!T6,0)</f>
        <v>0.10929999999999999</v>
      </c>
      <c r="Q37" s="16">
        <f>IFERROR(SOLID!U6,0)</f>
        <v>0.13586000000000001</v>
      </c>
      <c r="R37" s="16">
        <f>IFERROR(SOLID!V6,0)</f>
        <v>0.14748</v>
      </c>
      <c r="S37" s="16">
        <f>IFERROR(SOLID!W6,0)</f>
        <v>0.15317</v>
      </c>
      <c r="T37" s="16">
        <f>IFERROR(SOLID!X6,0)</f>
        <v>0.15614</v>
      </c>
      <c r="U37" s="16">
        <f>IFERROR(SOLID!Y6,0)</f>
        <v>0.15776000000000001</v>
      </c>
      <c r="V37" s="16">
        <f>IFERROR(SOLID!Z6,0)</f>
        <v>0.15867000000000001</v>
      </c>
      <c r="W37" s="16">
        <f>IFERROR(SOLID!AA6,0)</f>
        <v>0.15919</v>
      </c>
      <c r="X37" s="16">
        <f>IFERROR(SOLID!AB6,0)</f>
        <v>0.15987000000000001</v>
      </c>
      <c r="Y37" s="16">
        <f>IFERROR(SOLID!AC6,0)</f>
        <v>0.15991</v>
      </c>
      <c r="Z37" s="16">
        <f>IFERROR(SOLID!AD6,0)</f>
        <v>0.15994</v>
      </c>
      <c r="AA37" s="16">
        <f>IFERROR(SOLID!AE6,0)</f>
        <v>0.15995999999999999</v>
      </c>
      <c r="AB37" s="16">
        <f>IFERROR(SOLID!AF6,0)</f>
        <v>0.15997</v>
      </c>
      <c r="AC37" s="16">
        <f>IFERROR(SOLID!AG6,0)</f>
        <v>0.12944</v>
      </c>
      <c r="AD37" s="16">
        <f>IFERROR(SOLID!AH6,0)</f>
        <v>0.12216</v>
      </c>
      <c r="AE37" s="16">
        <f>IFERROR(SOLID!AI6,0)</f>
        <v>0.11697</v>
      </c>
      <c r="AF37" s="16">
        <f>IFERROR(SOLID!AJ6,0)</f>
        <v>0.11112</v>
      </c>
      <c r="AG37" s="16">
        <f>IFERROR(SOLID!AK6,0)</f>
        <v>7.9078999999999997E-2</v>
      </c>
      <c r="AH37" s="16">
        <f>IFERROR(SOLID!AL6,0)</f>
        <v>6.8113000000000007E-2</v>
      </c>
      <c r="AI37" s="16">
        <f>IFERROR(SOLID!AM6,0)</f>
        <v>5.5541E-2</v>
      </c>
      <c r="AJ37" s="16">
        <f>IFERROR(SOLID!AN6,0)</f>
        <v>4.0964E-2</v>
      </c>
      <c r="AK37" s="16">
        <f>IFERROR(SOLID!AO6,0)</f>
        <v>2.3951E-2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>
      <c r="A38" s="87" t="str">
        <f>IFERROR(SOLID!E7,0)</f>
        <v>*Ga2Se3</v>
      </c>
      <c r="B38" s="16">
        <f>IFERROR(SOLID!F7,0)</f>
        <v>0.08</v>
      </c>
      <c r="C38" s="16">
        <f>IFERROR(SOLID!G7,0)</f>
        <v>0.08</v>
      </c>
      <c r="D38" s="16">
        <f>IFERROR(SOLID!H7,0)</f>
        <v>0.08</v>
      </c>
      <c r="E38" s="16">
        <f>IFERROR(SOLID!I7,0)</f>
        <v>0.08</v>
      </c>
      <c r="F38" s="16">
        <f>IFERROR(SOLID!J7,0)</f>
        <v>0.08</v>
      </c>
      <c r="G38" s="16">
        <f>IFERROR(SOLID!K7,0)</f>
        <v>0.08</v>
      </c>
      <c r="H38" s="16">
        <f>IFERROR(SOLID!L7,0)</f>
        <v>0.08</v>
      </c>
      <c r="I38" s="16">
        <f>IFERROR(SOLID!M7,0)</f>
        <v>0.08</v>
      </c>
      <c r="J38" s="16">
        <f>IFERROR(SOLID!N7,0)</f>
        <v>0.08</v>
      </c>
      <c r="K38" s="16">
        <f>IFERROR(SOLID!O7,0)</f>
        <v>0.08</v>
      </c>
      <c r="L38" s="16">
        <f>IFERROR(SOLID!P7,0)</f>
        <v>0.08</v>
      </c>
      <c r="M38" s="16">
        <f>IFERROR(SOLID!Q7,0)</f>
        <v>0.08</v>
      </c>
      <c r="N38" s="16">
        <f>IFERROR(SOLID!R7,0)</f>
        <v>0.08</v>
      </c>
      <c r="O38" s="16">
        <f>IFERROR(SOLID!S7,0)</f>
        <v>0.08</v>
      </c>
      <c r="P38" s="16">
        <f>IFERROR(SOLID!T7,0)</f>
        <v>0.08</v>
      </c>
      <c r="Q38" s="16">
        <f>IFERROR(SOLID!U7,0)</f>
        <v>0.08</v>
      </c>
      <c r="R38" s="16">
        <f>IFERROR(SOLID!V7,0)</f>
        <v>0.08</v>
      </c>
      <c r="S38" s="16">
        <f>IFERROR(SOLID!W7,0)</f>
        <v>1.3456999999999999E-7</v>
      </c>
      <c r="T38" s="16">
        <f>IFERROR(SOLID!X7,0)</f>
        <v>1.9774999999999998E-9</v>
      </c>
      <c r="U38" s="16">
        <f>IFERROR(SOLID!Y7,0)</f>
        <v>1.2073000000000001E-10</v>
      </c>
      <c r="V38" s="16">
        <f>IFERROR(SOLID!Z7,0)</f>
        <v>1.9651999999999999E-11</v>
      </c>
      <c r="W38" s="16">
        <f>IFERROR(SOLID!AA7,0)</f>
        <v>6.0888000000000003E-13</v>
      </c>
      <c r="X38" s="16">
        <f>IFERROR(SOLID!AB7,0)</f>
        <v>2.8920999999999999E-26</v>
      </c>
      <c r="Y38" s="16">
        <f>IFERROR(SOLID!AC7,0)</f>
        <v>3.5375E-31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>
      <c r="A39" s="87" t="str">
        <f>IFERROR(SOLID!E8,0)</f>
        <v>*Ga[l]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1.0930999999999999E-25</v>
      </c>
      <c r="Y39" s="16">
        <f>IFERROR(SOLID!AC8,0)</f>
        <v>7.0141999999999995E-23</v>
      </c>
      <c r="Z39" s="16">
        <f>IFERROR(SOLID!AD8,0)</f>
        <v>1.4630000000000001E-20</v>
      </c>
      <c r="AA39" s="16">
        <f>IFERROR(SOLID!AE8,0)</f>
        <v>1.8009000000000002E-18</v>
      </c>
      <c r="AB39" s="16">
        <f>IFERROR(SOLID!AF8,0)</f>
        <v>4.7659000000000002E-17</v>
      </c>
      <c r="AC39" s="16">
        <f>IFERROR(SOLID!AG8,0)</f>
        <v>7.9392000000000001E-18</v>
      </c>
      <c r="AD39" s="16">
        <f>IFERROR(SOLID!AH8,0)</f>
        <v>8.9339000000000003E-8</v>
      </c>
      <c r="AE39" s="16">
        <f>IFERROR(SOLID!AI8,0)</f>
        <v>2.0407E-7</v>
      </c>
      <c r="AF39" s="16">
        <f>IFERROR(SOLID!AJ8,0)</f>
        <v>1.7887000000000001E-7</v>
      </c>
      <c r="AG39" s="16">
        <f>IFERROR(SOLID!AK8,0)</f>
        <v>4.9127E-8</v>
      </c>
      <c r="AH39" s="16">
        <f>IFERROR(SOLID!AL8,0)</f>
        <v>3.2962000000000001E-8</v>
      </c>
      <c r="AI39" s="16">
        <f>IFERROR(SOLID!AM8,0)</f>
        <v>2.105E-8</v>
      </c>
      <c r="AJ39" s="16">
        <f>IFERROR(SOLID!AN8,0)</f>
        <v>1.4913000000000001E-10</v>
      </c>
      <c r="AK39" s="16">
        <f>IFERROR(SOLID!AO8,0)</f>
        <v>2.7903999999999999E-16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3.7232999999999997E-30</v>
      </c>
      <c r="K40" s="16">
        <f>IFERROR(SOLID!O9,0)</f>
        <v>7.2445000000000001E-14</v>
      </c>
      <c r="L40" s="16">
        <f>IFERROR(SOLID!P9,0)</f>
        <v>3.6078E-13</v>
      </c>
      <c r="M40" s="16">
        <f>IFERROR(SOLID!Q9,0)</f>
        <v>3.4992999999999999E-15</v>
      </c>
      <c r="N40" s="16">
        <f>IFERROR(SOLID!R9,0)</f>
        <v>4.9465000000000003E-23</v>
      </c>
      <c r="O40" s="16">
        <f>IFERROR(SOLID!S9,0)</f>
        <v>3.9699E-28</v>
      </c>
      <c r="P40" s="16">
        <f>IFERROR(SOLID!T9,0)</f>
        <v>1.6500999999999999E-9</v>
      </c>
      <c r="Q40" s="16">
        <f>IFERROR(SOLID!U9,0)</f>
        <v>9.5506999999999993E-9</v>
      </c>
      <c r="R40" s="16">
        <f>IFERROR(SOLID!V9,0)</f>
        <v>1.7807999999999999E-7</v>
      </c>
      <c r="S40" s="16">
        <f>IFERROR(SOLID!W9,0)</f>
        <v>0.16</v>
      </c>
      <c r="T40" s="16">
        <f>IFERROR(SOLID!X9,0)</f>
        <v>0.16</v>
      </c>
      <c r="U40" s="16">
        <f>IFERROR(SOLID!Y9,0)</f>
        <v>0.16</v>
      </c>
      <c r="V40" s="16">
        <f>IFERROR(SOLID!Z9,0)</f>
        <v>0.16</v>
      </c>
      <c r="W40" s="16">
        <f>IFERROR(SOLID!AA9,0)</f>
        <v>0.16</v>
      </c>
      <c r="X40" s="16">
        <f>IFERROR(SOLID!AB9,0)</f>
        <v>0.16</v>
      </c>
      <c r="Y40" s="16">
        <f>IFERROR(SOLID!AC9,0)</f>
        <v>0.16</v>
      </c>
      <c r="Z40" s="16">
        <f>IFERROR(SOLID!AD9,0)</f>
        <v>0.16</v>
      </c>
      <c r="AA40" s="16">
        <f>IFERROR(SOLID!AE9,0)</f>
        <v>0.16</v>
      </c>
      <c r="AB40" s="16">
        <f>IFERROR(SOLID!AF9,0)</f>
        <v>0.16</v>
      </c>
      <c r="AC40" s="16">
        <f>IFERROR(SOLID!AG9,0)</f>
        <v>1.2547000000000001E-2</v>
      </c>
      <c r="AD40" s="16">
        <f>IFERROR(SOLID!AH9,0)</f>
        <v>5.9587000000000001E-9</v>
      </c>
      <c r="AE40" s="16">
        <f>IFERROR(SOLID!AI9,0)</f>
        <v>3.2970000000000001E-15</v>
      </c>
      <c r="AF40" s="16">
        <f>IFERROR(SOLID!AJ9,0)</f>
        <v>2.3555999999999999E-23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>
      <c r="A41" s="87" t="str">
        <f>IFERROR(SOLID!E10,0)</f>
        <v>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0.08</v>
      </c>
      <c r="F41" s="16">
        <f>IFERROR(SOLID!J10,0)</f>
        <v>0.16</v>
      </c>
      <c r="G41" s="16">
        <f>IFERROR(SOLID!K10,0)</f>
        <v>0.08</v>
      </c>
      <c r="H41" s="16">
        <f>IFERROR(SOLID!L10,0)</f>
        <v>0.16</v>
      </c>
      <c r="I41" s="16">
        <f>IFERROR(SOLID!M10,0)</f>
        <v>0.16</v>
      </c>
      <c r="J41" s="16">
        <f>IFERROR(SOLID!N10,0)</f>
        <v>0.16</v>
      </c>
      <c r="K41" s="16">
        <f>IFERROR(SOLID!O10,0)</f>
        <v>0.16</v>
      </c>
      <c r="L41" s="16">
        <f>IFERROR(SOLID!P10,0)</f>
        <v>0.16</v>
      </c>
      <c r="M41" s="16">
        <f>IFERROR(SOLID!Q10,0)</f>
        <v>0.16</v>
      </c>
      <c r="N41" s="16">
        <f>IFERROR(SOLID!R10,0)</f>
        <v>0.16</v>
      </c>
      <c r="O41" s="16">
        <f>IFERROR(SOLID!S10,0)</f>
        <v>0.12809000000000001</v>
      </c>
      <c r="P41" s="16">
        <f>IFERROR(SOLID!T10,0)</f>
        <v>5.0695999999999998E-2</v>
      </c>
      <c r="Q41" s="16">
        <f>IFERROR(SOLID!U10,0)</f>
        <v>2.4145E-2</v>
      </c>
      <c r="R41" s="16">
        <f>IFERROR(SOLID!V10,0)</f>
        <v>1.2522999999999999E-2</v>
      </c>
      <c r="S41" s="16">
        <f>IFERROR(SOLID!W10,0)</f>
        <v>6.8328E-3</v>
      </c>
      <c r="T41" s="16">
        <f>IFERROR(SOLID!X10,0)</f>
        <v>3.8625999999999999E-3</v>
      </c>
      <c r="U41" s="16">
        <f>IFERROR(SOLID!Y10,0)</f>
        <v>2.2447000000000001E-3</v>
      </c>
      <c r="V41" s="16">
        <f>IFERROR(SOLID!Z10,0)</f>
        <v>1.3349E-3</v>
      </c>
      <c r="W41" s="16">
        <f>IFERROR(SOLID!AA10,0)</f>
        <v>8.1010999999999995E-4</v>
      </c>
      <c r="X41" s="16">
        <f>IFERROR(SOLID!AB10,0)</f>
        <v>1.2987E-4</v>
      </c>
      <c r="Y41" s="16">
        <f>IFERROR(SOLID!AC10,0)</f>
        <v>8.5175999999999999E-5</v>
      </c>
      <c r="Z41" s="16">
        <f>IFERROR(SOLID!AD10,0)</f>
        <v>5.6563E-5</v>
      </c>
      <c r="AA41" s="16">
        <f>IFERROR(SOLID!AE10,0)</f>
        <v>3.8003999999999997E-5</v>
      </c>
      <c r="AB41" s="16">
        <f>IFERROR(SOLID!AF10,0)</f>
        <v>2.5819000000000001E-5</v>
      </c>
      <c r="AC41" s="16">
        <f>IFERROR(SOLID!AG10,0)</f>
        <v>1.7725000000000001E-5</v>
      </c>
      <c r="AD41" s="16">
        <f>IFERROR(SOLID!AH10,0)</f>
        <v>1.2286999999999999E-5</v>
      </c>
      <c r="AE41" s="16">
        <f>IFERROR(SOLID!AI10,0)</f>
        <v>8.5976000000000005E-6</v>
      </c>
      <c r="AF41" s="16">
        <f>IFERROR(SOLID!AJ10,0)</f>
        <v>6.0692000000000003E-6</v>
      </c>
      <c r="AG41" s="16">
        <f>IFERROR(SOLID!AK10,0)</f>
        <v>1.6315E-6</v>
      </c>
      <c r="AH41" s="16">
        <f>IFERROR(SOLID!AL10,0)</f>
        <v>1.1959000000000001E-6</v>
      </c>
      <c r="AI41" s="16">
        <f>IFERROR(SOLID!AM10,0)</f>
        <v>8.8214000000000004E-7</v>
      </c>
      <c r="AJ41" s="16">
        <f>IFERROR(SOLID!AN10,0)</f>
        <v>6.5474E-7</v>
      </c>
      <c r="AK41" s="16">
        <f>IFERROR(SOLID!AO10,0)</f>
        <v>4.8879000000000002E-7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>
      <c r="A42" s="87" t="str">
        <f>IFERROR(SOLID!E11,0)</f>
        <v>Ga2Se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1.2088E-31</v>
      </c>
      <c r="L42" s="16">
        <f>IFERROR(SOLID!P11,0)</f>
        <v>1.4141000000000001E-29</v>
      </c>
      <c r="M42" s="16">
        <f>IFERROR(SOLID!Q11,0)</f>
        <v>1.2377E-27</v>
      </c>
      <c r="N42" s="16">
        <f>IFERROR(SOLID!R11,0)</f>
        <v>8.3270999999999994E-26</v>
      </c>
      <c r="O42" s="16">
        <f>IFERROR(SOLID!S11,0)</f>
        <v>4.0207999999999996E-24</v>
      </c>
      <c r="P42" s="16">
        <f>IFERROR(SOLID!T11,0)</f>
        <v>1.3078000000000001E-22</v>
      </c>
      <c r="Q42" s="16">
        <f>IFERROR(SOLID!U11,0)</f>
        <v>4.0776E-21</v>
      </c>
      <c r="R42" s="16">
        <f>IFERROR(SOLID!V11,0)</f>
        <v>1.1226E-19</v>
      </c>
      <c r="S42" s="16">
        <f>IFERROR(SOLID!W11,0)</f>
        <v>2.2370999999999998E-18</v>
      </c>
      <c r="T42" s="16">
        <f>IFERROR(SOLID!X11,0)</f>
        <v>2.3373999999999999E-17</v>
      </c>
      <c r="U42" s="16">
        <f>IFERROR(SOLID!Y11,0)</f>
        <v>2.1883E-16</v>
      </c>
      <c r="V42" s="16">
        <f>IFERROR(SOLID!Z11,0)</f>
        <v>1.846E-15</v>
      </c>
      <c r="W42" s="16">
        <f>IFERROR(SOLID!AA11,0)</f>
        <v>1.4121E-14</v>
      </c>
      <c r="X42" s="16">
        <f>IFERROR(SOLID!AB11,0)</f>
        <v>2.0518E-11</v>
      </c>
      <c r="Y42" s="16">
        <f>IFERROR(SOLID!AC11,0)</f>
        <v>1.0504000000000001E-10</v>
      </c>
      <c r="Z42" s="16">
        <f>IFERROR(SOLID!AD11,0)</f>
        <v>5.0361999999999996E-10</v>
      </c>
      <c r="AA42" s="16">
        <f>IFERROR(SOLID!AE11,0)</f>
        <v>2.2708000000000001E-9</v>
      </c>
      <c r="AB42" s="16">
        <f>IFERROR(SOLID!AF11,0)</f>
        <v>9.6646000000000007E-9</v>
      </c>
      <c r="AC42" s="16">
        <f>IFERROR(SOLID!AG11,0)</f>
        <v>3.7879999999999999E-8</v>
      </c>
      <c r="AD42" s="16">
        <f>IFERROR(SOLID!AH11,0)</f>
        <v>3.7532000000000002E-8</v>
      </c>
      <c r="AE42" s="16">
        <f>IFERROR(SOLID!AI11,0)</f>
        <v>3.6856999999999997E-8</v>
      </c>
      <c r="AF42" s="16">
        <f>IFERROR(SOLID!AJ11,0)</f>
        <v>3.5754999999999998E-8</v>
      </c>
      <c r="AG42" s="16">
        <f>IFERROR(SOLID!AK11,0)</f>
        <v>2.8010999999999999E-8</v>
      </c>
      <c r="AH42" s="16">
        <f>IFERROR(SOLID!AL11,0)</f>
        <v>2.5527000000000001E-8</v>
      </c>
      <c r="AI42" s="16">
        <f>IFERROR(SOLID!AM11,0)</f>
        <v>2.2954999999999999E-8</v>
      </c>
      <c r="AJ42" s="16">
        <f>IFERROR(SOLID!AN11,0)</f>
        <v>2.0339999999999999E-8</v>
      </c>
      <c r="AK42" s="16">
        <f>IFERROR(SOLID!AO11,0)</f>
        <v>1.7744E-8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>
      <c r="A43" s="87" t="str">
        <f>IFERROR(SOLID!E12,0)</f>
        <v>Ar</v>
      </c>
      <c r="B43" s="16">
        <f>IFERROR(SOLID!F12,0)</f>
        <v>0.2</v>
      </c>
      <c r="C43" s="16">
        <f>IFERROR(SOLID!G12,0)</f>
        <v>0.2</v>
      </c>
      <c r="D43" s="16">
        <f>IFERROR(SOLID!H12,0)</f>
        <v>0.2</v>
      </c>
      <c r="E43" s="16">
        <f>IFERROR(SOLID!I12,0)</f>
        <v>0.2</v>
      </c>
      <c r="F43" s="16">
        <f>IFERROR(SOLID!J12,0)</f>
        <v>0.2</v>
      </c>
      <c r="G43" s="16">
        <f>IFERROR(SOLID!K12,0)</f>
        <v>0.2</v>
      </c>
      <c r="H43" s="16">
        <f>IFERROR(SOLID!L12,0)</f>
        <v>0.2</v>
      </c>
      <c r="I43" s="16">
        <f>IFERROR(SOLID!M12,0)</f>
        <v>0.2</v>
      </c>
      <c r="J43" s="16">
        <f>IFERROR(SOLID!N12,0)</f>
        <v>0.2</v>
      </c>
      <c r="K43" s="16">
        <f>IFERROR(SOLID!O12,0)</f>
        <v>0.2</v>
      </c>
      <c r="L43" s="16">
        <f>IFERROR(SOLID!P12,0)</f>
        <v>0.2</v>
      </c>
      <c r="M43" s="16">
        <f>IFERROR(SOLID!Q12,0)</f>
        <v>0.2</v>
      </c>
      <c r="N43" s="16">
        <f>IFERROR(SOLID!R12,0)</f>
        <v>0.2</v>
      </c>
      <c r="O43" s="16">
        <f>IFERROR(SOLID!S12,0)</f>
        <v>0.2</v>
      </c>
      <c r="P43" s="16">
        <f>IFERROR(SOLID!T12,0)</f>
        <v>0.2</v>
      </c>
      <c r="Q43" s="16">
        <f>IFERROR(SOLID!U12,0)</f>
        <v>0.2</v>
      </c>
      <c r="R43" s="16">
        <f>IFERROR(SOLID!V12,0)</f>
        <v>0.2</v>
      </c>
      <c r="S43" s="16">
        <f>IFERROR(SOLID!W12,0)</f>
        <v>0.2</v>
      </c>
      <c r="T43" s="16">
        <f>IFERROR(SOLID!X12,0)</f>
        <v>0.2</v>
      </c>
      <c r="U43" s="16">
        <f>IFERROR(SOLID!Y12,0)</f>
        <v>0.2</v>
      </c>
      <c r="V43" s="16">
        <f>IFERROR(SOLID!Z12,0)</f>
        <v>0.2</v>
      </c>
      <c r="W43" s="16">
        <f>IFERROR(SOLID!AA12,0)</f>
        <v>0.2</v>
      </c>
      <c r="X43" s="16">
        <f>IFERROR(SOLID!AB12,0)</f>
        <v>0.2</v>
      </c>
      <c r="Y43" s="16">
        <f>IFERROR(SOLID!AC12,0)</f>
        <v>0.2</v>
      </c>
      <c r="Z43" s="16">
        <f>IFERROR(SOLID!AD12,0)</f>
        <v>0.2</v>
      </c>
      <c r="AA43" s="16">
        <f>IFERROR(SOLID!AE12,0)</f>
        <v>0.2</v>
      </c>
      <c r="AB43" s="16">
        <f>IFERROR(SOLID!AF12,0)</f>
        <v>0.2</v>
      </c>
      <c r="AC43" s="16">
        <f>IFERROR(SOLID!AG12,0)</f>
        <v>0.2</v>
      </c>
      <c r="AD43" s="16">
        <f>IFERROR(SOLID!AH12,0)</f>
        <v>0.2</v>
      </c>
      <c r="AE43" s="16">
        <f>IFERROR(SOLID!AI12,0)</f>
        <v>0.2</v>
      </c>
      <c r="AF43" s="16">
        <f>IFERROR(SOLID!AJ12,0)</f>
        <v>0.2</v>
      </c>
      <c r="AG43" s="16">
        <f>IFERROR(SOLID!AK12,0)</f>
        <v>0.2</v>
      </c>
      <c r="AH43" s="16">
        <f>IFERROR(SOLID!AL12,0)</f>
        <v>0.2</v>
      </c>
      <c r="AI43" s="16">
        <f>IFERROR(SOLID!AM12,0)</f>
        <v>0.2</v>
      </c>
      <c r="AJ43" s="16">
        <f>IFERROR(SOLID!AN12,0)</f>
        <v>0.2</v>
      </c>
      <c r="AK43" s="16">
        <f>IFERROR(SOLID!AO12,0)</f>
        <v>0.2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>
      <c r="A44" s="87" t="str">
        <f>IFERROR(SOLID!E13,0)</f>
        <v>(1)Ga[l]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1.0330999999999999E-24</v>
      </c>
      <c r="L44" s="16">
        <f>IFERROR(SOLID!P13,0)</f>
        <v>1.7543000000000001E-24</v>
      </c>
      <c r="M44" s="16">
        <f>IFERROR(SOLID!Q13,0)</f>
        <v>1.8365999999999999E-28</v>
      </c>
      <c r="N44" s="16">
        <f>IFERROR(SOLID!R13,0)</f>
        <v>0</v>
      </c>
      <c r="O44" s="16">
        <f>IFERROR(SOLID!S13,0)</f>
        <v>0</v>
      </c>
      <c r="P44" s="16">
        <f>IFERROR(SOLID!T13,0)</f>
        <v>8.2677000000000003E-31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2.9972999999999999E-32</v>
      </c>
      <c r="U44" s="16">
        <f>IFERROR(SOLID!Y13,0)</f>
        <v>8.3662000000000006E-21</v>
      </c>
      <c r="V44" s="16">
        <f>IFERROR(SOLID!Z13,0)</f>
        <v>1.2017E-15</v>
      </c>
      <c r="W44" s="16">
        <f>IFERROR(SOLID!AA13,0)</f>
        <v>1.9095000000000001E-13</v>
      </c>
      <c r="X44" s="16">
        <f>IFERROR(SOLID!AB13,0)</f>
        <v>1.3981E-11</v>
      </c>
      <c r="Y44" s="16">
        <f>IFERROR(SOLID!AC13,0)</f>
        <v>6.4354999999999994E-11</v>
      </c>
      <c r="Z44" s="16">
        <f>IFERROR(SOLID!AD13,0)</f>
        <v>2.7510000000000001E-10</v>
      </c>
      <c r="AA44" s="16">
        <f>IFERROR(SOLID!AE13,0)</f>
        <v>1.9384999999999999E-9</v>
      </c>
      <c r="AB44" s="16">
        <f>IFERROR(SOLID!AF13,0)</f>
        <v>2.6155000000000002E-8</v>
      </c>
      <c r="AC44" s="16">
        <f>IFERROR(SOLID!AG13,0)</f>
        <v>0.14745</v>
      </c>
      <c r="AD44" s="16">
        <f>IFERROR(SOLID!AH13,0)</f>
        <v>0.16</v>
      </c>
      <c r="AE44" s="16">
        <f>IFERROR(SOLID!AI13,0)</f>
        <v>0.16</v>
      </c>
      <c r="AF44" s="16">
        <f>IFERROR(SOLID!AJ13,0)</f>
        <v>0.16</v>
      </c>
      <c r="AG44" s="16">
        <f>IFERROR(SOLID!AK13,0)</f>
        <v>0.16</v>
      </c>
      <c r="AH44" s="16">
        <f>IFERROR(SOLID!AL13,0)</f>
        <v>0.16</v>
      </c>
      <c r="AI44" s="16">
        <f>IFERROR(SOLID!AM13,0)</f>
        <v>0.16</v>
      </c>
      <c r="AJ44" s="16">
        <f>IFERROR(SOLID!AN13,0)</f>
        <v>0.16</v>
      </c>
      <c r="AK44" s="16">
        <f>IFERROR(SOLID!AO13,0)</f>
        <v>0.16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>
      <c r="A45" s="87" t="str">
        <f>IFERROR(SOLID!E14,0)</f>
        <v>(1)GeSe[l]</v>
      </c>
      <c r="B45" s="16">
        <f>IFERROR(SOLID!F14,0)</f>
        <v>6.8152999999999997E-30</v>
      </c>
      <c r="C45" s="16">
        <f>IFERROR(SOLID!G14,0)</f>
        <v>1.3662000000000001E-31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4.1902000000000002E-26</v>
      </c>
      <c r="K45" s="16">
        <f>IFERROR(SOLID!O14,0)</f>
        <v>2.4456000000000001E-15</v>
      </c>
      <c r="L45" s="16">
        <f>IFERROR(SOLID!P14,0)</f>
        <v>5.8951999999999996E-16</v>
      </c>
      <c r="M45" s="16">
        <f>IFERROR(SOLID!Q14,0)</f>
        <v>9.7883999999999996E-21</v>
      </c>
      <c r="N45" s="16">
        <f>IFERROR(SOLID!R14,0)</f>
        <v>0</v>
      </c>
      <c r="O45" s="16">
        <f>IFERROR(SOLID!S14,0)</f>
        <v>0</v>
      </c>
      <c r="P45" s="16">
        <f>IFERROR(SOLID!T14,0)</f>
        <v>1.4138E-25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2.8749999999999999E-30</v>
      </c>
      <c r="U45" s="16">
        <f>IFERROR(SOLID!Y14,0)</f>
        <v>1.8950999999999999E-19</v>
      </c>
      <c r="V45" s="16">
        <f>IFERROR(SOLID!Z14,0)</f>
        <v>6.8155999999999998E-15</v>
      </c>
      <c r="W45" s="16">
        <f>IFERROR(SOLID!AA14,0)</f>
        <v>2.8631999999999999E-13</v>
      </c>
      <c r="X45" s="16">
        <f>IFERROR(SOLID!AB14,0)</f>
        <v>1.6456000000000001E-13</v>
      </c>
      <c r="Y45" s="16">
        <f>IFERROR(SOLID!AC14,0)</f>
        <v>2.5009E-13</v>
      </c>
      <c r="Z45" s="16">
        <f>IFERROR(SOLID!AD14,0)</f>
        <v>3.6601000000000002E-13</v>
      </c>
      <c r="AA45" s="16">
        <f>IFERROR(SOLID!AE14,0)</f>
        <v>9.1368E-13</v>
      </c>
      <c r="AB45" s="16">
        <f>IFERROR(SOLID!AF14,0)</f>
        <v>4.5098E-12</v>
      </c>
      <c r="AC45" s="16">
        <f>IFERROR(SOLID!AG14,0)</f>
        <v>9.7252999999999999E-6</v>
      </c>
      <c r="AD45" s="16">
        <f>IFERROR(SOLID!AH14,0)</f>
        <v>8.0482000000000003E-6</v>
      </c>
      <c r="AE45" s="16">
        <f>IFERROR(SOLID!AI14,0)</f>
        <v>6.1851000000000003E-6</v>
      </c>
      <c r="AF45" s="16">
        <f>IFERROR(SOLID!AJ14,0)</f>
        <v>4.7956000000000003E-6</v>
      </c>
      <c r="AG45" s="16">
        <f>IFERROR(SOLID!AK14,0)</f>
        <v>1.8904999999999999E-6</v>
      </c>
      <c r="AH45" s="16">
        <f>IFERROR(SOLID!AL14,0)</f>
        <v>1.531E-6</v>
      </c>
      <c r="AI45" s="16">
        <f>IFERROR(SOLID!AM14,0)</f>
        <v>1.2505999999999999E-6</v>
      </c>
      <c r="AJ45" s="16">
        <f>IFERROR(SOLID!AN14,0)</f>
        <v>1.0313E-6</v>
      </c>
      <c r="AK45" s="16">
        <f>IFERROR(SOLID!AO14,0)</f>
        <v>8.5875000000000004E-7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>
      <c r="A46" s="87" t="str">
        <f>IFERROR(SOLID!E15,0)</f>
        <v>(l)Ge[l]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4.4841999999999998E-30</v>
      </c>
      <c r="K46" s="16">
        <f>IFERROR(SOLID!O15,0)</f>
        <v>2.0012000000000001E-17</v>
      </c>
      <c r="L46" s="16">
        <f>IFERROR(SOLID!P15,0)</f>
        <v>1.2216E-17</v>
      </c>
      <c r="M46" s="16">
        <f>IFERROR(SOLID!Q15,0)</f>
        <v>4.8847000000000001E-22</v>
      </c>
      <c r="N46" s="16">
        <f>IFERROR(SOLID!R15,0)</f>
        <v>0</v>
      </c>
      <c r="O46" s="16">
        <f>IFERROR(SOLID!S15,0)</f>
        <v>0</v>
      </c>
      <c r="P46" s="16">
        <f>IFERROR(SOLID!T15,0)</f>
        <v>7.6038999999999995E-26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2.2752000000000001E-29</v>
      </c>
      <c r="U46" s="16">
        <f>IFERROR(SOLID!Y15,0)</f>
        <v>2.7416000000000001E-18</v>
      </c>
      <c r="V46" s="16">
        <f>IFERROR(SOLID!Z15,0)</f>
        <v>1.7604999999999999E-13</v>
      </c>
      <c r="W46" s="16">
        <f>IFERROR(SOLID!AA15,0)</f>
        <v>1.2919E-11</v>
      </c>
      <c r="X46" s="16">
        <f>IFERROR(SOLID!AB15,0)</f>
        <v>5.7097999999999998E-11</v>
      </c>
      <c r="Y46" s="16">
        <f>IFERROR(SOLID!AC15,0)</f>
        <v>1.3859000000000001E-10</v>
      </c>
      <c r="Z46" s="16">
        <f>IFERROR(SOLID!AD15,0)</f>
        <v>3.1922000000000001E-10</v>
      </c>
      <c r="AA46" s="16">
        <f>IFERROR(SOLID!AE15,0)</f>
        <v>1.237E-9</v>
      </c>
      <c r="AB46" s="16">
        <f>IFERROR(SOLID!AF15,0)</f>
        <v>9.3556999999999999E-9</v>
      </c>
      <c r="AC46" s="16">
        <f>IFERROR(SOLID!AG15,0)</f>
        <v>3.0528E-2</v>
      </c>
      <c r="AD46" s="16">
        <f>IFERROR(SOLID!AH15,0)</f>
        <v>3.7818999999999998E-2</v>
      </c>
      <c r="AE46" s="16">
        <f>IFERROR(SOLID!AI15,0)</f>
        <v>4.3020000000000003E-2</v>
      </c>
      <c r="AF46" s="16">
        <f>IFERROR(SOLID!AJ15,0)</f>
        <v>4.8867000000000001E-2</v>
      </c>
      <c r="AG46" s="16">
        <f>IFERROR(SOLID!AK15,0)</f>
        <v>8.0917000000000003E-2</v>
      </c>
      <c r="AH46" s="16">
        <f>IFERROR(SOLID!AL15,0)</f>
        <v>9.1883999999999993E-2</v>
      </c>
      <c r="AI46" s="16">
        <f>IFERROR(SOLID!AM15,0)</f>
        <v>0.10446</v>
      </c>
      <c r="AJ46" s="16">
        <f>IFERROR(SOLID!AN15,0)</f>
        <v>0.11903</v>
      </c>
      <c r="AK46" s="16">
        <f>IFERROR(SOLID!AO15,0)</f>
        <v>0.13605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>
      <c r="A47" s="87" t="str">
        <f>IFERROR(SOLID!E16,0)</f>
        <v>H (Ar)</v>
      </c>
      <c r="B47" s="16">
        <f>IFERROR(SOLID!F16,0)</f>
        <v>-18.96</v>
      </c>
      <c r="C47" s="16">
        <f>IFERROR(SOLID!G16,0)</f>
        <v>-18.95</v>
      </c>
      <c r="D47" s="16">
        <f>IFERROR(SOLID!H16,0)</f>
        <v>-18.95</v>
      </c>
      <c r="E47" s="16">
        <f>IFERROR(SOLID!I16,0)</f>
        <v>-18.96</v>
      </c>
      <c r="F47" s="16">
        <f>IFERROR(SOLID!J16,0)</f>
        <v>-19.22</v>
      </c>
      <c r="G47" s="16">
        <f>IFERROR(SOLID!K16,0)</f>
        <v>-18.98</v>
      </c>
      <c r="H47" s="16">
        <f>IFERROR(SOLID!L16,0)</f>
        <v>-19.260000000000002</v>
      </c>
      <c r="I47" s="16">
        <f>IFERROR(SOLID!M16,0)</f>
        <v>-19.28</v>
      </c>
      <c r="J47" s="16">
        <f>IFERROR(SOLID!N16,0)</f>
        <v>-19.309999999999999</v>
      </c>
      <c r="K47" s="16">
        <f>IFERROR(SOLID!O16,0)</f>
        <v>-19.43</v>
      </c>
      <c r="L47" s="16">
        <f>IFERROR(SOLID!P16,0)</f>
        <v>-19.46</v>
      </c>
      <c r="M47" s="16">
        <f>IFERROR(SOLID!Q16,0)</f>
        <v>-19.489999999999998</v>
      </c>
      <c r="N47" s="16">
        <f>IFERROR(SOLID!R16,0)</f>
        <v>-19.52</v>
      </c>
      <c r="O47" s="16">
        <f>IFERROR(SOLID!S16,0)</f>
        <v>-19.47</v>
      </c>
      <c r="P47" s="16">
        <f>IFERROR(SOLID!T16,0)</f>
        <v>-19.23</v>
      </c>
      <c r="Q47" s="16">
        <f>IFERROR(SOLID!U16,0)</f>
        <v>-19.149999999999999</v>
      </c>
      <c r="R47" s="16">
        <f>IFERROR(SOLID!V16,0)</f>
        <v>-19.14</v>
      </c>
      <c r="S47" s="16">
        <f>IFERROR(SOLID!W16,0)</f>
        <v>-19.14</v>
      </c>
      <c r="T47" s="16">
        <f>IFERROR(SOLID!X16,0)</f>
        <v>-19.16</v>
      </c>
      <c r="U47" s="16">
        <f>IFERROR(SOLID!Y16,0)</f>
        <v>-19.190000000000001</v>
      </c>
      <c r="V47" s="16">
        <f>IFERROR(SOLID!Z16,0)</f>
        <v>-19.22</v>
      </c>
      <c r="W47" s="16">
        <f>IFERROR(SOLID!AA16,0)</f>
        <v>-19.25</v>
      </c>
      <c r="X47" s="16">
        <f>IFERROR(SOLID!AB16,0)</f>
        <v>-19.38</v>
      </c>
      <c r="Y47" s="16">
        <f>IFERROR(SOLID!AC16,0)</f>
        <v>-19.420000000000002</v>
      </c>
      <c r="Z47" s="16">
        <f>IFERROR(SOLID!AD16,0)</f>
        <v>-19.45</v>
      </c>
      <c r="AA47" s="16">
        <f>IFERROR(SOLID!AE16,0)</f>
        <v>-19.48</v>
      </c>
      <c r="AB47" s="16">
        <f>IFERROR(SOLID!AF16,0)</f>
        <v>-19.510000000000002</v>
      </c>
      <c r="AC47" s="16">
        <f>IFERROR(SOLID!AG16,0)</f>
        <v>-19.55</v>
      </c>
      <c r="AD47" s="16">
        <f>IFERROR(SOLID!AH16,0)</f>
        <v>-19.579999999999998</v>
      </c>
      <c r="AE47" s="16">
        <f>IFERROR(SOLID!AI16,0)</f>
        <v>-19.61</v>
      </c>
      <c r="AF47" s="16">
        <f>IFERROR(SOLID!AJ16,0)</f>
        <v>-19.64</v>
      </c>
      <c r="AG47" s="16">
        <f>IFERROR(SOLID!AK16,0)</f>
        <v>-19.760000000000002</v>
      </c>
      <c r="AH47" s="16">
        <f>IFERROR(SOLID!AL16,0)</f>
        <v>-19.79</v>
      </c>
      <c r="AI47" s="16">
        <f>IFERROR(SOLID!AM16,0)</f>
        <v>-19.82</v>
      </c>
      <c r="AJ47" s="16">
        <f>IFERROR(SOLID!AN16,0)</f>
        <v>-19.850000000000001</v>
      </c>
      <c r="AK47" s="16">
        <f>IFERROR(SOLID!AO16,0)</f>
        <v>-19.88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>
      <c r="A48" s="87" t="str">
        <f>IFERROR(SOLID!E17,0)</f>
        <v>H (Ga)</v>
      </c>
      <c r="B48" s="16">
        <f>IFERROR(SOLID!F17,0)</f>
        <v>-66.8</v>
      </c>
      <c r="C48" s="16">
        <f>IFERROR(SOLID!G17,0)</f>
        <v>-63.33</v>
      </c>
      <c r="D48" s="16">
        <f>IFERROR(SOLID!H17,0)</f>
        <v>-60.24</v>
      </c>
      <c r="E48" s="16">
        <f>IFERROR(SOLID!I17,0)</f>
        <v>-57.48</v>
      </c>
      <c r="F48" s="16">
        <f>IFERROR(SOLID!J17,0)</f>
        <v>-54</v>
      </c>
      <c r="G48" s="16">
        <f>IFERROR(SOLID!K17,0)</f>
        <v>-49.9</v>
      </c>
      <c r="H48" s="16">
        <f>IFERROR(SOLID!L17,0)</f>
        <v>-46.96</v>
      </c>
      <c r="I48" s="16">
        <f>IFERROR(SOLID!M17,0)</f>
        <v>-43.86</v>
      </c>
      <c r="J48" s="16">
        <f>IFERROR(SOLID!N17,0)</f>
        <v>-40.98</v>
      </c>
      <c r="K48" s="16">
        <f>IFERROR(SOLID!O17,0)</f>
        <v>-31.32</v>
      </c>
      <c r="L48" s="16">
        <f>IFERROR(SOLID!P17,0)</f>
        <v>-29.28</v>
      </c>
      <c r="M48" s="16">
        <f>IFERROR(SOLID!Q17,0)</f>
        <v>-27.35</v>
      </c>
      <c r="N48" s="16">
        <f>IFERROR(SOLID!R17,0)</f>
        <v>-25.53</v>
      </c>
      <c r="O48" s="16">
        <f>IFERROR(SOLID!S17,0)</f>
        <v>-23.81</v>
      </c>
      <c r="P48" s="16">
        <f>IFERROR(SOLID!T17,0)</f>
        <v>-22.18</v>
      </c>
      <c r="Q48" s="16">
        <f>IFERROR(SOLID!U17,0)</f>
        <v>-20.63</v>
      </c>
      <c r="R48" s="16">
        <f>IFERROR(SOLID!V17,0)</f>
        <v>-19.16</v>
      </c>
      <c r="S48" s="16">
        <f>IFERROR(SOLID!W17,0)</f>
        <v>-17.850000000000001</v>
      </c>
      <c r="T48" s="16">
        <f>IFERROR(SOLID!X17,0)</f>
        <v>-16.850000000000001</v>
      </c>
      <c r="U48" s="16">
        <f>IFERROR(SOLID!Y17,0)</f>
        <v>-15.9</v>
      </c>
      <c r="V48" s="16">
        <f>IFERROR(SOLID!Z17,0)</f>
        <v>-15</v>
      </c>
      <c r="W48" s="16">
        <f>IFERROR(SOLID!AA17,0)</f>
        <v>-14.13</v>
      </c>
      <c r="X48" s="16">
        <f>IFERROR(SOLID!AB17,0)</f>
        <v>-11</v>
      </c>
      <c r="Y48" s="16">
        <f>IFERROR(SOLID!AC17,0)</f>
        <v>-10.29</v>
      </c>
      <c r="Z48" s="16">
        <f>IFERROR(SOLID!AD17,0)</f>
        <v>-9.6059999999999999</v>
      </c>
      <c r="AA48" s="16">
        <f>IFERROR(SOLID!AE17,0)</f>
        <v>-8.9480000000000004</v>
      </c>
      <c r="AB48" s="16">
        <f>IFERROR(SOLID!AF17,0)</f>
        <v>-8.3130000000000006</v>
      </c>
      <c r="AC48" s="16">
        <f>IFERROR(SOLID!AG17,0)</f>
        <v>-7.7140000000000004</v>
      </c>
      <c r="AD48" s="16">
        <f>IFERROR(SOLID!AH17,0)</f>
        <v>-7.7969999999999997</v>
      </c>
      <c r="AE48" s="16">
        <f>IFERROR(SOLID!AI17,0)</f>
        <v>-7.8789999999999996</v>
      </c>
      <c r="AF48" s="16">
        <f>IFERROR(SOLID!AJ17,0)</f>
        <v>-7.9630000000000001</v>
      </c>
      <c r="AG48" s="16">
        <f>IFERROR(SOLID!AK17,0)</f>
        <v>-8.3190000000000008</v>
      </c>
      <c r="AH48" s="16">
        <f>IFERROR(SOLID!AL17,0)</f>
        <v>-8.4149999999999991</v>
      </c>
      <c r="AI48" s="16">
        <f>IFERROR(SOLID!AM17,0)</f>
        <v>-8.5139999999999993</v>
      </c>
      <c r="AJ48" s="16">
        <f>IFERROR(SOLID!AN17,0)</f>
        <v>-8.6170000000000009</v>
      </c>
      <c r="AK48" s="16">
        <f>IFERROR(SOLID!AO17,0)</f>
        <v>-8.7249999999999996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>
      <c r="A49" s="87" t="str">
        <f>IFERROR(SOLID!E18,0)</f>
        <v>H (Ge)</v>
      </c>
      <c r="B49" s="16">
        <f>IFERROR(SOLID!F18,0)</f>
        <v>-18.36</v>
      </c>
      <c r="C49" s="16">
        <f>IFERROR(SOLID!G18,0)</f>
        <v>-17.73</v>
      </c>
      <c r="D49" s="16">
        <f>IFERROR(SOLID!H18,0)</f>
        <v>-17.18</v>
      </c>
      <c r="E49" s="16">
        <f>IFERROR(SOLID!I18,0)</f>
        <v>-16.7</v>
      </c>
      <c r="F49" s="16">
        <f>IFERROR(SOLID!J18,0)</f>
        <v>-15.17</v>
      </c>
      <c r="G49" s="16">
        <f>IFERROR(SOLID!K18,0)</f>
        <v>-13.99</v>
      </c>
      <c r="H49" s="16">
        <f>IFERROR(SOLID!L18,0)</f>
        <v>-12.61</v>
      </c>
      <c r="I49" s="16">
        <f>IFERROR(SOLID!M18,0)</f>
        <v>-11.48</v>
      </c>
      <c r="J49" s="16">
        <f>IFERROR(SOLID!N18,0)</f>
        <v>-10.42</v>
      </c>
      <c r="K49" s="16">
        <f>IFERROR(SOLID!O18,0)</f>
        <v>-6.8490000000000002</v>
      </c>
      <c r="L49" s="16">
        <f>IFERROR(SOLID!P18,0)</f>
        <v>-6.0839999999999996</v>
      </c>
      <c r="M49" s="16">
        <f>IFERROR(SOLID!Q18,0)</f>
        <v>-5.3609999999999998</v>
      </c>
      <c r="N49" s="16">
        <f>IFERROR(SOLID!R18,0)</f>
        <v>-4.6760000000000002</v>
      </c>
      <c r="O49" s="16">
        <f>IFERROR(SOLID!S18,0)</f>
        <v>-4.1550000000000002</v>
      </c>
      <c r="P49" s="16">
        <f>IFERROR(SOLID!T18,0)</f>
        <v>-4.1950000000000003</v>
      </c>
      <c r="Q49" s="16">
        <f>IFERROR(SOLID!U18,0)</f>
        <v>-4.2359999999999998</v>
      </c>
      <c r="R49" s="16">
        <f>IFERROR(SOLID!V18,0)</f>
        <v>-4.2759999999999998</v>
      </c>
      <c r="S49" s="16">
        <f>IFERROR(SOLID!W18,0)</f>
        <v>-4.3170000000000002</v>
      </c>
      <c r="T49" s="16">
        <f>IFERROR(SOLID!X18,0)</f>
        <v>-4.3579999999999997</v>
      </c>
      <c r="U49" s="16">
        <f>IFERROR(SOLID!Y18,0)</f>
        <v>-4.399</v>
      </c>
      <c r="V49" s="16">
        <f>IFERROR(SOLID!Z18,0)</f>
        <v>-4.4400000000000004</v>
      </c>
      <c r="W49" s="16">
        <f>IFERROR(SOLID!AA18,0)</f>
        <v>-4.4809999999999999</v>
      </c>
      <c r="X49" s="16">
        <f>IFERROR(SOLID!AB18,0)</f>
        <v>-4.6429999999999998</v>
      </c>
      <c r="Y49" s="16">
        <f>IFERROR(SOLID!AC18,0)</f>
        <v>-4.6829999999999998</v>
      </c>
      <c r="Z49" s="16">
        <f>IFERROR(SOLID!AD18,0)</f>
        <v>-4.7220000000000004</v>
      </c>
      <c r="AA49" s="16">
        <f>IFERROR(SOLID!AE18,0)</f>
        <v>-4.7619999999999996</v>
      </c>
      <c r="AB49" s="16">
        <f>IFERROR(SOLID!AF18,0)</f>
        <v>-4.8010000000000002</v>
      </c>
      <c r="AC49" s="16">
        <f>IFERROR(SOLID!AG18,0)</f>
        <v>-4.84</v>
      </c>
      <c r="AD49" s="16">
        <f>IFERROR(SOLID!AH18,0)</f>
        <v>-4.8780000000000001</v>
      </c>
      <c r="AE49" s="16">
        <f>IFERROR(SOLID!AI18,0)</f>
        <v>-4.9169999999999998</v>
      </c>
      <c r="AF49" s="16">
        <f>IFERROR(SOLID!AJ18,0)</f>
        <v>-4.9550000000000001</v>
      </c>
      <c r="AG49" s="16">
        <f>IFERROR(SOLID!AK18,0)</f>
        <v>-5.1040000000000001</v>
      </c>
      <c r="AH49" s="16">
        <f>IFERROR(SOLID!AL18,0)</f>
        <v>-5.141</v>
      </c>
      <c r="AI49" s="16">
        <f>IFERROR(SOLID!AM18,0)</f>
        <v>-5.1769999999999996</v>
      </c>
      <c r="AJ49" s="16">
        <f>IFERROR(SOLID!AN18,0)</f>
        <v>-5.2140000000000004</v>
      </c>
      <c r="AK49" s="16">
        <f>IFERROR(SOLID!AO18,0)</f>
        <v>-5.25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>
      <c r="A50" s="87" t="str">
        <f>IFERROR(SOLID!E19,0)</f>
        <v>H (Se)</v>
      </c>
      <c r="B50" s="16">
        <f>IFERROR(SOLID!F19,0)</f>
        <v>-22.7</v>
      </c>
      <c r="C50" s="16">
        <f>IFERROR(SOLID!G19,0)</f>
        <v>-21.57</v>
      </c>
      <c r="D50" s="16">
        <f>IFERROR(SOLID!H19,0)</f>
        <v>-20.58</v>
      </c>
      <c r="E50" s="16">
        <f>IFERROR(SOLID!I19,0)</f>
        <v>-19.690000000000001</v>
      </c>
      <c r="F50" s="16">
        <f>IFERROR(SOLID!J19,0)</f>
        <v>-19.559999999999999</v>
      </c>
      <c r="G50" s="16">
        <f>IFERROR(SOLID!K19,0)</f>
        <v>-20.079999999999998</v>
      </c>
      <c r="H50" s="16">
        <f>IFERROR(SOLID!L19,0)</f>
        <v>-20.04</v>
      </c>
      <c r="I50" s="16">
        <f>IFERROR(SOLID!M19,0)</f>
        <v>-20.28</v>
      </c>
      <c r="J50" s="16">
        <f>IFERROR(SOLID!N19,0)</f>
        <v>-20.53</v>
      </c>
      <c r="K50" s="16">
        <f>IFERROR(SOLID!O19,0)</f>
        <v>-21.53</v>
      </c>
      <c r="L50" s="16">
        <f>IFERROR(SOLID!P19,0)</f>
        <v>-21.78</v>
      </c>
      <c r="M50" s="16">
        <f>IFERROR(SOLID!Q19,0)</f>
        <v>-22.02</v>
      </c>
      <c r="N50" s="16">
        <f>IFERROR(SOLID!R19,0)</f>
        <v>-22.27</v>
      </c>
      <c r="O50" s="16">
        <f>IFERROR(SOLID!S19,0)</f>
        <v>-22.52</v>
      </c>
      <c r="P50" s="16">
        <f>IFERROR(SOLID!T19,0)</f>
        <v>-22.76</v>
      </c>
      <c r="Q50" s="16">
        <f>IFERROR(SOLID!U19,0)</f>
        <v>-23</v>
      </c>
      <c r="R50" s="16">
        <f>IFERROR(SOLID!V19,0)</f>
        <v>-23.24</v>
      </c>
      <c r="S50" s="16">
        <f>IFERROR(SOLID!W19,0)</f>
        <v>-23.48</v>
      </c>
      <c r="T50" s="16">
        <f>IFERROR(SOLID!X19,0)</f>
        <v>-23.72</v>
      </c>
      <c r="U50" s="16">
        <f>IFERROR(SOLID!Y19,0)</f>
        <v>-23.95</v>
      </c>
      <c r="V50" s="16">
        <f>IFERROR(SOLID!Z19,0)</f>
        <v>-24.18</v>
      </c>
      <c r="W50" s="16">
        <f>IFERROR(SOLID!AA19,0)</f>
        <v>-24.41</v>
      </c>
      <c r="X50" s="16">
        <f>IFERROR(SOLID!AB19,0)</f>
        <v>-25.31</v>
      </c>
      <c r="Y50" s="16">
        <f>IFERROR(SOLID!AC19,0)</f>
        <v>-25.53</v>
      </c>
      <c r="Z50" s="16">
        <f>IFERROR(SOLID!AD19,0)</f>
        <v>-25.75</v>
      </c>
      <c r="AA50" s="16">
        <f>IFERROR(SOLID!AE19,0)</f>
        <v>-25.97</v>
      </c>
      <c r="AB50" s="16">
        <f>IFERROR(SOLID!AF19,0)</f>
        <v>-26.18</v>
      </c>
      <c r="AC50" s="16">
        <f>IFERROR(SOLID!AG19,0)</f>
        <v>-26.39</v>
      </c>
      <c r="AD50" s="16">
        <f>IFERROR(SOLID!AH19,0)</f>
        <v>-26.6</v>
      </c>
      <c r="AE50" s="16">
        <f>IFERROR(SOLID!AI19,0)</f>
        <v>-26.81</v>
      </c>
      <c r="AF50" s="16">
        <f>IFERROR(SOLID!AJ19,0)</f>
        <v>-27.02</v>
      </c>
      <c r="AG50" s="16">
        <f>IFERROR(SOLID!AK19,0)</f>
        <v>-27.83</v>
      </c>
      <c r="AH50" s="16">
        <f>IFERROR(SOLID!AL19,0)</f>
        <v>-28.03</v>
      </c>
      <c r="AI50" s="16">
        <f>IFERROR(SOLID!AM19,0)</f>
        <v>-28.23</v>
      </c>
      <c r="AJ50" s="16">
        <f>IFERROR(SOLID!AN19,0)</f>
        <v>-28.42</v>
      </c>
      <c r="AK50" s="16">
        <f>IFERROR(SOLID!AO19,0)</f>
        <v>-28.62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1</v>
      </c>
      <c r="AI64" s="16">
        <f>IFERROR(SOLID!AM33,0)</f>
        <v>1</v>
      </c>
      <c r="AJ64" s="16">
        <f>IFERROR(SOLID!AN33,0)</f>
        <v>1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/>
    <row r="66" spans="1:72" ht="22.5" thickTop="1" thickBot="1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686.1</v>
      </c>
      <c r="Y66" s="62">
        <f>IFERROR(ALL!AC3,0)</f>
        <v>702.7</v>
      </c>
      <c r="Z66" s="62">
        <f>IFERROR(ALL!AD3,0)</f>
        <v>719.2</v>
      </c>
      <c r="AA66" s="62">
        <f>IFERROR(ALL!AE3,0)</f>
        <v>735.7</v>
      </c>
      <c r="AB66" s="62">
        <f>IFERROR(ALL!AF3,0)</f>
        <v>752.2</v>
      </c>
      <c r="AC66" s="62">
        <f>IFERROR(ALL!AG3,0)</f>
        <v>768.7</v>
      </c>
      <c r="AD66" s="62">
        <f>IFERROR(ALL!AH3,0)</f>
        <v>785.2</v>
      </c>
      <c r="AE66" s="62">
        <f>IFERROR(ALL!AI3,0)</f>
        <v>801.8</v>
      </c>
      <c r="AF66" s="62">
        <f>IFERROR(ALL!AJ3,0)</f>
        <v>818.3</v>
      </c>
      <c r="AG66" s="62">
        <f>IFERROR(ALL!AK3,0)</f>
        <v>834.8</v>
      </c>
      <c r="AH66" s="62">
        <f>IFERROR(ALL!AL3,0)</f>
        <v>851.3</v>
      </c>
      <c r="AI66" s="62">
        <f>IFERROR(ALL!AM3,0)</f>
        <v>867.8</v>
      </c>
      <c r="AJ66" s="62">
        <f>IFERROR(ALL!AN3,0)</f>
        <v>884.4</v>
      </c>
      <c r="AK66" s="62">
        <f>IFERROR(ALL!AO3,0)</f>
        <v>900.9</v>
      </c>
      <c r="AL66" s="62">
        <f>IFERROR(ALL!AP3,0)</f>
        <v>917.4</v>
      </c>
      <c r="AM66" s="62">
        <f>IFERROR(ALL!AQ3,0)</f>
        <v>933.9</v>
      </c>
      <c r="AN66" s="62">
        <f>IFERROR(ALL!AR3,0)</f>
        <v>950.4</v>
      </c>
      <c r="AO66" s="62">
        <f>IFERROR(ALL!AS3,0)</f>
        <v>967</v>
      </c>
      <c r="AP66" s="62">
        <f>IFERROR(ALL!AT3,0)</f>
        <v>983.5</v>
      </c>
      <c r="AQ66" s="62">
        <f>IFERROR(ALL!AU3,0)</f>
        <v>1000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>
      <c r="A67" s="87" t="str">
        <f>ALL!E4</f>
        <v>*Se[M]</v>
      </c>
      <c r="B67" s="16">
        <f>IFERROR(ALL!F4,0)</f>
        <v>0</v>
      </c>
      <c r="C67" s="16">
        <f>IFERROR(ALL!G4,0)</f>
        <v>2.2279000000000001E-31</v>
      </c>
      <c r="D67" s="16">
        <f>IFERROR(ALL!H4,0)</f>
        <v>5.9576000000000001E-22</v>
      </c>
      <c r="E67" s="16">
        <f>IFERROR(ALL!I4,0)</f>
        <v>1.661E-16</v>
      </c>
      <c r="F67" s="16">
        <f>IFERROR(ALL!J4,0)</f>
        <v>1.2333E-12</v>
      </c>
      <c r="G67" s="16">
        <f>IFERROR(ALL!K4,0)</f>
        <v>8.2939999999999995E-15</v>
      </c>
      <c r="H67" s="16">
        <f>IFERROR(ALL!L4,0)</f>
        <v>2.0750999999999999E-12</v>
      </c>
      <c r="I67" s="16">
        <f>IFERROR(ALL!M4,0)</f>
        <v>1.5574E-10</v>
      </c>
      <c r="J67" s="16">
        <f>IFERROR(ALL!N4,0)</f>
        <v>7.6925999999999999E-10</v>
      </c>
      <c r="K67" s="16">
        <f>IFERROR(ALL!O4,0)</f>
        <v>2.6576E-9</v>
      </c>
      <c r="L67" s="16">
        <f>IFERROR(ALL!P4,0)</f>
        <v>3.7354000000000001E-9</v>
      </c>
      <c r="M67" s="16">
        <f>IFERROR(ALL!Q4,0)</f>
        <v>3.0594E-9</v>
      </c>
      <c r="N67" s="16">
        <f>IFERROR(ALL!R4,0)</f>
        <v>5.3460000000000004E-9</v>
      </c>
      <c r="O67" s="16">
        <f>IFERROR(ALL!S4,0)</f>
        <v>6.7850999999999997E-9</v>
      </c>
      <c r="P67" s="16">
        <f>IFERROR(ALL!T4,0)</f>
        <v>6.2145999999999996E-9</v>
      </c>
      <c r="Q67" s="16">
        <f>IFERROR(ALL!U4,0)</f>
        <v>9.2189999999999997E-9</v>
      </c>
      <c r="R67" s="16">
        <f>IFERROR(ALL!V4,0)</f>
        <v>1.212E-8</v>
      </c>
      <c r="S67" s="16">
        <f>IFERROR(ALL!W4,0)</f>
        <v>7.3704000000000001E-9</v>
      </c>
      <c r="T67" s="16">
        <f>IFERROR(ALL!X4,0)</f>
        <v>8.554E-9</v>
      </c>
      <c r="U67" s="16">
        <f>IFERROR(ALL!Y4,0)</f>
        <v>9.6001000000000004E-9</v>
      </c>
      <c r="V67" s="16">
        <f>IFERROR(ALL!Z4,0)</f>
        <v>1.0611999999999999E-8</v>
      </c>
      <c r="W67" s="16">
        <f>IFERROR(ALL!AA4,0)</f>
        <v>1.1625999999999999E-8</v>
      </c>
      <c r="X67" s="16">
        <f>IFERROR(ALL!AB4,0)</f>
        <v>1.27E-8</v>
      </c>
      <c r="Y67" s="16">
        <f>IFERROR(ALL!AC4,0)</f>
        <v>6.7593E-9</v>
      </c>
      <c r="Z67" s="16">
        <f>IFERROR(ALL!AD4,0)</f>
        <v>7.0714999999999998E-9</v>
      </c>
      <c r="AA67" s="16">
        <f>IFERROR(ALL!AE4,0)</f>
        <v>7.6664000000000007E-9</v>
      </c>
      <c r="AB67" s="16">
        <f>IFERROR(ALL!AF4,0)</f>
        <v>8.7906000000000006E-9</v>
      </c>
      <c r="AC67" s="16">
        <f>IFERROR(ALL!AG4,0)</f>
        <v>1.0973E-8</v>
      </c>
      <c r="AD67" s="16">
        <f>IFERROR(ALL!AH4,0)</f>
        <v>1.5247999999999999E-8</v>
      </c>
      <c r="AE67" s="16">
        <f>IFERROR(ALL!AI4,0)</f>
        <v>1.2604E-8</v>
      </c>
      <c r="AF67" s="16">
        <f>IFERROR(ALL!AJ4,0)</f>
        <v>1.2143999999999999E-8</v>
      </c>
      <c r="AG67" s="16">
        <f>IFERROR(ALL!AK4,0)</f>
        <v>1.3052E-8</v>
      </c>
      <c r="AH67" s="16">
        <f>IFERROR(ALL!AL4,0)</f>
        <v>1.5131999999999999E-8</v>
      </c>
      <c r="AI67" s="16">
        <f>IFERROR(ALL!AM4,0)</f>
        <v>6.3819000000000005E-10</v>
      </c>
      <c r="AJ67" s="16">
        <f>IFERROR(ALL!AN4,0)</f>
        <v>6.9844E-13</v>
      </c>
      <c r="AK67" s="16">
        <f>IFERROR(ALL!AO4,0)</f>
        <v>7.5843000000000005E-18</v>
      </c>
      <c r="AL67" s="16">
        <f>IFERROR(ALL!AP4,0)</f>
        <v>6.3921999999999994E-26</v>
      </c>
      <c r="AM67" s="16">
        <f>IFERROR(ALL!AQ4,0)</f>
        <v>3.0901999999999999E-33</v>
      </c>
      <c r="AN67" s="16">
        <f>IFERROR(ALL!AR4,0)</f>
        <v>7.5722999999999999E-33</v>
      </c>
      <c r="AO67" s="16">
        <f>IFERROR(ALL!AS4,0)</f>
        <v>8.9563000000000001E-23</v>
      </c>
      <c r="AP67" s="16">
        <f>IFERROR(ALL!AT4,0)</f>
        <v>2.8664999999999998E-19</v>
      </c>
      <c r="AQ67" s="16">
        <f>IFERROR(ALL!AU4,0)</f>
        <v>1.7322000000000001E-19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>
      <c r="A68" s="87" t="str">
        <f>ALL!E5</f>
        <v>*Ga[l]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1.9856000000000001E-33</v>
      </c>
      <c r="AE68" s="16">
        <f>IFERROR(ALL!AI5,0)</f>
        <v>1.5819999999999999E-27</v>
      </c>
      <c r="AF68" s="16">
        <f>IFERROR(ALL!AJ5,0)</f>
        <v>4.0063000000000002E-22</v>
      </c>
      <c r="AG68" s="16">
        <f>IFERROR(ALL!AK5,0)</f>
        <v>2.0090999999999999E-17</v>
      </c>
      <c r="AH68" s="16">
        <f>IFERROR(ALL!AL5,0)</f>
        <v>1.2518E-13</v>
      </c>
      <c r="AI68" s="16">
        <f>IFERROR(ALL!AM5,0)</f>
        <v>4.9936E-12</v>
      </c>
      <c r="AJ68" s="16">
        <f>IFERROR(ALL!AN5,0)</f>
        <v>2.2839E-11</v>
      </c>
      <c r="AK68" s="16">
        <f>IFERROR(ALL!AO5,0)</f>
        <v>3.3489999999999999E-11</v>
      </c>
      <c r="AL68" s="16">
        <f>IFERROR(ALL!AP5,0)</f>
        <v>2.1259000000000001E-11</v>
      </c>
      <c r="AM68" s="16">
        <f>IFERROR(ALL!AQ5,0)</f>
        <v>7.5002999999999999E-11</v>
      </c>
      <c r="AN68" s="16">
        <f>IFERROR(ALL!AR5,0)</f>
        <v>2.3013999999999999E-9</v>
      </c>
      <c r="AO68" s="16">
        <f>IFERROR(ALL!AS5,0)</f>
        <v>2.7903999999999999E-7</v>
      </c>
      <c r="AP68" s="16">
        <f>IFERROR(ALL!AT5,0)</f>
        <v>1.6813999999999999E-6</v>
      </c>
      <c r="AQ68" s="16">
        <f>IFERROR(ALL!AU5,0)</f>
        <v>1.7134E-6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>
      <c r="A69" s="87" t="str">
        <f>ALL!E6</f>
        <v>GeSe</v>
      </c>
      <c r="B69" s="16">
        <f>IFERROR(ALL!F6,0)</f>
        <v>4.5710000000000001E-2</v>
      </c>
      <c r="C69" s="16">
        <f>IFERROR(ALL!G6,0)</f>
        <v>4.8594999999999999E-2</v>
      </c>
      <c r="D69" s="16">
        <f>IFERROR(ALL!H6,0)</f>
        <v>5.4931000000000001E-2</v>
      </c>
      <c r="E69" s="16">
        <f>IFERROR(ALL!I6,0)</f>
        <v>6.4466999999999997E-2</v>
      </c>
      <c r="F69" s="16">
        <f>IFERROR(ALL!J6,0)</f>
        <v>7.4263999999999997E-2</v>
      </c>
      <c r="G69" s="16">
        <f>IFERROR(ALL!K6,0)</f>
        <v>6.5102999999999994E-2</v>
      </c>
      <c r="H69" s="16">
        <f>IFERROR(ALL!L6,0)</f>
        <v>7.3734999999999995E-2</v>
      </c>
      <c r="I69" s="16">
        <f>IFERROR(ALL!M6,0)</f>
        <v>8.0126000000000003E-2</v>
      </c>
      <c r="J69" s="16">
        <f>IFERROR(ALL!N6,0)</f>
        <v>8.3596000000000004E-2</v>
      </c>
      <c r="K69" s="16">
        <f>IFERROR(ALL!O6,0)</f>
        <v>6.4934000000000006E-2</v>
      </c>
      <c r="L69" s="16">
        <f>IFERROR(ALL!P6,0)</f>
        <v>4.8304E-2</v>
      </c>
      <c r="M69" s="16">
        <f>IFERROR(ALL!Q6,0)</f>
        <v>3.1366999999999999E-2</v>
      </c>
      <c r="N69" s="16">
        <f>IFERROR(ALL!R6,0)</f>
        <v>1.8329000000000002E-2</v>
      </c>
      <c r="O69" s="16">
        <f>IFERROR(ALL!S6,0)</f>
        <v>1.0048E-2</v>
      </c>
      <c r="P69" s="16">
        <f>IFERROR(ALL!T6,0)</f>
        <v>5.3530000000000001E-3</v>
      </c>
      <c r="Q69" s="16">
        <f>IFERROR(ALL!U6,0)</f>
        <v>2.8438999999999999E-3</v>
      </c>
      <c r="R69" s="16">
        <f>IFERROR(ALL!V6,0)</f>
        <v>1.5330999999999999E-3</v>
      </c>
      <c r="S69" s="16">
        <f>IFERROR(ALL!W6,0)</f>
        <v>8.4676E-4</v>
      </c>
      <c r="T69" s="16">
        <f>IFERROR(ALL!X6,0)</f>
        <v>4.8044E-4</v>
      </c>
      <c r="U69" s="16">
        <f>IFERROR(ALL!Y6,0)</f>
        <v>2.7961000000000001E-4</v>
      </c>
      <c r="V69" s="16">
        <f>IFERROR(ALL!Z6,0)</f>
        <v>1.6646E-4</v>
      </c>
      <c r="W69" s="16">
        <f>IFERROR(ALL!AA6,0)</f>
        <v>1.0111E-4</v>
      </c>
      <c r="X69" s="16">
        <f>IFERROR(ALL!AB6,0)</f>
        <v>6.2545999999999994E-5</v>
      </c>
      <c r="Y69" s="16">
        <f>IFERROR(ALL!AC6,0)</f>
        <v>3.9345999999999999E-5</v>
      </c>
      <c r="Z69" s="16">
        <f>IFERROR(ALL!AD6,0)</f>
        <v>2.5145000000000001E-5</v>
      </c>
      <c r="AA69" s="16">
        <f>IFERROR(ALL!AE6,0)</f>
        <v>1.6311999999999999E-5</v>
      </c>
      <c r="AB69" s="16">
        <f>IFERROR(ALL!AF6,0)</f>
        <v>1.0733E-5</v>
      </c>
      <c r="AC69" s="16">
        <f>IFERROR(ALL!AG6,0)</f>
        <v>7.1578999999999997E-6</v>
      </c>
      <c r="AD69" s="16">
        <f>IFERROR(ALL!AH6,0)</f>
        <v>4.8308999999999998E-6</v>
      </c>
      <c r="AE69" s="16">
        <f>IFERROR(ALL!AI6,0)</f>
        <v>3.2924E-6</v>
      </c>
      <c r="AF69" s="16">
        <f>IFERROR(ALL!AJ6,0)</f>
        <v>2.2597000000000002E-6</v>
      </c>
      <c r="AG69" s="16">
        <f>IFERROR(ALL!AK6,0)</f>
        <v>1.5585E-6</v>
      </c>
      <c r="AH69" s="16">
        <f>IFERROR(ALL!AL6,0)</f>
        <v>1.08E-6</v>
      </c>
      <c r="AI69" s="16">
        <f>IFERROR(ALL!AM6,0)</f>
        <v>7.5333999999999999E-7</v>
      </c>
      <c r="AJ69" s="16">
        <f>IFERROR(ALL!AN6,0)</f>
        <v>5.3031999999999995E-7</v>
      </c>
      <c r="AK69" s="16">
        <f>IFERROR(ALL!AO6,0)</f>
        <v>3.7726999999999999E-7</v>
      </c>
      <c r="AL69" s="16">
        <f>IFERROR(ALL!AP6,0)</f>
        <v>2.7118000000000002E-7</v>
      </c>
      <c r="AM69" s="16">
        <f>IFERROR(ALL!AQ6,0)</f>
        <v>1.9677999999999999E-7</v>
      </c>
      <c r="AN69" s="16">
        <f>IFERROR(ALL!AR6,0)</f>
        <v>1.4450999999999999E-7</v>
      </c>
      <c r="AO69" s="16">
        <f>IFERROR(ALL!AS6,0)</f>
        <v>1.0768999999999999E-7</v>
      </c>
      <c r="AP69" s="16">
        <f>IFERROR(ALL!AT6,0)</f>
        <v>8.0709999999999999E-8</v>
      </c>
      <c r="AQ69" s="16">
        <f>IFERROR(ALL!AU6,0)</f>
        <v>6.0780000000000006E-8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>
      <c r="A70" s="87" t="str">
        <f>ALL!E7</f>
        <v>Ga2Se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1.6356000000000001E-31</v>
      </c>
      <c r="L70" s="16">
        <f>IFERROR(ALL!P7,0)</f>
        <v>1.3066E-29</v>
      </c>
      <c r="M70" s="16">
        <f>IFERROR(ALL!Q7,0)</f>
        <v>7.4228999999999999E-28</v>
      </c>
      <c r="N70" s="16">
        <f>IFERROR(ALL!R7,0)</f>
        <v>3.3162999999999999E-26</v>
      </c>
      <c r="O70" s="16">
        <f>IFERROR(ALL!S7,0)</f>
        <v>1.2088000000000001E-24</v>
      </c>
      <c r="P70" s="16">
        <f>IFERROR(ALL!T7,0)</f>
        <v>3.5494999999999998E-23</v>
      </c>
      <c r="Q70" s="16">
        <f>IFERROR(ALL!U7,0)</f>
        <v>8.2109000000000004E-22</v>
      </c>
      <c r="R70" s="16">
        <f>IFERROR(ALL!V7,0)</f>
        <v>1.4854999999999999E-20</v>
      </c>
      <c r="S70" s="16">
        <f>IFERROR(ALL!W7,0)</f>
        <v>2.1350999999999999E-19</v>
      </c>
      <c r="T70" s="16">
        <f>IFERROR(ALL!X7,0)</f>
        <v>2.5169000000000001E-18</v>
      </c>
      <c r="U70" s="16">
        <f>IFERROR(ALL!Y7,0)</f>
        <v>2.5189000000000001E-17</v>
      </c>
      <c r="V70" s="16">
        <f>IFERROR(ALL!Z7,0)</f>
        <v>2.2009999999999999E-16</v>
      </c>
      <c r="W70" s="16">
        <f>IFERROR(ALL!AA7,0)</f>
        <v>1.7123E-15</v>
      </c>
      <c r="X70" s="16">
        <f>IFERROR(ALL!AB7,0)</f>
        <v>1.2011000000000001E-14</v>
      </c>
      <c r="Y70" s="16">
        <f>IFERROR(ALL!AC7,0)</f>
        <v>7.6572000000000002E-14</v>
      </c>
      <c r="Z70" s="16">
        <f>IFERROR(ALL!AD7,0)</f>
        <v>4.4520000000000001E-13</v>
      </c>
      <c r="AA70" s="16">
        <f>IFERROR(ALL!AE7,0)</f>
        <v>2.3589999999999999E-12</v>
      </c>
      <c r="AB70" s="16">
        <f>IFERROR(ALL!AF7,0)</f>
        <v>1.1329000000000001E-11</v>
      </c>
      <c r="AC70" s="16">
        <f>IFERROR(ALL!AG7,0)</f>
        <v>4.8773999999999999E-11</v>
      </c>
      <c r="AD70" s="16">
        <f>IFERROR(ALL!AH7,0)</f>
        <v>1.8535000000000001E-10</v>
      </c>
      <c r="AE70" s="16">
        <f>IFERROR(ALL!AI7,0)</f>
        <v>6.1075999999999997E-10</v>
      </c>
      <c r="AF70" s="16">
        <f>IFERROR(ALL!AJ7,0)</f>
        <v>1.715E-9</v>
      </c>
      <c r="AG70" s="16">
        <f>IFERROR(ALL!AK7,0)</f>
        <v>4.0473999999999999E-9</v>
      </c>
      <c r="AH70" s="16">
        <f>IFERROR(ALL!AL7,0)</f>
        <v>7.9780000000000004E-9</v>
      </c>
      <c r="AI70" s="16">
        <f>IFERROR(ALL!AM7,0)</f>
        <v>1.3219000000000001E-8</v>
      </c>
      <c r="AJ70" s="16">
        <f>IFERROR(ALL!AN7,0)</f>
        <v>1.8824E-8</v>
      </c>
      <c r="AK70" s="16">
        <f>IFERROR(ALL!AO7,0)</f>
        <v>2.3826999999999999E-8</v>
      </c>
      <c r="AL70" s="16">
        <f>IFERROR(ALL!AP7,0)</f>
        <v>2.7762000000000001E-8</v>
      </c>
      <c r="AM70" s="16">
        <f>IFERROR(ALL!AQ7,0)</f>
        <v>3.0613999999999999E-8</v>
      </c>
      <c r="AN70" s="16">
        <f>IFERROR(ALL!AR7,0)</f>
        <v>3.2128000000000002E-8</v>
      </c>
      <c r="AO70" s="16">
        <f>IFERROR(ALL!AS7,0)</f>
        <v>3.1984999999999998E-8</v>
      </c>
      <c r="AP70" s="16">
        <f>IFERROR(ALL!AT7,0)</f>
        <v>3.1412999999999998E-8</v>
      </c>
      <c r="AQ70" s="16">
        <f>IFERROR(ALL!AU7,0)</f>
        <v>3.0617000000000002E-8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>
      <c r="A71" s="87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0.2</v>
      </c>
      <c r="AD71" s="16">
        <f>IFERROR(ALL!AH8,0)</f>
        <v>0.2</v>
      </c>
      <c r="AE71" s="16">
        <f>IFERROR(ALL!AI8,0)</f>
        <v>0.2</v>
      </c>
      <c r="AF71" s="16">
        <f>IFERROR(ALL!AJ8,0)</f>
        <v>0.2</v>
      </c>
      <c r="AG71" s="16">
        <f>IFERROR(ALL!AK8,0)</f>
        <v>0.2</v>
      </c>
      <c r="AH71" s="16">
        <f>IFERROR(ALL!AL8,0)</f>
        <v>0.2</v>
      </c>
      <c r="AI71" s="16">
        <f>IFERROR(ALL!AM8,0)</f>
        <v>0.2</v>
      </c>
      <c r="AJ71" s="16">
        <f>IFERROR(ALL!AN8,0)</f>
        <v>0.2</v>
      </c>
      <c r="AK71" s="16">
        <f>IFERROR(ALL!AO8,0)</f>
        <v>0.2</v>
      </c>
      <c r="AL71" s="16">
        <f>IFERROR(ALL!AP8,0)</f>
        <v>0.2</v>
      </c>
      <c r="AM71" s="16">
        <f>IFERROR(ALL!AQ8,0)</f>
        <v>0.2</v>
      </c>
      <c r="AN71" s="16">
        <f>IFERROR(ALL!AR8,0)</f>
        <v>0.2</v>
      </c>
      <c r="AO71" s="16">
        <f>IFERROR(ALL!AS8,0)</f>
        <v>0.2</v>
      </c>
      <c r="AP71" s="16">
        <f>IFERROR(ALL!AT8,0)</f>
        <v>0.2</v>
      </c>
      <c r="AQ71" s="16">
        <f>IFERROR(ALL!AU8,0)</f>
        <v>0.2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>
      <c r="A72" s="87" t="str">
        <f>ALL!E9</f>
        <v>(l)GeSe2</v>
      </c>
      <c r="B72" s="16">
        <f>IFERROR(ALL!F9,0)</f>
        <v>7.7720999999999998E-2</v>
      </c>
      <c r="C72" s="16">
        <f>IFERROR(ALL!G9,0)</f>
        <v>7.2526999999999994E-2</v>
      </c>
      <c r="D72" s="16">
        <f>IFERROR(ALL!H9,0)</f>
        <v>6.1120000000000001E-2</v>
      </c>
      <c r="E72" s="16">
        <f>IFERROR(ALL!I9,0)</f>
        <v>4.3950000000000003E-2</v>
      </c>
      <c r="F72" s="16">
        <f>IFERROR(ALL!J9,0)</f>
        <v>2.6297999999999998E-2</v>
      </c>
      <c r="G72" s="16">
        <f>IFERROR(ALL!K9,0)</f>
        <v>4.2727000000000001E-2</v>
      </c>
      <c r="H72" s="16">
        <f>IFERROR(ALL!L9,0)</f>
        <v>2.7046000000000001E-2</v>
      </c>
      <c r="I72" s="16">
        <f>IFERROR(ALL!M9,0)</f>
        <v>1.516E-2</v>
      </c>
      <c r="J72" s="16">
        <f>IFERROR(ALL!N9,0)</f>
        <v>7.9208999999999998E-3</v>
      </c>
      <c r="K72" s="16">
        <f>IFERROR(ALL!O9,0)</f>
        <v>6.8483000000000001E-6</v>
      </c>
      <c r="L72" s="16">
        <f>IFERROR(ALL!P9,0)</f>
        <v>3.4166999999999998E-6</v>
      </c>
      <c r="M72" s="16">
        <f>IFERROR(ALL!Q9,0)</f>
        <v>1.5585E-6</v>
      </c>
      <c r="N72" s="16">
        <f>IFERROR(ALL!R9,0)</f>
        <v>6.2542999999999996E-7</v>
      </c>
      <c r="O72" s="16">
        <f>IFERROR(ALL!S9,0)</f>
        <v>2.2490000000000001E-7</v>
      </c>
      <c r="P72" s="16">
        <f>IFERROR(ALL!T9,0)</f>
        <v>7.5855E-8</v>
      </c>
      <c r="Q72" s="16">
        <f>IFERROR(ALL!U9,0)</f>
        <v>2.5027E-8</v>
      </c>
      <c r="R72" s="16">
        <f>IFERROR(ALL!V9,0)</f>
        <v>8.303E-9</v>
      </c>
      <c r="S72" s="16">
        <f>IFERROR(ALL!W9,0)</f>
        <v>2.8113E-9</v>
      </c>
      <c r="T72" s="16">
        <f>IFERROR(ALL!X9,0)</f>
        <v>9.7814999999999998E-10</v>
      </c>
      <c r="U72" s="16">
        <f>IFERROR(ALL!Y9,0)</f>
        <v>3.5058999999999998E-10</v>
      </c>
      <c r="V72" s="16">
        <f>IFERROR(ALL!Z9,0)</f>
        <v>1.2948E-10</v>
      </c>
      <c r="W72" s="16">
        <f>IFERROR(ALL!AA9,0)</f>
        <v>4.9249000000000002E-11</v>
      </c>
      <c r="X72" s="16">
        <f>IFERROR(ALL!AB9,0)</f>
        <v>1.9271000000000001E-11</v>
      </c>
      <c r="Y72" s="16">
        <f>IFERROR(ALL!AC9,0)</f>
        <v>7.7509999999999996E-12</v>
      </c>
      <c r="Z72" s="16">
        <f>IFERROR(ALL!AD9,0)</f>
        <v>3.2025000000000001E-12</v>
      </c>
      <c r="AA72" s="16">
        <f>IFERROR(ALL!AE9,0)</f>
        <v>1.3590999999999999E-12</v>
      </c>
      <c r="AB72" s="16">
        <f>IFERROR(ALL!AF9,0)</f>
        <v>5.9271000000000001E-13</v>
      </c>
      <c r="AC72" s="16">
        <f>IFERROR(ALL!AG9,0)</f>
        <v>2.6585000000000002E-13</v>
      </c>
      <c r="AD72" s="16">
        <f>IFERROR(ALL!AH9,0)</f>
        <v>1.2270999999999999E-13</v>
      </c>
      <c r="AE72" s="16">
        <f>IFERROR(ALL!AI9,0)</f>
        <v>5.8224000000000003E-14</v>
      </c>
      <c r="AF72" s="16">
        <f>IFERROR(ALL!AJ9,0)</f>
        <v>2.8313000000000001E-14</v>
      </c>
      <c r="AG72" s="16">
        <f>IFERROR(ALL!AK9,0)</f>
        <v>1.4038E-14</v>
      </c>
      <c r="AH72" s="16">
        <f>IFERROR(ALL!AL9,0)</f>
        <v>7.0547E-15</v>
      </c>
      <c r="AI72" s="16">
        <f>IFERROR(ALL!AM9,0)</f>
        <v>3.5756E-15</v>
      </c>
      <c r="AJ72" s="16">
        <f>IFERROR(ALL!AN9,0)</f>
        <v>1.8226000000000001E-15</v>
      </c>
      <c r="AK72" s="16">
        <f>IFERROR(ALL!AO9,0)</f>
        <v>9.3397000000000007E-16</v>
      </c>
      <c r="AL72" s="16">
        <f>IFERROR(ALL!AP9,0)</f>
        <v>4.8160999999999995E-16</v>
      </c>
      <c r="AM72" s="16">
        <f>IFERROR(ALL!AQ9,0)</f>
        <v>2.5029999999999999E-16</v>
      </c>
      <c r="AN72" s="16">
        <f>IFERROR(ALL!AR9,0)</f>
        <v>1.3174E-16</v>
      </c>
      <c r="AO72" s="16">
        <f>IFERROR(ALL!AS9,0)</f>
        <v>7.0506999999999996E-17</v>
      </c>
      <c r="AP72" s="16">
        <f>IFERROR(ALL!AT9,0)</f>
        <v>3.8058999999999998E-17</v>
      </c>
      <c r="AQ72" s="16">
        <f>IFERROR(ALL!AU9,0)</f>
        <v>2.0713999999999999E-17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>
      <c r="A73" s="87" t="str">
        <f>ALL!E10</f>
        <v>(l)GeSe</v>
      </c>
      <c r="B73" s="16">
        <f>IFERROR(ALL!F10,0)</f>
        <v>3.6568999999999997E-2</v>
      </c>
      <c r="C73" s="16">
        <f>IFERROR(ALL!G10,0)</f>
        <v>3.8877000000000002E-2</v>
      </c>
      <c r="D73" s="16">
        <f>IFERROR(ALL!H10,0)</f>
        <v>4.3948000000000001E-2</v>
      </c>
      <c r="E73" s="16">
        <f>IFERROR(ALL!I10,0)</f>
        <v>5.1581000000000002E-2</v>
      </c>
      <c r="F73" s="16">
        <f>IFERROR(ALL!J10,0)</f>
        <v>5.9431999999999999E-2</v>
      </c>
      <c r="G73" s="16">
        <f>IFERROR(ALL!K10,0)</f>
        <v>5.2141E-2</v>
      </c>
      <c r="H73" s="16">
        <f>IFERROR(ALL!L10,0)</f>
        <v>5.9136000000000001E-2</v>
      </c>
      <c r="I73" s="16">
        <f>IFERROR(ALL!M10,0)</f>
        <v>6.4475000000000005E-2</v>
      </c>
      <c r="J73" s="16">
        <f>IFERROR(ALL!N10,0)</f>
        <v>6.7806000000000005E-2</v>
      </c>
      <c r="K73" s="16">
        <f>IFERROR(ALL!O10,0)</f>
        <v>7.0680999999999994E-2</v>
      </c>
      <c r="L73" s="16">
        <f>IFERROR(ALL!P10,0)</f>
        <v>6.4888000000000001E-2</v>
      </c>
      <c r="M73" s="16">
        <f>IFERROR(ALL!Q10,0)</f>
        <v>5.2728999999999998E-2</v>
      </c>
      <c r="N73" s="16">
        <f>IFERROR(ALL!R10,0)</f>
        <v>3.7257999999999999E-2</v>
      </c>
      <c r="O73" s="16">
        <f>IFERROR(ALL!S10,0)</f>
        <v>2.3519999999999999E-2</v>
      </c>
      <c r="P73" s="16">
        <f>IFERROR(ALL!T10,0)</f>
        <v>1.3864E-2</v>
      </c>
      <c r="Q73" s="16">
        <f>IFERROR(ALL!U10,0)</f>
        <v>7.9249000000000003E-3</v>
      </c>
      <c r="R73" s="16">
        <f>IFERROR(ALL!V10,0)</f>
        <v>4.5018000000000002E-3</v>
      </c>
      <c r="S73" s="16">
        <f>IFERROR(ALL!W10,0)</f>
        <v>2.5755000000000001E-3</v>
      </c>
      <c r="T73" s="16">
        <f>IFERROR(ALL!X10,0)</f>
        <v>1.4936000000000001E-3</v>
      </c>
      <c r="U73" s="16">
        <f>IFERROR(ALL!Y10,0)</f>
        <v>8.8035999999999995E-4</v>
      </c>
      <c r="V73" s="16">
        <f>IFERROR(ALL!Z10,0)</f>
        <v>5.2784999999999996E-4</v>
      </c>
      <c r="W73" s="16">
        <f>IFERROR(ALL!AA10,0)</f>
        <v>3.2192000000000001E-4</v>
      </c>
      <c r="X73" s="16">
        <f>IFERROR(ALL!AB10,0)</f>
        <v>1.9960999999999999E-4</v>
      </c>
      <c r="Y73" s="16">
        <f>IFERROR(ALL!AC10,0)</f>
        <v>1.2577000000000001E-4</v>
      </c>
      <c r="Z73" s="16">
        <f>IFERROR(ALL!AD10,0)</f>
        <v>8.0489999999999997E-5</v>
      </c>
      <c r="AA73" s="16">
        <f>IFERROR(ALL!AE10,0)</f>
        <v>5.2315999999999999E-5</v>
      </c>
      <c r="AB73" s="16">
        <f>IFERROR(ALL!AF10,0)</f>
        <v>3.4536999999999998E-5</v>
      </c>
      <c r="AC73" s="16">
        <f>IFERROR(ALL!AG10,0)</f>
        <v>2.3164E-5</v>
      </c>
      <c r="AD73" s="16">
        <f>IFERROR(ALL!AH10,0)</f>
        <v>1.5787E-5</v>
      </c>
      <c r="AE73" s="16">
        <f>IFERROR(ALL!AI10,0)</f>
        <v>1.0926E-5</v>
      </c>
      <c r="AF73" s="16">
        <f>IFERROR(ALL!AJ10,0)</f>
        <v>7.6660999999999993E-6</v>
      </c>
      <c r="AG73" s="16">
        <f>IFERROR(ALL!AK10,0)</f>
        <v>5.4388000000000003E-6</v>
      </c>
      <c r="AH73" s="16">
        <f>IFERROR(ALL!AL10,0)</f>
        <v>3.8897000000000002E-6</v>
      </c>
      <c r="AI73" s="16">
        <f>IFERROR(ALL!AM10,0)</f>
        <v>2.7970000000000001E-6</v>
      </c>
      <c r="AJ73" s="16">
        <f>IFERROR(ALL!AN10,0)</f>
        <v>2.0192000000000001E-6</v>
      </c>
      <c r="AK73" s="16">
        <f>IFERROR(ALL!AO10,0)</f>
        <v>1.4631E-6</v>
      </c>
      <c r="AL73" s="16">
        <f>IFERROR(ALL!AP10,0)</f>
        <v>1.0644999999999999E-6</v>
      </c>
      <c r="AM73" s="16">
        <f>IFERROR(ALL!AQ10,0)</f>
        <v>7.7820999999999998E-7</v>
      </c>
      <c r="AN73" s="16">
        <f>IFERROR(ALL!AR10,0)</f>
        <v>5.7276E-7</v>
      </c>
      <c r="AO73" s="16">
        <f>IFERROR(ALL!AS10,0)</f>
        <v>4.2501000000000002E-7</v>
      </c>
      <c r="AP73" s="16">
        <f>IFERROR(ALL!AT10,0)</f>
        <v>3.1691E-7</v>
      </c>
      <c r="AQ73" s="16">
        <f>IFERROR(ALL!AU10,0)</f>
        <v>2.3741999999999999E-7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>
      <c r="A74" s="87" t="str">
        <f>ALL!E11</f>
        <v>(l)Ge</v>
      </c>
      <c r="B74" s="16">
        <f>IFERROR(ALL!F11,0)</f>
        <v>9.4933999999999995E-8</v>
      </c>
      <c r="C74" s="16">
        <f>IFERROR(ALL!G11,0)</f>
        <v>2.1346999999999999E-7</v>
      </c>
      <c r="D74" s="16">
        <f>IFERROR(ALL!H11,0)</f>
        <v>5.6138000000000001E-7</v>
      </c>
      <c r="E74" s="16">
        <f>IFERROR(ALL!I11,0)</f>
        <v>1.7612E-6</v>
      </c>
      <c r="F74" s="16">
        <f>IFERROR(ALL!J11,0)</f>
        <v>6.0946000000000001E-6</v>
      </c>
      <c r="G74" s="16">
        <f>IFERROR(ALL!K11,0)</f>
        <v>2.8634000000000001E-5</v>
      </c>
      <c r="H74" s="16">
        <f>IFERROR(ALL!L11,0)</f>
        <v>8.2256000000000007E-5</v>
      </c>
      <c r="I74" s="16">
        <f>IFERROR(ALL!M11,0)</f>
        <v>2.3928E-4</v>
      </c>
      <c r="J74" s="16">
        <f>IFERROR(ALL!N11,0)</f>
        <v>6.7706000000000005E-4</v>
      </c>
      <c r="K74" s="16">
        <f>IFERROR(ALL!O11,0)</f>
        <v>2.4379000000000001E-2</v>
      </c>
      <c r="L74" s="16">
        <f>IFERROR(ALL!P11,0)</f>
        <v>4.6803999999999998E-2</v>
      </c>
      <c r="M74" s="16">
        <f>IFERROR(ALL!Q11,0)</f>
        <v>7.5901999999999997E-2</v>
      </c>
      <c r="N74" s="16">
        <f>IFERROR(ALL!R11,0)</f>
        <v>0.10441</v>
      </c>
      <c r="O74" s="16">
        <f>IFERROR(ALL!S11,0)</f>
        <v>0.12642999999999999</v>
      </c>
      <c r="P74" s="16">
        <f>IFERROR(ALL!T11,0)</f>
        <v>0.14077999999999999</v>
      </c>
      <c r="Q74" s="16">
        <f>IFERROR(ALL!U11,0)</f>
        <v>0.14923</v>
      </c>
      <c r="R74" s="16">
        <f>IFERROR(ALL!V11,0)</f>
        <v>0.15397</v>
      </c>
      <c r="S74" s="16">
        <f>IFERROR(ALL!W11,0)</f>
        <v>0.15658</v>
      </c>
      <c r="T74" s="16">
        <f>IFERROR(ALL!X11,0)</f>
        <v>0.15803</v>
      </c>
      <c r="U74" s="16">
        <f>IFERROR(ALL!Y11,0)</f>
        <v>0.15884000000000001</v>
      </c>
      <c r="V74" s="16">
        <f>IFERROR(ALL!Z11,0)</f>
        <v>0.15931000000000001</v>
      </c>
      <c r="W74" s="16">
        <f>IFERROR(ALL!AA11,0)</f>
        <v>0.15958</v>
      </c>
      <c r="X74" s="16">
        <f>IFERROR(ALL!AB11,0)</f>
        <v>0.15973999999999999</v>
      </c>
      <c r="Y74" s="16">
        <f>IFERROR(ALL!AC11,0)</f>
        <v>0.15983</v>
      </c>
      <c r="Z74" s="16">
        <f>IFERROR(ALL!AD11,0)</f>
        <v>0.15989</v>
      </c>
      <c r="AA74" s="16">
        <f>IFERROR(ALL!AE11,0)</f>
        <v>0.15992999999999999</v>
      </c>
      <c r="AB74" s="16">
        <f>IFERROR(ALL!AF11,0)</f>
        <v>0.15995000000000001</v>
      </c>
      <c r="AC74" s="16">
        <f>IFERROR(ALL!AG11,0)</f>
        <v>0.15997</v>
      </c>
      <c r="AD74" s="16">
        <f>IFERROR(ALL!AH11,0)</f>
        <v>0.15998000000000001</v>
      </c>
      <c r="AE74" s="16">
        <f>IFERROR(ALL!AI11,0)</f>
        <v>0.15998999999999999</v>
      </c>
      <c r="AF74" s="16">
        <f>IFERROR(ALL!AJ11,0)</f>
        <v>0.15998999999999999</v>
      </c>
      <c r="AG74" s="16">
        <f>IFERROR(ALL!AK11,0)</f>
        <v>0.15998999999999999</v>
      </c>
      <c r="AH74" s="16">
        <f>IFERROR(ALL!AL11,0)</f>
        <v>0.16</v>
      </c>
      <c r="AI74" s="16">
        <f>IFERROR(ALL!AM11,0)</f>
        <v>0.16</v>
      </c>
      <c r="AJ74" s="16">
        <f>IFERROR(ALL!AN11,0)</f>
        <v>0.16</v>
      </c>
      <c r="AK74" s="16">
        <f>IFERROR(ALL!AO11,0)</f>
        <v>0.16</v>
      </c>
      <c r="AL74" s="16">
        <f>IFERROR(ALL!AP11,0)</f>
        <v>0.16</v>
      </c>
      <c r="AM74" s="16">
        <f>IFERROR(ALL!AQ11,0)</f>
        <v>0.15998999999999999</v>
      </c>
      <c r="AN74" s="16">
        <f>IFERROR(ALL!AR11,0)</f>
        <v>0.15984999999999999</v>
      </c>
      <c r="AO74" s="16">
        <f>IFERROR(ALL!AS11,0)</f>
        <v>0.15939999999999999</v>
      </c>
      <c r="AP74" s="16">
        <f>IFERROR(ALL!AT11,0)</f>
        <v>0.15889</v>
      </c>
      <c r="AQ74" s="16">
        <f>IFERROR(ALL!AU11,0)</f>
        <v>0.15836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>
      <c r="A75" s="87" t="str">
        <f>ALL!E12</f>
        <v>(l)Ga2Se3</v>
      </c>
      <c r="B75" s="16">
        <f>IFERROR(ALL!F12,0)</f>
        <v>7.9999000000000001E-2</v>
      </c>
      <c r="C75" s="16">
        <f>IFERROR(ALL!G12,0)</f>
        <v>7.9996999999999999E-2</v>
      </c>
      <c r="D75" s="16">
        <f>IFERROR(ALL!H12,0)</f>
        <v>7.9994999999999997E-2</v>
      </c>
      <c r="E75" s="16">
        <f>IFERROR(ALL!I12,0)</f>
        <v>7.9990000000000006E-2</v>
      </c>
      <c r="F75" s="16">
        <f>IFERROR(ALL!J12,0)</f>
        <v>7.9977000000000006E-2</v>
      </c>
      <c r="G75" s="16">
        <f>IFERROR(ALL!K12,0)</f>
        <v>7.9937999999999995E-2</v>
      </c>
      <c r="H75" s="16">
        <f>IFERROR(ALL!L12,0)</f>
        <v>7.9881999999999995E-2</v>
      </c>
      <c r="I75" s="16">
        <f>IFERROR(ALL!M12,0)</f>
        <v>7.9772999999999997E-2</v>
      </c>
      <c r="J75" s="16">
        <f>IFERROR(ALL!N12,0)</f>
        <v>7.9565999999999998E-2</v>
      </c>
      <c r="K75" s="16">
        <f>IFERROR(ALL!O12,0)</f>
        <v>7.5528999999999999E-2</v>
      </c>
      <c r="L75" s="16">
        <f>IFERROR(ALL!P12,0)</f>
        <v>7.2471999999999995E-2</v>
      </c>
      <c r="M75" s="16">
        <f>IFERROR(ALL!Q12,0)</f>
        <v>6.7801E-2</v>
      </c>
      <c r="N75" s="16">
        <f>IFERROR(ALL!R12,0)</f>
        <v>6.1138999999999999E-2</v>
      </c>
      <c r="O75" s="16">
        <f>IFERROR(ALL!S12,0)</f>
        <v>5.2347999999999999E-2</v>
      </c>
      <c r="P75" s="16">
        <f>IFERROR(ALL!T12,0)</f>
        <v>4.1789E-2</v>
      </c>
      <c r="Q75" s="16">
        <f>IFERROR(ALL!U12,0)</f>
        <v>3.0568000000000001E-2</v>
      </c>
      <c r="R75" s="16">
        <f>IFERROR(ALL!V12,0)</f>
        <v>2.0331999999999999E-2</v>
      </c>
      <c r="S75" s="16">
        <f>IFERROR(ALL!W12,0)</f>
        <v>1.2423E-2</v>
      </c>
      <c r="T75" s="16">
        <f>IFERROR(ALL!X12,0)</f>
        <v>7.1526999999999997E-3</v>
      </c>
      <c r="U75" s="16">
        <f>IFERROR(ALL!Y12,0)</f>
        <v>3.9927000000000001E-3</v>
      </c>
      <c r="V75" s="16">
        <f>IFERROR(ALL!Z12,0)</f>
        <v>2.2084000000000001E-3</v>
      </c>
      <c r="W75" s="16">
        <f>IFERROR(ALL!AA12,0)</f>
        <v>1.2260000000000001E-3</v>
      </c>
      <c r="X75" s="16">
        <f>IFERROR(ALL!AB12,0)</f>
        <v>6.8727999999999997E-4</v>
      </c>
      <c r="Y75" s="16">
        <f>IFERROR(ALL!AC12,0)</f>
        <v>3.8957999999999999E-4</v>
      </c>
      <c r="Z75" s="16">
        <f>IFERROR(ALL!AD12,0)</f>
        <v>2.2283000000000001E-4</v>
      </c>
      <c r="AA75" s="16">
        <f>IFERROR(ALL!AE12,0)</f>
        <v>1.2792000000000001E-4</v>
      </c>
      <c r="AB75" s="16">
        <f>IFERROR(ALL!AF12,0)</f>
        <v>7.3052999999999993E-5</v>
      </c>
      <c r="AC75" s="16">
        <f>IFERROR(ALL!AG12,0)</f>
        <v>4.0960000000000001E-5</v>
      </c>
      <c r="AD75" s="16">
        <f>IFERROR(ALL!AH12,0)</f>
        <v>2.2161E-5</v>
      </c>
      <c r="AE75" s="16">
        <f>IFERROR(ALL!AI12,0)</f>
        <v>1.1333E-5</v>
      </c>
      <c r="AF75" s="16">
        <f>IFERROR(ALL!AJ12,0)</f>
        <v>5.3548E-6</v>
      </c>
      <c r="AG75" s="16">
        <f>IFERROR(ALL!AK12,0)</f>
        <v>2.2859E-6</v>
      </c>
      <c r="AH75" s="16">
        <f>IFERROR(ALL!AL12,0)</f>
        <v>8.6606999999999997E-7</v>
      </c>
      <c r="AI75" s="16">
        <f>IFERROR(ALL!AM12,0)</f>
        <v>2.8961000000000001E-7</v>
      </c>
      <c r="AJ75" s="16">
        <f>IFERROR(ALL!AN12,0)</f>
        <v>8.6594000000000001E-8</v>
      </c>
      <c r="AK75" s="16">
        <f>IFERROR(ALL!AO12,0)</f>
        <v>2.3841000000000002E-8</v>
      </c>
      <c r="AL75" s="16">
        <f>IFERROR(ALL!AP12,0)</f>
        <v>6.2564E-9</v>
      </c>
      <c r="AM75" s="16">
        <f>IFERROR(ALL!AQ12,0)</f>
        <v>1.6110999999999999E-9</v>
      </c>
      <c r="AN75" s="16">
        <f>IFERROR(ALL!AR12,0)</f>
        <v>4.1072999999999999E-10</v>
      </c>
      <c r="AO75" s="16">
        <f>IFERROR(ALL!AS12,0)</f>
        <v>1.0358000000000001E-10</v>
      </c>
      <c r="AP75" s="16">
        <f>IFERROR(ALL!AT12,0)</f>
        <v>2.6716999999999999E-11</v>
      </c>
      <c r="AQ75" s="16">
        <f>IFERROR(ALL!AU12,0)</f>
        <v>7.0827999999999997E-12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>
      <c r="A76" s="87" t="str">
        <f>ALL!E13</f>
        <v>(l)GaSe</v>
      </c>
      <c r="B76" s="16">
        <f>IFERROR(ALL!F13,0)</f>
        <v>2.6635999999999998E-6</v>
      </c>
      <c r="C76" s="16">
        <f>IFERROR(ALL!G13,0)</f>
        <v>5.1158000000000002E-6</v>
      </c>
      <c r="D76" s="16">
        <f>IFERROR(ALL!H13,0)</f>
        <v>1.0088000000000001E-5</v>
      </c>
      <c r="E76" s="16">
        <f>IFERROR(ALL!I13,0)</f>
        <v>2.0944000000000001E-5</v>
      </c>
      <c r="F76" s="16">
        <f>IFERROR(ALL!J13,0)</f>
        <v>4.5154000000000002E-5</v>
      </c>
      <c r="G76" s="16">
        <f>IFERROR(ALL!K13,0)</f>
        <v>1.2333E-4</v>
      </c>
      <c r="H76" s="16">
        <f>IFERROR(ALL!L13,0)</f>
        <v>2.3583E-4</v>
      </c>
      <c r="I76" s="16">
        <f>IFERROR(ALL!M13,0)</f>
        <v>4.5495000000000003E-4</v>
      </c>
      <c r="J76" s="16">
        <f>IFERROR(ALL!N13,0)</f>
        <v>8.6779999999999995E-4</v>
      </c>
      <c r="K76" s="16">
        <f>IFERROR(ALL!O13,0)</f>
        <v>8.9429999999999996E-3</v>
      </c>
      <c r="L76" s="16">
        <f>IFERROR(ALL!P13,0)</f>
        <v>1.5056E-2</v>
      </c>
      <c r="M76" s="16">
        <f>IFERROR(ALL!Q13,0)</f>
        <v>2.4399000000000001E-2</v>
      </c>
      <c r="N76" s="16">
        <f>IFERROR(ALL!R13,0)</f>
        <v>3.7721999999999999E-2</v>
      </c>
      <c r="O76" s="16">
        <f>IFERROR(ALL!S13,0)</f>
        <v>5.5305E-2</v>
      </c>
      <c r="P76" s="16">
        <f>IFERROR(ALL!T13,0)</f>
        <v>7.6422000000000004E-2</v>
      </c>
      <c r="Q76" s="16">
        <f>IFERROR(ALL!U13,0)</f>
        <v>9.8862000000000005E-2</v>
      </c>
      <c r="R76" s="16">
        <f>IFERROR(ALL!V13,0)</f>
        <v>0.11933000000000001</v>
      </c>
      <c r="S76" s="16">
        <f>IFERROR(ALL!W13,0)</f>
        <v>0.13514000000000001</v>
      </c>
      <c r="T76" s="16">
        <f>IFERROR(ALL!X13,0)</f>
        <v>0.14566000000000001</v>
      </c>
      <c r="U76" s="16">
        <f>IFERROR(ALL!Y13,0)</f>
        <v>0.15193000000000001</v>
      </c>
      <c r="V76" s="16">
        <f>IFERROR(ALL!Z13,0)</f>
        <v>0.15539</v>
      </c>
      <c r="W76" s="16">
        <f>IFERROR(ALL!AA13,0)</f>
        <v>0.15715000000000001</v>
      </c>
      <c r="X76" s="16">
        <f>IFERROR(ALL!AB13,0)</f>
        <v>0.15784000000000001</v>
      </c>
      <c r="Y76" s="16">
        <f>IFERROR(ALL!AC13,0)</f>
        <v>0.15769</v>
      </c>
      <c r="Z76" s="16">
        <f>IFERROR(ALL!AD13,0)</f>
        <v>0.15667</v>
      </c>
      <c r="AA76" s="16">
        <f>IFERROR(ALL!AE13,0)</f>
        <v>0.15448000000000001</v>
      </c>
      <c r="AB76" s="16">
        <f>IFERROR(ALL!AF13,0)</f>
        <v>0.15054999999999999</v>
      </c>
      <c r="AC76" s="16">
        <f>IFERROR(ALL!AG13,0)</f>
        <v>0.14416999999999999</v>
      </c>
      <c r="AD76" s="16">
        <f>IFERROR(ALL!AH13,0)</f>
        <v>0.13458000000000001</v>
      </c>
      <c r="AE76" s="16">
        <f>IFERROR(ALL!AI13,0)</f>
        <v>0.12137000000000001</v>
      </c>
      <c r="AF76" s="16">
        <f>IFERROR(ALL!AJ13,0)</f>
        <v>0.10469000000000001</v>
      </c>
      <c r="AG76" s="16">
        <f>IFERROR(ALL!AK13,0)</f>
        <v>8.5502999999999996E-2</v>
      </c>
      <c r="AH76" s="16">
        <f>IFERROR(ALL!AL13,0)</f>
        <v>6.5554000000000001E-2</v>
      </c>
      <c r="AI76" s="16">
        <f>IFERROR(ALL!AM13,0)</f>
        <v>4.7004999999999998E-2</v>
      </c>
      <c r="AJ76" s="16">
        <f>IFERROR(ALL!AN13,0)</f>
        <v>3.1690000000000003E-2</v>
      </c>
      <c r="AK76" s="16">
        <f>IFERROR(ALL!AO13,0)</f>
        <v>2.0372000000000001E-2</v>
      </c>
      <c r="AL76" s="16">
        <f>IFERROR(ALL!AP13,0)</f>
        <v>1.2706E-2</v>
      </c>
      <c r="AM76" s="16">
        <f>IFERROR(ALL!AQ13,0)</f>
        <v>7.8063000000000004E-3</v>
      </c>
      <c r="AN76" s="16">
        <f>IFERROR(ALL!AR13,0)</f>
        <v>4.7368999999999996E-3</v>
      </c>
      <c r="AO76" s="16">
        <f>IFERROR(ALL!AS13,0)</f>
        <v>2.8327000000000001E-3</v>
      </c>
      <c r="AP76" s="16">
        <f>IFERROR(ALL!AT13,0)</f>
        <v>1.7067E-3</v>
      </c>
      <c r="AQ76" s="16">
        <f>IFERROR(ALL!AU13,0)</f>
        <v>1.039E-3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>
      <c r="A77" s="87" t="str">
        <f>ALL!E14</f>
        <v>(l)Ga2Se</v>
      </c>
      <c r="B77" s="16">
        <f>IFERROR(ALL!F14,0)</f>
        <v>2.5236999999999998E-28</v>
      </c>
      <c r="C77" s="16">
        <f>IFERROR(ALL!G14,0)</f>
        <v>1.0445E-26</v>
      </c>
      <c r="D77" s="16">
        <f>IFERROR(ALL!H14,0)</f>
        <v>4.0198E-25</v>
      </c>
      <c r="E77" s="16">
        <f>IFERROR(ALL!I14,0)</f>
        <v>1.6359999999999999E-23</v>
      </c>
      <c r="F77" s="16">
        <f>IFERROR(ALL!J14,0)</f>
        <v>6.9618000000000001E-22</v>
      </c>
      <c r="G77" s="16">
        <f>IFERROR(ALL!K14,0)</f>
        <v>8.0114999999999995E-20</v>
      </c>
      <c r="H77" s="16">
        <f>IFERROR(ALL!L14,0)</f>
        <v>1.7939000000000001E-18</v>
      </c>
      <c r="I77" s="16">
        <f>IFERROR(ALL!M14,0)</f>
        <v>3.9468999999999999E-17</v>
      </c>
      <c r="J77" s="16">
        <f>IFERROR(ALL!N14,0)</f>
        <v>7.9357999999999997E-16</v>
      </c>
      <c r="K77" s="16">
        <f>IFERROR(ALL!O14,0)</f>
        <v>2.3656999999999999E-11</v>
      </c>
      <c r="L77" s="16">
        <f>IFERROR(ALL!P14,0)</f>
        <v>1.9106000000000001E-10</v>
      </c>
      <c r="M77" s="16">
        <f>IFERROR(ALL!Q14,0)</f>
        <v>1.301E-9</v>
      </c>
      <c r="N77" s="16">
        <f>IFERROR(ALL!R14,0)</f>
        <v>7.7562999999999998E-9</v>
      </c>
      <c r="O77" s="16">
        <f>IFERROR(ALL!S14,0)</f>
        <v>4.0866999999999998E-8</v>
      </c>
      <c r="P77" s="16">
        <f>IFERROR(ALL!T14,0)</f>
        <v>1.8743999999999999E-7</v>
      </c>
      <c r="Q77" s="16">
        <f>IFERROR(ALL!U14,0)</f>
        <v>7.3328000000000001E-7</v>
      </c>
      <c r="R77" s="16">
        <f>IFERROR(ALL!V14,0)</f>
        <v>2.4248000000000001E-6</v>
      </c>
      <c r="S77" s="16">
        <f>IFERROR(ALL!W14,0)</f>
        <v>6.8557000000000003E-6</v>
      </c>
      <c r="T77" s="16">
        <f>IFERROR(ALL!X14,0)</f>
        <v>1.7051999999999999E-5</v>
      </c>
      <c r="U77" s="16">
        <f>IFERROR(ALL!Y14,0)</f>
        <v>3.8544000000000002E-5</v>
      </c>
      <c r="V77" s="16">
        <f>IFERROR(ALL!Z14,0)</f>
        <v>8.1236999999999995E-5</v>
      </c>
      <c r="W77" s="16">
        <f>IFERROR(ALL!AA14,0)</f>
        <v>1.6236000000000001E-4</v>
      </c>
      <c r="X77" s="16">
        <f>IFERROR(ALL!AB14,0)</f>
        <v>3.1066999999999998E-4</v>
      </c>
      <c r="Y77" s="16">
        <f>IFERROR(ALL!AC14,0)</f>
        <v>5.7160000000000002E-4</v>
      </c>
      <c r="Z77" s="16">
        <f>IFERROR(ALL!AD14,0)</f>
        <v>1.0116999999999999E-3</v>
      </c>
      <c r="AA77" s="16">
        <f>IFERROR(ALL!AE14,0)</f>
        <v>1.7163E-3</v>
      </c>
      <c r="AB77" s="16">
        <f>IFERROR(ALL!AF14,0)</f>
        <v>2.7685000000000001E-3</v>
      </c>
      <c r="AC77" s="16">
        <f>IFERROR(ALL!AG14,0)</f>
        <v>4.1931E-3</v>
      </c>
      <c r="AD77" s="16">
        <f>IFERROR(ALL!AH14,0)</f>
        <v>5.8642E-3</v>
      </c>
      <c r="AE77" s="16">
        <f>IFERROR(ALL!AI14,0)</f>
        <v>7.4327000000000004E-3</v>
      </c>
      <c r="AF77" s="16">
        <f>IFERROR(ALL!AJ14,0)</f>
        <v>8.3806999999999996E-3</v>
      </c>
      <c r="AG77" s="16">
        <f>IFERROR(ALL!AK14,0)</f>
        <v>8.2695000000000008E-3</v>
      </c>
      <c r="AH77" s="16">
        <f>IFERROR(ALL!AL14,0)</f>
        <v>7.0619999999999997E-3</v>
      </c>
      <c r="AI77" s="16">
        <f>IFERROR(ALL!AM14,0)</f>
        <v>5.2202999999999998E-3</v>
      </c>
      <c r="AJ77" s="16">
        <f>IFERROR(ALL!AN14,0)</f>
        <v>3.3960000000000001E-3</v>
      </c>
      <c r="AK77" s="16">
        <f>IFERROR(ALL!AO14,0)</f>
        <v>2.0041E-3</v>
      </c>
      <c r="AL77" s="16">
        <f>IFERROR(ALL!AP14,0)</f>
        <v>1.1102E-3</v>
      </c>
      <c r="AM77" s="16">
        <f>IFERROR(ALL!AQ14,0)</f>
        <v>5.9378000000000002E-4</v>
      </c>
      <c r="AN77" s="16">
        <f>IFERROR(ALL!AR14,0)</f>
        <v>3.0771999999999999E-4</v>
      </c>
      <c r="AO77" s="16">
        <f>IFERROR(ALL!AS14,0)</f>
        <v>1.5367000000000001E-4</v>
      </c>
      <c r="AP77" s="16">
        <f>IFERROR(ALL!AT14,0)</f>
        <v>7.7250999999999996E-5</v>
      </c>
      <c r="AQ77" s="16">
        <f>IFERROR(ALL!AU14,0)</f>
        <v>3.9316000000000001E-5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>
      <c r="A78" s="87" t="str">
        <f>ALL!E15</f>
        <v>(l)Ga</v>
      </c>
      <c r="B78" s="16">
        <f>IFERROR(ALL!F15,0)</f>
        <v>3.5501000000000002E-28</v>
      </c>
      <c r="C78" s="16">
        <f>IFERROR(ALL!G15,0)</f>
        <v>1.3789999999999999E-26</v>
      </c>
      <c r="D78" s="16">
        <f>IFERROR(ALL!H15,0)</f>
        <v>4.7493999999999996E-25</v>
      </c>
      <c r="E78" s="16">
        <f>IFERROR(ALL!I15,0)</f>
        <v>1.6119E-23</v>
      </c>
      <c r="F78" s="16">
        <f>IFERROR(ALL!J15,0)</f>
        <v>5.3584999999999997E-22</v>
      </c>
      <c r="G78" s="16">
        <f>IFERROR(ALL!K15,0)</f>
        <v>3.4602999999999997E-20</v>
      </c>
      <c r="H78" s="16">
        <f>IFERROR(ALL!L15,0)</f>
        <v>6.4922000000000004E-19</v>
      </c>
      <c r="I78" s="16">
        <f>IFERROR(ALL!M15,0)</f>
        <v>1.1547E-17</v>
      </c>
      <c r="J78" s="16">
        <f>IFERROR(ALL!N15,0)</f>
        <v>1.8525E-16</v>
      </c>
      <c r="K78" s="16">
        <f>IFERROR(ALL!O15,0)</f>
        <v>2.8493E-12</v>
      </c>
      <c r="L78" s="16">
        <f>IFERROR(ALL!P15,0)</f>
        <v>2.1958999999999999E-11</v>
      </c>
      <c r="M78" s="16">
        <f>IFERROR(ALL!Q15,0)</f>
        <v>1.4775000000000001E-10</v>
      </c>
      <c r="N78" s="16">
        <f>IFERROR(ALL!R15,0)</f>
        <v>8.8356999999999998E-10</v>
      </c>
      <c r="O78" s="16">
        <f>IFERROR(ALL!S15,0)</f>
        <v>4.7347000000000002E-9</v>
      </c>
      <c r="P78" s="16">
        <f>IFERROR(ALL!T15,0)</f>
        <v>2.2670000000000001E-8</v>
      </c>
      <c r="Q78" s="16">
        <f>IFERROR(ALL!U15,0)</f>
        <v>9.6344000000000006E-8</v>
      </c>
      <c r="R78" s="16">
        <f>IFERROR(ALL!V15,0)</f>
        <v>3.6244000000000001E-7</v>
      </c>
      <c r="S78" s="16">
        <f>IFERROR(ALL!W15,0)</f>
        <v>1.2160000000000001E-6</v>
      </c>
      <c r="T78" s="16">
        <f>IFERROR(ALL!X15,0)</f>
        <v>3.7000999999999999E-6</v>
      </c>
      <c r="U78" s="16">
        <f>IFERROR(ALL!Y15,0)</f>
        <v>1.0414999999999999E-5</v>
      </c>
      <c r="V78" s="16">
        <f>IFERROR(ALL!Z15,0)</f>
        <v>2.7555999999999998E-5</v>
      </c>
      <c r="W78" s="16">
        <f>IFERROR(ALL!AA15,0)</f>
        <v>6.9301000000000006E-5</v>
      </c>
      <c r="X78" s="16">
        <f>IFERROR(ALL!AB15,0)</f>
        <v>1.6678999999999999E-4</v>
      </c>
      <c r="Y78" s="16">
        <f>IFERROR(ALL!AC15,0)</f>
        <v>3.8568000000000001E-4</v>
      </c>
      <c r="Z78" s="16">
        <f>IFERROR(ALL!AD15,0)</f>
        <v>8.5811999999999998E-4</v>
      </c>
      <c r="AA78" s="16">
        <f>IFERROR(ALL!AE15,0)</f>
        <v>1.8358999999999999E-3</v>
      </c>
      <c r="AB78" s="16">
        <f>IFERROR(ALL!AF15,0)</f>
        <v>3.7656E-3</v>
      </c>
      <c r="AC78" s="16">
        <f>IFERROR(ALL!AG15,0)</f>
        <v>7.3657999999999996E-3</v>
      </c>
      <c r="AD78" s="16">
        <f>IFERROR(ALL!AH15,0)</f>
        <v>1.3643000000000001E-2</v>
      </c>
      <c r="AE78" s="16">
        <f>IFERROR(ALL!AI15,0)</f>
        <v>2.3744999999999999E-2</v>
      </c>
      <c r="AF78" s="16">
        <f>IFERROR(ALL!AJ15,0)</f>
        <v>3.8542E-2</v>
      </c>
      <c r="AG78" s="16">
        <f>IFERROR(ALL!AK15,0)</f>
        <v>5.7952999999999998E-2</v>
      </c>
      <c r="AH78" s="16">
        <f>IFERROR(ALL!AL15,0)</f>
        <v>8.0320000000000003E-2</v>
      </c>
      <c r="AI78" s="16">
        <f>IFERROR(ALL!AM15,0)</f>
        <v>0.10255</v>
      </c>
      <c r="AJ78" s="16">
        <f>IFERROR(ALL!AN15,0)</f>
        <v>0.12152</v>
      </c>
      <c r="AK78" s="16">
        <f>IFERROR(ALL!AO15,0)</f>
        <v>0.13561999999999999</v>
      </c>
      <c r="AL78" s="16">
        <f>IFERROR(ALL!AP15,0)</f>
        <v>0.14507</v>
      </c>
      <c r="AM78" s="16">
        <f>IFERROR(ALL!AQ15,0)</f>
        <v>0.15093999999999999</v>
      </c>
      <c r="AN78" s="16">
        <f>IFERROR(ALL!AR15,0)</f>
        <v>0.15282999999999999</v>
      </c>
      <c r="AO78" s="16">
        <f>IFERROR(ALL!AS15,0)</f>
        <v>0.14990999999999999</v>
      </c>
      <c r="AP78" s="16">
        <f>IFERROR(ALL!AT15,0)</f>
        <v>0.14641999999999999</v>
      </c>
      <c r="AQ78" s="16">
        <f>IFERROR(ALL!AU15,0)</f>
        <v>0.1429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>
      <c r="A79" s="87" t="str">
        <f>ALL!E16</f>
        <v>(l)Se[A]</v>
      </c>
      <c r="B79" s="16">
        <f>IFERROR(ALL!F16,0)</f>
        <v>6.2078999999999998E-10</v>
      </c>
      <c r="C79" s="16">
        <f>IFERROR(ALL!G16,0)</f>
        <v>1.9046999999999998E-9</v>
      </c>
      <c r="D79" s="16">
        <f>IFERROR(ALL!H16,0)</f>
        <v>4.4076000000000004E-9</v>
      </c>
      <c r="E79" s="16">
        <f>IFERROR(ALL!I16,0)</f>
        <v>7.5795000000000001E-9</v>
      </c>
      <c r="F79" s="16">
        <f>IFERROR(ALL!J16,0)</f>
        <v>1.0033E-8</v>
      </c>
      <c r="G79" s="16">
        <f>IFERROR(ALL!K16,0)</f>
        <v>6.1317000000000002E-9</v>
      </c>
      <c r="H79" s="16">
        <f>IFERROR(ALL!L16,0)</f>
        <v>7.6008999999999993E-9</v>
      </c>
      <c r="I79" s="16">
        <f>IFERROR(ALL!M16,0)</f>
        <v>8.0819000000000004E-9</v>
      </c>
      <c r="J79" s="16">
        <f>IFERROR(ALL!N16,0)</f>
        <v>7.7963000000000005E-9</v>
      </c>
      <c r="K79" s="16">
        <f>IFERROR(ALL!O16,0)</f>
        <v>6.1505999999999998E-9</v>
      </c>
      <c r="L79" s="16">
        <f>IFERROR(ALL!P16,0)</f>
        <v>6.4460999999999999E-9</v>
      </c>
      <c r="M79" s="16">
        <f>IFERROR(ALL!Q16,0)</f>
        <v>6.8433999999999998E-9</v>
      </c>
      <c r="N79" s="16">
        <f>IFERROR(ALL!R16,0)</f>
        <v>7.0159999999999998E-9</v>
      </c>
      <c r="O79" s="16">
        <f>IFERROR(ALL!S16,0)</f>
        <v>6.8474999999999998E-9</v>
      </c>
      <c r="P79" s="16">
        <f>IFERROR(ALL!T16,0)</f>
        <v>6.4203000000000003E-9</v>
      </c>
      <c r="Q79" s="16">
        <f>IFERROR(ALL!U16,0)</f>
        <v>5.8545000000000004E-9</v>
      </c>
      <c r="R79" s="16">
        <f>IFERROR(ALL!V16,0)</f>
        <v>5.2296999999999998E-9</v>
      </c>
      <c r="S79" s="16">
        <f>IFERROR(ALL!W16,0)</f>
        <v>4.5941000000000001E-9</v>
      </c>
      <c r="T79" s="16">
        <f>IFERROR(ALL!X16,0)</f>
        <v>3.9842000000000004E-9</v>
      </c>
      <c r="U79" s="16">
        <f>IFERROR(ALL!Y16,0)</f>
        <v>3.426E-9</v>
      </c>
      <c r="V79" s="16">
        <f>IFERROR(ALL!Z16,0)</f>
        <v>2.9318000000000002E-9</v>
      </c>
      <c r="W79" s="16">
        <f>IFERROR(ALL!AA16,0)</f>
        <v>2.5032000000000002E-9</v>
      </c>
      <c r="X79" s="16">
        <f>IFERROR(ALL!AB16,0)</f>
        <v>2.1360000000000001E-9</v>
      </c>
      <c r="Y79" s="16">
        <f>IFERROR(ALL!AC16,0)</f>
        <v>1.8236E-9</v>
      </c>
      <c r="Z79" s="16">
        <f>IFERROR(ALL!AD16,0)</f>
        <v>1.5595E-9</v>
      </c>
      <c r="AA79" s="16">
        <f>IFERROR(ALL!AE16,0)</f>
        <v>1.3375E-9</v>
      </c>
      <c r="AB79" s="16">
        <f>IFERROR(ALL!AF16,0)</f>
        <v>1.1524000000000001E-9</v>
      </c>
      <c r="AC79" s="16">
        <f>IFERROR(ALL!AG16,0)</f>
        <v>9.9974999999999999E-10</v>
      </c>
      <c r="AD79" s="16">
        <f>IFERROR(ALL!AH16,0)</f>
        <v>8.7534E-10</v>
      </c>
      <c r="AE79" s="16">
        <f>IFERROR(ALL!AI16,0)</f>
        <v>7.7482000000000002E-10</v>
      </c>
      <c r="AF79" s="16">
        <f>IFERROR(ALL!AJ16,0)</f>
        <v>6.9334000000000001E-10</v>
      </c>
      <c r="AG79" s="16">
        <f>IFERROR(ALL!AK16,0)</f>
        <v>6.2553999999999999E-10</v>
      </c>
      <c r="AH79" s="16">
        <f>IFERROR(ALL!AL16,0)</f>
        <v>5.6600999999999999E-10</v>
      </c>
      <c r="AI79" s="16">
        <f>IFERROR(ALL!AM16,0)</f>
        <v>5.1024999999999997E-10</v>
      </c>
      <c r="AJ79" s="16">
        <f>IFERROR(ALL!AN16,0)</f>
        <v>4.5596E-10</v>
      </c>
      <c r="AK79" s="16">
        <f>IFERROR(ALL!AO16,0)</f>
        <v>4.0326000000000001E-10</v>
      </c>
      <c r="AL79" s="16">
        <f>IFERROR(ALL!AP16,0)</f>
        <v>3.5348999999999999E-10</v>
      </c>
      <c r="AM79" s="16">
        <f>IFERROR(ALL!AQ16,0)</f>
        <v>3.0794000000000002E-10</v>
      </c>
      <c r="AN79" s="16">
        <f>IFERROR(ALL!AR16,0)</f>
        <v>2.6724999999999998E-10</v>
      </c>
      <c r="AO79" s="16">
        <f>IFERROR(ALL!AS16,0)</f>
        <v>2.3145999999999999E-10</v>
      </c>
      <c r="AP79" s="16">
        <f>IFERROR(ALL!AT16,0)</f>
        <v>2.0024E-10</v>
      </c>
      <c r="AQ79" s="16">
        <f>IFERROR(ALL!AU16,0)</f>
        <v>1.7316E-10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>
      <c r="A80" s="87" t="str">
        <f>ALL!E17</f>
        <v>(l)Se[M]</v>
      </c>
      <c r="B80" s="16">
        <f>IFERROR(ALL!F17,0)</f>
        <v>2.2801000000000002E-3</v>
      </c>
      <c r="C80" s="16">
        <f>IFERROR(ALL!G17,0)</f>
        <v>7.4754000000000001E-3</v>
      </c>
      <c r="D80" s="16">
        <f>IFERROR(ALL!H17,0)</f>
        <v>1.8884999999999999E-2</v>
      </c>
      <c r="E80" s="16">
        <f>IFERROR(ALL!I17,0)</f>
        <v>3.6061999999999997E-2</v>
      </c>
      <c r="F80" s="16">
        <f>IFERROR(ALL!J17,0)</f>
        <v>5.3731000000000001E-2</v>
      </c>
      <c r="G80" s="16">
        <f>IFERROR(ALL!K17,0)</f>
        <v>3.7364000000000001E-2</v>
      </c>
      <c r="H80" s="16">
        <f>IFERROR(ALL!L17,0)</f>
        <v>5.3154E-2</v>
      </c>
      <c r="I80" s="16">
        <f>IFERROR(ALL!M17,0)</f>
        <v>6.5306000000000003E-2</v>
      </c>
      <c r="J80" s="16">
        <f>IFERROR(ALL!N17,0)</f>
        <v>7.3190000000000005E-2</v>
      </c>
      <c r="K80" s="16">
        <f>IFERROR(ALL!O17,0)</f>
        <v>0.10884000000000001</v>
      </c>
      <c r="L80" s="16">
        <f>IFERROR(ALL!P17,0)</f>
        <v>0.13433</v>
      </c>
      <c r="M80" s="16">
        <f>IFERROR(ALL!Q17,0)</f>
        <v>0.1681</v>
      </c>
      <c r="N80" s="16">
        <f>IFERROR(ALL!R17,0)</f>
        <v>0.20327000000000001</v>
      </c>
      <c r="O80" s="16">
        <f>IFERROR(ALL!S17,0)</f>
        <v>0.23408000000000001</v>
      </c>
      <c r="P80" s="16">
        <f>IFERROR(ALL!T17,0)</f>
        <v>0.25899</v>
      </c>
      <c r="Q80" s="16">
        <f>IFERROR(ALL!U17,0)</f>
        <v>0.27866000000000002</v>
      </c>
      <c r="R80" s="16">
        <f>IFERROR(ALL!V17,0)</f>
        <v>0.29364000000000001</v>
      </c>
      <c r="S80" s="16">
        <f>IFERROR(ALL!W17,0)</f>
        <v>0.30415999999999999</v>
      </c>
      <c r="T80" s="16">
        <f>IFERROR(ALL!X17,0)</f>
        <v>0.31089</v>
      </c>
      <c r="U80" s="16">
        <f>IFERROR(ALL!Y17,0)</f>
        <v>0.31490000000000001</v>
      </c>
      <c r="V80" s="16">
        <f>IFERROR(ALL!Z17,0)</f>
        <v>0.31720999999999999</v>
      </c>
      <c r="W80" s="16">
        <f>IFERROR(ALL!AA17,0)</f>
        <v>0.31857999999999997</v>
      </c>
      <c r="X80" s="16">
        <f>IFERROR(ALL!AB17,0)</f>
        <v>0.31952999999999998</v>
      </c>
      <c r="Y80" s="16">
        <f>IFERROR(ALL!AC17,0)</f>
        <v>0.32040000000000002</v>
      </c>
      <c r="Z80" s="16">
        <f>IFERROR(ALL!AD17,0)</f>
        <v>0.32153999999999999</v>
      </c>
      <c r="AA80" s="16">
        <f>IFERROR(ALL!AE17,0)</f>
        <v>0.32335999999999998</v>
      </c>
      <c r="AB80" s="16">
        <f>IFERROR(ALL!AF17,0)</f>
        <v>0.32641999999999999</v>
      </c>
      <c r="AC80" s="16">
        <f>IFERROR(ALL!AG17,0)</f>
        <v>0.33149000000000001</v>
      </c>
      <c r="AD80" s="16">
        <f>IFERROR(ALL!AH17,0)</f>
        <v>0.33945999999999998</v>
      </c>
      <c r="AE80" s="16">
        <f>IFERROR(ALL!AI17,0)</f>
        <v>0.35115000000000002</v>
      </c>
      <c r="AF80" s="16">
        <f>IFERROR(ALL!AJ17,0)</f>
        <v>0.36691000000000001</v>
      </c>
      <c r="AG80" s="16">
        <f>IFERROR(ALL!AK17,0)</f>
        <v>0.38621</v>
      </c>
      <c r="AH80" s="16">
        <f>IFERROR(ALL!AL17,0)</f>
        <v>0.40738000000000002</v>
      </c>
      <c r="AI80" s="16">
        <f>IFERROR(ALL!AM17,0)</f>
        <v>0.42776999999999998</v>
      </c>
      <c r="AJ80" s="16">
        <f>IFERROR(ALL!AN17,0)</f>
        <v>0.44491000000000003</v>
      </c>
      <c r="AK80" s="16">
        <f>IFERROR(ALL!AO17,0)</f>
        <v>0.45762000000000003</v>
      </c>
      <c r="AL80" s="16">
        <f>IFERROR(ALL!AP17,0)</f>
        <v>0.46617999999999998</v>
      </c>
      <c r="AM80" s="16">
        <f>IFERROR(ALL!AQ17,0)</f>
        <v>0.47160000000000002</v>
      </c>
      <c r="AN80" s="16">
        <f>IFERROR(ALL!AR17,0)</f>
        <v>0.47494999999999998</v>
      </c>
      <c r="AO80" s="16">
        <f>IFERROR(ALL!AS17,0)</f>
        <v>0.47700999999999999</v>
      </c>
      <c r="AP80" s="16">
        <f>IFERROR(ALL!AT17,0)</f>
        <v>0.47821999999999998</v>
      </c>
      <c r="AQ80" s="16">
        <f>IFERROR(ALL!AU17,0)</f>
        <v>0.47892000000000001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>
      <c r="A81" s="87" t="str">
        <f>ALL!E18</f>
        <v>(l)Se</v>
      </c>
      <c r="B81" s="16">
        <f>IFERROR(ALL!F18,0)</f>
        <v>2.7014999999999998E-9</v>
      </c>
      <c r="C81" s="16">
        <f>IFERROR(ALL!G18,0)</f>
        <v>7.3140999999999998E-9</v>
      </c>
      <c r="D81" s="16">
        <f>IFERROR(ALL!H18,0)</f>
        <v>1.5125000000000001E-8</v>
      </c>
      <c r="E81" s="16">
        <f>IFERROR(ALL!I18,0)</f>
        <v>2.3498E-8</v>
      </c>
      <c r="F81" s="16">
        <f>IFERROR(ALL!J18,0)</f>
        <v>2.8363999999999998E-8</v>
      </c>
      <c r="G81" s="16">
        <f>IFERROR(ALL!K18,0)</f>
        <v>1.5936999999999999E-8</v>
      </c>
      <c r="H81" s="16">
        <f>IFERROR(ALL!L18,0)</f>
        <v>1.8294000000000002E-8</v>
      </c>
      <c r="I81" s="16">
        <f>IFERROR(ALL!M18,0)</f>
        <v>1.8124999999999999E-8</v>
      </c>
      <c r="J81" s="16">
        <f>IFERROR(ALL!N18,0)</f>
        <v>1.6384E-8</v>
      </c>
      <c r="K81" s="16">
        <f>IFERROR(ALL!O18,0)</f>
        <v>1.0422000000000001E-8</v>
      </c>
      <c r="L81" s="16">
        <f>IFERROR(ALL!P18,0)</f>
        <v>1.0445E-8</v>
      </c>
      <c r="M81" s="16">
        <f>IFERROR(ALL!Q18,0)</f>
        <v>1.1043999999999999E-8</v>
      </c>
      <c r="N81" s="16">
        <f>IFERROR(ALL!R18,0)</f>
        <v>1.1419E-8</v>
      </c>
      <c r="O81" s="16">
        <f>IFERROR(ALL!S18,0)</f>
        <v>1.1245000000000001E-8</v>
      </c>
      <c r="P81" s="16">
        <f>IFERROR(ALL!T18,0)</f>
        <v>1.0641000000000001E-8</v>
      </c>
      <c r="Q81" s="16">
        <f>IFERROR(ALL!U18,0)</f>
        <v>9.7965999999999999E-9</v>
      </c>
      <c r="R81" s="16">
        <f>IFERROR(ALL!V18,0)</f>
        <v>8.8364999999999994E-9</v>
      </c>
      <c r="S81" s="16">
        <f>IFERROR(ALL!W18,0)</f>
        <v>7.8395000000000005E-9</v>
      </c>
      <c r="T81" s="16">
        <f>IFERROR(ALL!X18,0)</f>
        <v>6.8668999999999999E-9</v>
      </c>
      <c r="U81" s="16">
        <f>IFERROR(ALL!Y18,0)</f>
        <v>5.9643999999999998E-9</v>
      </c>
      <c r="V81" s="16">
        <f>IFERROR(ALL!Z18,0)</f>
        <v>5.1555999999999999E-9</v>
      </c>
      <c r="W81" s="16">
        <f>IFERROR(ALL!AA18,0)</f>
        <v>4.4465000000000003E-9</v>
      </c>
      <c r="X81" s="16">
        <f>IFERROR(ALL!AB18,0)</f>
        <v>3.8324999999999997E-9</v>
      </c>
      <c r="Y81" s="16">
        <f>IFERROR(ALL!AC18,0)</f>
        <v>3.3050000000000001E-9</v>
      </c>
      <c r="Z81" s="16">
        <f>IFERROR(ALL!AD18,0)</f>
        <v>2.8546E-9</v>
      </c>
      <c r="AA81" s="16">
        <f>IFERROR(ALL!AE18,0)</f>
        <v>2.4725999999999999E-9</v>
      </c>
      <c r="AB81" s="16">
        <f>IFERROR(ALL!AF18,0)</f>
        <v>2.1514999999999999E-9</v>
      </c>
      <c r="AC81" s="16">
        <f>IFERROR(ALL!AG18,0)</f>
        <v>1.8849E-9</v>
      </c>
      <c r="AD81" s="16">
        <f>IFERROR(ALL!AH18,0)</f>
        <v>1.6665E-9</v>
      </c>
      <c r="AE81" s="16">
        <f>IFERROR(ALL!AI18,0)</f>
        <v>1.4894E-9</v>
      </c>
      <c r="AF81" s="16">
        <f>IFERROR(ALL!AJ18,0)</f>
        <v>1.3456E-9</v>
      </c>
      <c r="AG81" s="16">
        <f>IFERROR(ALL!AK18,0)</f>
        <v>1.2256E-9</v>
      </c>
      <c r="AH81" s="16">
        <f>IFERROR(ALL!AL18,0)</f>
        <v>1.1194000000000001E-9</v>
      </c>
      <c r="AI81" s="16">
        <f>IFERROR(ALL!AM18,0)</f>
        <v>1.0187E-9</v>
      </c>
      <c r="AJ81" s="16">
        <f>IFERROR(ALL!AN18,0)</f>
        <v>9.1877000000000002E-10</v>
      </c>
      <c r="AK81" s="16">
        <f>IFERROR(ALL!AO18,0)</f>
        <v>8.2010999999999997E-10</v>
      </c>
      <c r="AL81" s="16">
        <f>IFERROR(ALL!AP18,0)</f>
        <v>7.2551000000000001E-10</v>
      </c>
      <c r="AM81" s="16">
        <f>IFERROR(ALL!AQ18,0)</f>
        <v>6.3780000000000001E-10</v>
      </c>
      <c r="AN81" s="16">
        <f>IFERROR(ALL!AR18,0)</f>
        <v>5.5856999999999996E-10</v>
      </c>
      <c r="AO81" s="16">
        <f>IFERROR(ALL!AS18,0)</f>
        <v>4.8815000000000002E-10</v>
      </c>
      <c r="AP81" s="16">
        <f>IFERROR(ALL!AT18,0)</f>
        <v>4.2610999999999999E-10</v>
      </c>
      <c r="AQ81" s="16">
        <f>IFERROR(ALL!AU18,0)</f>
        <v>3.718E-10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>
      <c r="A82" s="87" t="str">
        <f>ALL!E19</f>
        <v>(2)Ga[l]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3.7545E-35</v>
      </c>
      <c r="AC82" s="16">
        <f>IFERROR(ALL!AG19,0)</f>
        <v>2.5572999999999999E-30</v>
      </c>
      <c r="AD82" s="16">
        <f>IFERROR(ALL!AH19,0)</f>
        <v>3.4955000000000002E-25</v>
      </c>
      <c r="AE82" s="16">
        <f>IFERROR(ALL!AI19,0)</f>
        <v>7.1145999999999996E-21</v>
      </c>
      <c r="AF82" s="16">
        <f>IFERROR(ALL!AJ19,0)</f>
        <v>1.3331999999999999E-16</v>
      </c>
      <c r="AG82" s="16">
        <f>IFERROR(ALL!AK19,0)</f>
        <v>1.0501999999999999E-12</v>
      </c>
      <c r="AH82" s="16">
        <f>IFERROR(ALL!AL19,0)</f>
        <v>1.8363E-9</v>
      </c>
      <c r="AI82" s="16">
        <f>IFERROR(ALL!AM19,0)</f>
        <v>4.2302999999999998E-8</v>
      </c>
      <c r="AJ82" s="16">
        <f>IFERROR(ALL!AN19,0)</f>
        <v>1.8260999999999999E-7</v>
      </c>
      <c r="AK82" s="16">
        <f>IFERROR(ALL!AO19,0)</f>
        <v>5.8209000000000005E-7</v>
      </c>
      <c r="AL82" s="16">
        <f>IFERROR(ALL!AP19,0)</f>
        <v>2.4250000000000001E-6</v>
      </c>
      <c r="AM82" s="16">
        <f>IFERROR(ALL!AQ19,0)</f>
        <v>6.4156E-5</v>
      </c>
      <c r="AN82" s="16">
        <f>IFERROR(ALL!AR19,0)</f>
        <v>1.8185E-3</v>
      </c>
      <c r="AO82" s="16">
        <f>IFERROR(ALL!AS19,0)</f>
        <v>6.9468000000000004E-3</v>
      </c>
      <c r="AP82" s="16">
        <f>IFERROR(ALL!AT19,0)</f>
        <v>1.1716000000000001E-2</v>
      </c>
      <c r="AQ82" s="16">
        <f>IFERROR(ALL!AU19,0)</f>
        <v>1.5980000000000001E-2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>
      <c r="A83" s="87" t="str">
        <f>ALL!E20</f>
        <v>(2)Ge[l]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4.3569E-35</v>
      </c>
      <c r="AC83" s="16">
        <f>IFERROR(ALL!AG20,0)</f>
        <v>1.6862999999999999E-30</v>
      </c>
      <c r="AD83" s="16">
        <f>IFERROR(ALL!AH20,0)</f>
        <v>1.3771E-25</v>
      </c>
      <c r="AE83" s="16">
        <f>IFERROR(ALL!AI20,0)</f>
        <v>1.7748999999999999E-21</v>
      </c>
      <c r="AF83" s="16">
        <f>IFERROR(ALL!AJ20,0)</f>
        <v>2.2494999999999999E-17</v>
      </c>
      <c r="AG83" s="16">
        <f>IFERROR(ALL!AK20,0)</f>
        <v>1.2888999999999999E-13</v>
      </c>
      <c r="AH83" s="16">
        <f>IFERROR(ALL!AL20,0)</f>
        <v>1.7727E-10</v>
      </c>
      <c r="AI83" s="16">
        <f>IFERROR(ALL!AM20,0)</f>
        <v>3.4751000000000001E-9</v>
      </c>
      <c r="AJ83" s="16">
        <f>IFERROR(ALL!AN20,0)</f>
        <v>1.3714E-8</v>
      </c>
      <c r="AK83" s="16">
        <f>IFERROR(ALL!AO20,0)</f>
        <v>4.2305000000000001E-8</v>
      </c>
      <c r="AL83" s="16">
        <f>IFERROR(ALL!AP20,0)</f>
        <v>1.7746999999999999E-7</v>
      </c>
      <c r="AM83" s="16">
        <f>IFERROR(ALL!AQ20,0)</f>
        <v>4.8478000000000004E-6</v>
      </c>
      <c r="AN83" s="16">
        <f>IFERROR(ALL!AR20,0)</f>
        <v>1.4532E-4</v>
      </c>
      <c r="AO83" s="16">
        <f>IFERROR(ALL!AS20,0)</f>
        <v>6.0335E-4</v>
      </c>
      <c r="AP83" s="16">
        <f>IFERROR(ALL!AT20,0)</f>
        <v>1.1079E-3</v>
      </c>
      <c r="AQ83" s="16">
        <f>IFERROR(ALL!AU20,0)</f>
        <v>1.6428E-3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>
      <c r="A84" s="87" t="str">
        <f>ALL!E21</f>
        <v>H (Ar)</v>
      </c>
      <c r="B84" s="16">
        <f>IFERROR(ALL!F21,0)</f>
        <v>-18.829999999999998</v>
      </c>
      <c r="C84" s="16">
        <f>IFERROR(ALL!G21,0)</f>
        <v>-18.829999999999998</v>
      </c>
      <c r="D84" s="16">
        <f>IFERROR(ALL!H21,0)</f>
        <v>-18.850000000000001</v>
      </c>
      <c r="E84" s="16">
        <f>IFERROR(ALL!I21,0)</f>
        <v>-18.899999999999999</v>
      </c>
      <c r="F84" s="16">
        <f>IFERROR(ALL!J21,0)</f>
        <v>-18.95</v>
      </c>
      <c r="G84" s="16">
        <f>IFERROR(ALL!K21,0)</f>
        <v>-18.93</v>
      </c>
      <c r="H84" s="16">
        <f>IFERROR(ALL!L21,0)</f>
        <v>-18.98</v>
      </c>
      <c r="I84" s="16">
        <f>IFERROR(ALL!M21,0)</f>
        <v>-19.03</v>
      </c>
      <c r="J84" s="16">
        <f>IFERROR(ALL!N21,0)</f>
        <v>-19.07</v>
      </c>
      <c r="K84" s="16">
        <f>IFERROR(ALL!O21,0)</f>
        <v>-19.12</v>
      </c>
      <c r="L84" s="16">
        <f>IFERROR(ALL!P21,0)</f>
        <v>-19.09</v>
      </c>
      <c r="M84" s="16">
        <f>IFERROR(ALL!Q21,0)</f>
        <v>-19.05</v>
      </c>
      <c r="N84" s="16">
        <f>IFERROR(ALL!R21,0)</f>
        <v>-19.02</v>
      </c>
      <c r="O84" s="16">
        <f>IFERROR(ALL!S21,0)</f>
        <v>-19.02</v>
      </c>
      <c r="P84" s="16">
        <f>IFERROR(ALL!T21,0)</f>
        <v>-19.03</v>
      </c>
      <c r="Q84" s="16">
        <f>IFERROR(ALL!U21,0)</f>
        <v>-19.05</v>
      </c>
      <c r="R84" s="16">
        <f>IFERROR(ALL!V21,0)</f>
        <v>-19.079999999999998</v>
      </c>
      <c r="S84" s="16">
        <f>IFERROR(ALL!W21,0)</f>
        <v>-19.11</v>
      </c>
      <c r="T84" s="16">
        <f>IFERROR(ALL!X21,0)</f>
        <v>-19.149999999999999</v>
      </c>
      <c r="U84" s="16">
        <f>IFERROR(ALL!Y21,0)</f>
        <v>-19.18</v>
      </c>
      <c r="V84" s="16">
        <f>IFERROR(ALL!Z21,0)</f>
        <v>-19.21</v>
      </c>
      <c r="W84" s="16">
        <f>IFERROR(ALL!AA21,0)</f>
        <v>-19.25</v>
      </c>
      <c r="X84" s="16">
        <f>IFERROR(ALL!AB21,0)</f>
        <v>-19.28</v>
      </c>
      <c r="Y84" s="16">
        <f>IFERROR(ALL!AC21,0)</f>
        <v>-19.32</v>
      </c>
      <c r="Z84" s="16">
        <f>IFERROR(ALL!AD21,0)</f>
        <v>-19.350000000000001</v>
      </c>
      <c r="AA84" s="16">
        <f>IFERROR(ALL!AE21,0)</f>
        <v>-19.38</v>
      </c>
      <c r="AB84" s="16">
        <f>IFERROR(ALL!AF21,0)</f>
        <v>-19.420000000000002</v>
      </c>
      <c r="AC84" s="16">
        <f>IFERROR(ALL!AG21,0)</f>
        <v>-19.45</v>
      </c>
      <c r="AD84" s="16">
        <f>IFERROR(ALL!AH21,0)</f>
        <v>-19.48</v>
      </c>
      <c r="AE84" s="16">
        <f>IFERROR(ALL!AI21,0)</f>
        <v>-19.510000000000002</v>
      </c>
      <c r="AF84" s="16">
        <f>IFERROR(ALL!AJ21,0)</f>
        <v>-19.55</v>
      </c>
      <c r="AG84" s="16">
        <f>IFERROR(ALL!AK21,0)</f>
        <v>-19.579999999999998</v>
      </c>
      <c r="AH84" s="16">
        <f>IFERROR(ALL!AL21,0)</f>
        <v>-19.61</v>
      </c>
      <c r="AI84" s="16">
        <f>IFERROR(ALL!AM21,0)</f>
        <v>-19.64</v>
      </c>
      <c r="AJ84" s="16">
        <f>IFERROR(ALL!AN21,0)</f>
        <v>-19.670000000000002</v>
      </c>
      <c r="AK84" s="16">
        <f>IFERROR(ALL!AO21,0)</f>
        <v>-19.7</v>
      </c>
      <c r="AL84" s="16">
        <f>IFERROR(ALL!AP21,0)</f>
        <v>-19.73</v>
      </c>
      <c r="AM84" s="16">
        <f>IFERROR(ALL!AQ21,0)</f>
        <v>-19.760000000000002</v>
      </c>
      <c r="AN84" s="16">
        <f>IFERROR(ALL!AR21,0)</f>
        <v>-19.79</v>
      </c>
      <c r="AO84" s="16">
        <f>IFERROR(ALL!AS21,0)</f>
        <v>-19.82</v>
      </c>
      <c r="AP84" s="16">
        <f>IFERROR(ALL!AT21,0)</f>
        <v>-19.850000000000001</v>
      </c>
      <c r="AQ84" s="16">
        <f>IFERROR(ALL!AU21,0)</f>
        <v>-19.88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>
      <c r="A85" s="87" t="str">
        <f>ALL!E22</f>
        <v>H (Ga)</v>
      </c>
      <c r="B85" s="16">
        <f>IFERROR(ALL!F22,0)</f>
        <v>-66.5</v>
      </c>
      <c r="C85" s="16">
        <f>IFERROR(ALL!G22,0)</f>
        <v>-62.84</v>
      </c>
      <c r="D85" s="16">
        <f>IFERROR(ALL!H22,0)</f>
        <v>-59.32</v>
      </c>
      <c r="E85" s="16">
        <f>IFERROR(ALL!I22,0)</f>
        <v>-55.85</v>
      </c>
      <c r="F85" s="16">
        <f>IFERROR(ALL!J22,0)</f>
        <v>-52.39</v>
      </c>
      <c r="G85" s="16">
        <f>IFERROR(ALL!K22,0)</f>
        <v>-48.21</v>
      </c>
      <c r="H85" s="16">
        <f>IFERROR(ALL!L22,0)</f>
        <v>-45.34</v>
      </c>
      <c r="I85" s="16">
        <f>IFERROR(ALL!M22,0)</f>
        <v>-42.52</v>
      </c>
      <c r="J85" s="16">
        <f>IFERROR(ALL!N22,0)</f>
        <v>-39.799999999999997</v>
      </c>
      <c r="K85" s="16">
        <f>IFERROR(ALL!O22,0)</f>
        <v>-30.53</v>
      </c>
      <c r="L85" s="16">
        <f>IFERROR(ALL!P22,0)</f>
        <v>-28.68</v>
      </c>
      <c r="M85" s="16">
        <f>IFERROR(ALL!Q22,0)</f>
        <v>-26.97</v>
      </c>
      <c r="N85" s="16">
        <f>IFERROR(ALL!R22,0)</f>
        <v>-25.35</v>
      </c>
      <c r="O85" s="16">
        <f>IFERROR(ALL!S22,0)</f>
        <v>-23.82</v>
      </c>
      <c r="P85" s="16">
        <f>IFERROR(ALL!T22,0)</f>
        <v>-22.37</v>
      </c>
      <c r="Q85" s="16">
        <f>IFERROR(ALL!U22,0)</f>
        <v>-21.03</v>
      </c>
      <c r="R85" s="16">
        <f>IFERROR(ALL!V22,0)</f>
        <v>-19.8</v>
      </c>
      <c r="S85" s="16">
        <f>IFERROR(ALL!W22,0)</f>
        <v>-18.66</v>
      </c>
      <c r="T85" s="16">
        <f>IFERROR(ALL!X22,0)</f>
        <v>-17.61</v>
      </c>
      <c r="U85" s="16">
        <f>IFERROR(ALL!Y22,0)</f>
        <v>-16.63</v>
      </c>
      <c r="V85" s="16">
        <f>IFERROR(ALL!Z22,0)</f>
        <v>-15.71</v>
      </c>
      <c r="W85" s="16">
        <f>IFERROR(ALL!AA22,0)</f>
        <v>-14.83</v>
      </c>
      <c r="X85" s="16">
        <f>IFERROR(ALL!AB22,0)</f>
        <v>-14</v>
      </c>
      <c r="Y85" s="16">
        <f>IFERROR(ALL!AC22,0)</f>
        <v>-13.21</v>
      </c>
      <c r="Z85" s="16">
        <f>IFERROR(ALL!AD22,0)</f>
        <v>-12.45</v>
      </c>
      <c r="AA85" s="16">
        <f>IFERROR(ALL!AE22,0)</f>
        <v>-11.74</v>
      </c>
      <c r="AB85" s="16">
        <f>IFERROR(ALL!AF22,0)</f>
        <v>-11.06</v>
      </c>
      <c r="AC85" s="16">
        <f>IFERROR(ALL!AG22,0)</f>
        <v>-10.44</v>
      </c>
      <c r="AD85" s="16">
        <f>IFERROR(ALL!AH22,0)</f>
        <v>-9.8729999999999993</v>
      </c>
      <c r="AE85" s="16">
        <f>IFERROR(ALL!AI22,0)</f>
        <v>-9.375</v>
      </c>
      <c r="AF85" s="16">
        <f>IFERROR(ALL!AJ22,0)</f>
        <v>-8.9540000000000006</v>
      </c>
      <c r="AG85" s="16">
        <f>IFERROR(ALL!AK22,0)</f>
        <v>-8.6140000000000008</v>
      </c>
      <c r="AH85" s="16">
        <f>IFERROR(ALL!AL22,0)</f>
        <v>-8.359</v>
      </c>
      <c r="AI85" s="16">
        <f>IFERROR(ALL!AM22,0)</f>
        <v>-8.1850000000000005</v>
      </c>
      <c r="AJ85" s="16">
        <f>IFERROR(ALL!AN22,0)</f>
        <v>-8.08</v>
      </c>
      <c r="AK85" s="16">
        <f>IFERROR(ALL!AO22,0)</f>
        <v>-8.0269999999999992</v>
      </c>
      <c r="AL85" s="16">
        <f>IFERROR(ALL!AP22,0)</f>
        <v>-8.01</v>
      </c>
      <c r="AM85" s="16">
        <f>IFERROR(ALL!AQ22,0)</f>
        <v>-8.016</v>
      </c>
      <c r="AN85" s="16">
        <f>IFERROR(ALL!AR22,0)</f>
        <v>-8.0440000000000005</v>
      </c>
      <c r="AO85" s="16">
        <f>IFERROR(ALL!AS22,0)</f>
        <v>-8.0960000000000001</v>
      </c>
      <c r="AP85" s="16">
        <f>IFERROR(ALL!AT22,0)</f>
        <v>-8.1519999999999992</v>
      </c>
      <c r="AQ85" s="16">
        <f>IFERROR(ALL!AU22,0)</f>
        <v>-8.2080000000000002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>
      <c r="A86" s="87" t="str">
        <f>ALL!E23</f>
        <v>H (Ge)</v>
      </c>
      <c r="B86" s="16">
        <f>IFERROR(ALL!F23,0)</f>
        <v>-18.29</v>
      </c>
      <c r="C86" s="16">
        <f>IFERROR(ALL!G23,0)</f>
        <v>-17.489999999999998</v>
      </c>
      <c r="D86" s="16">
        <f>IFERROR(ALL!H23,0)</f>
        <v>-16.54</v>
      </c>
      <c r="E86" s="16">
        <f>IFERROR(ALL!I23,0)</f>
        <v>-15.44</v>
      </c>
      <c r="F86" s="16">
        <f>IFERROR(ALL!J23,0)</f>
        <v>-14.25</v>
      </c>
      <c r="G86" s="16">
        <f>IFERROR(ALL!K23,0)</f>
        <v>-12.69</v>
      </c>
      <c r="H86" s="16">
        <f>IFERROR(ALL!L23,0)</f>
        <v>-11.69</v>
      </c>
      <c r="I86" s="16">
        <f>IFERROR(ALL!M23,0)</f>
        <v>-10.68</v>
      </c>
      <c r="J86" s="16">
        <f>IFERROR(ALL!N23,0)</f>
        <v>-9.6890000000000001</v>
      </c>
      <c r="K86" s="16">
        <f>IFERROR(ALL!O23,0)</f>
        <v>-6.47</v>
      </c>
      <c r="L86" s="16">
        <f>IFERROR(ALL!P23,0)</f>
        <v>-6.0010000000000003</v>
      </c>
      <c r="M86" s="16">
        <f>IFERROR(ALL!Q23,0)</f>
        <v>-5.71</v>
      </c>
      <c r="N86" s="16">
        <f>IFERROR(ALL!R23,0)</f>
        <v>-5.5620000000000003</v>
      </c>
      <c r="O86" s="16">
        <f>IFERROR(ALL!S23,0)</f>
        <v>-5.5129999999999999</v>
      </c>
      <c r="P86" s="16">
        <f>IFERROR(ALL!T23,0)</f>
        <v>-5.524</v>
      </c>
      <c r="Q86" s="16">
        <f>IFERROR(ALL!U23,0)</f>
        <v>-5.5670000000000002</v>
      </c>
      <c r="R86" s="16">
        <f>IFERROR(ALL!V23,0)</f>
        <v>-5.6230000000000002</v>
      </c>
      <c r="S86" s="16">
        <f>IFERROR(ALL!W23,0)</f>
        <v>-5.6790000000000003</v>
      </c>
      <c r="T86" s="16">
        <f>IFERROR(ALL!X23,0)</f>
        <v>-5.7309999999999999</v>
      </c>
      <c r="U86" s="16">
        <f>IFERROR(ALL!Y23,0)</f>
        <v>-5.7779999999999996</v>
      </c>
      <c r="V86" s="16">
        <f>IFERROR(ALL!Z23,0)</f>
        <v>-5.8230000000000004</v>
      </c>
      <c r="W86" s="16">
        <f>IFERROR(ALL!AA23,0)</f>
        <v>-5.8650000000000002</v>
      </c>
      <c r="X86" s="16">
        <f>IFERROR(ALL!AB23,0)</f>
        <v>-5.907</v>
      </c>
      <c r="Y86" s="16">
        <f>IFERROR(ALL!AC23,0)</f>
        <v>-5.9489999999999998</v>
      </c>
      <c r="Z86" s="16">
        <f>IFERROR(ALL!AD23,0)</f>
        <v>-5.99</v>
      </c>
      <c r="AA86" s="16">
        <f>IFERROR(ALL!AE23,0)</f>
        <v>-6.032</v>
      </c>
      <c r="AB86" s="16">
        <f>IFERROR(ALL!AF23,0)</f>
        <v>-6.0750000000000002</v>
      </c>
      <c r="AC86" s="16">
        <f>IFERROR(ALL!AG23,0)</f>
        <v>-6.12</v>
      </c>
      <c r="AD86" s="16">
        <f>IFERROR(ALL!AH23,0)</f>
        <v>-6.1689999999999996</v>
      </c>
      <c r="AE86" s="16">
        <f>IFERROR(ALL!AI23,0)</f>
        <v>-6.2240000000000002</v>
      </c>
      <c r="AF86" s="16">
        <f>IFERROR(ALL!AJ23,0)</f>
        <v>-6.2850000000000001</v>
      </c>
      <c r="AG86" s="16">
        <f>IFERROR(ALL!AK23,0)</f>
        <v>-6.351</v>
      </c>
      <c r="AH86" s="16">
        <f>IFERROR(ALL!AL23,0)</f>
        <v>-6.4210000000000003</v>
      </c>
      <c r="AI86" s="16">
        <f>IFERROR(ALL!AM23,0)</f>
        <v>-6.49</v>
      </c>
      <c r="AJ86" s="16">
        <f>IFERROR(ALL!AN23,0)</f>
        <v>-6.5529999999999999</v>
      </c>
      <c r="AK86" s="16">
        <f>IFERROR(ALL!AO23,0)</f>
        <v>-6.609</v>
      </c>
      <c r="AL86" s="16">
        <f>IFERROR(ALL!AP23,0)</f>
        <v>-6.6580000000000004</v>
      </c>
      <c r="AM86" s="16">
        <f>IFERROR(ALL!AQ23,0)</f>
        <v>-6.702</v>
      </c>
      <c r="AN86" s="16">
        <f>IFERROR(ALL!AR23,0)</f>
        <v>-6.742</v>
      </c>
      <c r="AO86" s="16">
        <f>IFERROR(ALL!AS23,0)</f>
        <v>-6.7770000000000001</v>
      </c>
      <c r="AP86" s="16">
        <f>IFERROR(ALL!AT23,0)</f>
        <v>-6.8109999999999999</v>
      </c>
      <c r="AQ86" s="16">
        <f>IFERROR(ALL!AU23,0)</f>
        <v>-6.8449999999999998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>
      <c r="A87" s="87" t="str">
        <f>ALL!E24</f>
        <v>H (Se)</v>
      </c>
      <c r="B87" s="16">
        <f>IFERROR(ALL!F24,0)</f>
        <v>-23.2</v>
      </c>
      <c r="C87" s="16">
        <f>IFERROR(ALL!G24,0)</f>
        <v>-22.2</v>
      </c>
      <c r="D87" s="16">
        <f>IFERROR(ALL!H24,0)</f>
        <v>-21.5</v>
      </c>
      <c r="E87" s="16">
        <f>IFERROR(ALL!I24,0)</f>
        <v>-21.11</v>
      </c>
      <c r="F87" s="16">
        <f>IFERROR(ALL!J24,0)</f>
        <v>-20.97</v>
      </c>
      <c r="G87" s="16">
        <f>IFERROR(ALL!K24,0)</f>
        <v>-21.53</v>
      </c>
      <c r="H87" s="16">
        <f>IFERROR(ALL!L24,0)</f>
        <v>-21.45</v>
      </c>
      <c r="I87" s="16">
        <f>IFERROR(ALL!M24,0)</f>
        <v>-21.52</v>
      </c>
      <c r="J87" s="16">
        <f>IFERROR(ALL!N24,0)</f>
        <v>-21.67</v>
      </c>
      <c r="K87" s="16">
        <f>IFERROR(ALL!O24,0)</f>
        <v>-22.5</v>
      </c>
      <c r="L87" s="16">
        <f>IFERROR(ALL!P24,0)</f>
        <v>-22.69</v>
      </c>
      <c r="M87" s="16">
        <f>IFERROR(ALL!Q24,0)</f>
        <v>-22.86</v>
      </c>
      <c r="N87" s="16">
        <f>IFERROR(ALL!R24,0)</f>
        <v>-23.05</v>
      </c>
      <c r="O87" s="16">
        <f>IFERROR(ALL!S24,0)</f>
        <v>-23.26</v>
      </c>
      <c r="P87" s="16">
        <f>IFERROR(ALL!T24,0)</f>
        <v>-23.48</v>
      </c>
      <c r="Q87" s="16">
        <f>IFERROR(ALL!U24,0)</f>
        <v>-23.71</v>
      </c>
      <c r="R87" s="16">
        <f>IFERROR(ALL!V24,0)</f>
        <v>-23.94</v>
      </c>
      <c r="S87" s="16">
        <f>IFERROR(ALL!W24,0)</f>
        <v>-24.18</v>
      </c>
      <c r="T87" s="16">
        <f>IFERROR(ALL!X24,0)</f>
        <v>-24.41</v>
      </c>
      <c r="U87" s="16">
        <f>IFERROR(ALL!Y24,0)</f>
        <v>-24.65</v>
      </c>
      <c r="V87" s="16">
        <f>IFERROR(ALL!Z24,0)</f>
        <v>-24.88</v>
      </c>
      <c r="W87" s="16">
        <f>IFERROR(ALL!AA24,0)</f>
        <v>-25.11</v>
      </c>
      <c r="X87" s="16">
        <f>IFERROR(ALL!AB24,0)</f>
        <v>-25.33</v>
      </c>
      <c r="Y87" s="16">
        <f>IFERROR(ALL!AC24,0)</f>
        <v>-25.56</v>
      </c>
      <c r="Z87" s="16">
        <f>IFERROR(ALL!AD24,0)</f>
        <v>-25.78</v>
      </c>
      <c r="AA87" s="16">
        <f>IFERROR(ALL!AE24,0)</f>
        <v>-26</v>
      </c>
      <c r="AB87" s="16">
        <f>IFERROR(ALL!AF24,0)</f>
        <v>-26.21</v>
      </c>
      <c r="AC87" s="16">
        <f>IFERROR(ALL!AG24,0)</f>
        <v>-26.42</v>
      </c>
      <c r="AD87" s="16">
        <f>IFERROR(ALL!AH24,0)</f>
        <v>-26.62</v>
      </c>
      <c r="AE87" s="16">
        <f>IFERROR(ALL!AI24,0)</f>
        <v>-26.82</v>
      </c>
      <c r="AF87" s="16">
        <f>IFERROR(ALL!AJ24,0)</f>
        <v>-27.01</v>
      </c>
      <c r="AG87" s="16">
        <f>IFERROR(ALL!AK24,0)</f>
        <v>-27.2</v>
      </c>
      <c r="AH87" s="16">
        <f>IFERROR(ALL!AL24,0)</f>
        <v>-27.38</v>
      </c>
      <c r="AI87" s="16">
        <f>IFERROR(ALL!AM24,0)</f>
        <v>-27.57</v>
      </c>
      <c r="AJ87" s="16">
        <f>IFERROR(ALL!AN24,0)</f>
        <v>-27.76</v>
      </c>
      <c r="AK87" s="16">
        <f>IFERROR(ALL!AO24,0)</f>
        <v>-27.96</v>
      </c>
      <c r="AL87" s="16">
        <f>IFERROR(ALL!AP24,0)</f>
        <v>-28.15</v>
      </c>
      <c r="AM87" s="16">
        <f>IFERROR(ALL!AQ24,0)</f>
        <v>-28.35</v>
      </c>
      <c r="AN87" s="16">
        <f>IFERROR(ALL!AR24,0)</f>
        <v>-28.54</v>
      </c>
      <c r="AO87" s="16">
        <f>IFERROR(ALL!AS24,0)</f>
        <v>-28.73</v>
      </c>
      <c r="AP87" s="16">
        <f>IFERROR(ALL!AT24,0)</f>
        <v>-28.92</v>
      </c>
      <c r="AQ87" s="16">
        <f>IFERROR(ALL!AU24,0)</f>
        <v>-29.11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1</v>
      </c>
      <c r="AO96" s="16">
        <f>IFERROR(ALL!AS33,0)</f>
        <v>1</v>
      </c>
      <c r="AP96" s="16">
        <f>IFERROR(ALL!AT33,0)</f>
        <v>1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>
      <c r="A97" s="93"/>
      <c r="B97" s="93"/>
    </row>
    <row r="98" spans="1:72">
      <c r="A98" s="47"/>
      <c r="B98" s="47"/>
    </row>
    <row r="99" spans="1:72" ht="21.75" thickBot="1">
      <c r="A99" s="47"/>
      <c r="B99" s="47"/>
    </row>
    <row r="100" spans="1:72" ht="22.5" thickTop="1" thickBot="1">
      <c r="A100" s="90" t="s">
        <v>27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>
      <c r="A101" s="87" t="s">
        <v>80</v>
      </c>
      <c r="B101" s="35">
        <v>9.7230774380393303E-20</v>
      </c>
      <c r="C101" s="35">
        <v>1.3337598499763993E-19</v>
      </c>
      <c r="D101" s="35">
        <v>1.6952119561488654E-19</v>
      </c>
      <c r="E101" s="35">
        <v>2.0566640623213317E-19</v>
      </c>
      <c r="F101" s="35">
        <v>3.343179237518957E-17</v>
      </c>
      <c r="G101" s="35">
        <v>4.4834269706505317E-16</v>
      </c>
      <c r="H101" s="35">
        <v>8.6325360175491685E-16</v>
      </c>
      <c r="I101" s="35">
        <v>1.2781645064447806E-15</v>
      </c>
      <c r="J101" s="35">
        <v>1.6930754111346442E-15</v>
      </c>
      <c r="K101" s="35">
        <v>2.107986315824508E-15</v>
      </c>
      <c r="L101" s="35">
        <v>2.5228972205143714E-15</v>
      </c>
      <c r="M101" s="35">
        <v>1.4198347836611167E-13</v>
      </c>
      <c r="N101" s="35">
        <v>4.3824024084720109E-13</v>
      </c>
      <c r="O101" s="35">
        <v>7.3449700332829048E-13</v>
      </c>
      <c r="P101" s="35">
        <v>1.03075376580938E-12</v>
      </c>
      <c r="Q101" s="35">
        <v>1.3270105282904693E-12</v>
      </c>
      <c r="R101" s="35">
        <v>1.6232672907715588E-12</v>
      </c>
      <c r="S101" s="35">
        <v>1.919524053252648E-12</v>
      </c>
      <c r="T101" s="35">
        <v>3.4820416036308696E-11</v>
      </c>
      <c r="U101" s="35">
        <v>7.3029039334341957E-11</v>
      </c>
      <c r="V101" s="35">
        <v>1.1123766263237523E-10</v>
      </c>
      <c r="W101" s="35">
        <v>1.4944628593040849E-10</v>
      </c>
      <c r="X101" s="35">
        <v>1.8765490922844177E-10</v>
      </c>
      <c r="Y101" s="35">
        <v>2.2586353252647503E-10</v>
      </c>
      <c r="Z101" s="35">
        <v>3.2398969696969697E-10</v>
      </c>
      <c r="AA101" s="35">
        <v>6.0186848484848479E-10</v>
      </c>
      <c r="AB101" s="35">
        <v>1.1391581818181816E-9</v>
      </c>
      <c r="AC101" s="35">
        <v>1.8493884848484846E-9</v>
      </c>
      <c r="AD101" s="35">
        <v>3.5260969696969694E-9</v>
      </c>
      <c r="AE101" s="35">
        <v>5.9420545454545453E-9</v>
      </c>
      <c r="AF101" s="35">
        <v>9.9642363636363627E-9</v>
      </c>
      <c r="AG101" s="35">
        <v>3.5600774583963681E-8</v>
      </c>
      <c r="AH101" s="35">
        <v>7.2875812405446273E-8</v>
      </c>
      <c r="AI101" s="35">
        <v>1.1015085022692886E-7</v>
      </c>
      <c r="AJ101" s="35">
        <v>1.4742588804841146E-7</v>
      </c>
      <c r="AK101" s="35">
        <v>1.8470092586989405E-7</v>
      </c>
      <c r="AL101" s="35">
        <v>2.2197596369137664E-7</v>
      </c>
      <c r="AM101" s="35">
        <v>2.7597627836611089E-7</v>
      </c>
      <c r="AN101" s="35">
        <v>7.313832375189095E-7</v>
      </c>
      <c r="AO101" s="35">
        <v>1.1867901966717082E-6</v>
      </c>
      <c r="AP101" s="35">
        <v>1.6421971558245068E-6</v>
      </c>
      <c r="AQ101" s="35">
        <v>2.0976041149773053E-6</v>
      </c>
      <c r="AR101" s="35">
        <v>2.5530110741301039E-6</v>
      </c>
      <c r="AS101" s="35">
        <v>3.0084180332829026E-6</v>
      </c>
      <c r="AT101" s="35">
        <v>4.6659878971255543E-6</v>
      </c>
      <c r="AU101" s="35">
        <v>7.9171225416036231E-6</v>
      </c>
      <c r="AV101" s="35">
        <v>1.116825718608169E-5</v>
      </c>
      <c r="AW101" s="35">
        <v>1.4419391830559757E-5</v>
      </c>
      <c r="AX101" s="35">
        <v>1.7670526475037826E-5</v>
      </c>
      <c r="AY101" s="35">
        <v>2.0921661119515895E-5</v>
      </c>
      <c r="AZ101" s="35">
        <v>2.417279576399396E-5</v>
      </c>
      <c r="BA101" s="35">
        <v>3.6965066666666737E-5</v>
      </c>
      <c r="BB101" s="35">
        <v>5.1851733333333405E-5</v>
      </c>
      <c r="BC101" s="35">
        <v>6.6738400000000066E-5</v>
      </c>
      <c r="BD101" s="35">
        <v>8.162506666666674E-5</v>
      </c>
      <c r="BE101" s="35">
        <v>9.6511733333333401E-5</v>
      </c>
      <c r="BF101" s="35">
        <v>1.1139840000000008E-4</v>
      </c>
      <c r="BG101" s="35">
        <v>1.3263940998487162E-4</v>
      </c>
      <c r="BH101" s="35">
        <v>1.764094553706507E-4</v>
      </c>
      <c r="BI101" s="35">
        <v>2.2017950075642979E-4</v>
      </c>
      <c r="BJ101" s="35">
        <v>2.6394954614220891E-4</v>
      </c>
      <c r="BK101" s="35">
        <v>3.0771959152798802E-4</v>
      </c>
      <c r="BL101" s="35">
        <v>3.5148963691376714E-4</v>
      </c>
      <c r="BM101" s="35">
        <v>3.952596822995462E-4</v>
      </c>
      <c r="BN101" s="35">
        <v>4.5313345454545465E-4</v>
      </c>
      <c r="BO101" s="35">
        <v>5.2002436363636376E-4</v>
      </c>
      <c r="BP101" s="35">
        <v>5.9313855421686749E-4</v>
      </c>
      <c r="BQ101" s="35">
        <v>6.6779636363636366E-4</v>
      </c>
      <c r="BR101" s="35">
        <v>7.4545090909090904E-4</v>
      </c>
      <c r="BS101" s="35">
        <v>8.2303060606060598E-4</v>
      </c>
      <c r="BT101" s="35">
        <v>9.0056999999999995E-4</v>
      </c>
    </row>
    <row r="102" spans="1:72" ht="21.75" thickBot="1">
      <c r="A102" s="87" t="s">
        <v>78</v>
      </c>
      <c r="B102" s="35">
        <v>2.1225443537549163E-18</v>
      </c>
      <c r="C102" s="35">
        <v>2.9115891614704992E-18</v>
      </c>
      <c r="D102" s="35">
        <v>3.7006339691860813E-18</v>
      </c>
      <c r="E102" s="35">
        <v>4.4896787769016645E-18</v>
      </c>
      <c r="F102" s="35">
        <v>2.7179090287443634E-16</v>
      </c>
      <c r="G102" s="35">
        <v>3.6039821888048428E-15</v>
      </c>
      <c r="H102" s="35">
        <v>6.9361734747352498E-15</v>
      </c>
      <c r="I102" s="35">
        <v>1.0268364760665656E-14</v>
      </c>
      <c r="J102" s="35">
        <v>1.3600556046596063E-14</v>
      </c>
      <c r="K102" s="35">
        <v>1.6932747332526472E-14</v>
      </c>
      <c r="L102" s="35">
        <v>2.0264938618456879E-14</v>
      </c>
      <c r="M102" s="35">
        <v>5.4500867473524865E-13</v>
      </c>
      <c r="N102" s="35">
        <v>1.657727131618759E-12</v>
      </c>
      <c r="O102" s="35">
        <v>2.7704455885022691E-12</v>
      </c>
      <c r="P102" s="35">
        <v>3.8831640453857794E-12</v>
      </c>
      <c r="Q102" s="35">
        <v>4.9958825022692894E-12</v>
      </c>
      <c r="R102" s="35">
        <v>6.1086009591528001E-12</v>
      </c>
      <c r="S102" s="35">
        <v>7.22131941603631E-12</v>
      </c>
      <c r="T102" s="35">
        <v>7.5130124810892739E-11</v>
      </c>
      <c r="U102" s="35">
        <v>1.5391271180030271E-10</v>
      </c>
      <c r="V102" s="35">
        <v>2.3269529878971263E-10</v>
      </c>
      <c r="W102" s="35">
        <v>3.1147788577912259E-10</v>
      </c>
      <c r="X102" s="35">
        <v>3.9026047276853249E-10</v>
      </c>
      <c r="Y102" s="35">
        <v>4.690430597579425E-10</v>
      </c>
      <c r="Z102" s="35">
        <v>6.4527696969696974E-10</v>
      </c>
      <c r="AA102" s="35">
        <v>1.1138648484848485E-9</v>
      </c>
      <c r="AB102" s="35">
        <v>1.9366818181818184E-9</v>
      </c>
      <c r="AC102" s="35">
        <v>2.995651515151515E-9</v>
      </c>
      <c r="AD102" s="35">
        <v>5.2291666666666672E-9</v>
      </c>
      <c r="AE102" s="35">
        <v>8.2760999999999996E-9</v>
      </c>
      <c r="AF102" s="35">
        <v>1.3076766666666665E-8</v>
      </c>
      <c r="AG102" s="35">
        <v>3.6145343419062017E-8</v>
      </c>
      <c r="AH102" s="35">
        <v>6.9050487140695897E-8</v>
      </c>
      <c r="AI102" s="35">
        <v>1.0195563086232976E-7</v>
      </c>
      <c r="AJ102" s="35">
        <v>1.3486077458396363E-7</v>
      </c>
      <c r="AK102" s="35">
        <v>1.6776591830559751E-7</v>
      </c>
      <c r="AL102" s="35">
        <v>2.0067106202723139E-7</v>
      </c>
      <c r="AM102" s="35">
        <v>2.4403936459909161E-7</v>
      </c>
      <c r="AN102" s="35">
        <v>5.3852347957639856E-7</v>
      </c>
      <c r="AO102" s="35">
        <v>8.3300759455370557E-7</v>
      </c>
      <c r="AP102" s="35">
        <v>1.1274917095310125E-6</v>
      </c>
      <c r="AQ102" s="35">
        <v>1.4219758245083196E-6</v>
      </c>
      <c r="AR102" s="35">
        <v>1.7164599394856265E-6</v>
      </c>
      <c r="AS102" s="35">
        <v>2.0109440544629332E-6</v>
      </c>
      <c r="AT102" s="35">
        <v>2.8537373676248045E-6</v>
      </c>
      <c r="AU102" s="35">
        <v>4.4233591527987859E-6</v>
      </c>
      <c r="AV102" s="35">
        <v>5.9929809379727663E-6</v>
      </c>
      <c r="AW102" s="35">
        <v>7.5626027231467468E-6</v>
      </c>
      <c r="AX102" s="35">
        <v>9.132224508320729E-6</v>
      </c>
      <c r="AY102" s="35">
        <v>1.0701846293494709E-5</v>
      </c>
      <c r="AZ102" s="35">
        <v>1.227146807866869E-5</v>
      </c>
      <c r="BA102" s="35">
        <v>1.6926090909090934E-5</v>
      </c>
      <c r="BB102" s="35">
        <v>2.2257909090909116E-5</v>
      </c>
      <c r="BC102" s="35">
        <v>2.7589727272727297E-5</v>
      </c>
      <c r="BD102" s="35">
        <v>3.2921545454545482E-5</v>
      </c>
      <c r="BE102" s="35">
        <v>3.8253363636363664E-5</v>
      </c>
      <c r="BF102" s="35">
        <v>4.3585181818181845E-5</v>
      </c>
      <c r="BG102" s="35">
        <v>5.0138904689863896E-5</v>
      </c>
      <c r="BH102" s="35">
        <v>6.1024835098335905E-5</v>
      </c>
      <c r="BI102" s="35">
        <v>7.1910765506807907E-5</v>
      </c>
      <c r="BJ102" s="35">
        <v>8.2796695915279923E-5</v>
      </c>
      <c r="BK102" s="35">
        <v>9.3682626323751938E-5</v>
      </c>
      <c r="BL102" s="35">
        <v>1.0456855673222394E-4</v>
      </c>
      <c r="BM102" s="35">
        <v>1.1545448714069594E-4</v>
      </c>
      <c r="BN102" s="35">
        <v>1.272048484848485E-4</v>
      </c>
      <c r="BO102" s="35">
        <v>1.3950787878787882E-4</v>
      </c>
      <c r="BP102" s="35">
        <v>1.5076240963855423E-4</v>
      </c>
      <c r="BQ102" s="35">
        <v>1.6139545454545455E-4</v>
      </c>
      <c r="BR102" s="35">
        <v>1.7068030303030304E-4</v>
      </c>
      <c r="BS102" s="35">
        <v>1.7814121212121213E-4</v>
      </c>
      <c r="BT102" s="35">
        <v>1.8462E-4</v>
      </c>
    </row>
    <row r="103" spans="1:72" ht="21.75" thickBot="1">
      <c r="A103" s="87" t="s">
        <v>79</v>
      </c>
      <c r="B103" s="35">
        <v>1.6687150044296515E-15</v>
      </c>
      <c r="C103" s="35">
        <v>2.2890428094220877E-15</v>
      </c>
      <c r="D103" s="35">
        <v>2.9093706144145237E-15</v>
      </c>
      <c r="E103" s="35">
        <v>3.5296984194069596E-15</v>
      </c>
      <c r="F103" s="35">
        <v>9.7662876248110207E-14</v>
      </c>
      <c r="G103" s="35">
        <v>1.2671938293494713E-12</v>
      </c>
      <c r="H103" s="35">
        <v>2.4367247824508327E-12</v>
      </c>
      <c r="I103" s="35">
        <v>3.6062557355521936E-12</v>
      </c>
      <c r="J103" s="35">
        <v>4.775786688653555E-12</v>
      </c>
      <c r="K103" s="35">
        <v>5.9453176417549159E-12</v>
      </c>
      <c r="L103" s="35">
        <v>7.1148485948562768E-12</v>
      </c>
      <c r="M103" s="35">
        <v>1.0688019031770026E-10</v>
      </c>
      <c r="N103" s="35">
        <v>3.1782804205748856E-10</v>
      </c>
      <c r="O103" s="35">
        <v>5.2877589379727683E-10</v>
      </c>
      <c r="P103" s="35">
        <v>7.3972374553706515E-10</v>
      </c>
      <c r="Q103" s="35">
        <v>9.5067159727685347E-10</v>
      </c>
      <c r="R103" s="35">
        <v>1.1616194490166419E-9</v>
      </c>
      <c r="S103" s="35">
        <v>1.3725673007564301E-9</v>
      </c>
      <c r="T103" s="35">
        <v>9.279739031770064E-9</v>
      </c>
      <c r="U103" s="35">
        <v>1.8439784417549182E-8</v>
      </c>
      <c r="V103" s="35">
        <v>2.7599829803328301E-8</v>
      </c>
      <c r="W103" s="35">
        <v>3.6759875189107421E-8</v>
      </c>
      <c r="X103" s="35">
        <v>4.591992057488654E-8</v>
      </c>
      <c r="Y103" s="35">
        <v>5.5079965960665659E-8</v>
      </c>
      <c r="Z103" s="35">
        <v>7.3406060606060605E-8</v>
      </c>
      <c r="AA103" s="35">
        <v>1.1923030303030303E-7</v>
      </c>
      <c r="AB103" s="35">
        <v>1.9379636363636361E-7</v>
      </c>
      <c r="AC103" s="35">
        <v>2.8752363636363636E-7</v>
      </c>
      <c r="AD103" s="35">
        <v>4.6809818181818182E-7</v>
      </c>
      <c r="AE103" s="35">
        <v>7.0429999999999997E-7</v>
      </c>
      <c r="AF103" s="35">
        <v>1.0596333333333334E-6</v>
      </c>
      <c r="AG103" s="35">
        <v>2.4367004538577909E-6</v>
      </c>
      <c r="AH103" s="35">
        <v>4.3639319213313152E-6</v>
      </c>
      <c r="AI103" s="35">
        <v>6.2911633888048395E-6</v>
      </c>
      <c r="AJ103" s="35">
        <v>8.2183948562783638E-6</v>
      </c>
      <c r="AK103" s="35">
        <v>1.0145626323751887E-5</v>
      </c>
      <c r="AL103" s="35">
        <v>1.2072857791225412E-5</v>
      </c>
      <c r="AM103" s="35">
        <v>1.446028895612705E-5</v>
      </c>
      <c r="AN103" s="35">
        <v>2.789251285930405E-5</v>
      </c>
      <c r="AO103" s="35">
        <v>4.1324736762481054E-5</v>
      </c>
      <c r="AP103" s="35">
        <v>5.4756960665658055E-5</v>
      </c>
      <c r="AQ103" s="35">
        <v>6.8189184568835049E-5</v>
      </c>
      <c r="AR103" s="35">
        <v>8.1621408472012043E-5</v>
      </c>
      <c r="AS103" s="35">
        <v>9.5053632375189051E-5</v>
      </c>
      <c r="AT103" s="35">
        <v>1.2685245083207238E-4</v>
      </c>
      <c r="AU103" s="35">
        <v>1.8299768532526459E-4</v>
      </c>
      <c r="AV103" s="35">
        <v>2.3914291981845683E-4</v>
      </c>
      <c r="AW103" s="35">
        <v>2.9528815431164907E-4</v>
      </c>
      <c r="AX103" s="35">
        <v>3.5143338880484125E-4</v>
      </c>
      <c r="AY103" s="35">
        <v>4.0757862329803349E-4</v>
      </c>
      <c r="AZ103" s="35">
        <v>4.6372385779122567E-4</v>
      </c>
      <c r="BA103" s="35">
        <v>5.940308181818189E-4</v>
      </c>
      <c r="BB103" s="35">
        <v>7.4061718181818253E-4</v>
      </c>
      <c r="BC103" s="35">
        <v>8.8720354545454615E-4</v>
      </c>
      <c r="BD103" s="35">
        <v>1.0337899090909098E-3</v>
      </c>
      <c r="BE103" s="35">
        <v>1.1803762727272734E-3</v>
      </c>
      <c r="BF103" s="35">
        <v>1.326962636363637E-3</v>
      </c>
      <c r="BG103" s="35">
        <v>1.4867810892586998E-3</v>
      </c>
      <c r="BH103" s="35">
        <v>1.6935133131618769E-3</v>
      </c>
      <c r="BI103" s="35">
        <v>1.9002455370650537E-3</v>
      </c>
      <c r="BJ103" s="35">
        <v>2.1069777609682306E-3</v>
      </c>
      <c r="BK103" s="35">
        <v>2.3137099848714077E-3</v>
      </c>
      <c r="BL103" s="35">
        <v>2.5204422087745848E-3</v>
      </c>
      <c r="BM103" s="35">
        <v>2.7271744326777614E-3</v>
      </c>
      <c r="BN103" s="35">
        <v>2.8997436363636369E-3</v>
      </c>
      <c r="BO103" s="35">
        <v>3.0504709090909098E-3</v>
      </c>
      <c r="BP103" s="35">
        <v>3.1444036144578314E-3</v>
      </c>
      <c r="BQ103" s="35">
        <v>3.2150999999999998E-3</v>
      </c>
      <c r="BR103" s="35">
        <v>3.2371000000000001E-3</v>
      </c>
      <c r="BS103" s="35">
        <v>3.2119848484848485E-3</v>
      </c>
      <c r="BT103" s="35">
        <v>3.1614999999999998E-3</v>
      </c>
    </row>
    <row r="104" spans="1:72" ht="21.75" thickBot="1">
      <c r="A104" s="87" t="s">
        <v>870</v>
      </c>
      <c r="B104" s="35">
        <v>7.6799484889561249E-14</v>
      </c>
      <c r="C104" s="35">
        <v>1.0534553466263237E-13</v>
      </c>
      <c r="D104" s="35">
        <v>1.3389158443570347E-13</v>
      </c>
      <c r="E104" s="35">
        <v>1.624376342087746E-13</v>
      </c>
      <c r="F104" s="35">
        <v>1.2880198184568987E-12</v>
      </c>
      <c r="G104" s="35">
        <v>1.5029517549167937E-11</v>
      </c>
      <c r="H104" s="35">
        <v>2.8771015279878976E-11</v>
      </c>
      <c r="I104" s="35">
        <v>4.2512513010590019E-11</v>
      </c>
      <c r="J104" s="35">
        <v>5.6254010741301055E-11</v>
      </c>
      <c r="K104" s="35">
        <v>6.9995508472012091E-11</v>
      </c>
      <c r="L104" s="35">
        <v>8.3737006202723127E-11</v>
      </c>
      <c r="M104" s="35">
        <v>5.0872841149772983E-10</v>
      </c>
      <c r="N104" s="35">
        <v>1.3974697125567318E-9</v>
      </c>
      <c r="O104" s="35">
        <v>2.2862110136157337E-9</v>
      </c>
      <c r="P104" s="35">
        <v>3.1749523146747354E-9</v>
      </c>
      <c r="Q104" s="35">
        <v>4.0636936157337379E-9</v>
      </c>
      <c r="R104" s="35">
        <v>4.95243491679274E-9</v>
      </c>
      <c r="S104" s="35">
        <v>5.8411762178517421E-9</v>
      </c>
      <c r="T104" s="35">
        <v>2.0778729198184603E-8</v>
      </c>
      <c r="U104" s="35">
        <v>3.8003298033282931E-8</v>
      </c>
      <c r="V104" s="35">
        <v>5.5227866868381262E-8</v>
      </c>
      <c r="W104" s="35">
        <v>7.2452435703479586E-8</v>
      </c>
      <c r="X104" s="35">
        <v>8.9677004538577936E-8</v>
      </c>
      <c r="Y104" s="35">
        <v>1.0690157337367626E-7</v>
      </c>
      <c r="Z104" s="35">
        <v>1.3570181818181817E-7</v>
      </c>
      <c r="AA104" s="35">
        <v>1.9922909090909092E-7</v>
      </c>
      <c r="AB104" s="35">
        <v>2.9090545454545452E-7</v>
      </c>
      <c r="AC104" s="35">
        <v>4.0134787878787877E-7</v>
      </c>
      <c r="AD104" s="35">
        <v>5.8506696969696968E-7</v>
      </c>
      <c r="AE104" s="35">
        <v>8.1022999999999997E-7</v>
      </c>
      <c r="AF104" s="35">
        <v>1.1230966666666667E-6</v>
      </c>
      <c r="AG104" s="35">
        <v>1.9895205748865352E-6</v>
      </c>
      <c r="AH104" s="35">
        <v>3.1540137670196667E-6</v>
      </c>
      <c r="AI104" s="35">
        <v>4.3185069591527977E-6</v>
      </c>
      <c r="AJ104" s="35">
        <v>5.4830001512859288E-6</v>
      </c>
      <c r="AK104" s="35">
        <v>6.6474933434190598E-6</v>
      </c>
      <c r="AL104" s="35">
        <v>7.8119865355521908E-6</v>
      </c>
      <c r="AM104" s="35">
        <v>9.1433590015128473E-6</v>
      </c>
      <c r="AN104" s="35">
        <v>1.4479834039334327E-5</v>
      </c>
      <c r="AO104" s="35">
        <v>1.9816309077155808E-5</v>
      </c>
      <c r="AP104" s="35">
        <v>2.5152784114977289E-5</v>
      </c>
      <c r="AQ104" s="35">
        <v>3.0489259152798768E-5</v>
      </c>
      <c r="AR104" s="35">
        <v>3.582573419062025E-5</v>
      </c>
      <c r="AS104" s="35">
        <v>4.1162209228441725E-5</v>
      </c>
      <c r="AT104" s="35">
        <v>5.0630320726172408E-5</v>
      </c>
      <c r="AU104" s="35">
        <v>6.5575252647503743E-5</v>
      </c>
      <c r="AV104" s="35">
        <v>8.0520184568835091E-5</v>
      </c>
      <c r="AW104" s="35">
        <v>9.5465116490166425E-5</v>
      </c>
      <c r="AX104" s="35">
        <v>1.1041004841149776E-4</v>
      </c>
      <c r="AY104" s="35">
        <v>1.2535498033282909E-4</v>
      </c>
      <c r="AZ104" s="35">
        <v>1.4029991225416043E-4</v>
      </c>
      <c r="BA104" s="35">
        <v>1.6384284848484861E-4</v>
      </c>
      <c r="BB104" s="35">
        <v>1.8927315151515164E-4</v>
      </c>
      <c r="BC104" s="35">
        <v>2.1470345454545467E-4</v>
      </c>
      <c r="BD104" s="35">
        <v>2.401337575757577E-4</v>
      </c>
      <c r="BE104" s="35">
        <v>2.6556406060606073E-4</v>
      </c>
      <c r="BF104" s="35">
        <v>2.9099436363636379E-4</v>
      </c>
      <c r="BG104" s="35">
        <v>3.1469880484114986E-4</v>
      </c>
      <c r="BH104" s="35">
        <v>3.3228428139183065E-4</v>
      </c>
      <c r="BI104" s="35">
        <v>3.4986975794251143E-4</v>
      </c>
      <c r="BJ104" s="35">
        <v>3.6745523449319221E-4</v>
      </c>
      <c r="BK104" s="35">
        <v>3.8504071104387299E-4</v>
      </c>
      <c r="BL104" s="35">
        <v>4.0262618759455372E-4</v>
      </c>
      <c r="BM104" s="35">
        <v>4.2021166414523455E-4</v>
      </c>
      <c r="BN104" s="35">
        <v>4.2564666666666665E-4</v>
      </c>
      <c r="BO104" s="35">
        <v>4.233133333333333E-4</v>
      </c>
      <c r="BP104" s="35">
        <v>4.1149759036144574E-4</v>
      </c>
      <c r="BQ104" s="35">
        <v>3.9662090909090909E-4</v>
      </c>
      <c r="BR104" s="35">
        <v>3.7552393939393938E-4</v>
      </c>
      <c r="BS104" s="35">
        <v>3.5024727272727271E-4</v>
      </c>
      <c r="BT104" s="35">
        <v>3.2271999999999997E-4</v>
      </c>
    </row>
    <row r="105" spans="1:72" ht="21.75" thickBot="1">
      <c r="A105" s="87" t="s">
        <v>866</v>
      </c>
      <c r="B105" s="35">
        <v>9.5936974856278332E-15</v>
      </c>
      <c r="C105" s="35">
        <v>1.3159846086232978E-14</v>
      </c>
      <c r="D105" s="35">
        <v>1.6725994686838124E-14</v>
      </c>
      <c r="E105" s="35">
        <v>2.0292143287443272E-14</v>
      </c>
      <c r="F105" s="35">
        <v>2.1216515733737024E-13</v>
      </c>
      <c r="G105" s="35">
        <v>2.5695671240544646E-12</v>
      </c>
      <c r="H105" s="35">
        <v>4.9269690907715589E-12</v>
      </c>
      <c r="I105" s="35">
        <v>7.2843710574886529E-12</v>
      </c>
      <c r="J105" s="35">
        <v>9.6417730242057468E-12</v>
      </c>
      <c r="K105" s="35">
        <v>1.1999174990922842E-11</v>
      </c>
      <c r="L105" s="35">
        <v>1.4356576957639936E-11</v>
      </c>
      <c r="M105" s="35">
        <v>1.025022450832071E-10</v>
      </c>
      <c r="N105" s="35">
        <v>2.8738787291981837E-10</v>
      </c>
      <c r="O105" s="35">
        <v>4.7227350075642962E-10</v>
      </c>
      <c r="P105" s="35">
        <v>6.5715912859304093E-10</v>
      </c>
      <c r="Q105" s="35">
        <v>8.4204475642965214E-10</v>
      </c>
      <c r="R105" s="35">
        <v>1.0269303842662635E-9</v>
      </c>
      <c r="S105" s="35">
        <v>1.2118160121028748E-9</v>
      </c>
      <c r="T105" s="35">
        <v>4.7299114977307192E-9</v>
      </c>
      <c r="U105" s="35">
        <v>8.7906225416036357E-9</v>
      </c>
      <c r="V105" s="35">
        <v>1.2851333585476554E-8</v>
      </c>
      <c r="W105" s="35">
        <v>1.6912044629349474E-8</v>
      </c>
      <c r="X105" s="35">
        <v>2.0972755673222392E-8</v>
      </c>
      <c r="Y105" s="35">
        <v>2.503346671709531E-8</v>
      </c>
      <c r="Z105" s="35">
        <v>3.1996727272727272E-8</v>
      </c>
      <c r="AA105" s="35">
        <v>4.7667636363636363E-8</v>
      </c>
      <c r="AB105" s="35">
        <v>7.0670181818181819E-8</v>
      </c>
      <c r="AC105" s="35">
        <v>9.8560484848484854E-8</v>
      </c>
      <c r="AD105" s="35">
        <v>1.4599545454545455E-7</v>
      </c>
      <c r="AE105" s="35">
        <v>2.0472545454545455E-7</v>
      </c>
      <c r="AF105" s="35">
        <v>2.8741030303030302E-7</v>
      </c>
      <c r="AG105" s="35">
        <v>5.3074674735249617E-7</v>
      </c>
      <c r="AH105" s="35">
        <v>8.6058789712556723E-7</v>
      </c>
      <c r="AI105" s="35">
        <v>1.1904290468986382E-6</v>
      </c>
      <c r="AJ105" s="35">
        <v>1.5202701966717092E-6</v>
      </c>
      <c r="AK105" s="35">
        <v>1.8501113464447801E-6</v>
      </c>
      <c r="AL105" s="35">
        <v>2.1799524962178513E-6</v>
      </c>
      <c r="AM105" s="35">
        <v>2.561570650529497E-6</v>
      </c>
      <c r="AN105" s="35">
        <v>4.1858369137670156E-6</v>
      </c>
      <c r="AO105" s="35">
        <v>5.8101031770045338E-6</v>
      </c>
      <c r="AP105" s="35">
        <v>7.434369440242052E-6</v>
      </c>
      <c r="AQ105" s="35">
        <v>9.058635703479571E-6</v>
      </c>
      <c r="AR105" s="35">
        <v>1.0682901966717088E-5</v>
      </c>
      <c r="AS105" s="35">
        <v>1.2307168229954607E-5</v>
      </c>
      <c r="AT105" s="35">
        <v>1.5256667170953082E-5</v>
      </c>
      <c r="AU105" s="35">
        <v>1.9962869894099837E-5</v>
      </c>
      <c r="AV105" s="35">
        <v>2.4669072617246591E-5</v>
      </c>
      <c r="AW105" s="35">
        <v>2.9375275340393344E-5</v>
      </c>
      <c r="AX105" s="35">
        <v>3.4081478063540097E-5</v>
      </c>
      <c r="AY105" s="35">
        <v>3.8787680786686851E-5</v>
      </c>
      <c r="AZ105" s="35">
        <v>4.3493883509833611E-5</v>
      </c>
      <c r="BA105" s="35">
        <v>5.0743087878787918E-5</v>
      </c>
      <c r="BB105" s="35">
        <v>5.8550512121212157E-5</v>
      </c>
      <c r="BC105" s="35">
        <v>6.6357936363636396E-5</v>
      </c>
      <c r="BD105" s="35">
        <v>7.4165360606060643E-5</v>
      </c>
      <c r="BE105" s="35">
        <v>8.1972784848484889E-5</v>
      </c>
      <c r="BF105" s="35">
        <v>8.9780209090909135E-5</v>
      </c>
      <c r="BG105" s="35">
        <v>9.6785612708018181E-5</v>
      </c>
      <c r="BH105" s="35">
        <v>1.0094748865355524E-4</v>
      </c>
      <c r="BI105" s="35">
        <v>1.051093645990923E-4</v>
      </c>
      <c r="BJ105" s="35">
        <v>1.0927124054462936E-4</v>
      </c>
      <c r="BK105" s="35">
        <v>1.1343311649016643E-4</v>
      </c>
      <c r="BL105" s="35">
        <v>1.175949924357035E-4</v>
      </c>
      <c r="BM105" s="35">
        <v>1.2175686838124055E-4</v>
      </c>
      <c r="BN105" s="35">
        <v>1.21672E-4</v>
      </c>
      <c r="BO105" s="35">
        <v>1.1887199999999998E-4</v>
      </c>
      <c r="BP105" s="35">
        <v>1.1321975903614457E-4</v>
      </c>
      <c r="BQ105" s="35">
        <v>1.0673327272727273E-4</v>
      </c>
      <c r="BR105" s="35">
        <v>9.8577515151515157E-5</v>
      </c>
      <c r="BS105" s="35">
        <v>8.9546030303030308E-5</v>
      </c>
      <c r="BT105" s="35">
        <v>8.0043000000000006E-5</v>
      </c>
    </row>
    <row r="106" spans="1:72" ht="21.75" thickBot="1">
      <c r="A106" s="87" t="s">
        <v>871</v>
      </c>
      <c r="B106" s="35">
        <v>2.2448946098638421E-16</v>
      </c>
      <c r="C106" s="35">
        <v>3.0793857808169444E-16</v>
      </c>
      <c r="D106" s="35">
        <v>3.9138769517700462E-16</v>
      </c>
      <c r="E106" s="35">
        <v>4.7483681227231475E-16</v>
      </c>
      <c r="F106" s="35">
        <v>6.1757962632375962E-15</v>
      </c>
      <c r="G106" s="35">
        <v>7.6478124553706546E-14</v>
      </c>
      <c r="H106" s="35">
        <v>1.467804528441755E-13</v>
      </c>
      <c r="I106" s="35">
        <v>2.1708278113464446E-13</v>
      </c>
      <c r="J106" s="35">
        <v>2.873851094251134E-13</v>
      </c>
      <c r="K106" s="35">
        <v>3.5768743771558233E-13</v>
      </c>
      <c r="L106" s="35">
        <v>4.2798976600605131E-13</v>
      </c>
      <c r="M106" s="35">
        <v>3.4423018154311592E-12</v>
      </c>
      <c r="N106" s="35">
        <v>9.7764546142208756E-12</v>
      </c>
      <c r="O106" s="35">
        <v>1.6110607413010593E-11</v>
      </c>
      <c r="P106" s="35">
        <v>2.2444760211800307E-11</v>
      </c>
      <c r="Q106" s="35">
        <v>2.8778913010590024E-11</v>
      </c>
      <c r="R106" s="35">
        <v>3.5113065809379738E-11</v>
      </c>
      <c r="S106" s="35">
        <v>4.1447218608169455E-11</v>
      </c>
      <c r="T106" s="35">
        <v>1.7246149773071134E-10</v>
      </c>
      <c r="U106" s="35">
        <v>3.2377254160363112E-10</v>
      </c>
      <c r="V106" s="35">
        <v>4.7508358547655087E-10</v>
      </c>
      <c r="W106" s="35">
        <v>6.2639462934947073E-10</v>
      </c>
      <c r="X106" s="35">
        <v>7.7770567322239048E-10</v>
      </c>
      <c r="Y106" s="35">
        <v>9.2901671709531023E-10</v>
      </c>
      <c r="Z106" s="35">
        <v>1.1928030303030303E-9</v>
      </c>
      <c r="AA106" s="35">
        <v>1.7940151515151514E-9</v>
      </c>
      <c r="AB106" s="35">
        <v>2.6863545454545455E-9</v>
      </c>
      <c r="AC106" s="35">
        <v>3.7727787878787872E-9</v>
      </c>
      <c r="AD106" s="35">
        <v>5.648163636363636E-9</v>
      </c>
      <c r="AE106" s="35">
        <v>7.9867272727272726E-9</v>
      </c>
      <c r="AF106" s="35">
        <v>1.1309151515151516E-8</v>
      </c>
      <c r="AG106" s="35">
        <v>2.1530502269288956E-8</v>
      </c>
      <c r="AH106" s="35">
        <v>3.546665960665658E-8</v>
      </c>
      <c r="AI106" s="35">
        <v>4.9402816944024199E-8</v>
      </c>
      <c r="AJ106" s="35">
        <v>6.3338974281391817E-8</v>
      </c>
      <c r="AK106" s="35">
        <v>7.7275131618759428E-8</v>
      </c>
      <c r="AL106" s="35">
        <v>9.1211288956127053E-8</v>
      </c>
      <c r="AM106" s="35">
        <v>1.0747756429652025E-7</v>
      </c>
      <c r="AN106" s="35">
        <v>1.7966667170953082E-7</v>
      </c>
      <c r="AO106" s="35">
        <v>2.5185577912254144E-7</v>
      </c>
      <c r="AP106" s="35">
        <v>3.2404488653555201E-7</v>
      </c>
      <c r="AQ106" s="35">
        <v>3.9623399394856258E-7</v>
      </c>
      <c r="AR106" s="35">
        <v>4.684231013615732E-7</v>
      </c>
      <c r="AS106" s="35">
        <v>5.4061220877458377E-7</v>
      </c>
      <c r="AT106" s="35">
        <v>6.7306441754916709E-7</v>
      </c>
      <c r="AU106" s="35">
        <v>8.8540027231467418E-7</v>
      </c>
      <c r="AV106" s="35">
        <v>1.0977361270801814E-6</v>
      </c>
      <c r="AW106" s="35">
        <v>1.3100719818456884E-6</v>
      </c>
      <c r="AX106" s="35">
        <v>1.5224078366111953E-6</v>
      </c>
      <c r="AY106" s="35">
        <v>1.7347436913767025E-6</v>
      </c>
      <c r="AZ106" s="35">
        <v>1.9470795461422097E-6</v>
      </c>
      <c r="BA106" s="35">
        <v>2.2615778787878801E-6</v>
      </c>
      <c r="BB106" s="35">
        <v>2.5985021212121226E-6</v>
      </c>
      <c r="BC106" s="35">
        <v>2.9354263636363652E-6</v>
      </c>
      <c r="BD106" s="35">
        <v>3.2723506060606077E-6</v>
      </c>
      <c r="BE106" s="35">
        <v>3.6092748484848498E-6</v>
      </c>
      <c r="BF106" s="35">
        <v>3.946199090909092E-6</v>
      </c>
      <c r="BG106" s="35">
        <v>4.2357428139183058E-6</v>
      </c>
      <c r="BH106" s="35">
        <v>4.3573010590015131E-6</v>
      </c>
      <c r="BI106" s="35">
        <v>4.4788593040847204E-6</v>
      </c>
      <c r="BJ106" s="35">
        <v>4.6004175491679277E-6</v>
      </c>
      <c r="BK106" s="35">
        <v>4.721975794251135E-6</v>
      </c>
      <c r="BL106" s="35">
        <v>4.8435340393343423E-6</v>
      </c>
      <c r="BM106" s="35">
        <v>4.9650922844175496E-6</v>
      </c>
      <c r="BN106" s="35">
        <v>4.8869878787878781E-6</v>
      </c>
      <c r="BO106" s="35">
        <v>4.6812303030303023E-6</v>
      </c>
      <c r="BP106" s="35">
        <v>4.3629084337349398E-6</v>
      </c>
      <c r="BQ106" s="35">
        <v>4.0158909090909094E-6</v>
      </c>
      <c r="BR106" s="35">
        <v>3.6128606060606063E-6</v>
      </c>
      <c r="BS106" s="35">
        <v>3.192260606060606E-6</v>
      </c>
      <c r="BT106" s="35">
        <v>2.7622E-6</v>
      </c>
    </row>
    <row r="107" spans="1:72" ht="21.75" thickBot="1">
      <c r="A107" s="87" t="s">
        <v>81</v>
      </c>
      <c r="B107" s="35">
        <v>1.2689142947049922E-15</v>
      </c>
      <c r="C107" s="35">
        <v>1.7406198317700454E-15</v>
      </c>
      <c r="D107" s="35">
        <v>2.2123253688350988E-15</v>
      </c>
      <c r="E107" s="35">
        <v>2.684030905900152E-15</v>
      </c>
      <c r="F107" s="35">
        <v>8.8844862329804505E-14</v>
      </c>
      <c r="G107" s="35">
        <v>1.1604306414523456E-12</v>
      </c>
      <c r="H107" s="35">
        <v>2.232016420574887E-12</v>
      </c>
      <c r="I107" s="35">
        <v>3.3036021996974282E-12</v>
      </c>
      <c r="J107" s="35">
        <v>4.375187978819969E-12</v>
      </c>
      <c r="K107" s="35">
        <v>5.4467737579425107E-12</v>
      </c>
      <c r="L107" s="35">
        <v>6.5183595370650515E-12</v>
      </c>
      <c r="M107" s="35">
        <v>1.2621556459909205E-10</v>
      </c>
      <c r="N107" s="35">
        <v>3.7968208502269278E-10</v>
      </c>
      <c r="O107" s="35">
        <v>6.3314860544629343E-10</v>
      </c>
      <c r="P107" s="35">
        <v>8.8661512586989424E-10</v>
      </c>
      <c r="Q107" s="35">
        <v>1.140081646293495E-9</v>
      </c>
      <c r="R107" s="35">
        <v>1.3935481667170958E-9</v>
      </c>
      <c r="S107" s="35">
        <v>1.6470146871406964E-9</v>
      </c>
      <c r="T107" s="35">
        <v>1.4338746596066596E-8</v>
      </c>
      <c r="U107" s="35">
        <v>2.9055312405446317E-8</v>
      </c>
      <c r="V107" s="35">
        <v>4.3771878214826042E-8</v>
      </c>
      <c r="W107" s="35">
        <v>5.8488444024205763E-8</v>
      </c>
      <c r="X107" s="35">
        <v>7.3205009833585484E-8</v>
      </c>
      <c r="Y107" s="35">
        <v>8.7921575642965205E-8</v>
      </c>
      <c r="Z107" s="35">
        <v>1.1960006060606062E-7</v>
      </c>
      <c r="AA107" s="35">
        <v>2.0216430303030302E-7</v>
      </c>
      <c r="AB107" s="35">
        <v>3.4345909090909094E-7</v>
      </c>
      <c r="AC107" s="35">
        <v>5.2390757575757571E-7</v>
      </c>
      <c r="AD107" s="35">
        <v>8.9276121212121207E-7</v>
      </c>
      <c r="AE107" s="35">
        <v>1.3880999999999999E-6</v>
      </c>
      <c r="AF107" s="35">
        <v>2.1554333333333331E-6</v>
      </c>
      <c r="AG107" s="35">
        <v>5.5107624810892574E-6</v>
      </c>
      <c r="AH107" s="35">
        <v>1.0259627836611192E-5</v>
      </c>
      <c r="AI107" s="35">
        <v>1.5008493192133125E-5</v>
      </c>
      <c r="AJ107" s="35">
        <v>1.9757358547655061E-5</v>
      </c>
      <c r="AK107" s="35">
        <v>2.4506223903176994E-5</v>
      </c>
      <c r="AL107" s="35">
        <v>2.925508925869893E-5</v>
      </c>
      <c r="AM107" s="35">
        <v>3.5367561270801722E-5</v>
      </c>
      <c r="AN107" s="35">
        <v>7.4206593040847089E-5</v>
      </c>
      <c r="AO107" s="35">
        <v>1.1304562481089246E-4</v>
      </c>
      <c r="AP107" s="35">
        <v>1.5188465658093784E-4</v>
      </c>
      <c r="AQ107" s="35">
        <v>1.9072368835098321E-4</v>
      </c>
      <c r="AR107" s="35">
        <v>2.2956272012102856E-4</v>
      </c>
      <c r="AS107" s="35">
        <v>2.6840175189107396E-4</v>
      </c>
      <c r="AT107" s="35">
        <v>3.7802711043872838E-4</v>
      </c>
      <c r="AU107" s="35">
        <v>5.8148550680786637E-4</v>
      </c>
      <c r="AV107" s="35">
        <v>7.8494390317700429E-4</v>
      </c>
      <c r="AW107" s="35">
        <v>9.8840229954614222E-4</v>
      </c>
      <c r="AX107" s="35">
        <v>1.1918606959152801E-3</v>
      </c>
      <c r="AY107" s="35">
        <v>1.3953190922844181E-3</v>
      </c>
      <c r="AZ107" s="35">
        <v>1.598777488653556E-3</v>
      </c>
      <c r="BA107" s="35">
        <v>2.249008484848488E-3</v>
      </c>
      <c r="BB107" s="35">
        <v>2.9973115151515186E-3</v>
      </c>
      <c r="BC107" s="35">
        <v>3.7456145454545487E-3</v>
      </c>
      <c r="BD107" s="35">
        <v>4.4939175757575788E-3</v>
      </c>
      <c r="BE107" s="35">
        <v>5.2422206060606094E-3</v>
      </c>
      <c r="BF107" s="35">
        <v>5.9905236363636399E-3</v>
      </c>
      <c r="BG107" s="35">
        <v>7.0077697428139272E-3</v>
      </c>
      <c r="BH107" s="35">
        <v>8.9785413010590107E-3</v>
      </c>
      <c r="BI107" s="35">
        <v>1.0949312859304092E-2</v>
      </c>
      <c r="BJ107" s="35">
        <v>1.2920084417549174E-2</v>
      </c>
      <c r="BK107" s="35">
        <v>1.4890855975794259E-2</v>
      </c>
      <c r="BL107" s="35">
        <v>1.6861627534039341E-2</v>
      </c>
      <c r="BM107" s="35">
        <v>1.8832399092284423E-2</v>
      </c>
      <c r="BN107" s="35">
        <v>2.1431369696969703E-2</v>
      </c>
      <c r="BO107" s="35">
        <v>2.4431975757575768E-2</v>
      </c>
      <c r="BP107" s="35">
        <v>2.7784192771084341E-2</v>
      </c>
      <c r="BQ107" s="35">
        <v>3.1251727272727271E-2</v>
      </c>
      <c r="BR107" s="35">
        <v>3.4954151515151514E-2</v>
      </c>
      <c r="BS107" s="35">
        <v>3.8794454545454542E-2</v>
      </c>
      <c r="BT107" s="35">
        <v>4.2708999999999997E-2</v>
      </c>
    </row>
    <row r="108" spans="1:72" ht="21.75" thickBot="1">
      <c r="A108" s="87" t="s">
        <v>2</v>
      </c>
      <c r="B108" s="35">
        <v>1.935904689863842E-31</v>
      </c>
      <c r="C108" s="35">
        <v>2.6555718608169439E-31</v>
      </c>
      <c r="D108" s="35">
        <v>3.3752390317700456E-31</v>
      </c>
      <c r="E108" s="35">
        <v>4.0949062027231469E-31</v>
      </c>
      <c r="F108" s="35">
        <v>3.9243428624811438E-27</v>
      </c>
      <c r="G108" s="35">
        <v>5.2972682393494745E-26</v>
      </c>
      <c r="H108" s="35">
        <v>1.0202102192450833E-25</v>
      </c>
      <c r="I108" s="35">
        <v>1.5106936145552192E-25</v>
      </c>
      <c r="J108" s="35">
        <v>2.0011770098653552E-25</v>
      </c>
      <c r="K108" s="35">
        <v>2.491660405175491E-25</v>
      </c>
      <c r="L108" s="35">
        <v>2.982143800485627E-25</v>
      </c>
      <c r="M108" s="35">
        <v>3.4810826768532464E-22</v>
      </c>
      <c r="N108" s="35">
        <v>1.0880743478668681E-21</v>
      </c>
      <c r="O108" s="35">
        <v>1.8280404280484117E-21</v>
      </c>
      <c r="P108" s="35">
        <v>2.5680065082299553E-21</v>
      </c>
      <c r="Q108" s="35">
        <v>3.3079725884114988E-21</v>
      </c>
      <c r="R108" s="35">
        <v>4.047938668593042E-21</v>
      </c>
      <c r="S108" s="35">
        <v>4.7879047487745852E-21</v>
      </c>
      <c r="T108" s="35">
        <v>8.8872800680786879E-19</v>
      </c>
      <c r="U108" s="35">
        <v>1.9164448751891093E-18</v>
      </c>
      <c r="V108" s="35">
        <v>2.9441617435703494E-18</v>
      </c>
      <c r="W108" s="35">
        <v>3.9718786119515899E-18</v>
      </c>
      <c r="X108" s="35">
        <v>4.99959548033283E-18</v>
      </c>
      <c r="Y108" s="35">
        <v>6.0273123487140702E-18</v>
      </c>
      <c r="Z108" s="35">
        <v>1.0580206060606059E-17</v>
      </c>
      <c r="AA108" s="35">
        <v>2.5708630303030301E-17</v>
      </c>
      <c r="AB108" s="35">
        <v>6.9709090909090919E-17</v>
      </c>
      <c r="AC108" s="35">
        <v>1.3295757575757575E-16</v>
      </c>
      <c r="AD108" s="35">
        <v>3.6850727272727274E-16</v>
      </c>
      <c r="AE108" s="35">
        <v>8.0429636363636364E-16</v>
      </c>
      <c r="AF108" s="35">
        <v>1.6861509090909092E-15</v>
      </c>
      <c r="AG108" s="35">
        <v>2.1795235703479573E-14</v>
      </c>
      <c r="AH108" s="35">
        <v>5.2257444478063532E-14</v>
      </c>
      <c r="AI108" s="35">
        <v>8.2719653252647491E-14</v>
      </c>
      <c r="AJ108" s="35">
        <v>1.1318186202723144E-13</v>
      </c>
      <c r="AK108" s="35">
        <v>1.4364407080181538E-13</v>
      </c>
      <c r="AL108" s="35">
        <v>1.7410627957639935E-13</v>
      </c>
      <c r="AM108" s="35">
        <v>2.5668767019666867E-13</v>
      </c>
      <c r="AN108" s="35">
        <v>1.5901294251134609E-12</v>
      </c>
      <c r="AO108" s="35">
        <v>2.9235711800302534E-12</v>
      </c>
      <c r="AP108" s="35">
        <v>4.2570129349470459E-12</v>
      </c>
      <c r="AQ108" s="35">
        <v>5.590454689863838E-12</v>
      </c>
      <c r="AR108" s="35">
        <v>6.9238964447806301E-12</v>
      </c>
      <c r="AS108" s="35">
        <v>8.2573381996974221E-12</v>
      </c>
      <c r="AT108" s="35">
        <v>2.1814134947049806E-11</v>
      </c>
      <c r="AU108" s="35">
        <v>5.157398366111944E-11</v>
      </c>
      <c r="AV108" s="35">
        <v>8.1333832375189061E-11</v>
      </c>
      <c r="AW108" s="35">
        <v>1.1109368108925869E-10</v>
      </c>
      <c r="AX108" s="35">
        <v>1.4085352980332834E-10</v>
      </c>
      <c r="AY108" s="35">
        <v>1.7061337851739795E-10</v>
      </c>
      <c r="AZ108" s="35">
        <v>2.0037322723146758E-10</v>
      </c>
      <c r="BA108" s="35">
        <v>5.3095566666666845E-10</v>
      </c>
      <c r="BB108" s="35">
        <v>9.2757233333333508E-10</v>
      </c>
      <c r="BC108" s="35">
        <v>1.3241890000000019E-9</v>
      </c>
      <c r="BD108" s="35">
        <v>1.7208056666666686E-9</v>
      </c>
      <c r="BE108" s="35">
        <v>2.117422333333335E-9</v>
      </c>
      <c r="BF108" s="35">
        <v>2.5140390000000019E-9</v>
      </c>
      <c r="BG108" s="35">
        <v>3.5885273827534197E-9</v>
      </c>
      <c r="BH108" s="35">
        <v>7.0663791225416183E-9</v>
      </c>
      <c r="BI108" s="35">
        <v>1.0544230862329817E-8</v>
      </c>
      <c r="BJ108" s="35">
        <v>1.4022082602118015E-8</v>
      </c>
      <c r="BK108" s="35">
        <v>1.7499934341906216E-8</v>
      </c>
      <c r="BL108" s="35">
        <v>2.0977786081694411E-8</v>
      </c>
      <c r="BM108" s="35">
        <v>2.445563782148261E-8</v>
      </c>
      <c r="BN108" s="35">
        <v>3.1941206060606082E-8</v>
      </c>
      <c r="BO108" s="35">
        <v>4.1989084848484874E-8</v>
      </c>
      <c r="BP108" s="35">
        <v>5.725307228915664E-8</v>
      </c>
      <c r="BQ108" s="35">
        <v>7.516272727272727E-8</v>
      </c>
      <c r="BR108" s="35">
        <v>9.8738484848484844E-8</v>
      </c>
      <c r="BS108" s="35">
        <v>1.2964939393939394E-7</v>
      </c>
      <c r="BT108" s="35">
        <v>1.6451000000000001E-7</v>
      </c>
    </row>
    <row r="109" spans="1:72" ht="21.75" thickBot="1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thickBot="1">
      <c r="A110" s="87" t="s">
        <v>61</v>
      </c>
      <c r="B110" s="35">
        <v>4.3618211921331307E-8</v>
      </c>
      <c r="C110" s="35">
        <v>5.9794688472012095E-8</v>
      </c>
      <c r="D110" s="35">
        <v>7.5971165022692902E-8</v>
      </c>
      <c r="E110" s="35">
        <v>9.2147641573373695E-8</v>
      </c>
      <c r="F110" s="35">
        <v>2.2515006051437381E-7</v>
      </c>
      <c r="G110" s="35">
        <v>1.7016508169440255E-6</v>
      </c>
      <c r="H110" s="35">
        <v>3.1781515733736774E-6</v>
      </c>
      <c r="I110" s="35">
        <v>4.6546523298033293E-6</v>
      </c>
      <c r="J110" s="35">
        <v>6.1311530862329808E-6</v>
      </c>
      <c r="K110" s="35">
        <v>7.6076538426626331E-6</v>
      </c>
      <c r="L110" s="35">
        <v>9.0841545990922829E-6</v>
      </c>
      <c r="M110" s="35">
        <v>2.559166989409982E-5</v>
      </c>
      <c r="N110" s="35">
        <v>5.9049052647503764E-5</v>
      </c>
      <c r="O110" s="35">
        <v>9.2506435400907723E-5</v>
      </c>
      <c r="P110" s="35">
        <v>1.2596381815431167E-4</v>
      </c>
      <c r="Q110" s="35">
        <v>1.5942120090771563E-4</v>
      </c>
      <c r="R110" s="35">
        <v>1.9287858366111958E-4</v>
      </c>
      <c r="S110" s="35">
        <v>2.2633596641452353E-4</v>
      </c>
      <c r="T110" s="35">
        <v>4.9786459909228499E-4</v>
      </c>
      <c r="U110" s="35">
        <v>8.0814901664145284E-4</v>
      </c>
      <c r="V110" s="35">
        <v>1.1184334341906206E-3</v>
      </c>
      <c r="W110" s="35">
        <v>1.4287178517397884E-3</v>
      </c>
      <c r="X110" s="35">
        <v>1.7390022692889563E-3</v>
      </c>
      <c r="Y110" s="35">
        <v>2.0492866868381241E-3</v>
      </c>
      <c r="Z110" s="35">
        <v>2.4886969696969697E-3</v>
      </c>
      <c r="AA110" s="35">
        <v>3.3154848484848488E-3</v>
      </c>
      <c r="AB110" s="35">
        <v>4.3596545454545454E-3</v>
      </c>
      <c r="AC110" s="35">
        <v>5.5487454545454541E-3</v>
      </c>
      <c r="AD110" s="35">
        <v>7.1599242424242419E-3</v>
      </c>
      <c r="AE110" s="35">
        <v>8.9432454545454541E-3</v>
      </c>
      <c r="AF110" s="35">
        <v>1.1076396969696971E-2</v>
      </c>
      <c r="AG110" s="35">
        <v>1.3825019667170953E-2</v>
      </c>
      <c r="AH110" s="35">
        <v>1.6905049924357034E-2</v>
      </c>
      <c r="AI110" s="35">
        <v>1.9985080181543116E-2</v>
      </c>
      <c r="AJ110" s="35">
        <v>2.3065110438729195E-2</v>
      </c>
      <c r="AK110" s="35">
        <v>2.6145140695915274E-2</v>
      </c>
      <c r="AL110" s="35">
        <v>2.9225170953101356E-2</v>
      </c>
      <c r="AM110" s="35">
        <v>3.2293600605143719E-2</v>
      </c>
      <c r="AN110" s="35">
        <v>3.5083615733736757E-2</v>
      </c>
      <c r="AO110" s="35">
        <v>3.7873630862329796E-2</v>
      </c>
      <c r="AP110" s="35">
        <v>4.0663645990922835E-2</v>
      </c>
      <c r="AQ110" s="35">
        <v>4.3453661119515874E-2</v>
      </c>
      <c r="AR110" s="35">
        <v>4.624367624810892E-2</v>
      </c>
      <c r="AS110" s="35">
        <v>4.9033691376701952E-2</v>
      </c>
      <c r="AT110" s="35">
        <v>5.1329499243570345E-2</v>
      </c>
      <c r="AU110" s="35">
        <v>5.2970195158850222E-2</v>
      </c>
      <c r="AV110" s="35">
        <v>5.4610891074130107E-2</v>
      </c>
      <c r="AW110" s="35">
        <v>5.6251586989409991E-2</v>
      </c>
      <c r="AX110" s="35">
        <v>5.7892282904689868E-2</v>
      </c>
      <c r="AY110" s="35">
        <v>5.9532978819969752E-2</v>
      </c>
      <c r="AZ110" s="35">
        <v>6.1173674735249636E-2</v>
      </c>
      <c r="BA110" s="35">
        <v>6.2250484848484854E-2</v>
      </c>
      <c r="BB110" s="35">
        <v>6.3203515151515163E-2</v>
      </c>
      <c r="BC110" s="35">
        <v>6.4156545454545466E-2</v>
      </c>
      <c r="BD110" s="35">
        <v>6.5109575757575769E-2</v>
      </c>
      <c r="BE110" s="35">
        <v>6.6062606060606072E-2</v>
      </c>
      <c r="BF110" s="35">
        <v>6.7015636363636374E-2</v>
      </c>
      <c r="BG110" s="35">
        <v>6.7892065052950076E-2</v>
      </c>
      <c r="BH110" s="35">
        <v>6.8496906202723154E-2</v>
      </c>
      <c r="BI110" s="35">
        <v>6.9101747352496218E-2</v>
      </c>
      <c r="BJ110" s="35">
        <v>6.9706588502269295E-2</v>
      </c>
      <c r="BK110" s="35">
        <v>7.0311429652042359E-2</v>
      </c>
      <c r="BL110" s="35">
        <v>7.0916270801815437E-2</v>
      </c>
      <c r="BM110" s="35">
        <v>7.1521111951588501E-2</v>
      </c>
      <c r="BN110" s="35">
        <v>7.2038709090909092E-2</v>
      </c>
      <c r="BO110" s="35">
        <v>7.250052727272728E-2</v>
      </c>
      <c r="BP110" s="35">
        <v>7.2912253012048192E-2</v>
      </c>
      <c r="BQ110" s="35">
        <v>7.3308454545454552E-2</v>
      </c>
      <c r="BR110" s="35">
        <v>7.3673303030303033E-2</v>
      </c>
      <c r="BS110" s="35">
        <v>7.4009000000000005E-2</v>
      </c>
      <c r="BT110" s="35">
        <v>7.4329000000000006E-2</v>
      </c>
    </row>
    <row r="111" spans="1:72" ht="21.75" thickBot="1">
      <c r="A111" s="87" t="s">
        <v>70</v>
      </c>
      <c r="B111" s="35">
        <v>0.16</v>
      </c>
      <c r="C111" s="35">
        <v>0.16</v>
      </c>
      <c r="D111" s="35">
        <v>0.16</v>
      </c>
      <c r="E111" s="35">
        <v>0.16</v>
      </c>
      <c r="F111" s="35">
        <v>0.15999975794251134</v>
      </c>
      <c r="G111" s="35">
        <v>0.15999673222390318</v>
      </c>
      <c r="H111" s="35">
        <v>0.15999370650529501</v>
      </c>
      <c r="I111" s="35">
        <v>0.15999068078668685</v>
      </c>
      <c r="J111" s="35">
        <v>0.15998765506807869</v>
      </c>
      <c r="K111" s="35">
        <v>0.1599846293494705</v>
      </c>
      <c r="L111" s="35">
        <v>0.15998160363086233</v>
      </c>
      <c r="M111" s="35">
        <v>0.15994871406959155</v>
      </c>
      <c r="N111" s="35">
        <v>0.1598821482602118</v>
      </c>
      <c r="O111" s="35">
        <v>0.15981558245083208</v>
      </c>
      <c r="P111" s="35">
        <v>0.15974901664145236</v>
      </c>
      <c r="Q111" s="35">
        <v>0.15968245083207261</v>
      </c>
      <c r="R111" s="35">
        <v>0.15961588502269289</v>
      </c>
      <c r="S111" s="35">
        <v>0.15954931921331314</v>
      </c>
      <c r="T111" s="35">
        <v>0.15900656580937972</v>
      </c>
      <c r="U111" s="35">
        <v>0.15838629349470498</v>
      </c>
      <c r="V111" s="35">
        <v>0.15776602118003025</v>
      </c>
      <c r="W111" s="35">
        <v>0.15714574886535551</v>
      </c>
      <c r="X111" s="35">
        <v>0.15652547655068078</v>
      </c>
      <c r="Y111" s="35">
        <v>0.15590520423600604</v>
      </c>
      <c r="Z111" s="35">
        <v>0.15502636363636363</v>
      </c>
      <c r="AA111" s="35">
        <v>0.15337181818181819</v>
      </c>
      <c r="AB111" s="35">
        <v>0.1512809090909091</v>
      </c>
      <c r="AC111" s="35">
        <v>0.1488990909090909</v>
      </c>
      <c r="AD111" s="35">
        <v>0.14567666666666665</v>
      </c>
      <c r="AE111" s="35">
        <v>0.14210999999999999</v>
      </c>
      <c r="AF111" s="35">
        <v>0.13784333333333332</v>
      </c>
      <c r="AG111" s="35">
        <v>0.13234625567322239</v>
      </c>
      <c r="AH111" s="35">
        <v>0.12618664901664145</v>
      </c>
      <c r="AI111" s="35">
        <v>0.12002704236006052</v>
      </c>
      <c r="AJ111" s="35">
        <v>0.11386743570347958</v>
      </c>
      <c r="AK111" s="35">
        <v>0.10770782904689866</v>
      </c>
      <c r="AL111" s="35">
        <v>0.10154822239031772</v>
      </c>
      <c r="AM111" s="35">
        <v>9.5411798789712565E-2</v>
      </c>
      <c r="AN111" s="35">
        <v>8.9831768532526488E-2</v>
      </c>
      <c r="AO111" s="35">
        <v>8.425173827534041E-2</v>
      </c>
      <c r="AP111" s="35">
        <v>7.8671708018154332E-2</v>
      </c>
      <c r="AQ111" s="35">
        <v>7.3091677760968254E-2</v>
      </c>
      <c r="AR111" s="35">
        <v>6.7511647503782163E-2</v>
      </c>
      <c r="AS111" s="35">
        <v>6.1931617246596092E-2</v>
      </c>
      <c r="AT111" s="35">
        <v>5.7340001512859312E-2</v>
      </c>
      <c r="AU111" s="35">
        <v>5.4058609682299551E-2</v>
      </c>
      <c r="AV111" s="35">
        <v>5.0777217851739789E-2</v>
      </c>
      <c r="AW111" s="35">
        <v>4.7495826021180028E-2</v>
      </c>
      <c r="AX111" s="35">
        <v>4.4214434190620266E-2</v>
      </c>
      <c r="AY111" s="35">
        <v>4.0933042360060498E-2</v>
      </c>
      <c r="AZ111" s="35">
        <v>3.7651650529500737E-2</v>
      </c>
      <c r="BA111" s="35">
        <v>3.5498154545454533E-2</v>
      </c>
      <c r="BB111" s="35">
        <v>3.3592245454545443E-2</v>
      </c>
      <c r="BC111" s="35">
        <v>3.1686336363636353E-2</v>
      </c>
      <c r="BD111" s="35">
        <v>2.9780427272727263E-2</v>
      </c>
      <c r="BE111" s="35">
        <v>2.7874518181818173E-2</v>
      </c>
      <c r="BF111" s="35">
        <v>2.5968609090909082E-2</v>
      </c>
      <c r="BG111" s="35">
        <v>2.4215836611195155E-2</v>
      </c>
      <c r="BH111" s="35">
        <v>2.3006003025718605E-2</v>
      </c>
      <c r="BI111" s="35">
        <v>2.1796169440242052E-2</v>
      </c>
      <c r="BJ111" s="35">
        <v>2.0586335854765502E-2</v>
      </c>
      <c r="BK111" s="35">
        <v>1.9376502269288953E-2</v>
      </c>
      <c r="BL111" s="35">
        <v>1.8166668683812403E-2</v>
      </c>
      <c r="BM111" s="35">
        <v>1.695683509833585E-2</v>
      </c>
      <c r="BN111" s="35">
        <v>1.5921951515151512E-2</v>
      </c>
      <c r="BO111" s="35">
        <v>1.499892121212121E-2</v>
      </c>
      <c r="BP111" s="35">
        <v>1.4175493975903614E-2</v>
      </c>
      <c r="BQ111" s="35">
        <v>1.3383090909090909E-2</v>
      </c>
      <c r="BR111" s="35">
        <v>1.2653393939393938E-2</v>
      </c>
      <c r="BS111" s="35">
        <v>1.1982E-2</v>
      </c>
      <c r="BT111" s="35">
        <v>1.1342E-2</v>
      </c>
    </row>
    <row r="112" spans="1:72" ht="21.75" thickBot="1">
      <c r="A112" s="87" t="s">
        <v>68</v>
      </c>
      <c r="B112" s="35">
        <v>1.3409700865355515E-14</v>
      </c>
      <c r="C112" s="35">
        <v>1.8388858807866866E-14</v>
      </c>
      <c r="D112" s="35">
        <v>2.3368016750378213E-14</v>
      </c>
      <c r="E112" s="35">
        <v>2.8347174692889562E-14</v>
      </c>
      <c r="F112" s="35">
        <v>1.0226502874432774E-13</v>
      </c>
      <c r="G112" s="35">
        <v>9.6897788804841223E-13</v>
      </c>
      <c r="H112" s="35">
        <v>1.8356907473524968E-12</v>
      </c>
      <c r="I112" s="35">
        <v>2.7024036066565812E-12</v>
      </c>
      <c r="J112" s="35">
        <v>3.569116465960666E-12</v>
      </c>
      <c r="K112" s="35">
        <v>4.4358293252647504E-12</v>
      </c>
      <c r="L112" s="35">
        <v>5.3025421845688352E-12</v>
      </c>
      <c r="M112" s="35">
        <v>2.2276469894099818E-11</v>
      </c>
      <c r="N112" s="35">
        <v>5.7413852647503774E-11</v>
      </c>
      <c r="O112" s="35">
        <v>9.2551235400907729E-11</v>
      </c>
      <c r="P112" s="35">
        <v>1.2768861815431167E-10</v>
      </c>
      <c r="Q112" s="35">
        <v>1.6282600090771563E-10</v>
      </c>
      <c r="R112" s="35">
        <v>1.9796338366111958E-10</v>
      </c>
      <c r="S112" s="35">
        <v>2.3310076641452356E-10</v>
      </c>
      <c r="T112" s="35">
        <v>7.1818623298033396E-10</v>
      </c>
      <c r="U112" s="35">
        <v>1.2765190620272323E-9</v>
      </c>
      <c r="V112" s="35">
        <v>1.8348518910741307E-9</v>
      </c>
      <c r="W112" s="35">
        <v>2.3931847201210291E-9</v>
      </c>
      <c r="X112" s="35">
        <v>2.9515175491679277E-9</v>
      </c>
      <c r="Y112" s="35">
        <v>3.5098503782148262E-9</v>
      </c>
      <c r="Z112" s="35">
        <v>4.4122666666666668E-9</v>
      </c>
      <c r="AA112" s="35">
        <v>6.346933333333333E-9</v>
      </c>
      <c r="AB112" s="35">
        <v>9.060145454545454E-9</v>
      </c>
      <c r="AC112" s="35">
        <v>1.2292387878787879E-8</v>
      </c>
      <c r="AD112" s="35">
        <v>1.7417606060606059E-8</v>
      </c>
      <c r="AE112" s="35">
        <v>2.3531545454545453E-8</v>
      </c>
      <c r="AF112" s="35">
        <v>3.1720030303030304E-8</v>
      </c>
      <c r="AG112" s="35">
        <v>5.0148042360060511E-8</v>
      </c>
      <c r="AH112" s="35">
        <v>7.4089645990922834E-8</v>
      </c>
      <c r="AI112" s="35">
        <v>9.8031249621785144E-8</v>
      </c>
      <c r="AJ112" s="35">
        <v>1.2197285325264748E-7</v>
      </c>
      <c r="AK112" s="35">
        <v>1.4591445688350976E-7</v>
      </c>
      <c r="AL112" s="35">
        <v>1.698560605143721E-7</v>
      </c>
      <c r="AM112" s="35">
        <v>1.9640242057488632E-7</v>
      </c>
      <c r="AN112" s="35">
        <v>2.8546293494704972E-7</v>
      </c>
      <c r="AO112" s="35">
        <v>3.7452344931921306E-7</v>
      </c>
      <c r="AP112" s="35">
        <v>4.635839636913764E-7</v>
      </c>
      <c r="AQ112" s="35">
        <v>5.5264447806353975E-7</v>
      </c>
      <c r="AR112" s="35">
        <v>6.417049924357032E-7</v>
      </c>
      <c r="AS112" s="35">
        <v>7.3076550680786654E-7</v>
      </c>
      <c r="AT112" s="35">
        <v>8.9623591527987794E-7</v>
      </c>
      <c r="AU112" s="35">
        <v>1.1629938577912249E-6</v>
      </c>
      <c r="AV112" s="35">
        <v>1.4297518003025715E-6</v>
      </c>
      <c r="AW112" s="35">
        <v>1.6965097428139184E-6</v>
      </c>
      <c r="AX112" s="35">
        <v>1.9632676853252656E-6</v>
      </c>
      <c r="AY112" s="35">
        <v>2.2300256278366125E-6</v>
      </c>
      <c r="AZ112" s="35">
        <v>2.4967835703479593E-6</v>
      </c>
      <c r="BA112" s="35">
        <v>3.1119790909090944E-6</v>
      </c>
      <c r="BB112" s="35">
        <v>3.8036609090909121E-6</v>
      </c>
      <c r="BC112" s="35">
        <v>4.4953427272727298E-6</v>
      </c>
      <c r="BD112" s="35">
        <v>5.1870245454545484E-6</v>
      </c>
      <c r="BE112" s="35">
        <v>5.878706363636367E-6</v>
      </c>
      <c r="BF112" s="35">
        <v>6.5703881818181847E-6</v>
      </c>
      <c r="BG112" s="35">
        <v>7.4763148260211878E-6</v>
      </c>
      <c r="BH112" s="35">
        <v>9.1418367624810965E-6</v>
      </c>
      <c r="BI112" s="35">
        <v>1.0807358698941004E-5</v>
      </c>
      <c r="BJ112" s="35">
        <v>1.2472880635400914E-5</v>
      </c>
      <c r="BK112" s="35">
        <v>1.4138402571860822E-5</v>
      </c>
      <c r="BL112" s="35">
        <v>1.580392450832073E-5</v>
      </c>
      <c r="BM112" s="35">
        <v>1.7469446444780638E-5</v>
      </c>
      <c r="BN112" s="35">
        <v>1.9823303030303036E-5</v>
      </c>
      <c r="BO112" s="35">
        <v>2.2617242424242431E-5</v>
      </c>
      <c r="BP112" s="35">
        <v>2.6053144578313256E-5</v>
      </c>
      <c r="BQ112" s="35">
        <v>2.978190909090909E-5</v>
      </c>
      <c r="BR112" s="35">
        <v>3.4131606060606061E-5</v>
      </c>
      <c r="BS112" s="35">
        <v>3.9186454545454546E-5</v>
      </c>
      <c r="BT112" s="35">
        <v>4.4620999999999999E-5</v>
      </c>
    </row>
    <row r="113" spans="1:72" ht="21.75" thickBot="1">
      <c r="A113" s="87" t="s">
        <v>69</v>
      </c>
      <c r="B113" s="35">
        <v>0.32</v>
      </c>
      <c r="C113" s="35">
        <v>0.32</v>
      </c>
      <c r="D113" s="35">
        <v>0.32</v>
      </c>
      <c r="E113" s="35">
        <v>0.32</v>
      </c>
      <c r="F113" s="35">
        <v>0.3199998789712557</v>
      </c>
      <c r="G113" s="35">
        <v>0.31999836611195159</v>
      </c>
      <c r="H113" s="35">
        <v>0.31999685325264748</v>
      </c>
      <c r="I113" s="35">
        <v>0.31999534039334343</v>
      </c>
      <c r="J113" s="35">
        <v>0.31999382753403932</v>
      </c>
      <c r="K113" s="35">
        <v>0.31999231467473527</v>
      </c>
      <c r="L113" s="35">
        <v>0.31999080181543116</v>
      </c>
      <c r="M113" s="35">
        <v>0.31997435703479576</v>
      </c>
      <c r="N113" s="35">
        <v>0.31994107413010592</v>
      </c>
      <c r="O113" s="35">
        <v>0.31990779122541602</v>
      </c>
      <c r="P113" s="35">
        <v>0.31987450832072617</v>
      </c>
      <c r="Q113" s="35">
        <v>0.31984122541603632</v>
      </c>
      <c r="R113" s="35">
        <v>0.31980794251134642</v>
      </c>
      <c r="S113" s="35">
        <v>0.31977465960665657</v>
      </c>
      <c r="T113" s="35">
        <v>0.31950328290468988</v>
      </c>
      <c r="U113" s="35">
        <v>0.3191931467473525</v>
      </c>
      <c r="V113" s="35">
        <v>0.31888301059001511</v>
      </c>
      <c r="W113" s="35">
        <v>0.31857287443267779</v>
      </c>
      <c r="X113" s="35">
        <v>0.31826273827534041</v>
      </c>
      <c r="Y113" s="35">
        <v>0.31795260211800302</v>
      </c>
      <c r="Z113" s="35">
        <v>0.31751242424242426</v>
      </c>
      <c r="AA113" s="35">
        <v>0.31668212121212125</v>
      </c>
      <c r="AB113" s="35">
        <v>0.31563727272727277</v>
      </c>
      <c r="AC113" s="35">
        <v>0.31444939393939392</v>
      </c>
      <c r="AD113" s="35">
        <v>0.31283545454545458</v>
      </c>
      <c r="AE113" s="35">
        <v>0.31104818181818183</v>
      </c>
      <c r="AF113" s="35">
        <v>0.30890878787878789</v>
      </c>
      <c r="AG113" s="35">
        <v>0.30613919818456881</v>
      </c>
      <c r="AH113" s="35">
        <v>0.30303027231467472</v>
      </c>
      <c r="AI113" s="35">
        <v>0.29992134644478063</v>
      </c>
      <c r="AJ113" s="35">
        <v>0.29681242057488655</v>
      </c>
      <c r="AK113" s="35">
        <v>0.29370349470499241</v>
      </c>
      <c r="AL113" s="35">
        <v>0.29059456883509832</v>
      </c>
      <c r="AM113" s="35">
        <v>0.28749072617246596</v>
      </c>
      <c r="AN113" s="35">
        <v>0.28450888048411499</v>
      </c>
      <c r="AO113" s="35">
        <v>0.28152703479576402</v>
      </c>
      <c r="AP113" s="35">
        <v>0.27854518910741299</v>
      </c>
      <c r="AQ113" s="35">
        <v>0.27556334341906202</v>
      </c>
      <c r="AR113" s="35">
        <v>0.27258149773071105</v>
      </c>
      <c r="AS113" s="35">
        <v>0.26959965204236008</v>
      </c>
      <c r="AT113" s="35">
        <v>0.26683833585476552</v>
      </c>
      <c r="AU113" s="35">
        <v>0.26436934947049928</v>
      </c>
      <c r="AV113" s="35">
        <v>0.26190036308623299</v>
      </c>
      <c r="AW113" s="35">
        <v>0.25943137670196675</v>
      </c>
      <c r="AX113" s="35">
        <v>0.25696239031770046</v>
      </c>
      <c r="AY113" s="35">
        <v>0.25449340393343423</v>
      </c>
      <c r="AZ113" s="35">
        <v>0.25202441754916793</v>
      </c>
      <c r="BA113" s="35">
        <v>0.24874478787878787</v>
      </c>
      <c r="BB113" s="35">
        <v>0.24528721212121213</v>
      </c>
      <c r="BC113" s="35">
        <v>0.24182963636363636</v>
      </c>
      <c r="BD113" s="35">
        <v>0.23837206060606059</v>
      </c>
      <c r="BE113" s="35">
        <v>0.23491448484848482</v>
      </c>
      <c r="BF113" s="35">
        <v>0.23145690909090907</v>
      </c>
      <c r="BG113" s="35">
        <v>0.22746462934947045</v>
      </c>
      <c r="BH113" s="35">
        <v>0.22157658093797275</v>
      </c>
      <c r="BI113" s="35">
        <v>0.21568853252647502</v>
      </c>
      <c r="BJ113" s="35">
        <v>0.20980048411497729</v>
      </c>
      <c r="BK113" s="35">
        <v>0.20391243570347956</v>
      </c>
      <c r="BL113" s="35">
        <v>0.19802438729198182</v>
      </c>
      <c r="BM113" s="35">
        <v>0.19213633888048409</v>
      </c>
      <c r="BN113" s="35">
        <v>0.18530751515151514</v>
      </c>
      <c r="BO113" s="35">
        <v>0.1778772121212121</v>
      </c>
      <c r="BP113" s="35">
        <v>0.17014289156626505</v>
      </c>
      <c r="BQ113" s="35">
        <v>0.16233272727272727</v>
      </c>
      <c r="BR113" s="35">
        <v>0.15437515151515152</v>
      </c>
      <c r="BS113" s="35">
        <v>0.1464451515151515</v>
      </c>
      <c r="BT113" s="35">
        <v>0.13852999999999999</v>
      </c>
    </row>
    <row r="114" spans="1:72" ht="21.75" thickBot="1">
      <c r="A114" s="87" t="s">
        <v>58</v>
      </c>
      <c r="B114" s="35">
        <v>0.16</v>
      </c>
      <c r="C114" s="35">
        <v>0.16</v>
      </c>
      <c r="D114" s="35">
        <v>0.16</v>
      </c>
      <c r="E114" s="35">
        <v>0.16</v>
      </c>
      <c r="F114" s="35">
        <v>0.16</v>
      </c>
      <c r="G114" s="35">
        <v>0.16</v>
      </c>
      <c r="H114" s="35">
        <v>0.16</v>
      </c>
      <c r="I114" s="35">
        <v>0.16</v>
      </c>
      <c r="J114" s="35">
        <v>0.16</v>
      </c>
      <c r="K114" s="35">
        <v>0.16</v>
      </c>
      <c r="L114" s="35">
        <v>0.16</v>
      </c>
      <c r="M114" s="35">
        <v>0.16</v>
      </c>
      <c r="N114" s="35">
        <v>0.16</v>
      </c>
      <c r="O114" s="35">
        <v>0.16</v>
      </c>
      <c r="P114" s="35">
        <v>0.16</v>
      </c>
      <c r="Q114" s="35">
        <v>0.16</v>
      </c>
      <c r="R114" s="35">
        <v>0.16</v>
      </c>
      <c r="S114" s="35">
        <v>0.16</v>
      </c>
      <c r="T114" s="35">
        <v>0.16</v>
      </c>
      <c r="U114" s="35">
        <v>0.16</v>
      </c>
      <c r="V114" s="35">
        <v>0.16</v>
      </c>
      <c r="W114" s="35">
        <v>0.16</v>
      </c>
      <c r="X114" s="35">
        <v>0.16</v>
      </c>
      <c r="Y114" s="35">
        <v>0.16</v>
      </c>
      <c r="Z114" s="35">
        <v>0.16</v>
      </c>
      <c r="AA114" s="35">
        <v>0.16</v>
      </c>
      <c r="AB114" s="35">
        <v>0.16</v>
      </c>
      <c r="AC114" s="35">
        <v>0.16</v>
      </c>
      <c r="AD114" s="35">
        <v>0.16</v>
      </c>
      <c r="AE114" s="35">
        <v>0.16</v>
      </c>
      <c r="AF114" s="35">
        <v>0.16</v>
      </c>
      <c r="AG114" s="35">
        <v>0.16</v>
      </c>
      <c r="AH114" s="35">
        <v>0.16</v>
      </c>
      <c r="AI114" s="35">
        <v>0.16</v>
      </c>
      <c r="AJ114" s="35">
        <v>0.16</v>
      </c>
      <c r="AK114" s="35">
        <v>0.16</v>
      </c>
      <c r="AL114" s="35">
        <v>0.16</v>
      </c>
      <c r="AM114" s="35">
        <v>0.16</v>
      </c>
      <c r="AN114" s="35">
        <v>0.16</v>
      </c>
      <c r="AO114" s="35">
        <v>0.16</v>
      </c>
      <c r="AP114" s="35">
        <v>0.16</v>
      </c>
      <c r="AQ114" s="35">
        <v>0.16</v>
      </c>
      <c r="AR114" s="35">
        <v>0.16</v>
      </c>
      <c r="AS114" s="35">
        <v>0.16</v>
      </c>
      <c r="AT114" s="35">
        <v>0.16</v>
      </c>
      <c r="AU114" s="35">
        <v>0.16</v>
      </c>
      <c r="AV114" s="35">
        <v>0.16</v>
      </c>
      <c r="AW114" s="35">
        <v>0.16</v>
      </c>
      <c r="AX114" s="35">
        <v>0.16</v>
      </c>
      <c r="AY114" s="35">
        <v>0.16</v>
      </c>
      <c r="AZ114" s="35">
        <v>0.16</v>
      </c>
      <c r="BA114" s="35">
        <v>0.15999875757575757</v>
      </c>
      <c r="BB114" s="35">
        <v>0.15999724242424243</v>
      </c>
      <c r="BC114" s="35">
        <v>0.15999572727272726</v>
      </c>
      <c r="BD114" s="35">
        <v>0.15999421212121212</v>
      </c>
      <c r="BE114" s="35">
        <v>0.15999269696969698</v>
      </c>
      <c r="BF114" s="35">
        <v>0.15999118181818181</v>
      </c>
      <c r="BG114" s="35">
        <v>0.15998966717095309</v>
      </c>
      <c r="BH114" s="35">
        <v>0.15998815431164901</v>
      </c>
      <c r="BI114" s="35">
        <v>0.15998664145234492</v>
      </c>
      <c r="BJ114" s="35">
        <v>0.15998512859304084</v>
      </c>
      <c r="BK114" s="35">
        <v>0.15998361573373676</v>
      </c>
      <c r="BL114" s="35">
        <v>0.15998210287443268</v>
      </c>
      <c r="BM114" s="35">
        <v>0.1599805900151286</v>
      </c>
      <c r="BN114" s="35">
        <v>0.15998000000000001</v>
      </c>
      <c r="BO114" s="35">
        <v>0.15998000000000001</v>
      </c>
      <c r="BP114" s="35">
        <v>0.15997421686746988</v>
      </c>
      <c r="BQ114" s="35">
        <v>0.15996818181818181</v>
      </c>
      <c r="BR114" s="35">
        <v>0.15996212121212119</v>
      </c>
      <c r="BS114" s="35">
        <v>0.15995999999999999</v>
      </c>
      <c r="BT114" s="35">
        <v>0.15995999999999999</v>
      </c>
    </row>
    <row r="115" spans="1:72" ht="21.75" thickBot="1">
      <c r="A115" s="87" t="s">
        <v>26</v>
      </c>
      <c r="B115" s="35">
        <v>-18.624069591527988</v>
      </c>
      <c r="C115" s="35">
        <v>-18.625582450832074</v>
      </c>
      <c r="D115" s="35">
        <v>-18.627095310136156</v>
      </c>
      <c r="E115" s="35">
        <v>-18.628608169440241</v>
      </c>
      <c r="F115" s="35">
        <v>-18.631089258698939</v>
      </c>
      <c r="G115" s="35">
        <v>-18.644704992435702</v>
      </c>
      <c r="H115" s="35">
        <v>-18.658320726172466</v>
      </c>
      <c r="I115" s="35">
        <v>-18.671936459909226</v>
      </c>
      <c r="J115" s="35">
        <v>-18.685552193645989</v>
      </c>
      <c r="K115" s="35">
        <v>-18.699167927382753</v>
      </c>
      <c r="L115" s="35">
        <v>-18.712783661119516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-18.858214826021179</v>
      </c>
      <c r="U115" s="35">
        <v>-18.879394856278367</v>
      </c>
      <c r="V115" s="35">
        <v>-18.900574886535551</v>
      </c>
      <c r="W115" s="35">
        <v>-18.921754916792739</v>
      </c>
      <c r="X115" s="35">
        <v>-18.942934947049924</v>
      </c>
      <c r="Y115" s="35">
        <v>-18.964114977307112</v>
      </c>
      <c r="Z115" s="35">
        <v>-18.986060606060608</v>
      </c>
      <c r="AA115" s="35">
        <v>-19.010303030303032</v>
      </c>
      <c r="AB115" s="35">
        <v>-19.038181818181819</v>
      </c>
      <c r="AC115" s="35">
        <v>-19.06848484848485</v>
      </c>
      <c r="AD115" s="35">
        <v>-19.098787878787878</v>
      </c>
      <c r="AE115" s="35">
        <v>-19.129090909090909</v>
      </c>
      <c r="AF115" s="35">
        <v>-19.15939393939394</v>
      </c>
      <c r="AG115" s="35">
        <v>-19.192617246596068</v>
      </c>
      <c r="AH115" s="35">
        <v>-19.227413010590016</v>
      </c>
      <c r="AI115" s="35">
        <v>-19.262208774583964</v>
      </c>
      <c r="AJ115" s="35">
        <v>-19.297004538577912</v>
      </c>
      <c r="AK115" s="35">
        <v>-19.33180030257186</v>
      </c>
      <c r="AL115" s="35">
        <v>-19.366596066565808</v>
      </c>
      <c r="AM115" s="35">
        <v>-19.401270801815429</v>
      </c>
      <c r="AN115" s="35">
        <v>-19.433040847201209</v>
      </c>
      <c r="AO115" s="35">
        <v>-19.464810892586989</v>
      </c>
      <c r="AP115" s="35">
        <v>-19.496580937972766</v>
      </c>
      <c r="AQ115" s="35">
        <v>-19.528350983358546</v>
      </c>
      <c r="AR115" s="35">
        <v>-19.560121028744327</v>
      </c>
      <c r="AS115" s="35">
        <v>-19.591891074130107</v>
      </c>
      <c r="AT115" s="35">
        <v>-19.621709531013614</v>
      </c>
      <c r="AU115" s="35">
        <v>-19.648940998487141</v>
      </c>
      <c r="AV115" s="35">
        <v>-19.676172465960665</v>
      </c>
      <c r="AW115" s="35">
        <v>-19.703403933434188</v>
      </c>
      <c r="AX115" s="35">
        <v>-19.730635400907715</v>
      </c>
      <c r="AY115" s="35">
        <v>-19.757866868381239</v>
      </c>
      <c r="AZ115" s="35">
        <v>-19.785098335854766</v>
      </c>
      <c r="BA115" s="35">
        <v>-19.811121212121211</v>
      </c>
      <c r="BB115" s="35">
        <v>-19.836878787878788</v>
      </c>
      <c r="BC115" s="35">
        <v>-19.862636363636362</v>
      </c>
      <c r="BD115" s="35">
        <v>-19.888393939393939</v>
      </c>
      <c r="BE115" s="35">
        <v>-19.914151515151516</v>
      </c>
      <c r="BF115" s="35">
        <v>-19.93990909090909</v>
      </c>
      <c r="BG115" s="35">
        <v>-19.966323751891075</v>
      </c>
      <c r="BH115" s="35">
        <v>-19.995068078668684</v>
      </c>
      <c r="BI115" s="35">
        <v>-20.023812405446293</v>
      </c>
      <c r="BJ115" s="35">
        <v>-20.052556732223902</v>
      </c>
      <c r="BK115" s="35">
        <v>-20.081301059001511</v>
      </c>
      <c r="BL115" s="35">
        <v>-20.11004538577912</v>
      </c>
      <c r="BM115" s="35">
        <v>-20.138789712556729</v>
      </c>
      <c r="BN115" s="35">
        <v>-20.168484848484848</v>
      </c>
      <c r="BO115" s="35">
        <v>-20.198787878787879</v>
      </c>
      <c r="BP115" s="35">
        <v>-20.228915662650603</v>
      </c>
      <c r="BQ115" s="35">
        <v>-20.260909090909092</v>
      </c>
      <c r="BR115" s="35">
        <v>-20.297272727272727</v>
      </c>
      <c r="BS115" s="35">
        <v>-20.329696969696968</v>
      </c>
      <c r="BT115" s="35">
        <v>-20.36</v>
      </c>
    </row>
    <row r="116" spans="1:72" ht="21.75" thickBot="1">
      <c r="A116" s="87" t="s">
        <v>5</v>
      </c>
      <c r="B116" s="35">
        <v>-6.2572239031770049</v>
      </c>
      <c r="C116" s="35">
        <v>-6.331656580937973</v>
      </c>
      <c r="D116" s="35">
        <v>-6.4060892586989411</v>
      </c>
      <c r="E116" s="35">
        <v>-6.48052193645991</v>
      </c>
      <c r="F116" s="35">
        <v>-6.5543252647503785</v>
      </c>
      <c r="G116" s="35">
        <v>-6.6208910741301059</v>
      </c>
      <c r="H116" s="35">
        <v>-6.6874568835098342</v>
      </c>
      <c r="I116" s="35">
        <v>-6.7540226928895617</v>
      </c>
      <c r="J116" s="35">
        <v>-6.8205885022692891</v>
      </c>
      <c r="K116" s="35">
        <v>-6.8871543116490166</v>
      </c>
      <c r="L116" s="35">
        <v>-6.953720121028744</v>
      </c>
      <c r="M116" s="35">
        <v>-7.0170151285930409</v>
      </c>
      <c r="N116" s="35">
        <v>-7.0766217851739786</v>
      </c>
      <c r="O116" s="35">
        <v>-7.1362284417549171</v>
      </c>
      <c r="P116" s="35">
        <v>-7.1958350983358548</v>
      </c>
      <c r="Q116" s="35">
        <v>-7.2554417549167924</v>
      </c>
      <c r="R116" s="35">
        <v>-7.315048411497731</v>
      </c>
      <c r="S116" s="35">
        <v>-7.3746550680786687</v>
      </c>
      <c r="T116" s="35">
        <v>-7.4308789712556731</v>
      </c>
      <c r="U116" s="35">
        <v>-7.4865521936459913</v>
      </c>
      <c r="V116" s="35">
        <v>-7.5422254160363087</v>
      </c>
      <c r="W116" s="35">
        <v>-7.5978986384266269</v>
      </c>
      <c r="X116" s="35">
        <v>-7.6535718608169443</v>
      </c>
      <c r="Y116" s="35">
        <v>-7.7092450832072617</v>
      </c>
      <c r="Z116" s="35">
        <v>-7.7652424242424241</v>
      </c>
      <c r="AA116" s="35">
        <v>-7.8222121212121207</v>
      </c>
      <c r="AB116" s="35">
        <v>-7.8802727272727271</v>
      </c>
      <c r="AC116" s="35">
        <v>-7.9390606060606066</v>
      </c>
      <c r="AD116" s="35">
        <v>-8.0013030303030295</v>
      </c>
      <c r="AE116" s="35">
        <v>-8.0648181818181826</v>
      </c>
      <c r="AF116" s="35">
        <v>-8.1308787878787872</v>
      </c>
      <c r="AG116" s="35">
        <v>-8.207003025718608</v>
      </c>
      <c r="AH116" s="35">
        <v>-8.2885461422087747</v>
      </c>
      <c r="AI116" s="35">
        <v>-8.3700892586989415</v>
      </c>
      <c r="AJ116" s="35">
        <v>-8.4516323751891065</v>
      </c>
      <c r="AK116" s="35">
        <v>-8.5331754916792733</v>
      </c>
      <c r="AL116" s="35">
        <v>-8.61471860816944</v>
      </c>
      <c r="AM116" s="35">
        <v>-8.6968910741301055</v>
      </c>
      <c r="AN116" s="35">
        <v>-8.7941679273827535</v>
      </c>
      <c r="AO116" s="35">
        <v>-8.8914447806353998</v>
      </c>
      <c r="AP116" s="35">
        <v>-8.9887216338880478</v>
      </c>
      <c r="AQ116" s="35">
        <v>-9.0859984871406958</v>
      </c>
      <c r="AR116" s="35">
        <v>-9.1832753403933438</v>
      </c>
      <c r="AS116" s="35">
        <v>-9.28055219364599</v>
      </c>
      <c r="AT116" s="35">
        <v>-9.3767231467473522</v>
      </c>
      <c r="AU116" s="35">
        <v>-9.4714281391830557</v>
      </c>
      <c r="AV116" s="35">
        <v>-9.5661331316187592</v>
      </c>
      <c r="AW116" s="35">
        <v>-9.6608381240544627</v>
      </c>
      <c r="AX116" s="35">
        <v>-9.7555431164901663</v>
      </c>
      <c r="AY116" s="35">
        <v>-9.8502481089258698</v>
      </c>
      <c r="AZ116" s="35">
        <v>-9.9449531013615733</v>
      </c>
      <c r="BA116" s="35">
        <v>-10.031327272727273</v>
      </c>
      <c r="BB116" s="35">
        <v>-10.115872727272727</v>
      </c>
      <c r="BC116" s="35">
        <v>-10.200418181818183</v>
      </c>
      <c r="BD116" s="35">
        <v>-10.284963636363637</v>
      </c>
      <c r="BE116" s="35">
        <v>-10.369509090909091</v>
      </c>
      <c r="BF116" s="35">
        <v>-10.454054545454545</v>
      </c>
      <c r="BG116" s="35">
        <v>-10.536308623298034</v>
      </c>
      <c r="BH116" s="35">
        <v>-10.610438729198185</v>
      </c>
      <c r="BI116" s="35">
        <v>-10.684568835098336</v>
      </c>
      <c r="BJ116" s="35">
        <v>-10.758698940998487</v>
      </c>
      <c r="BK116" s="35">
        <v>-10.832829046898638</v>
      </c>
      <c r="BL116" s="35">
        <v>-10.906959152798789</v>
      </c>
      <c r="BM116" s="35">
        <v>-10.98108925869894</v>
      </c>
      <c r="BN116" s="35">
        <v>-11.050666666666666</v>
      </c>
      <c r="BO116" s="35">
        <v>-11.117333333333333</v>
      </c>
      <c r="BP116" s="35">
        <v>-11.183614457831325</v>
      </c>
      <c r="BQ116" s="35">
        <v>-11.246363636363636</v>
      </c>
      <c r="BR116" s="35">
        <v>-11.300909090909091</v>
      </c>
      <c r="BS116" s="35">
        <v>-11.359393939393939</v>
      </c>
      <c r="BT116" s="35">
        <v>-11.42</v>
      </c>
    </row>
    <row r="117" spans="1:72" ht="21.75" thickBot="1">
      <c r="A117" s="87" t="s">
        <v>6</v>
      </c>
      <c r="B117" s="35">
        <v>-27.812057488653554</v>
      </c>
      <c r="C117" s="35">
        <v>-27.117655068078669</v>
      </c>
      <c r="D117" s="35">
        <v>-26.42325264750378</v>
      </c>
      <c r="E117" s="35">
        <v>-25.728850226928895</v>
      </c>
      <c r="F117" s="35">
        <v>-25.053812405446294</v>
      </c>
      <c r="G117" s="35">
        <v>-24.601467473524963</v>
      </c>
      <c r="H117" s="35">
        <v>-24.149122541603631</v>
      </c>
      <c r="I117" s="35">
        <v>-23.6967776096823</v>
      </c>
      <c r="J117" s="35">
        <v>-23.244432677760969</v>
      </c>
      <c r="K117" s="35">
        <v>-22.792087745839638</v>
      </c>
      <c r="L117" s="35">
        <v>-22.339742813918306</v>
      </c>
      <c r="M117" s="35">
        <v>-21.951391830559761</v>
      </c>
      <c r="N117" s="35">
        <v>-21.635204236006054</v>
      </c>
      <c r="O117" s="35">
        <v>-21.319016641452347</v>
      </c>
      <c r="P117" s="35">
        <v>-21.00282904689864</v>
      </c>
      <c r="Q117" s="35">
        <v>-20.686641452344933</v>
      </c>
      <c r="R117" s="35">
        <v>-20.370453857791226</v>
      </c>
      <c r="S117" s="35">
        <v>-20.054266263237519</v>
      </c>
      <c r="T117" s="35">
        <v>-19.812239031770048</v>
      </c>
      <c r="U117" s="35">
        <v>-19.582284417549168</v>
      </c>
      <c r="V117" s="35">
        <v>-19.352329803328292</v>
      </c>
      <c r="W117" s="35">
        <v>-19.122375189107412</v>
      </c>
      <c r="X117" s="35">
        <v>-18.892420574886536</v>
      </c>
      <c r="Y117" s="35">
        <v>-18.662465960665656</v>
      </c>
      <c r="Z117" s="35">
        <v>-18.441515151515151</v>
      </c>
      <c r="AA117" s="35">
        <v>-18.24757575757576</v>
      </c>
      <c r="AB117" s="35">
        <v>-18.060909090909092</v>
      </c>
      <c r="AC117" s="35">
        <v>-17.879090909090909</v>
      </c>
      <c r="AD117" s="35">
        <v>-17.708787878787881</v>
      </c>
      <c r="AE117" s="35">
        <v>-17.540909090909089</v>
      </c>
      <c r="AF117" s="35">
        <v>-17.377272727272729</v>
      </c>
      <c r="AG117" s="35">
        <v>-17.22658093797277</v>
      </c>
      <c r="AH117" s="35">
        <v>-17.082859304084721</v>
      </c>
      <c r="AI117" s="35">
        <v>-16.939137670196672</v>
      </c>
      <c r="AJ117" s="35">
        <v>-16.795416036308623</v>
      </c>
      <c r="AK117" s="35">
        <v>-16.651694402420574</v>
      </c>
      <c r="AL117" s="35">
        <v>-16.507972768532529</v>
      </c>
      <c r="AM117" s="35">
        <v>-16.365461422087748</v>
      </c>
      <c r="AN117" s="35">
        <v>-16.251996974281393</v>
      </c>
      <c r="AO117" s="35">
        <v>-16.138532526475039</v>
      </c>
      <c r="AP117" s="35">
        <v>-16.025068078668685</v>
      </c>
      <c r="AQ117" s="35">
        <v>-15.911603630862331</v>
      </c>
      <c r="AR117" s="35">
        <v>-15.798139183055977</v>
      </c>
      <c r="AS117" s="35">
        <v>-15.684674735249622</v>
      </c>
      <c r="AT117" s="35">
        <v>-15.580317700453858</v>
      </c>
      <c r="AU117" s="35">
        <v>-15.48803328290469</v>
      </c>
      <c r="AV117" s="35">
        <v>-15.395748865355522</v>
      </c>
      <c r="AW117" s="35">
        <v>-15.303464447806354</v>
      </c>
      <c r="AX117" s="35">
        <v>-15.211180030257186</v>
      </c>
      <c r="AY117" s="35">
        <v>-15.118895612708018</v>
      </c>
      <c r="AZ117" s="35">
        <v>-15.02661119515885</v>
      </c>
      <c r="BA117" s="35">
        <v>-14.94290909090909</v>
      </c>
      <c r="BB117" s="35">
        <v>-14.861090909090908</v>
      </c>
      <c r="BC117" s="35">
        <v>-14.779272727272726</v>
      </c>
      <c r="BD117" s="35">
        <v>-14.697454545454546</v>
      </c>
      <c r="BE117" s="35">
        <v>-14.615636363636364</v>
      </c>
      <c r="BF117" s="35">
        <v>-14.533818181818182</v>
      </c>
      <c r="BG117" s="35">
        <v>-14.452027231467474</v>
      </c>
      <c r="BH117" s="35">
        <v>-14.370332829046898</v>
      </c>
      <c r="BI117" s="35">
        <v>-14.288638426626324</v>
      </c>
      <c r="BJ117" s="35">
        <v>-14.206944024205749</v>
      </c>
      <c r="BK117" s="35">
        <v>-14.125249621785175</v>
      </c>
      <c r="BL117" s="35">
        <v>-14.043555219364599</v>
      </c>
      <c r="BM117" s="35">
        <v>-13.961860816944023</v>
      </c>
      <c r="BN117" s="35">
        <v>-13.874545454545453</v>
      </c>
      <c r="BO117" s="35">
        <v>-13.783636363636363</v>
      </c>
      <c r="BP117" s="35">
        <v>-13.693253012048192</v>
      </c>
      <c r="BQ117" s="35">
        <v>-13.602727272727273</v>
      </c>
      <c r="BR117" s="35">
        <v>-13.511818181818182</v>
      </c>
      <c r="BS117" s="35">
        <v>-13.416969696969698</v>
      </c>
      <c r="BT117" s="35">
        <v>-13.32</v>
      </c>
    </row>
    <row r="118" spans="1:72" ht="21.75" thickBot="1">
      <c r="A118" s="87" t="s">
        <v>7</v>
      </c>
      <c r="B118" s="35">
        <v>-5.0252496217851741</v>
      </c>
      <c r="C118" s="35">
        <v>-5.0785022692889559</v>
      </c>
      <c r="D118" s="35">
        <v>-5.1317549167927385</v>
      </c>
      <c r="E118" s="35">
        <v>-5.1850075642965203</v>
      </c>
      <c r="F118" s="35">
        <v>-5.2387080181543118</v>
      </c>
      <c r="G118" s="35">
        <v>-5.2975582450832075</v>
      </c>
      <c r="H118" s="35">
        <v>-5.3564084720121032</v>
      </c>
      <c r="I118" s="35">
        <v>-5.415258698940999</v>
      </c>
      <c r="J118" s="35">
        <v>-5.4741089258698938</v>
      </c>
      <c r="K118" s="35">
        <v>-5.5329591527987896</v>
      </c>
      <c r="L118" s="35">
        <v>-5.5918093797276853</v>
      </c>
      <c r="M118" s="35">
        <v>-5.6502329803328291</v>
      </c>
      <c r="N118" s="35">
        <v>-5.708175491679274</v>
      </c>
      <c r="O118" s="35">
        <v>-5.7661180030257189</v>
      </c>
      <c r="P118" s="35">
        <v>-5.8240605143721638</v>
      </c>
      <c r="Q118" s="35">
        <v>-5.8820030257186087</v>
      </c>
      <c r="R118" s="35">
        <v>-5.9399455370650536</v>
      </c>
      <c r="S118" s="35">
        <v>-5.9978880484114985</v>
      </c>
      <c r="T118" s="35">
        <v>-6.0530983358547656</v>
      </c>
      <c r="U118" s="35">
        <v>-6.107863842662633</v>
      </c>
      <c r="V118" s="35">
        <v>-6.1626293494704996</v>
      </c>
      <c r="W118" s="35">
        <v>-6.2173948562783661</v>
      </c>
      <c r="X118" s="35">
        <v>-6.2721603630862335</v>
      </c>
      <c r="Y118" s="35">
        <v>-6.3269258698941</v>
      </c>
      <c r="Z118" s="35">
        <v>-6.380878787878788</v>
      </c>
      <c r="AA118" s="35">
        <v>-6.4323939393939398</v>
      </c>
      <c r="AB118" s="35">
        <v>-6.4831818181818184</v>
      </c>
      <c r="AC118" s="35">
        <v>-6.5334848484848482</v>
      </c>
      <c r="AD118" s="35">
        <v>-6.5826363636363636</v>
      </c>
      <c r="AE118" s="35">
        <v>-6.6310000000000002</v>
      </c>
      <c r="AF118" s="35">
        <v>-6.6776666666666662</v>
      </c>
      <c r="AG118" s="35">
        <v>-6.7216323751891069</v>
      </c>
      <c r="AH118" s="35">
        <v>-6.7641437216338876</v>
      </c>
      <c r="AI118" s="35">
        <v>-6.8066550680786682</v>
      </c>
      <c r="AJ118" s="35">
        <v>-6.8491664145234488</v>
      </c>
      <c r="AK118" s="35">
        <v>-6.8916777609682294</v>
      </c>
      <c r="AL118" s="35">
        <v>-6.93418910741301</v>
      </c>
      <c r="AM118" s="35">
        <v>-6.9765673222390312</v>
      </c>
      <c r="AN118" s="35">
        <v>-7.0157503782148254</v>
      </c>
      <c r="AO118" s="35">
        <v>-7.0549334341906196</v>
      </c>
      <c r="AP118" s="35">
        <v>-7.0941164901664138</v>
      </c>
      <c r="AQ118" s="35">
        <v>-7.1332995461422088</v>
      </c>
      <c r="AR118" s="35">
        <v>-7.172482602118003</v>
      </c>
      <c r="AS118" s="35">
        <v>-7.2116656580937972</v>
      </c>
      <c r="AT118" s="35">
        <v>-7.2509137670196671</v>
      </c>
      <c r="AU118" s="35">
        <v>-7.2902481089258702</v>
      </c>
      <c r="AV118" s="35">
        <v>-7.3295824508320724</v>
      </c>
      <c r="AW118" s="35">
        <v>-7.3689167927382755</v>
      </c>
      <c r="AX118" s="35">
        <v>-7.4082511346444777</v>
      </c>
      <c r="AY118" s="35">
        <v>-7.4475854765506808</v>
      </c>
      <c r="AZ118" s="35">
        <v>-7.486919818456883</v>
      </c>
      <c r="BA118" s="35">
        <v>-7.5281666666666665</v>
      </c>
      <c r="BB118" s="35">
        <v>-7.5698333333333334</v>
      </c>
      <c r="BC118" s="35">
        <v>-7.6115000000000004</v>
      </c>
      <c r="BD118" s="35">
        <v>-7.6531666666666665</v>
      </c>
      <c r="BE118" s="35">
        <v>-7.6948333333333334</v>
      </c>
      <c r="BF118" s="35">
        <v>-7.7365000000000004</v>
      </c>
      <c r="BG118" s="35">
        <v>-7.7793842662632375</v>
      </c>
      <c r="BH118" s="35">
        <v>-7.8265854765506813</v>
      </c>
      <c r="BI118" s="35">
        <v>-7.8737866868381241</v>
      </c>
      <c r="BJ118" s="35">
        <v>-7.9209878971255669</v>
      </c>
      <c r="BK118" s="35">
        <v>-7.9681891074130107</v>
      </c>
      <c r="BL118" s="35">
        <v>-8.0153903177004544</v>
      </c>
      <c r="BM118" s="35">
        <v>-8.0625915279878964</v>
      </c>
      <c r="BN118" s="35">
        <v>-8.1135333333333328</v>
      </c>
      <c r="BO118" s="35">
        <v>-8.1668666666666674</v>
      </c>
      <c r="BP118" s="35">
        <v>-8.2227831325301217</v>
      </c>
      <c r="BQ118" s="35">
        <v>-8.2796363636363637</v>
      </c>
      <c r="BR118" s="35">
        <v>-8.3384242424242423</v>
      </c>
      <c r="BS118" s="35">
        <v>-8.3995757575757573</v>
      </c>
      <c r="BT118" s="35">
        <v>-8.4619999999999997</v>
      </c>
    </row>
    <row r="119" spans="1:72" ht="21.75" thickBot="1">
      <c r="A119" s="87"/>
    </row>
    <row r="120" spans="1:72" ht="21.75" thickBot="1">
      <c r="A120" s="92"/>
    </row>
    <row r="121" spans="1:72" ht="21.75" thickBot="1">
      <c r="A121" s="92"/>
    </row>
    <row r="122" spans="1:72" ht="21.75" thickBot="1">
      <c r="A122" s="92"/>
    </row>
    <row r="123" spans="1:72" ht="21.75" thickBot="1">
      <c r="A123" s="92"/>
    </row>
    <row r="124" spans="1:72" ht="21.75" thickBot="1">
      <c r="A124" s="92"/>
    </row>
    <row r="125" spans="1:72" ht="21.75" thickBot="1">
      <c r="A125" s="92"/>
    </row>
    <row r="126" spans="1:72" ht="21.75" thickBot="1">
      <c r="A126" s="92"/>
    </row>
    <row r="127" spans="1:72" ht="21.75" thickBot="1">
      <c r="A127" s="92"/>
    </row>
    <row r="128" spans="1:72" ht="21.75" thickBot="1">
      <c r="A128" s="92"/>
    </row>
    <row r="129" spans="1:72" ht="21.75" thickBot="1">
      <c r="A129" s="92"/>
    </row>
    <row r="130" spans="1:72" ht="22.5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/>
    <row r="132" spans="1:72" ht="22.5" thickTop="1" thickBot="1">
      <c r="A132" s="90" t="s">
        <v>28</v>
      </c>
      <c r="B132" s="62">
        <v>300</v>
      </c>
      <c r="C132" s="62">
        <v>310</v>
      </c>
      <c r="D132" s="62">
        <v>320</v>
      </c>
      <c r="E132" s="62">
        <v>330</v>
      </c>
      <c r="F132" s="62">
        <v>340</v>
      </c>
      <c r="G132" s="62">
        <v>350</v>
      </c>
      <c r="H132" s="62">
        <v>360</v>
      </c>
      <c r="I132" s="62">
        <v>370</v>
      </c>
      <c r="J132" s="62">
        <v>380</v>
      </c>
      <c r="K132" s="62">
        <v>390</v>
      </c>
      <c r="L132" s="62">
        <v>400</v>
      </c>
      <c r="M132" s="62">
        <v>410</v>
      </c>
      <c r="N132" s="62">
        <v>420</v>
      </c>
      <c r="O132" s="62">
        <v>430</v>
      </c>
      <c r="P132" s="62">
        <v>440</v>
      </c>
      <c r="Q132" s="62">
        <v>450</v>
      </c>
      <c r="R132" s="62">
        <v>460</v>
      </c>
      <c r="S132" s="62">
        <v>470</v>
      </c>
      <c r="T132" s="62">
        <v>480</v>
      </c>
      <c r="U132" s="62">
        <v>490</v>
      </c>
      <c r="V132" s="62">
        <v>500</v>
      </c>
      <c r="W132" s="62">
        <v>510</v>
      </c>
      <c r="X132" s="62">
        <v>520</v>
      </c>
      <c r="Y132" s="62">
        <v>530</v>
      </c>
      <c r="Z132" s="62">
        <v>540</v>
      </c>
      <c r="AA132" s="62">
        <v>550</v>
      </c>
      <c r="AB132" s="62">
        <v>560</v>
      </c>
      <c r="AC132" s="62">
        <v>570</v>
      </c>
      <c r="AD132" s="62">
        <v>580</v>
      </c>
      <c r="AE132" s="62">
        <v>590</v>
      </c>
      <c r="AF132" s="62">
        <v>600</v>
      </c>
      <c r="AG132" s="62">
        <v>610</v>
      </c>
      <c r="AH132" s="62">
        <v>620</v>
      </c>
      <c r="AI132" s="62">
        <v>630</v>
      </c>
      <c r="AJ132" s="62">
        <v>640</v>
      </c>
      <c r="AK132" s="62">
        <v>650</v>
      </c>
      <c r="AL132" s="62">
        <v>660</v>
      </c>
      <c r="AM132" s="62">
        <v>670</v>
      </c>
      <c r="AN132" s="62">
        <v>680</v>
      </c>
      <c r="AO132" s="62">
        <v>690</v>
      </c>
      <c r="AP132" s="62">
        <v>700</v>
      </c>
      <c r="AQ132" s="62">
        <v>710</v>
      </c>
      <c r="AR132" s="62">
        <v>720</v>
      </c>
      <c r="AS132" s="62">
        <v>730</v>
      </c>
      <c r="AT132" s="62">
        <v>740</v>
      </c>
      <c r="AU132" s="62">
        <v>750</v>
      </c>
      <c r="AV132" s="62">
        <v>760</v>
      </c>
      <c r="AW132" s="62">
        <v>770</v>
      </c>
      <c r="AX132" s="62">
        <v>780</v>
      </c>
      <c r="AY132" s="62">
        <v>790</v>
      </c>
      <c r="AZ132" s="62">
        <v>800</v>
      </c>
      <c r="BA132" s="62">
        <v>810</v>
      </c>
      <c r="BB132" s="62">
        <v>820</v>
      </c>
      <c r="BC132" s="62">
        <v>830</v>
      </c>
      <c r="BD132" s="62">
        <v>840</v>
      </c>
      <c r="BE132" s="62">
        <v>850</v>
      </c>
      <c r="BF132" s="62">
        <v>860</v>
      </c>
      <c r="BG132" s="62">
        <v>870</v>
      </c>
      <c r="BH132" s="62">
        <v>880</v>
      </c>
      <c r="BI132" s="62">
        <v>890</v>
      </c>
      <c r="BJ132" s="62">
        <v>900</v>
      </c>
      <c r="BK132" s="62">
        <v>910</v>
      </c>
      <c r="BL132" s="62">
        <v>920</v>
      </c>
      <c r="BM132" s="62">
        <v>930</v>
      </c>
      <c r="BN132" s="62">
        <v>940</v>
      </c>
      <c r="BO132" s="62">
        <v>950</v>
      </c>
      <c r="BP132" s="62">
        <v>960</v>
      </c>
      <c r="BQ132" s="62">
        <v>970</v>
      </c>
      <c r="BR132" s="62">
        <v>980</v>
      </c>
      <c r="BS132" s="62">
        <v>990</v>
      </c>
      <c r="BT132" s="62">
        <v>1000</v>
      </c>
    </row>
    <row r="133" spans="1:72" ht="22.5" thickTop="1" thickBot="1">
      <c r="A133" s="87" t="s">
        <v>60</v>
      </c>
      <c r="B133" s="35">
        <v>0.08</v>
      </c>
      <c r="C133" s="35">
        <v>0.08</v>
      </c>
      <c r="D133" s="35">
        <v>0.08</v>
      </c>
      <c r="E133" s="35">
        <v>4.4606115373757527E-2</v>
      </c>
      <c r="F133" s="35">
        <v>3.8789056668485401E-3</v>
      </c>
      <c r="G133" s="35">
        <v>5.2363679127454599E-2</v>
      </c>
      <c r="H133" s="35">
        <v>5.9277162569698769E-2</v>
      </c>
      <c r="I133" s="35">
        <v>1.1084517382951853E-2</v>
      </c>
      <c r="J133" s="35">
        <v>1.1184521800000015E-7</v>
      </c>
      <c r="K133" s="35">
        <v>7.6594963636363687E-10</v>
      </c>
      <c r="L133" s="35">
        <v>2.937799393939399E-10</v>
      </c>
      <c r="M133" s="35">
        <v>4.0434826021180034E-11</v>
      </c>
      <c r="N133" s="35">
        <v>3.3849349470499244E-11</v>
      </c>
      <c r="O133" s="35">
        <v>2.7263872919818454E-11</v>
      </c>
      <c r="P133" s="35">
        <v>2.0678396369137664E-11</v>
      </c>
      <c r="Q133" s="35">
        <v>1.4092919818456873E-11</v>
      </c>
      <c r="R133" s="35">
        <v>7.5074432677760831E-12</v>
      </c>
      <c r="S133" s="35">
        <v>9.2196671709529292E-13</v>
      </c>
      <c r="T133" s="35">
        <v>9.9252727272726982E-37</v>
      </c>
      <c r="U133" s="35">
        <v>0</v>
      </c>
      <c r="V133" s="35">
        <v>0</v>
      </c>
      <c r="W133" s="35">
        <v>0</v>
      </c>
      <c r="X133" s="35">
        <v>0</v>
      </c>
      <c r="Y133" s="35">
        <v>0</v>
      </c>
      <c r="Z133" s="35">
        <v>0</v>
      </c>
      <c r="AA133" s="35">
        <v>0</v>
      </c>
      <c r="AB133" s="35">
        <v>0</v>
      </c>
      <c r="AC133" s="35">
        <v>0</v>
      </c>
      <c r="AD133" s="35">
        <v>0</v>
      </c>
      <c r="AE133" s="35">
        <v>0</v>
      </c>
      <c r="AF133" s="35">
        <v>0</v>
      </c>
      <c r="AG133" s="35">
        <v>0</v>
      </c>
      <c r="AH133" s="35">
        <v>0</v>
      </c>
      <c r="AI133" s="35">
        <v>0</v>
      </c>
      <c r="AJ133" s="35">
        <v>0</v>
      </c>
      <c r="AK133" s="35">
        <v>0</v>
      </c>
      <c r="AL133" s="35">
        <v>0</v>
      </c>
      <c r="AM133" s="35">
        <v>0</v>
      </c>
      <c r="AN133" s="35">
        <v>0</v>
      </c>
      <c r="AO133" s="35">
        <v>0</v>
      </c>
      <c r="AP133" s="35">
        <v>0</v>
      </c>
      <c r="AQ133" s="35">
        <v>0</v>
      </c>
      <c r="AR133" s="35">
        <v>0</v>
      </c>
      <c r="AS133" s="35">
        <v>0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5">
        <v>0</v>
      </c>
      <c r="BA133" s="35">
        <v>0</v>
      </c>
      <c r="BB133" s="35">
        <v>0</v>
      </c>
      <c r="BC133" s="35">
        <v>0</v>
      </c>
      <c r="BD133" s="35">
        <v>0</v>
      </c>
      <c r="BE133" s="35">
        <v>0</v>
      </c>
      <c r="BF133" s="35">
        <v>0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21.75" thickBot="1">
      <c r="A134" s="87" t="s">
        <v>49</v>
      </c>
      <c r="B134" s="35">
        <v>4.3018525818181867E-10</v>
      </c>
      <c r="C134" s="35">
        <v>1.4977335636363677E-8</v>
      </c>
      <c r="D134" s="35">
        <v>5.2581008363636408E-8</v>
      </c>
      <c r="E134" s="35">
        <v>3.5393974372897027E-2</v>
      </c>
      <c r="F134" s="35">
        <v>7.6121219154909034E-2</v>
      </c>
      <c r="G134" s="35">
        <v>2.7636458591272665E-2</v>
      </c>
      <c r="H134" s="35">
        <v>2.072299905789159E-2</v>
      </c>
      <c r="I134" s="35">
        <v>6.8915682750662607E-2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9.7492831325301219E-2</v>
      </c>
      <c r="Z134" s="35">
        <v>0.12363575757575757</v>
      </c>
      <c r="AA134" s="35">
        <v>0.17053878787878787</v>
      </c>
      <c r="AB134" s="35">
        <v>0.19895818181818181</v>
      </c>
      <c r="AC134" s="35">
        <v>0.2150551515151515</v>
      </c>
      <c r="AD134" s="35">
        <v>0.22255030303030301</v>
      </c>
      <c r="AE134" s="35">
        <v>0.24306</v>
      </c>
      <c r="AF134" s="35">
        <v>0.29499333333333333</v>
      </c>
      <c r="AG134" s="35">
        <v>0.31433295180722892</v>
      </c>
      <c r="AH134" s="35">
        <v>0.31612210843373489</v>
      </c>
      <c r="AI134" s="35">
        <v>0.317112</v>
      </c>
      <c r="AJ134" s="35">
        <v>0.31794751515151515</v>
      </c>
      <c r="AK134" s="35">
        <v>0.31849903030303028</v>
      </c>
      <c r="AL134" s="35">
        <v>0.31888745454545453</v>
      </c>
      <c r="AM134" s="35">
        <v>0.3191941149773071</v>
      </c>
      <c r="AN134" s="35">
        <v>0.31929698940998485</v>
      </c>
      <c r="AO134" s="35">
        <v>0.31939986384266261</v>
      </c>
      <c r="AP134" s="35">
        <v>0.31950273827534037</v>
      </c>
      <c r="AQ134" s="35">
        <v>0.31960561270801813</v>
      </c>
      <c r="AR134" s="35">
        <v>0.31970848714069589</v>
      </c>
      <c r="AS134" s="35">
        <v>0.31981136157337364</v>
      </c>
      <c r="AT134" s="35">
        <v>0.31988042424242424</v>
      </c>
      <c r="AU134" s="35">
        <v>0.31990466666666667</v>
      </c>
      <c r="AV134" s="35">
        <v>0.31992418181818183</v>
      </c>
      <c r="AW134" s="35">
        <v>0.31994157575757576</v>
      </c>
      <c r="AX134" s="35">
        <v>0.319953696969697</v>
      </c>
      <c r="AY134" s="35">
        <v>0.31996289156626506</v>
      </c>
      <c r="AZ134" s="35">
        <v>0.31996891566265057</v>
      </c>
      <c r="BA134" s="35">
        <v>0.39325315151515194</v>
      </c>
      <c r="BB134" s="35">
        <v>0.46872303030303036</v>
      </c>
      <c r="BC134" s="35">
        <v>0.47632909090909098</v>
      </c>
      <c r="BD134" s="35">
        <v>0.47998315151515153</v>
      </c>
      <c r="BE134" s="35">
        <v>0.47998921212121215</v>
      </c>
      <c r="BF134" s="35">
        <v>0.47999000000000003</v>
      </c>
      <c r="BG134" s="35">
        <v>0.47999033282904691</v>
      </c>
      <c r="BH134" s="35">
        <v>0.47999184568835102</v>
      </c>
      <c r="BI134" s="35">
        <v>0.47999335854765507</v>
      </c>
      <c r="BJ134" s="35">
        <v>0.47999487140695918</v>
      </c>
      <c r="BK134" s="35">
        <v>0.47999638426626323</v>
      </c>
      <c r="BL134" s="35">
        <v>0.47999789712556734</v>
      </c>
      <c r="BM134" s="35">
        <v>0.47999940998487139</v>
      </c>
      <c r="BN134" s="35">
        <v>0.48</v>
      </c>
      <c r="BO134" s="35">
        <v>0.48</v>
      </c>
      <c r="BP134" s="35">
        <v>0.48</v>
      </c>
      <c r="BQ134" s="35">
        <v>0.48</v>
      </c>
      <c r="BR134" s="35">
        <v>0.48</v>
      </c>
      <c r="BS134" s="35">
        <v>0.48</v>
      </c>
      <c r="BT134" s="35">
        <v>0.48</v>
      </c>
    </row>
    <row r="135" spans="1:72" ht="21.75" thickBot="1">
      <c r="A135" s="87" t="s">
        <v>50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1.7284054462934915E-14</v>
      </c>
      <c r="N135" s="35">
        <v>5.4058638426626313E-14</v>
      </c>
      <c r="O135" s="35">
        <v>9.0833222390317714E-14</v>
      </c>
      <c r="P135" s="35">
        <v>1.2760780635400912E-13</v>
      </c>
      <c r="Q135" s="35">
        <v>1.643823903177005E-13</v>
      </c>
      <c r="R135" s="35">
        <v>2.0115697428139191E-13</v>
      </c>
      <c r="S135" s="35">
        <v>2.3793155824508332E-13</v>
      </c>
      <c r="T135" s="35">
        <v>3.0545268606060691E-11</v>
      </c>
      <c r="U135" s="35">
        <v>1.6603960000000119E-10</v>
      </c>
      <c r="V135" s="35">
        <v>6.7869960000000116E-10</v>
      </c>
      <c r="W135" s="35">
        <v>6.3548450303030527E-9</v>
      </c>
      <c r="X135" s="35">
        <v>1.6088014727272748E-8</v>
      </c>
      <c r="Y135" s="35">
        <v>1.7491194411445799E-2</v>
      </c>
      <c r="Z135" s="35">
        <v>4.3633212121212114E-2</v>
      </c>
      <c r="AA135" s="35">
        <v>9.0538060606060594E-2</v>
      </c>
      <c r="AB135" s="35">
        <v>0.11895818181818182</v>
      </c>
      <c r="AC135" s="35">
        <v>0.13505515151515152</v>
      </c>
      <c r="AD135" s="35">
        <v>0.14255030303030303</v>
      </c>
      <c r="AE135" s="35">
        <v>0.14851454545454545</v>
      </c>
      <c r="AF135" s="35">
        <v>0.15196303030303029</v>
      </c>
      <c r="AG135" s="35">
        <v>0.15433295180722892</v>
      </c>
      <c r="AH135" s="35">
        <v>0.15612210843373495</v>
      </c>
      <c r="AI135" s="35">
        <v>0.157112</v>
      </c>
      <c r="AJ135" s="35">
        <v>0.15794751515151517</v>
      </c>
      <c r="AK135" s="35">
        <v>0.15849903030303031</v>
      </c>
      <c r="AL135" s="35">
        <v>0.15888745454545455</v>
      </c>
      <c r="AM135" s="35">
        <v>0.15919411497730712</v>
      </c>
      <c r="AN135" s="35">
        <v>0.15929698940998488</v>
      </c>
      <c r="AO135" s="35">
        <v>0.15939986384266264</v>
      </c>
      <c r="AP135" s="35">
        <v>0.15950273827534039</v>
      </c>
      <c r="AQ135" s="35">
        <v>0.15960561270801815</v>
      </c>
      <c r="AR135" s="35">
        <v>0.15970848714069594</v>
      </c>
      <c r="AS135" s="35">
        <v>0.15981136157337369</v>
      </c>
      <c r="AT135" s="35">
        <v>0.15988042424242424</v>
      </c>
      <c r="AU135" s="35">
        <v>0.15990466666666667</v>
      </c>
      <c r="AV135" s="35">
        <v>0.15992418181818183</v>
      </c>
      <c r="AW135" s="35">
        <v>0.15994157575757575</v>
      </c>
      <c r="AX135" s="35">
        <v>0.15995369696969697</v>
      </c>
      <c r="AY135" s="35">
        <v>0.15996289156626506</v>
      </c>
      <c r="AZ135" s="35">
        <v>0.15996891566265059</v>
      </c>
      <c r="BA135" s="35">
        <v>0.14479751515151507</v>
      </c>
      <c r="BB135" s="35">
        <v>0.12868993939393938</v>
      </c>
      <c r="BC135" s="35">
        <v>0.12427781818181817</v>
      </c>
      <c r="BD135" s="35">
        <v>0.12052436363636362</v>
      </c>
      <c r="BE135" s="35">
        <v>0.11737890909090908</v>
      </c>
      <c r="BF135" s="35">
        <v>0.11388545454545453</v>
      </c>
      <c r="BG135" s="35">
        <v>0.11005358245083205</v>
      </c>
      <c r="BH135" s="35">
        <v>0.10520622995461419</v>
      </c>
      <c r="BI135" s="35">
        <v>0.10035887745839635</v>
      </c>
      <c r="BJ135" s="35">
        <v>9.551152496217849E-2</v>
      </c>
      <c r="BK135" s="35">
        <v>9.0664172465960646E-2</v>
      </c>
      <c r="BL135" s="35">
        <v>8.5816819969742802E-2</v>
      </c>
      <c r="BM135" s="35">
        <v>8.0969467473524945E-2</v>
      </c>
      <c r="BN135" s="35">
        <v>7.5024903030303014E-2</v>
      </c>
      <c r="BO135" s="35">
        <v>6.8378842424242414E-2</v>
      </c>
      <c r="BP135" s="35">
        <v>6.0842445783132526E-2</v>
      </c>
      <c r="BQ135" s="35">
        <v>5.2890636363636362E-2</v>
      </c>
      <c r="BR135" s="35">
        <v>4.4056090909090906E-2</v>
      </c>
      <c r="BS135" s="35">
        <v>3.4261909090909093E-2</v>
      </c>
      <c r="BT135" s="35">
        <v>2.3951E-2</v>
      </c>
    </row>
    <row r="136" spans="1:72" ht="21.75" thickBot="1">
      <c r="A136" s="87" t="s">
        <v>59</v>
      </c>
      <c r="B136" s="35">
        <v>0.08</v>
      </c>
      <c r="C136" s="35">
        <v>0.08</v>
      </c>
      <c r="D136" s="35">
        <v>0.08</v>
      </c>
      <c r="E136" s="35">
        <v>0.08</v>
      </c>
      <c r="F136" s="35">
        <v>0.08</v>
      </c>
      <c r="G136" s="35">
        <v>0.08</v>
      </c>
      <c r="H136" s="35">
        <v>0.08</v>
      </c>
      <c r="I136" s="35">
        <v>0.08</v>
      </c>
      <c r="J136" s="35">
        <v>0.08</v>
      </c>
      <c r="K136" s="35">
        <v>0.08</v>
      </c>
      <c r="L136" s="35">
        <v>0.08</v>
      </c>
      <c r="M136" s="35">
        <v>0.08</v>
      </c>
      <c r="N136" s="35">
        <v>0.08</v>
      </c>
      <c r="O136" s="35">
        <v>0.08</v>
      </c>
      <c r="P136" s="35">
        <v>0.08</v>
      </c>
      <c r="Q136" s="35">
        <v>0.08</v>
      </c>
      <c r="R136" s="35">
        <v>0.08</v>
      </c>
      <c r="S136" s="35">
        <v>0.08</v>
      </c>
      <c r="T136" s="35">
        <v>0.08</v>
      </c>
      <c r="U136" s="35">
        <v>0.08</v>
      </c>
      <c r="V136" s="35">
        <v>0.08</v>
      </c>
      <c r="W136" s="35">
        <v>0.08</v>
      </c>
      <c r="X136" s="35">
        <v>0.08</v>
      </c>
      <c r="Y136" s="35">
        <v>0.08</v>
      </c>
      <c r="Z136" s="35">
        <v>0.08</v>
      </c>
      <c r="AA136" s="35">
        <v>0.08</v>
      </c>
      <c r="AB136" s="35">
        <v>0.08</v>
      </c>
      <c r="AC136" s="35">
        <v>0.08</v>
      </c>
      <c r="AD136" s="35">
        <v>0.08</v>
      </c>
      <c r="AE136" s="35">
        <v>6.5454569921818181E-2</v>
      </c>
      <c r="AF136" s="35">
        <v>1.6969802994545466E-2</v>
      </c>
      <c r="AG136" s="35">
        <v>8.2651250000000076E-8</v>
      </c>
      <c r="AH136" s="35">
        <v>2.77625000000019E-9</v>
      </c>
      <c r="AI136" s="35">
        <v>8.6343800000000254E-10</v>
      </c>
      <c r="AJ136" s="35">
        <v>9.99018060606062E-11</v>
      </c>
      <c r="AK136" s="35">
        <v>3.864241212121226E-11</v>
      </c>
      <c r="AL136" s="35">
        <v>1.168851345454548E-11</v>
      </c>
      <c r="AM136" s="35">
        <v>6.0519540090771597E-13</v>
      </c>
      <c r="AN136" s="35">
        <v>5.1308042360060994E-13</v>
      </c>
      <c r="AO136" s="35">
        <v>4.2096544629350391E-13</v>
      </c>
      <c r="AP136" s="35">
        <v>3.2885046898639788E-13</v>
      </c>
      <c r="AQ136" s="35">
        <v>2.3673549167929186E-13</v>
      </c>
      <c r="AR136" s="35">
        <v>1.4462051437218583E-13</v>
      </c>
      <c r="AS136" s="35">
        <v>5.2505537065079798E-14</v>
      </c>
      <c r="AT136" s="35">
        <v>2.1384104310606141E-26</v>
      </c>
      <c r="AU136" s="35">
        <v>3.8564399166667462E-27</v>
      </c>
      <c r="AV136" s="35">
        <v>1.8652272727272825E-31</v>
      </c>
      <c r="AW136" s="35">
        <v>0</v>
      </c>
      <c r="AX136" s="35">
        <v>0</v>
      </c>
      <c r="AY136" s="35">
        <v>0</v>
      </c>
      <c r="AZ136" s="35">
        <v>0</v>
      </c>
      <c r="BA136" s="35">
        <v>0</v>
      </c>
      <c r="BB136" s="35">
        <v>0</v>
      </c>
      <c r="BC136" s="35">
        <v>0</v>
      </c>
      <c r="BD136" s="35">
        <v>0</v>
      </c>
      <c r="BE136" s="35">
        <v>0</v>
      </c>
      <c r="BF136" s="35">
        <v>0</v>
      </c>
      <c r="BG136" s="35">
        <v>0</v>
      </c>
      <c r="BH136" s="35">
        <v>0</v>
      </c>
      <c r="BI136" s="35">
        <v>0</v>
      </c>
      <c r="BJ136" s="35">
        <v>0</v>
      </c>
      <c r="BK136" s="35">
        <v>0</v>
      </c>
      <c r="BL136" s="35">
        <v>0</v>
      </c>
      <c r="BM136" s="35">
        <v>0</v>
      </c>
      <c r="BN136" s="35">
        <v>0</v>
      </c>
      <c r="BO136" s="35">
        <v>0</v>
      </c>
      <c r="BP136" s="35">
        <v>0</v>
      </c>
      <c r="BQ136" s="35">
        <v>0</v>
      </c>
      <c r="BR136" s="35">
        <v>0</v>
      </c>
      <c r="BS136" s="35">
        <v>0</v>
      </c>
      <c r="BT136" s="35">
        <v>0</v>
      </c>
    </row>
    <row r="137" spans="1:72" ht="21.75" thickBot="1">
      <c r="A137" s="87" t="s">
        <v>82</v>
      </c>
      <c r="B137" s="35">
        <v>0</v>
      </c>
      <c r="C137" s="35">
        <v>0</v>
      </c>
      <c r="D137" s="35">
        <v>0</v>
      </c>
      <c r="E137" s="35">
        <v>0</v>
      </c>
      <c r="F137" s="35">
        <v>0</v>
      </c>
      <c r="G137" s="35">
        <v>0</v>
      </c>
      <c r="H137" s="35">
        <v>0</v>
      </c>
      <c r="I137" s="35">
        <v>0</v>
      </c>
      <c r="J137" s="35">
        <v>0</v>
      </c>
      <c r="K137" s="35">
        <v>0</v>
      </c>
      <c r="L137" s="35">
        <v>0</v>
      </c>
      <c r="M137" s="35">
        <v>0</v>
      </c>
      <c r="N137" s="35">
        <v>0</v>
      </c>
      <c r="O137" s="35">
        <v>0</v>
      </c>
      <c r="P137" s="35">
        <v>0</v>
      </c>
      <c r="Q137" s="35">
        <v>0</v>
      </c>
      <c r="R137" s="35">
        <v>0</v>
      </c>
      <c r="S137" s="35">
        <v>0</v>
      </c>
      <c r="T137" s="35">
        <v>0</v>
      </c>
      <c r="U137" s="35">
        <v>0</v>
      </c>
      <c r="V137" s="35">
        <v>0</v>
      </c>
      <c r="W137" s="35">
        <v>0</v>
      </c>
      <c r="X137" s="35">
        <v>0</v>
      </c>
      <c r="Y137" s="35">
        <v>0</v>
      </c>
      <c r="Z137" s="35">
        <v>0</v>
      </c>
      <c r="AA137" s="35">
        <v>0</v>
      </c>
      <c r="AB137" s="35">
        <v>0</v>
      </c>
      <c r="AC137" s="35">
        <v>0</v>
      </c>
      <c r="AD137" s="35">
        <v>0</v>
      </c>
      <c r="AE137" s="35">
        <v>0</v>
      </c>
      <c r="AF137" s="35">
        <v>0</v>
      </c>
      <c r="AG137" s="35">
        <v>0</v>
      </c>
      <c r="AH137" s="35">
        <v>0</v>
      </c>
      <c r="AI137" s="35">
        <v>0</v>
      </c>
      <c r="AJ137" s="35">
        <v>0</v>
      </c>
      <c r="AK137" s="35">
        <v>0</v>
      </c>
      <c r="AL137" s="35">
        <v>0</v>
      </c>
      <c r="AM137" s="35">
        <v>6.6148260211796515E-28</v>
      </c>
      <c r="AN137" s="35">
        <v>1.7198547655068034E-26</v>
      </c>
      <c r="AO137" s="35">
        <v>3.3735612708018102E-26</v>
      </c>
      <c r="AP137" s="35">
        <v>5.0272677760968167E-26</v>
      </c>
      <c r="AQ137" s="35">
        <v>6.6809742813918238E-26</v>
      </c>
      <c r="AR137" s="35">
        <v>8.3346807866868304E-26</v>
      </c>
      <c r="AS137" s="35">
        <v>9.9883872919818369E-26</v>
      </c>
      <c r="AT137" s="35">
        <v>1.836025345454526E-23</v>
      </c>
      <c r="AU137" s="35">
        <v>6.0804307999999794E-23</v>
      </c>
      <c r="AV137" s="35">
        <v>6.952983963636326E-21</v>
      </c>
      <c r="AW137" s="35">
        <v>1.5536642424241934E-19</v>
      </c>
      <c r="AX137" s="35">
        <v>1.2379543030302985E-18</v>
      </c>
      <c r="AY137" s="35">
        <v>1.5061073493975852E-17</v>
      </c>
      <c r="AZ137" s="35">
        <v>4.2686434939759134E-17</v>
      </c>
      <c r="BA137" s="35">
        <v>2.7919463030302922E-17</v>
      </c>
      <c r="BB137" s="35">
        <v>9.2046242495457113E-9</v>
      </c>
      <c r="BC137" s="35">
        <v>6.3349472729582563E-8</v>
      </c>
      <c r="BD137" s="35">
        <v>1.254966484848488E-7</v>
      </c>
      <c r="BE137" s="35">
        <v>1.9503058787878819E-7</v>
      </c>
      <c r="BF137" s="35">
        <v>1.907827272727272E-7</v>
      </c>
      <c r="BG137" s="35">
        <v>1.7455177609682293E-7</v>
      </c>
      <c r="BH137" s="35">
        <v>1.5492348562783655E-7</v>
      </c>
      <c r="BI137" s="35">
        <v>1.3529519515885016E-7</v>
      </c>
      <c r="BJ137" s="35">
        <v>1.1566690468986378E-7</v>
      </c>
      <c r="BK137" s="35">
        <v>9.60386142208774E-8</v>
      </c>
      <c r="BL137" s="35">
        <v>7.6410323751891018E-8</v>
      </c>
      <c r="BM137" s="35">
        <v>5.6782033282904636E-8</v>
      </c>
      <c r="BN137" s="35">
        <v>4.3150848484848467E-8</v>
      </c>
      <c r="BO137" s="35">
        <v>3.3353878787878763E-8</v>
      </c>
      <c r="BP137" s="35">
        <v>2.6073132530120474E-8</v>
      </c>
      <c r="BQ137" s="35">
        <v>1.7249841818181818E-8</v>
      </c>
      <c r="BR137" s="35">
        <v>4.582647878787877E-9</v>
      </c>
      <c r="BS137" s="35">
        <v>9.0381928106666676E-11</v>
      </c>
      <c r="BT137" s="35">
        <v>2.790400000111536E-16</v>
      </c>
    </row>
    <row r="138" spans="1:72" ht="21.75" thickBot="1">
      <c r="A138" s="87" t="s">
        <v>51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2.7078545454545195E-31</v>
      </c>
      <c r="L138" s="35">
        <v>2.5273309090909063E-30</v>
      </c>
      <c r="M138" s="35">
        <v>5.1511573373676188E-15</v>
      </c>
      <c r="N138" s="35">
        <v>1.6111066565809378E-14</v>
      </c>
      <c r="O138" s="35">
        <v>2.7070975794251138E-14</v>
      </c>
      <c r="P138" s="35">
        <v>3.8030885022692898E-14</v>
      </c>
      <c r="Q138" s="35">
        <v>4.8990794251134662E-14</v>
      </c>
      <c r="R138" s="35">
        <v>5.9950703479576419E-14</v>
      </c>
      <c r="S138" s="35">
        <v>7.0910612708018176E-14</v>
      </c>
      <c r="T138" s="35">
        <v>2.2272869696969737E-13</v>
      </c>
      <c r="U138" s="35">
        <v>3.1530791090909041E-13</v>
      </c>
      <c r="V138" s="35">
        <v>9.8774153333332805E-14</v>
      </c>
      <c r="W138" s="35">
        <v>2.3116588046669043E-15</v>
      </c>
      <c r="X138" s="35">
        <v>1.9087095585781337E-16</v>
      </c>
      <c r="Y138" s="35">
        <v>2.2348862205361418E-23</v>
      </c>
      <c r="Z138" s="35">
        <v>2.5001515151515152E-10</v>
      </c>
      <c r="AA138" s="35">
        <v>1.2500757575757576E-9</v>
      </c>
      <c r="AB138" s="35">
        <v>4.523045454545454E-9</v>
      </c>
      <c r="AC138" s="35">
        <v>9.3112878787878786E-9</v>
      </c>
      <c r="AD138" s="35">
        <v>1.0658272121212121E-7</v>
      </c>
      <c r="AE138" s="35">
        <v>2.9091054792727274E-2</v>
      </c>
      <c r="AF138" s="35">
        <v>0.1260606438351515</v>
      </c>
      <c r="AG138" s="35">
        <v>0.16</v>
      </c>
      <c r="AH138" s="35">
        <v>0.16</v>
      </c>
      <c r="AI138" s="35">
        <v>0.16</v>
      </c>
      <c r="AJ138" s="35">
        <v>0.16</v>
      </c>
      <c r="AK138" s="35">
        <v>0.16</v>
      </c>
      <c r="AL138" s="35">
        <v>0.16</v>
      </c>
      <c r="AM138" s="35">
        <v>0.16</v>
      </c>
      <c r="AN138" s="35">
        <v>0.16</v>
      </c>
      <c r="AO138" s="35">
        <v>0.16</v>
      </c>
      <c r="AP138" s="35">
        <v>0.16</v>
      </c>
      <c r="AQ138" s="35">
        <v>0.16</v>
      </c>
      <c r="AR138" s="35">
        <v>0.16</v>
      </c>
      <c r="AS138" s="35">
        <v>0.16</v>
      </c>
      <c r="AT138" s="35">
        <v>0.16</v>
      </c>
      <c r="AU138" s="35">
        <v>0.16</v>
      </c>
      <c r="AV138" s="35">
        <v>0.16</v>
      </c>
      <c r="AW138" s="35">
        <v>0.16</v>
      </c>
      <c r="AX138" s="35">
        <v>0.16</v>
      </c>
      <c r="AY138" s="35">
        <v>0.16</v>
      </c>
      <c r="AZ138" s="35">
        <v>0.16</v>
      </c>
      <c r="BA138" s="35">
        <v>8.6720327272726869E-2</v>
      </c>
      <c r="BB138" s="35">
        <v>1.1254279401805421E-2</v>
      </c>
      <c r="BC138" s="35">
        <v>3.6500405888963295E-3</v>
      </c>
      <c r="BD138" s="35">
        <v>4.0808077057211957E-9</v>
      </c>
      <c r="BE138" s="35">
        <v>4.6947637056968019E-10</v>
      </c>
      <c r="BF138" s="35">
        <v>1.5585818306022456E-15</v>
      </c>
      <c r="BG138" s="35">
        <v>2.2771987897125549E-23</v>
      </c>
      <c r="BH138" s="35">
        <v>1.9208296520423585E-23</v>
      </c>
      <c r="BI138" s="35">
        <v>1.5644605143721621E-23</v>
      </c>
      <c r="BJ138" s="35">
        <v>1.2080913767019655E-23</v>
      </c>
      <c r="BK138" s="35">
        <v>8.5172223903176878E-24</v>
      </c>
      <c r="BL138" s="35">
        <v>4.9535310136157239E-24</v>
      </c>
      <c r="BM138" s="35">
        <v>1.3898396369137571E-24</v>
      </c>
      <c r="BN138" s="35">
        <v>0</v>
      </c>
      <c r="BO138" s="35">
        <v>0</v>
      </c>
      <c r="BP138" s="35">
        <v>0</v>
      </c>
      <c r="BQ138" s="35">
        <v>0</v>
      </c>
      <c r="BR138" s="35">
        <v>0</v>
      </c>
      <c r="BS138" s="35">
        <v>0</v>
      </c>
      <c r="BT138" s="35">
        <v>0</v>
      </c>
    </row>
    <row r="139" spans="1:72" ht="21.75" thickBot="1">
      <c r="A139" s="87" t="s">
        <v>52</v>
      </c>
      <c r="B139" s="35">
        <v>0.08</v>
      </c>
      <c r="C139" s="35">
        <v>0.08</v>
      </c>
      <c r="D139" s="35">
        <v>0.08</v>
      </c>
      <c r="E139" s="35">
        <v>0.11539393939393945</v>
      </c>
      <c r="F139" s="35">
        <v>0.15612121212121208</v>
      </c>
      <c r="G139" s="35">
        <v>0.10763636363636359</v>
      </c>
      <c r="H139" s="35">
        <v>0.10072289156626509</v>
      </c>
      <c r="I139" s="35">
        <v>0.14891566265060235</v>
      </c>
      <c r="J139" s="35">
        <v>0.16</v>
      </c>
      <c r="K139" s="35">
        <v>0.16</v>
      </c>
      <c r="L139" s="35">
        <v>0.16</v>
      </c>
      <c r="M139" s="35">
        <v>0.16</v>
      </c>
      <c r="N139" s="35">
        <v>0.16</v>
      </c>
      <c r="O139" s="35">
        <v>0.16</v>
      </c>
      <c r="P139" s="35">
        <v>0.16</v>
      </c>
      <c r="Q139" s="35">
        <v>0.16</v>
      </c>
      <c r="R139" s="35">
        <v>0.16</v>
      </c>
      <c r="S139" s="35">
        <v>0.16</v>
      </c>
      <c r="T139" s="35">
        <v>0.16</v>
      </c>
      <c r="U139" s="35">
        <v>0.16</v>
      </c>
      <c r="V139" s="35">
        <v>0.16</v>
      </c>
      <c r="W139" s="35">
        <v>0.16</v>
      </c>
      <c r="X139" s="35">
        <v>0.16</v>
      </c>
      <c r="Y139" s="35">
        <v>0.14250716867469879</v>
      </c>
      <c r="Z139" s="35">
        <v>0.11636363636363636</v>
      </c>
      <c r="AA139" s="35">
        <v>6.9458181818181808E-2</v>
      </c>
      <c r="AB139" s="35">
        <v>4.1041090909090909E-2</v>
      </c>
      <c r="AC139" s="35">
        <v>2.4949575757575757E-2</v>
      </c>
      <c r="AD139" s="35">
        <v>1.7453545454545454E-2</v>
      </c>
      <c r="AE139" s="35">
        <v>1.1488418181818182E-2</v>
      </c>
      <c r="AF139" s="35">
        <v>8.0398121212121205E-3</v>
      </c>
      <c r="AG139" s="35">
        <v>5.6697698795180737E-3</v>
      </c>
      <c r="AH139" s="35">
        <v>3.8804927710843411E-3</v>
      </c>
      <c r="AI139" s="35">
        <v>2.8918600000000022E-3</v>
      </c>
      <c r="AJ139" s="35">
        <v>2.0572260606060619E-3</v>
      </c>
      <c r="AK139" s="35">
        <v>1.5058321212121225E-3</v>
      </c>
      <c r="AL139" s="35">
        <v>1.1154423636363644E-3</v>
      </c>
      <c r="AM139" s="35">
        <v>8.0599357034795785E-4</v>
      </c>
      <c r="AN139" s="35">
        <v>7.030828290468989E-4</v>
      </c>
      <c r="AO139" s="35">
        <v>6.0017208774583994E-4</v>
      </c>
      <c r="AP139" s="35">
        <v>4.9726134644478099E-4</v>
      </c>
      <c r="AQ139" s="35">
        <v>3.9435060514372204E-4</v>
      </c>
      <c r="AR139" s="35">
        <v>2.9143986384266309E-4</v>
      </c>
      <c r="AS139" s="35">
        <v>1.8852912254160414E-4</v>
      </c>
      <c r="AT139" s="35">
        <v>1.1822247272727285E-4</v>
      </c>
      <c r="AU139" s="35">
        <v>9.1135200000000123E-5</v>
      </c>
      <c r="AV139" s="35">
        <v>7.1649854545454626E-5</v>
      </c>
      <c r="AW139" s="35">
        <v>5.510077575757581E-5</v>
      </c>
      <c r="AX139" s="35">
        <v>4.3852896969697017E-5</v>
      </c>
      <c r="AY139" s="35">
        <v>3.4480626506024111E-5</v>
      </c>
      <c r="AZ139" s="35">
        <v>2.7140265060240938E-5</v>
      </c>
      <c r="BA139" s="35">
        <v>2.1796527272727249E-5</v>
      </c>
      <c r="BB139" s="35">
        <v>1.7164721212121196E-5</v>
      </c>
      <c r="BC139" s="35">
        <v>1.3868963636363621E-5</v>
      </c>
      <c r="BD139" s="35">
        <v>1.112427999999999E-5</v>
      </c>
      <c r="BE139" s="35">
        <v>8.8882799999999894E-6</v>
      </c>
      <c r="BF139" s="35">
        <v>7.2644436363636293E-6</v>
      </c>
      <c r="BG139" s="35">
        <v>5.9215004538577884E-6</v>
      </c>
      <c r="BH139" s="35">
        <v>5.2501388804841127E-6</v>
      </c>
      <c r="BI139" s="35">
        <v>4.5787773071104362E-6</v>
      </c>
      <c r="BJ139" s="35">
        <v>3.9074157337367605E-6</v>
      </c>
      <c r="BK139" s="35">
        <v>3.2360541603630845E-6</v>
      </c>
      <c r="BL139" s="35">
        <v>2.5646925869894088E-6</v>
      </c>
      <c r="BM139" s="35">
        <v>1.8933310136157327E-6</v>
      </c>
      <c r="BN139" s="35">
        <v>1.4704599999999995E-6</v>
      </c>
      <c r="BO139" s="35">
        <v>1.2064599999999995E-6</v>
      </c>
      <c r="BP139" s="35">
        <v>1.0144484337349396E-6</v>
      </c>
      <c r="BQ139" s="35">
        <v>8.4079454545454548E-7</v>
      </c>
      <c r="BR139" s="35">
        <v>7.0297636363636368E-7</v>
      </c>
      <c r="BS139" s="35">
        <v>5.8936575757575763E-7</v>
      </c>
      <c r="BT139" s="35">
        <v>4.8879000000000002E-7</v>
      </c>
    </row>
    <row r="140" spans="1:72" ht="21.75" thickBot="1">
      <c r="A140" s="87" t="s">
        <v>61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8.59509833585475E-33</v>
      </c>
      <c r="N140" s="35">
        <v>2.6882541603630858E-32</v>
      </c>
      <c r="O140" s="35">
        <v>4.5169984871406969E-32</v>
      </c>
      <c r="P140" s="35">
        <v>6.3457428139183075E-32</v>
      </c>
      <c r="Q140" s="35">
        <v>8.1744871406959186E-32</v>
      </c>
      <c r="R140" s="35">
        <v>1.0003231467473529E-31</v>
      </c>
      <c r="S140" s="35">
        <v>1.183197579425114E-31</v>
      </c>
      <c r="T140" s="35">
        <v>7.4283364848485055E-30</v>
      </c>
      <c r="U140" s="35">
        <v>1.6986669090909259E-28</v>
      </c>
      <c r="V140" s="35">
        <v>9.1141760000000161E-28</v>
      </c>
      <c r="W140" s="35">
        <v>2.9079304848484955E-26</v>
      </c>
      <c r="X140" s="35">
        <v>7.8796456363636477E-26</v>
      </c>
      <c r="Y140" s="35">
        <v>2.241795933734942E-24</v>
      </c>
      <c r="Z140" s="35">
        <v>2.3226739393939392E-23</v>
      </c>
      <c r="AA140" s="35">
        <v>1.0005049696969696E-22</v>
      </c>
      <c r="AB140" s="35">
        <v>1.5659872727272728E-21</v>
      </c>
      <c r="AC140" s="35">
        <v>3.9579993939393937E-21</v>
      </c>
      <c r="AD140" s="35">
        <v>6.6364436363636374E-20</v>
      </c>
      <c r="AE140" s="35">
        <v>4.9859454545454542E-19</v>
      </c>
      <c r="AF140" s="35">
        <v>1.7863763636363633E-18</v>
      </c>
      <c r="AG140" s="35">
        <v>1.0513596987951796E-17</v>
      </c>
      <c r="AH140" s="35">
        <v>2.3246669277108405E-17</v>
      </c>
      <c r="AI140" s="35">
        <v>1.4064759999999972E-16</v>
      </c>
      <c r="AJ140" s="35">
        <v>5.5412563636363412E-16</v>
      </c>
      <c r="AK140" s="35">
        <v>1.5402892727272706E-15</v>
      </c>
      <c r="AL140" s="35">
        <v>6.9791818181818014E-15</v>
      </c>
      <c r="AM140" s="35">
        <v>1.3819893645990212E-13</v>
      </c>
      <c r="AN140" s="35">
        <v>3.2401473479576319E-12</v>
      </c>
      <c r="AO140" s="35">
        <v>6.3420957594553616E-12</v>
      </c>
      <c r="AP140" s="35">
        <v>9.444044170953091E-12</v>
      </c>
      <c r="AQ140" s="35">
        <v>1.254599258245082E-11</v>
      </c>
      <c r="AR140" s="35">
        <v>1.564794099394855E-11</v>
      </c>
      <c r="AS140" s="35">
        <v>1.8749889405446281E-11</v>
      </c>
      <c r="AT140" s="35">
        <v>4.2544945454545221E-11</v>
      </c>
      <c r="AU140" s="35">
        <v>9.3770399999999769E-11</v>
      </c>
      <c r="AV140" s="35">
        <v>2.9345963636363528E-10</v>
      </c>
      <c r="AW140" s="35">
        <v>6.4285236363635874E-10</v>
      </c>
      <c r="AX140" s="35">
        <v>1.7138705454545405E-9</v>
      </c>
      <c r="AY140" s="35">
        <v>4.4087662650602333E-9</v>
      </c>
      <c r="AZ140" s="35">
        <v>8.8628626506024271E-9</v>
      </c>
      <c r="BA140" s="35">
        <v>2.3686798787878867E-8</v>
      </c>
      <c r="BB140" s="35">
        <v>3.7844145454545456E-8</v>
      </c>
      <c r="BC140" s="35">
        <v>3.7633236363636366E-8</v>
      </c>
      <c r="BD140" s="35">
        <v>3.7319272727272725E-8</v>
      </c>
      <c r="BE140" s="35">
        <v>3.6910181818181813E-8</v>
      </c>
      <c r="BF140" s="35">
        <v>3.6275945454545447E-8</v>
      </c>
      <c r="BG140" s="35">
        <v>3.5497257186081686E-8</v>
      </c>
      <c r="BH140" s="35">
        <v>3.4325698940998483E-8</v>
      </c>
      <c r="BI140" s="35">
        <v>3.3154140695915273E-8</v>
      </c>
      <c r="BJ140" s="35">
        <v>3.1982582450832064E-8</v>
      </c>
      <c r="BK140" s="35">
        <v>3.081102420574886E-8</v>
      </c>
      <c r="BL140" s="35">
        <v>2.9639465960665654E-8</v>
      </c>
      <c r="BM140" s="35">
        <v>2.8467907715582447E-8</v>
      </c>
      <c r="BN140" s="35">
        <v>2.7092672727272724E-8</v>
      </c>
      <c r="BO140" s="35">
        <v>2.5587218181818179E-8</v>
      </c>
      <c r="BP140" s="35">
        <v>2.403957831325301E-8</v>
      </c>
      <c r="BQ140" s="35">
        <v>2.2479545454545455E-8</v>
      </c>
      <c r="BR140" s="35">
        <v>2.0894696969696968E-8</v>
      </c>
      <c r="BS140" s="35">
        <v>1.9317333333333333E-8</v>
      </c>
      <c r="BT140" s="35">
        <v>1.7744E-8</v>
      </c>
    </row>
    <row r="141" spans="1:72" ht="21.75" thickBot="1">
      <c r="A141" s="87" t="s">
        <v>1</v>
      </c>
      <c r="B141" s="35">
        <v>0.2</v>
      </c>
      <c r="C141" s="35">
        <v>0.2</v>
      </c>
      <c r="D141" s="35">
        <v>0.2</v>
      </c>
      <c r="E141" s="35">
        <v>0.2</v>
      </c>
      <c r="F141" s="35">
        <v>0.2</v>
      </c>
      <c r="G141" s="35">
        <v>0.2</v>
      </c>
      <c r="H141" s="35">
        <v>0.2</v>
      </c>
      <c r="I141" s="35">
        <v>0.2</v>
      </c>
      <c r="J141" s="35">
        <v>0.2</v>
      </c>
      <c r="K141" s="35">
        <v>0.2</v>
      </c>
      <c r="L141" s="35">
        <v>0.2</v>
      </c>
      <c r="M141" s="35">
        <v>0.2</v>
      </c>
      <c r="N141" s="35">
        <v>0.2</v>
      </c>
      <c r="O141" s="35">
        <v>0.2</v>
      </c>
      <c r="P141" s="35">
        <v>0.2</v>
      </c>
      <c r="Q141" s="35">
        <v>0.2</v>
      </c>
      <c r="R141" s="35">
        <v>0.2</v>
      </c>
      <c r="S141" s="35">
        <v>0.2</v>
      </c>
      <c r="T141" s="35">
        <v>0.2</v>
      </c>
      <c r="U141" s="35">
        <v>0.2</v>
      </c>
      <c r="V141" s="35">
        <v>0.2</v>
      </c>
      <c r="W141" s="35">
        <v>0.2</v>
      </c>
      <c r="X141" s="35">
        <v>0.2</v>
      </c>
      <c r="Y141" s="35">
        <v>0.2</v>
      </c>
      <c r="Z141" s="35">
        <v>0.2</v>
      </c>
      <c r="AA141" s="35">
        <v>0.2</v>
      </c>
      <c r="AB141" s="35">
        <v>0.2</v>
      </c>
      <c r="AC141" s="35">
        <v>0.2</v>
      </c>
      <c r="AD141" s="35">
        <v>0.2</v>
      </c>
      <c r="AE141" s="35">
        <v>0.2</v>
      </c>
      <c r="AF141" s="35">
        <v>0.2</v>
      </c>
      <c r="AG141" s="35">
        <v>0.2</v>
      </c>
      <c r="AH141" s="35">
        <v>0.2</v>
      </c>
      <c r="AI141" s="35">
        <v>0.2</v>
      </c>
      <c r="AJ141" s="35">
        <v>0.2</v>
      </c>
      <c r="AK141" s="35">
        <v>0.2</v>
      </c>
      <c r="AL141" s="35">
        <v>0.2</v>
      </c>
      <c r="AM141" s="35">
        <v>0.2</v>
      </c>
      <c r="AN141" s="35">
        <v>0.2</v>
      </c>
      <c r="AO141" s="35">
        <v>0.2</v>
      </c>
      <c r="AP141" s="35">
        <v>0.2</v>
      </c>
      <c r="AQ141" s="35">
        <v>0.2</v>
      </c>
      <c r="AR141" s="35">
        <v>0.2</v>
      </c>
      <c r="AS141" s="35">
        <v>0.2</v>
      </c>
      <c r="AT141" s="35">
        <v>0.2</v>
      </c>
      <c r="AU141" s="35">
        <v>0.2</v>
      </c>
      <c r="AV141" s="35">
        <v>0.2</v>
      </c>
      <c r="AW141" s="35">
        <v>0.2</v>
      </c>
      <c r="AX141" s="35">
        <v>0.2</v>
      </c>
      <c r="AY141" s="35">
        <v>0.2</v>
      </c>
      <c r="AZ141" s="35">
        <v>0.2</v>
      </c>
      <c r="BA141" s="35">
        <v>0.2</v>
      </c>
      <c r="BB141" s="35">
        <v>0.2</v>
      </c>
      <c r="BC141" s="35">
        <v>0.2</v>
      </c>
      <c r="BD141" s="35">
        <v>0.2</v>
      </c>
      <c r="BE141" s="35">
        <v>0.2</v>
      </c>
      <c r="BF141" s="35">
        <v>0.2</v>
      </c>
      <c r="BG141" s="35">
        <v>0.2</v>
      </c>
      <c r="BH141" s="35">
        <v>0.2</v>
      </c>
      <c r="BI141" s="35">
        <v>0.2</v>
      </c>
      <c r="BJ141" s="35">
        <v>0.2</v>
      </c>
      <c r="BK141" s="35">
        <v>0.2</v>
      </c>
      <c r="BL141" s="35">
        <v>0.2</v>
      </c>
      <c r="BM141" s="35">
        <v>0.2</v>
      </c>
      <c r="BN141" s="35">
        <v>0.2</v>
      </c>
      <c r="BO141" s="35">
        <v>0.2</v>
      </c>
      <c r="BP141" s="35">
        <v>0.2</v>
      </c>
      <c r="BQ141" s="35">
        <v>0.2</v>
      </c>
      <c r="BR141" s="35">
        <v>0.2</v>
      </c>
      <c r="BS141" s="35">
        <v>0.2</v>
      </c>
      <c r="BT141" s="35">
        <v>0.2</v>
      </c>
    </row>
    <row r="142" spans="1:72" ht="21.75" thickBot="1">
      <c r="A142" s="87" t="s">
        <v>57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7.3457942511346297E-26</v>
      </c>
      <c r="N142" s="35">
        <v>2.297514372163388E-25</v>
      </c>
      <c r="O142" s="35">
        <v>3.8604493192133127E-25</v>
      </c>
      <c r="P142" s="35">
        <v>5.4233842662632383E-25</v>
      </c>
      <c r="Q142" s="35">
        <v>6.986319213313163E-25</v>
      </c>
      <c r="R142" s="35">
        <v>8.5492541603630877E-25</v>
      </c>
      <c r="S142" s="35">
        <v>1.0112189107413012E-24</v>
      </c>
      <c r="T142" s="35">
        <v>1.4089981818181828E-24</v>
      </c>
      <c r="U142" s="35">
        <v>1.5310488294545431E-24</v>
      </c>
      <c r="V142" s="35">
        <v>4.6794801733333093E-25</v>
      </c>
      <c r="W142" s="35">
        <v>1.2132690909090883E-28</v>
      </c>
      <c r="X142" s="35">
        <v>1.0017818181817931E-29</v>
      </c>
      <c r="Y142" s="35">
        <v>0</v>
      </c>
      <c r="Z142" s="35">
        <v>1.2526818181818181E-31</v>
      </c>
      <c r="AA142" s="35">
        <v>6.2634090909090909E-31</v>
      </c>
      <c r="AB142" s="35">
        <v>5.2612636363636367E-31</v>
      </c>
      <c r="AC142" s="35">
        <v>2.5053636363636444E-32</v>
      </c>
      <c r="AD142" s="35">
        <v>0</v>
      </c>
      <c r="AE142" s="35">
        <v>0</v>
      </c>
      <c r="AF142" s="35">
        <v>0</v>
      </c>
      <c r="AG142" s="35">
        <v>1.1736415662650586E-32</v>
      </c>
      <c r="AH142" s="35">
        <v>2.9792439759036101E-32</v>
      </c>
      <c r="AI142" s="35">
        <v>5.0197200000119785E-21</v>
      </c>
      <c r="AJ142" s="35">
        <v>2.4762967255878621E-16</v>
      </c>
      <c r="AK142" s="35">
        <v>9.7592763243757418E-16</v>
      </c>
      <c r="AL142" s="35">
        <v>8.0550989090908823E-14</v>
      </c>
      <c r="AM142" s="35">
        <v>2.7439962178516922E-13</v>
      </c>
      <c r="AN142" s="35">
        <v>2.360640166414518E-12</v>
      </c>
      <c r="AO142" s="35">
        <v>4.4468807110438666E-12</v>
      </c>
      <c r="AP142" s="35">
        <v>6.5331212556732153E-12</v>
      </c>
      <c r="AQ142" s="35">
        <v>8.6193618003025639E-12</v>
      </c>
      <c r="AR142" s="35">
        <v>1.0705602344931913E-11</v>
      </c>
      <c r="AS142" s="35">
        <v>1.2791842889561261E-11</v>
      </c>
      <c r="AT142" s="35">
        <v>2.7108769696969554E-11</v>
      </c>
      <c r="AU142" s="35">
        <v>5.7638466666666519E-11</v>
      </c>
      <c r="AV142" s="35">
        <v>1.639799090909085E-10</v>
      </c>
      <c r="AW142" s="35">
        <v>4.0615575757575299E-10</v>
      </c>
      <c r="AX142" s="35">
        <v>1.414276969696965E-9</v>
      </c>
      <c r="AY142" s="35">
        <v>8.9408614457831045E-9</v>
      </c>
      <c r="AZ142" s="35">
        <v>2.3529114457831378E-8</v>
      </c>
      <c r="BA142" s="35">
        <v>7.32781949749398E-2</v>
      </c>
      <c r="BB142" s="35">
        <v>0.14874303030303035</v>
      </c>
      <c r="BC142" s="35">
        <v>0.15634909090909094</v>
      </c>
      <c r="BD142" s="35">
        <v>0.16</v>
      </c>
      <c r="BE142" s="35">
        <v>0.16</v>
      </c>
      <c r="BF142" s="35">
        <v>0.16</v>
      </c>
      <c r="BG142" s="35">
        <v>0.16</v>
      </c>
      <c r="BH142" s="35">
        <v>0.16</v>
      </c>
      <c r="BI142" s="35">
        <v>0.16</v>
      </c>
      <c r="BJ142" s="35">
        <v>0.16</v>
      </c>
      <c r="BK142" s="35">
        <v>0.16</v>
      </c>
      <c r="BL142" s="35">
        <v>0.16</v>
      </c>
      <c r="BM142" s="35">
        <v>0.16</v>
      </c>
      <c r="BN142" s="35">
        <v>0.16</v>
      </c>
      <c r="BO142" s="35">
        <v>0.16</v>
      </c>
      <c r="BP142" s="35">
        <v>0.16</v>
      </c>
      <c r="BQ142" s="35">
        <v>0.16</v>
      </c>
      <c r="BR142" s="35">
        <v>0.16</v>
      </c>
      <c r="BS142" s="35">
        <v>0.16</v>
      </c>
      <c r="BT142" s="35">
        <v>0.16</v>
      </c>
    </row>
    <row r="143" spans="1:72" ht="21.75" thickBot="1">
      <c r="A143" s="87" t="s">
        <v>58</v>
      </c>
      <c r="B143" s="35">
        <v>5.1335999999999912E-32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3.0474181818181533E-27</v>
      </c>
      <c r="L143" s="35">
        <v>2.8442569696969672E-26</v>
      </c>
      <c r="M143" s="35">
        <v>1.7389288960019306E-16</v>
      </c>
      <c r="N143" s="35">
        <v>5.4387776100081332E-16</v>
      </c>
      <c r="O143" s="35">
        <v>9.1386263240143335E-16</v>
      </c>
      <c r="P143" s="35">
        <v>1.2838475038020536E-15</v>
      </c>
      <c r="Q143" s="35">
        <v>1.6538323752026738E-15</v>
      </c>
      <c r="R143" s="35">
        <v>2.0238172466032938E-15</v>
      </c>
      <c r="S143" s="35">
        <v>2.3938021180039141E-15</v>
      </c>
      <c r="T143" s="35">
        <v>1.4781886060606037E-15</v>
      </c>
      <c r="U143" s="35">
        <v>5.1449142761454462E-16</v>
      </c>
      <c r="V143" s="35">
        <v>1.5721251149333246E-16</v>
      </c>
      <c r="W143" s="35">
        <v>6.4662763636363505E-21</v>
      </c>
      <c r="X143" s="35">
        <v>5.3391272727271398E-22</v>
      </c>
      <c r="Y143" s="35">
        <v>0</v>
      </c>
      <c r="Z143" s="35">
        <v>2.1421212121212121E-26</v>
      </c>
      <c r="AA143" s="35">
        <v>1.0710606060606061E-25</v>
      </c>
      <c r="AB143" s="35">
        <v>8.9969090909090913E-26</v>
      </c>
      <c r="AC143" s="35">
        <v>4.2842424242424271E-27</v>
      </c>
      <c r="AD143" s="35">
        <v>0</v>
      </c>
      <c r="AE143" s="35">
        <v>0</v>
      </c>
      <c r="AF143" s="35">
        <v>0</v>
      </c>
      <c r="AG143" s="35">
        <v>1.1257530120481912E-30</v>
      </c>
      <c r="AH143" s="35">
        <v>2.8576807228915624E-30</v>
      </c>
      <c r="AI143" s="35">
        <v>1.1370600000114973E-19</v>
      </c>
      <c r="AJ143" s="35">
        <v>1.4045771261212026E-15</v>
      </c>
      <c r="AK143" s="35">
        <v>5.5351289382424146E-15</v>
      </c>
      <c r="AL143" s="35">
        <v>1.2369925818181781E-13</v>
      </c>
      <c r="AM143" s="35">
        <v>2.8558317700453862E-13</v>
      </c>
      <c r="AN143" s="35">
        <v>2.6716260211800306E-13</v>
      </c>
      <c r="AO143" s="35">
        <v>2.4874202723146749E-13</v>
      </c>
      <c r="AP143" s="35">
        <v>2.3032145234493198E-13</v>
      </c>
      <c r="AQ143" s="35">
        <v>2.1190087745839642E-13</v>
      </c>
      <c r="AR143" s="35">
        <v>1.934803025718609E-13</v>
      </c>
      <c r="AS143" s="35">
        <v>1.7505972768532534E-13</v>
      </c>
      <c r="AT143" s="35">
        <v>1.8684963636363615E-13</v>
      </c>
      <c r="AU143" s="35">
        <v>2.3868599999999978E-13</v>
      </c>
      <c r="AV143" s="35">
        <v>3.0488854545454514E-13</v>
      </c>
      <c r="AW143" s="35">
        <v>4.0915975757575611E-13</v>
      </c>
      <c r="AX143" s="35">
        <v>7.4108096969696818E-13</v>
      </c>
      <c r="AY143" s="35">
        <v>1.9535219277108391E-12</v>
      </c>
      <c r="AZ143" s="35">
        <v>4.1198592771084419E-12</v>
      </c>
      <c r="BA143" s="35">
        <v>4.8331816625054808E-6</v>
      </c>
      <c r="BB143" s="35">
        <v>9.5525078787878749E-6</v>
      </c>
      <c r="BC143" s="35">
        <v>8.5360836363636319E-6</v>
      </c>
      <c r="BD143" s="35">
        <v>7.4610412121212072E-6</v>
      </c>
      <c r="BE143" s="35">
        <v>6.331889696969692E-6</v>
      </c>
      <c r="BF143" s="35">
        <v>5.4524545454545421E-6</v>
      </c>
      <c r="BG143" s="35">
        <v>4.6989098335854747E-6</v>
      </c>
      <c r="BH143" s="35">
        <v>4.2594090771558228E-6</v>
      </c>
      <c r="BI143" s="35">
        <v>3.8199083207261708E-6</v>
      </c>
      <c r="BJ143" s="35">
        <v>3.3804075642965189E-6</v>
      </c>
      <c r="BK143" s="35">
        <v>2.940906807866867E-6</v>
      </c>
      <c r="BL143" s="35">
        <v>2.501406051437215E-6</v>
      </c>
      <c r="BM143" s="35">
        <v>2.0619052950075631E-6</v>
      </c>
      <c r="BN143" s="35">
        <v>1.757593939393939E-6</v>
      </c>
      <c r="BO143" s="35">
        <v>1.5397151515151511E-6</v>
      </c>
      <c r="BP143" s="35">
        <v>1.3688409638554215E-6</v>
      </c>
      <c r="BQ143" s="35">
        <v>1.2107272727272726E-6</v>
      </c>
      <c r="BR143" s="35">
        <v>1.0778181818181818E-6</v>
      </c>
      <c r="BS143" s="35">
        <v>9.6332575757575762E-7</v>
      </c>
      <c r="BT143" s="35">
        <v>8.5875000000000004E-7</v>
      </c>
    </row>
    <row r="144" spans="1:72" ht="21.75" thickBot="1">
      <c r="A144" s="87" t="s">
        <v>68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3.2612363636363327E-31</v>
      </c>
      <c r="L144" s="35">
        <v>3.0438206060606029E-30</v>
      </c>
      <c r="M144" s="35">
        <v>1.4229409984913033E-18</v>
      </c>
      <c r="N144" s="35">
        <v>4.4504750378249685E-18</v>
      </c>
      <c r="O144" s="35">
        <v>7.4780090771586331E-18</v>
      </c>
      <c r="P144" s="35">
        <v>1.0505543116492298E-17</v>
      </c>
      <c r="Q144" s="35">
        <v>1.3533077155825964E-17</v>
      </c>
      <c r="R144" s="35">
        <v>1.6560611195159628E-17</v>
      </c>
      <c r="S144" s="35">
        <v>1.9588145234493295E-17</v>
      </c>
      <c r="T144" s="35">
        <v>1.5948630303030294E-17</v>
      </c>
      <c r="U144" s="35">
        <v>1.0661298532545438E-17</v>
      </c>
      <c r="V144" s="35">
        <v>3.257958211333317E-18</v>
      </c>
      <c r="W144" s="35">
        <v>3.2268624242424177E-22</v>
      </c>
      <c r="X144" s="35">
        <v>2.6643818181817517E-23</v>
      </c>
      <c r="Y144" s="35">
        <v>0</v>
      </c>
      <c r="Z144" s="35">
        <v>1.1521060606060606E-26</v>
      </c>
      <c r="AA144" s="35">
        <v>5.7605303030303024E-26</v>
      </c>
      <c r="AB144" s="35">
        <v>4.8388454545454544E-26</v>
      </c>
      <c r="AC144" s="35">
        <v>2.30421212121212E-27</v>
      </c>
      <c r="AD144" s="35">
        <v>0</v>
      </c>
      <c r="AE144" s="35">
        <v>0</v>
      </c>
      <c r="AF144" s="35">
        <v>0</v>
      </c>
      <c r="AG144" s="35">
        <v>8.9089156626505898E-30</v>
      </c>
      <c r="AH144" s="35">
        <v>2.2614939759036115E-29</v>
      </c>
      <c r="AI144" s="35">
        <v>1.6449600000090969E-18</v>
      </c>
      <c r="AJ144" s="35">
        <v>3.6279146361211873E-14</v>
      </c>
      <c r="AK144" s="35">
        <v>1.4297445448242398E-13</v>
      </c>
      <c r="AL144" s="35">
        <v>5.5049199999999818E-12</v>
      </c>
      <c r="AM144" s="35">
        <v>1.3186346444780621E-11</v>
      </c>
      <c r="AN144" s="35">
        <v>1.9870007564296503E-11</v>
      </c>
      <c r="AO144" s="35">
        <v>2.6553668683812388E-11</v>
      </c>
      <c r="AP144" s="35">
        <v>3.3237329803328274E-11</v>
      </c>
      <c r="AQ144" s="35">
        <v>3.9920990922844153E-11</v>
      </c>
      <c r="AR144" s="35">
        <v>4.6604652042360032E-11</v>
      </c>
      <c r="AS144" s="35">
        <v>5.3288313161875917E-11</v>
      </c>
      <c r="AT144" s="35">
        <v>7.8335309090908866E-11</v>
      </c>
      <c r="AU144" s="35">
        <v>1.277243999999998E-10</v>
      </c>
      <c r="AV144" s="35">
        <v>2.2397872727272678E-10</v>
      </c>
      <c r="AW144" s="35">
        <v>3.915299393939369E-10</v>
      </c>
      <c r="AX144" s="35">
        <v>9.4776024242423981E-10</v>
      </c>
      <c r="AY144" s="35">
        <v>3.5845759036144484E-9</v>
      </c>
      <c r="AZ144" s="35">
        <v>8.4753590361445966E-9</v>
      </c>
      <c r="BA144" s="35">
        <v>1.5171495615291599E-2</v>
      </c>
      <c r="BB144" s="35">
        <v>3.1279193939393962E-2</v>
      </c>
      <c r="BC144" s="35">
        <v>3.5697981818181838E-2</v>
      </c>
      <c r="BD144" s="35">
        <v>3.9458103030303046E-2</v>
      </c>
      <c r="BE144" s="35">
        <v>4.2610224242424263E-2</v>
      </c>
      <c r="BF144" s="35">
        <v>4.6102963636363653E-2</v>
      </c>
      <c r="BG144" s="35">
        <v>4.9933717095310158E-2</v>
      </c>
      <c r="BH144" s="35">
        <v>5.4782431164901682E-2</v>
      </c>
      <c r="BI144" s="35">
        <v>5.9631145234493213E-2</v>
      </c>
      <c r="BJ144" s="35">
        <v>6.4479859304084744E-2</v>
      </c>
      <c r="BK144" s="35">
        <v>6.9328573373676261E-2</v>
      </c>
      <c r="BL144" s="35">
        <v>7.4177287443267792E-2</v>
      </c>
      <c r="BM144" s="35">
        <v>7.9026001512859323E-2</v>
      </c>
      <c r="BN144" s="35">
        <v>8.4971466666666676E-2</v>
      </c>
      <c r="BO144" s="35">
        <v>9.1618133333333338E-2</v>
      </c>
      <c r="BP144" s="35">
        <v>9.915686746987952E-2</v>
      </c>
      <c r="BQ144" s="35">
        <v>0.1071090909090909</v>
      </c>
      <c r="BR144" s="35">
        <v>0.11593939393939394</v>
      </c>
      <c r="BS144" s="35">
        <v>0.12573484848484848</v>
      </c>
      <c r="BT144" s="35">
        <v>0.13605</v>
      </c>
    </row>
    <row r="145" spans="1:72" ht="21.75" thickBot="1">
      <c r="A145" s="87" t="s">
        <v>26</v>
      </c>
      <c r="B145" s="35">
        <v>-18.95</v>
      </c>
      <c r="C145" s="35">
        <v>-18.952303030303028</v>
      </c>
      <c r="D145" s="35">
        <v>-18.958363636363636</v>
      </c>
      <c r="E145" s="35">
        <v>-19.075030303030303</v>
      </c>
      <c r="F145" s="35">
        <v>-19.208363636363636</v>
      </c>
      <c r="G145" s="35">
        <v>-19.062909090909091</v>
      </c>
      <c r="H145" s="35">
        <v>-19.052530120481929</v>
      </c>
      <c r="I145" s="35">
        <v>-19.221204819277109</v>
      </c>
      <c r="J145" s="35">
        <v>-19.269333333333336</v>
      </c>
      <c r="K145" s="35">
        <v>-19.282181818181819</v>
      </c>
      <c r="L145" s="35">
        <v>-19.300363636363635</v>
      </c>
      <c r="M145" s="35">
        <v>-19.318532526475035</v>
      </c>
      <c r="N145" s="35">
        <v>-19.336686838124052</v>
      </c>
      <c r="O145" s="35">
        <v>-19.354841149773069</v>
      </c>
      <c r="P145" s="35">
        <v>-19.372995461422086</v>
      </c>
      <c r="Q145" s="35">
        <v>-19.391149773071103</v>
      </c>
      <c r="R145" s="35">
        <v>-19.409304084720119</v>
      </c>
      <c r="S145" s="35">
        <v>-19.427458396369136</v>
      </c>
      <c r="T145" s="35">
        <v>-19.445636363636364</v>
      </c>
      <c r="U145" s="35">
        <v>-19.463818181818183</v>
      </c>
      <c r="V145" s="35">
        <v>-19.481999999999999</v>
      </c>
      <c r="W145" s="35">
        <v>-19.500181818181819</v>
      </c>
      <c r="X145" s="35">
        <v>-19.518363636363635</v>
      </c>
      <c r="Y145" s="35">
        <v>-19.492590361445782</v>
      </c>
      <c r="Z145" s="35">
        <v>-19.433636363636364</v>
      </c>
      <c r="AA145" s="35">
        <v>-19.288181818181819</v>
      </c>
      <c r="AB145" s="35">
        <v>-19.200909090909089</v>
      </c>
      <c r="AC145" s="35">
        <v>-19.152424242424242</v>
      </c>
      <c r="AD145" s="35">
        <v>-19.144242424242425</v>
      </c>
      <c r="AE145" s="35">
        <v>-19.14</v>
      </c>
      <c r="AF145" s="35">
        <v>-19.14</v>
      </c>
      <c r="AG145" s="35">
        <v>-19.147831325301205</v>
      </c>
      <c r="AH145" s="35">
        <v>-19.159879518072291</v>
      </c>
      <c r="AI145" s="35">
        <v>-19.178000000000001</v>
      </c>
      <c r="AJ145" s="35">
        <v>-19.19618181818182</v>
      </c>
      <c r="AK145" s="35">
        <v>-19.214363636363636</v>
      </c>
      <c r="AL145" s="35">
        <v>-19.232545454545455</v>
      </c>
      <c r="AM145" s="35">
        <v>-19.250786686838126</v>
      </c>
      <c r="AN145" s="35">
        <v>-19.270453857791225</v>
      </c>
      <c r="AO145" s="35">
        <v>-19.290121028744327</v>
      </c>
      <c r="AP145" s="35">
        <v>-19.309788199697426</v>
      </c>
      <c r="AQ145" s="35">
        <v>-19.329455370650528</v>
      </c>
      <c r="AR145" s="35">
        <v>-19.349122541603631</v>
      </c>
      <c r="AS145" s="35">
        <v>-19.36878971255673</v>
      </c>
      <c r="AT145" s="35">
        <v>-19.390424242424242</v>
      </c>
      <c r="AU145" s="35">
        <v>-19.414666666666669</v>
      </c>
      <c r="AV145" s="35">
        <v>-19.43418181818182</v>
      </c>
      <c r="AW145" s="35">
        <v>-19.452363636363636</v>
      </c>
      <c r="AX145" s="35">
        <v>-19.470545454545455</v>
      </c>
      <c r="AY145" s="35">
        <v>-19.488674698795183</v>
      </c>
      <c r="AZ145" s="35">
        <v>-19.506746987951807</v>
      </c>
      <c r="BA145" s="35">
        <v>-19.52987878787879</v>
      </c>
      <c r="BB145" s="35">
        <v>-19.553090909090908</v>
      </c>
      <c r="BC145" s="35">
        <v>-19.571272727272728</v>
      </c>
      <c r="BD145" s="35">
        <v>-19.589454545454544</v>
      </c>
      <c r="BE145" s="35">
        <v>-19.607636363636363</v>
      </c>
      <c r="BF145" s="35">
        <v>-19.625818181818182</v>
      </c>
      <c r="BG145" s="35">
        <v>-19.643993948562784</v>
      </c>
      <c r="BH145" s="35">
        <v>-19.662148260211801</v>
      </c>
      <c r="BI145" s="35">
        <v>-19.680302571860818</v>
      </c>
      <c r="BJ145" s="35">
        <v>-19.698456883509834</v>
      </c>
      <c r="BK145" s="35">
        <v>-19.716611195158851</v>
      </c>
      <c r="BL145" s="35">
        <v>-19.734765506807868</v>
      </c>
      <c r="BM145" s="35">
        <v>-19.752919818456885</v>
      </c>
      <c r="BN145" s="35">
        <v>-19.771090909090908</v>
      </c>
      <c r="BO145" s="35">
        <v>-19.789272727272728</v>
      </c>
      <c r="BP145" s="35">
        <v>-19.807349397590361</v>
      </c>
      <c r="BQ145" s="35">
        <v>-19.825454545454544</v>
      </c>
      <c r="BR145" s="35">
        <v>-19.843636363636364</v>
      </c>
      <c r="BS145" s="35">
        <v>-19.861818181818183</v>
      </c>
      <c r="BT145" s="35">
        <v>-19.88</v>
      </c>
    </row>
    <row r="146" spans="1:72" ht="21.75" thickBot="1">
      <c r="A146" s="87" t="s">
        <v>5</v>
      </c>
      <c r="B146" s="35">
        <v>-61.401090909090911</v>
      </c>
      <c r="C146" s="35">
        <v>-59.604363636363637</v>
      </c>
      <c r="D146" s="35">
        <v>-57.931636363636358</v>
      </c>
      <c r="E146" s="35">
        <v>-55.940363636363635</v>
      </c>
      <c r="F146" s="35">
        <v>-53.801212121212117</v>
      </c>
      <c r="G146" s="35">
        <v>-51.316363636363633</v>
      </c>
      <c r="H146" s="35">
        <v>-49.13843373493976</v>
      </c>
      <c r="I146" s="35">
        <v>-47.367349397590367</v>
      </c>
      <c r="J146" s="35">
        <v>-45.513333333333335</v>
      </c>
      <c r="K146" s="35">
        <v>-43.650545454545458</v>
      </c>
      <c r="L146" s="35">
        <v>-41.905090909090909</v>
      </c>
      <c r="M146" s="35">
        <v>-40.293131618759453</v>
      </c>
      <c r="N146" s="35">
        <v>-38.831709531013615</v>
      </c>
      <c r="O146" s="35">
        <v>-37.370287443267777</v>
      </c>
      <c r="P146" s="35">
        <v>-35.908865355521932</v>
      </c>
      <c r="Q146" s="35">
        <v>-34.447443267776094</v>
      </c>
      <c r="R146" s="35">
        <v>-32.986021180030257</v>
      </c>
      <c r="S146" s="35">
        <v>-31.524599092284415</v>
      </c>
      <c r="T146" s="35">
        <v>-30.256727272727272</v>
      </c>
      <c r="U146" s="35">
        <v>-29.034363636363636</v>
      </c>
      <c r="V146" s="35">
        <v>-27.864666666666665</v>
      </c>
      <c r="W146" s="35">
        <v>-26.732303030303029</v>
      </c>
      <c r="X146" s="35">
        <v>-25.629272727272728</v>
      </c>
      <c r="Y146" s="35">
        <v>-24.58710843373494</v>
      </c>
      <c r="Z146" s="35">
        <v>-23.563030303030303</v>
      </c>
      <c r="AA146" s="35">
        <v>-22.575151515151514</v>
      </c>
      <c r="AB146" s="35">
        <v>-21.616363636363637</v>
      </c>
      <c r="AC146" s="35">
        <v>-20.676969696969696</v>
      </c>
      <c r="AD146" s="35">
        <v>-19.783636363636361</v>
      </c>
      <c r="AE146" s="35">
        <v>-18.921818181818182</v>
      </c>
      <c r="AF146" s="35">
        <v>-18.127878787878789</v>
      </c>
      <c r="AG146" s="35">
        <v>-17.45843373493976</v>
      </c>
      <c r="AH146" s="35">
        <v>-16.856024096385546</v>
      </c>
      <c r="AI146" s="35">
        <v>-16.28</v>
      </c>
      <c r="AJ146" s="35">
        <v>-15.714545454545457</v>
      </c>
      <c r="AK146" s="35">
        <v>-15.16909090909091</v>
      </c>
      <c r="AL146" s="35">
        <v>-14.63618181818182</v>
      </c>
      <c r="AM146" s="35">
        <v>-14.111059001512862</v>
      </c>
      <c r="AN146" s="35">
        <v>-13.637534039334344</v>
      </c>
      <c r="AO146" s="35">
        <v>-13.164009077155827</v>
      </c>
      <c r="AP146" s="35">
        <v>-12.690484114977309</v>
      </c>
      <c r="AQ146" s="35">
        <v>-12.216959152798792</v>
      </c>
      <c r="AR146" s="35">
        <v>-11.743434190620274</v>
      </c>
      <c r="AS146" s="35">
        <v>-11.269909228441756</v>
      </c>
      <c r="AT146" s="35">
        <v>-10.814969696969699</v>
      </c>
      <c r="AU146" s="35">
        <v>-10.384666666666668</v>
      </c>
      <c r="AV146" s="35">
        <v>-9.9666545454545474</v>
      </c>
      <c r="AW146" s="35">
        <v>-9.5541575757575767</v>
      </c>
      <c r="AX146" s="35">
        <v>-9.1553696969696983</v>
      </c>
      <c r="AY146" s="35">
        <v>-8.7643855421686752</v>
      </c>
      <c r="AZ146" s="35">
        <v>-8.3818554216867458</v>
      </c>
      <c r="BA146" s="35">
        <v>-8.0153151515151499</v>
      </c>
      <c r="BB146" s="35">
        <v>-7.7225515151515154</v>
      </c>
      <c r="BC146" s="35">
        <v>-7.7728545454545452</v>
      </c>
      <c r="BD146" s="35">
        <v>-7.8228424242424239</v>
      </c>
      <c r="BE146" s="35">
        <v>-7.8725393939393937</v>
      </c>
      <c r="BF146" s="35">
        <v>-7.9232909090909089</v>
      </c>
      <c r="BG146" s="35">
        <v>-7.9748487140695916</v>
      </c>
      <c r="BH146" s="35">
        <v>-8.0287065052950073</v>
      </c>
      <c r="BI146" s="35">
        <v>-8.0825642965204239</v>
      </c>
      <c r="BJ146" s="35">
        <v>-8.1364220877458404</v>
      </c>
      <c r="BK146" s="35">
        <v>-8.190279878971257</v>
      </c>
      <c r="BL146" s="35">
        <v>-8.2441376701966718</v>
      </c>
      <c r="BM146" s="35">
        <v>-8.2979954614220883</v>
      </c>
      <c r="BN146" s="35">
        <v>-8.3544909090909094</v>
      </c>
      <c r="BO146" s="35">
        <v>-8.4126727272727262</v>
      </c>
      <c r="BP146" s="35">
        <v>-8.472253012048192</v>
      </c>
      <c r="BQ146" s="35">
        <v>-8.5327272727272732</v>
      </c>
      <c r="BR146" s="35">
        <v>-8.5951515151515157</v>
      </c>
      <c r="BS146" s="35">
        <v>-8.6595454545454551</v>
      </c>
      <c r="BT146" s="35">
        <v>-8.7249999999999996</v>
      </c>
    </row>
    <row r="147" spans="1:72" ht="21.75" thickBot="1">
      <c r="A147" s="87" t="s">
        <v>6</v>
      </c>
      <c r="B147" s="35">
        <v>-17.386666666666667</v>
      </c>
      <c r="C147" s="35">
        <v>-17.069454545454544</v>
      </c>
      <c r="D147" s="35">
        <v>-16.778545454545455</v>
      </c>
      <c r="E147" s="35">
        <v>-16.023090909090907</v>
      </c>
      <c r="F147" s="35">
        <v>-15.112787878787877</v>
      </c>
      <c r="G147" s="35">
        <v>-14.397636363636362</v>
      </c>
      <c r="H147" s="35">
        <v>-13.632530120481928</v>
      </c>
      <c r="I147" s="35">
        <v>-12.801204819277109</v>
      </c>
      <c r="J147" s="35">
        <v>-12.082666666666668</v>
      </c>
      <c r="K147" s="35">
        <v>-11.402909090909093</v>
      </c>
      <c r="L147" s="35">
        <v>-10.760484848484849</v>
      </c>
      <c r="M147" s="35">
        <v>-10.166086232980334</v>
      </c>
      <c r="N147" s="35">
        <v>-9.6258441754916788</v>
      </c>
      <c r="O147" s="35">
        <v>-9.0856021180030258</v>
      </c>
      <c r="P147" s="35">
        <v>-8.5453600605143727</v>
      </c>
      <c r="Q147" s="35">
        <v>-8.0051180030257179</v>
      </c>
      <c r="R147" s="35">
        <v>-7.4648759455370648</v>
      </c>
      <c r="S147" s="35">
        <v>-6.92463388804841</v>
      </c>
      <c r="T147" s="35">
        <v>-6.4502727272727265</v>
      </c>
      <c r="U147" s="35">
        <v>-5.9919818181818165</v>
      </c>
      <c r="V147" s="35">
        <v>-5.553799999999999</v>
      </c>
      <c r="W147" s="35">
        <v>-5.1285151515151508</v>
      </c>
      <c r="X147" s="35">
        <v>-4.7133636363636358</v>
      </c>
      <c r="Y147" s="35">
        <v>-4.3903915662650599</v>
      </c>
      <c r="Z147" s="35">
        <v>-4.1610606060606061</v>
      </c>
      <c r="AA147" s="35">
        <v>-4.1853030303030305</v>
      </c>
      <c r="AB147" s="35">
        <v>-4.2099090909090906</v>
      </c>
      <c r="AC147" s="35">
        <v>-4.2347575757575759</v>
      </c>
      <c r="AD147" s="35">
        <v>-4.2590303030303032</v>
      </c>
      <c r="AE147" s="35">
        <v>-4.2834545454545454</v>
      </c>
      <c r="AF147" s="35">
        <v>-4.3083030303030307</v>
      </c>
      <c r="AG147" s="35">
        <v>-4.3330542168674695</v>
      </c>
      <c r="AH147" s="35">
        <v>-4.3577530120481924</v>
      </c>
      <c r="AI147" s="35">
        <v>-4.3826000000000001</v>
      </c>
      <c r="AJ147" s="35">
        <v>-4.4074484848484845</v>
      </c>
      <c r="AK147" s="35">
        <v>-4.4322969696969698</v>
      </c>
      <c r="AL147" s="35">
        <v>-4.4571454545454543</v>
      </c>
      <c r="AM147" s="35">
        <v>-4.4819803328290471</v>
      </c>
      <c r="AN147" s="35">
        <v>-4.5064886535552189</v>
      </c>
      <c r="AO147" s="35">
        <v>-4.5309969742813916</v>
      </c>
      <c r="AP147" s="35">
        <v>-4.5555052950075643</v>
      </c>
      <c r="AQ147" s="35">
        <v>-4.5800136157337361</v>
      </c>
      <c r="AR147" s="35">
        <v>-4.6045219364599088</v>
      </c>
      <c r="AS147" s="35">
        <v>-4.6290302571860815</v>
      </c>
      <c r="AT147" s="35">
        <v>-4.6534242424242418</v>
      </c>
      <c r="AU147" s="35">
        <v>-4.6776666666666662</v>
      </c>
      <c r="AV147" s="35">
        <v>-4.7014363636363639</v>
      </c>
      <c r="AW147" s="35">
        <v>-4.7251515151515155</v>
      </c>
      <c r="AX147" s="35">
        <v>-4.7493939393939391</v>
      </c>
      <c r="AY147" s="35">
        <v>-4.7732771084337342</v>
      </c>
      <c r="AZ147" s="35">
        <v>-4.7967710843373492</v>
      </c>
      <c r="BA147" s="35">
        <v>-4.8203818181818185</v>
      </c>
      <c r="BB147" s="35">
        <v>-4.8439151515151515</v>
      </c>
      <c r="BC147" s="35">
        <v>-4.8669454545454549</v>
      </c>
      <c r="BD147" s="35">
        <v>-4.8902909090909095</v>
      </c>
      <c r="BE147" s="35">
        <v>-4.9139272727272729</v>
      </c>
      <c r="BF147" s="35">
        <v>-4.9370363636363637</v>
      </c>
      <c r="BG147" s="35">
        <v>-4.9599591527987901</v>
      </c>
      <c r="BH147" s="35">
        <v>-4.9825007564296522</v>
      </c>
      <c r="BI147" s="35">
        <v>-5.0050423600605143</v>
      </c>
      <c r="BJ147" s="35">
        <v>-5.0275839636913773</v>
      </c>
      <c r="BK147" s="35">
        <v>-5.0501255673222394</v>
      </c>
      <c r="BL147" s="35">
        <v>-5.0726671709531015</v>
      </c>
      <c r="BM147" s="35">
        <v>-5.0952087745839636</v>
      </c>
      <c r="BN147" s="35">
        <v>-5.1176787878787877</v>
      </c>
      <c r="BO147" s="35">
        <v>-5.1401030303030302</v>
      </c>
      <c r="BP147" s="35">
        <v>-5.1618192771084335</v>
      </c>
      <c r="BQ147" s="35">
        <v>-5.1837272727272721</v>
      </c>
      <c r="BR147" s="35">
        <v>-5.2061515151515154</v>
      </c>
      <c r="BS147" s="35">
        <v>-5.2281818181818185</v>
      </c>
      <c r="BT147" s="35">
        <v>-5.25</v>
      </c>
    </row>
    <row r="148" spans="1:72" ht="21.75" thickBot="1">
      <c r="A148" s="87" t="s">
        <v>7</v>
      </c>
      <c r="B148" s="35">
        <v>-20.951999999999998</v>
      </c>
      <c r="C148" s="35">
        <v>-20.3750303030303</v>
      </c>
      <c r="D148" s="35">
        <v>-19.835636363636365</v>
      </c>
      <c r="E148" s="35">
        <v>-19.63248484848485</v>
      </c>
      <c r="F148" s="35">
        <v>-19.58521212121212</v>
      </c>
      <c r="G148" s="35">
        <v>-19.900363636363636</v>
      </c>
      <c r="H148" s="35">
        <v>-20.069638554216866</v>
      </c>
      <c r="I148" s="35">
        <v>-20.045542168674697</v>
      </c>
      <c r="J148" s="35">
        <v>-20.152000000000001</v>
      </c>
      <c r="K148" s="35">
        <v>-20.298181818181821</v>
      </c>
      <c r="L148" s="35">
        <v>-20.449696969696969</v>
      </c>
      <c r="M148" s="35">
        <v>-20.601104387291983</v>
      </c>
      <c r="N148" s="35">
        <v>-20.752390317700456</v>
      </c>
      <c r="O148" s="35">
        <v>-20.903676248108926</v>
      </c>
      <c r="P148" s="35">
        <v>-21.0549621785174</v>
      </c>
      <c r="Q148" s="35">
        <v>-21.20624810892587</v>
      </c>
      <c r="R148" s="35">
        <v>-21.357534039334343</v>
      </c>
      <c r="S148" s="35">
        <v>-21.508819969742817</v>
      </c>
      <c r="T148" s="35">
        <v>-21.66030303030303</v>
      </c>
      <c r="U148" s="35">
        <v>-21.810545454545455</v>
      </c>
      <c r="V148" s="35">
        <v>-21.956</v>
      </c>
      <c r="W148" s="35">
        <v>-22.104848484848485</v>
      </c>
      <c r="X148" s="35">
        <v>-22.256363636363638</v>
      </c>
      <c r="Y148" s="35">
        <v>-22.407048192771086</v>
      </c>
      <c r="Z148" s="35">
        <v>-22.556363636363635</v>
      </c>
      <c r="AA148" s="35">
        <v>-22.701818181818183</v>
      </c>
      <c r="AB148" s="35">
        <v>-22.847272727272728</v>
      </c>
      <c r="AC148" s="35">
        <v>-22.992727272727272</v>
      </c>
      <c r="AD148" s="35">
        <v>-23.138181818181817</v>
      </c>
      <c r="AE148" s="35">
        <v>-23.283636363636361</v>
      </c>
      <c r="AF148" s="35">
        <v>-23.42909090909091</v>
      </c>
      <c r="AG148" s="35">
        <v>-23.573975903614457</v>
      </c>
      <c r="AH148" s="35">
        <v>-23.718554216867467</v>
      </c>
      <c r="AI148" s="35">
        <v>-23.858000000000001</v>
      </c>
      <c r="AJ148" s="35">
        <v>-23.997393939393938</v>
      </c>
      <c r="AK148" s="35">
        <v>-24.136787878787878</v>
      </c>
      <c r="AL148" s="35">
        <v>-24.276181818181819</v>
      </c>
      <c r="AM148" s="35">
        <v>-24.415446293494703</v>
      </c>
      <c r="AN148" s="35">
        <v>-24.551603630862328</v>
      </c>
      <c r="AO148" s="35">
        <v>-24.687760968229952</v>
      </c>
      <c r="AP148" s="35">
        <v>-24.82391830559758</v>
      </c>
      <c r="AQ148" s="35">
        <v>-24.960075642965204</v>
      </c>
      <c r="AR148" s="35">
        <v>-25.096232980332829</v>
      </c>
      <c r="AS148" s="35">
        <v>-25.232390317700453</v>
      </c>
      <c r="AT148" s="35">
        <v>-25.367333333333331</v>
      </c>
      <c r="AU148" s="35">
        <v>-25.500666666666667</v>
      </c>
      <c r="AV148" s="35">
        <v>-25.634</v>
      </c>
      <c r="AW148" s="35">
        <v>-25.767333333333333</v>
      </c>
      <c r="AX148" s="35">
        <v>-25.900666666666666</v>
      </c>
      <c r="AY148" s="35">
        <v>-26.030722891566263</v>
      </c>
      <c r="AZ148" s="35">
        <v>-26.15722891566265</v>
      </c>
      <c r="BA148" s="35">
        <v>-26.284363636363636</v>
      </c>
      <c r="BB148" s="35">
        <v>-26.411636363636365</v>
      </c>
      <c r="BC148" s="35">
        <v>-26.538909090909094</v>
      </c>
      <c r="BD148" s="35">
        <v>-26.666181818181819</v>
      </c>
      <c r="BE148" s="35">
        <v>-26.793454545454544</v>
      </c>
      <c r="BF148" s="35">
        <v>-26.920727272727273</v>
      </c>
      <c r="BG148" s="35">
        <v>-27.046959152798788</v>
      </c>
      <c r="BH148" s="35">
        <v>-27.169500756429652</v>
      </c>
      <c r="BI148" s="35">
        <v>-27.292042360060513</v>
      </c>
      <c r="BJ148" s="35">
        <v>-27.414583963691378</v>
      </c>
      <c r="BK148" s="35">
        <v>-27.537125567322239</v>
      </c>
      <c r="BL148" s="35">
        <v>-27.659667170953099</v>
      </c>
      <c r="BM148" s="35">
        <v>-27.782208774583964</v>
      </c>
      <c r="BN148" s="35">
        <v>-27.903939393939392</v>
      </c>
      <c r="BO148" s="35">
        <v>-28.025151515151517</v>
      </c>
      <c r="BP148" s="35">
        <v>-28.145662650602411</v>
      </c>
      <c r="BQ148" s="35">
        <v>-28.264545454545456</v>
      </c>
      <c r="BR148" s="35">
        <v>-28.379696969696973</v>
      </c>
      <c r="BS148" s="35">
        <v>-28.49878787878788</v>
      </c>
      <c r="BT148" s="35">
        <v>-28.62</v>
      </c>
    </row>
    <row r="149" spans="1:72" ht="21.75" thickBot="1">
      <c r="A149" s="87"/>
    </row>
    <row r="150" spans="1:72" ht="21.75" thickBot="1">
      <c r="A150" s="87"/>
    </row>
    <row r="151" spans="1:72" ht="21.75" thickBot="1">
      <c r="A151" s="87"/>
    </row>
    <row r="152" spans="1:72" ht="21.75" thickBot="1">
      <c r="A152" s="92"/>
    </row>
    <row r="153" spans="1:72" ht="21.75" thickBot="1">
      <c r="A153" s="92"/>
    </row>
    <row r="154" spans="1:72" ht="21.75" thickBot="1">
      <c r="A154" s="92"/>
    </row>
    <row r="155" spans="1:72" ht="21.75" thickBot="1">
      <c r="A155" s="92"/>
    </row>
    <row r="156" spans="1:72" ht="21.75" thickBot="1">
      <c r="A156" s="92"/>
    </row>
    <row r="157" spans="1:72" ht="21.75" thickBot="1">
      <c r="A157" s="92"/>
    </row>
    <row r="158" spans="1:72" ht="21.75" thickBot="1">
      <c r="A158" s="92"/>
    </row>
    <row r="159" spans="1:72" ht="21.75" thickBot="1">
      <c r="A159" s="92"/>
    </row>
    <row r="160" spans="1:72" ht="21.75" thickBot="1">
      <c r="A160" s="92"/>
    </row>
    <row r="161" spans="1:72" ht="21.75" thickBot="1">
      <c r="A161" s="92"/>
    </row>
    <row r="162" spans="1:72" ht="22.5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/>
    <row r="164" spans="1:72" ht="22.5" thickTop="1" thickBot="1">
      <c r="A164" s="90" t="s">
        <v>29</v>
      </c>
      <c r="B164" s="62">
        <v>300</v>
      </c>
      <c r="C164" s="62">
        <v>310</v>
      </c>
      <c r="D164" s="62">
        <v>320</v>
      </c>
      <c r="E164" s="62">
        <v>330</v>
      </c>
      <c r="F164" s="62">
        <v>340</v>
      </c>
      <c r="G164" s="62">
        <v>350</v>
      </c>
      <c r="H164" s="62">
        <v>360</v>
      </c>
      <c r="I164" s="62">
        <v>370</v>
      </c>
      <c r="J164" s="62">
        <v>380</v>
      </c>
      <c r="K164" s="62">
        <v>390</v>
      </c>
      <c r="L164" s="62">
        <v>400</v>
      </c>
      <c r="M164" s="62">
        <v>410</v>
      </c>
      <c r="N164" s="62">
        <v>420</v>
      </c>
      <c r="O164" s="62">
        <v>430</v>
      </c>
      <c r="P164" s="62">
        <v>440</v>
      </c>
      <c r="Q164" s="62">
        <v>450</v>
      </c>
      <c r="R164" s="62">
        <v>460</v>
      </c>
      <c r="S164" s="62">
        <v>470</v>
      </c>
      <c r="T164" s="62">
        <v>480</v>
      </c>
      <c r="U164" s="62">
        <v>490</v>
      </c>
      <c r="V164" s="62">
        <v>500</v>
      </c>
      <c r="W164" s="62">
        <v>510</v>
      </c>
      <c r="X164" s="62">
        <v>520</v>
      </c>
      <c r="Y164" s="62">
        <v>530</v>
      </c>
      <c r="Z164" s="62">
        <v>540</v>
      </c>
      <c r="AA164" s="62">
        <v>550</v>
      </c>
      <c r="AB164" s="62">
        <v>560</v>
      </c>
      <c r="AC164" s="62">
        <v>570</v>
      </c>
      <c r="AD164" s="62">
        <v>580</v>
      </c>
      <c r="AE164" s="62">
        <v>590</v>
      </c>
      <c r="AF164" s="62">
        <v>600</v>
      </c>
      <c r="AG164" s="62">
        <v>610</v>
      </c>
      <c r="AH164" s="62">
        <v>620</v>
      </c>
      <c r="AI164" s="62">
        <v>630</v>
      </c>
      <c r="AJ164" s="62">
        <v>640</v>
      </c>
      <c r="AK164" s="62">
        <v>650</v>
      </c>
      <c r="AL164" s="62">
        <v>660</v>
      </c>
      <c r="AM164" s="62">
        <v>670</v>
      </c>
      <c r="AN164" s="62">
        <v>680</v>
      </c>
      <c r="AO164" s="62">
        <v>690</v>
      </c>
      <c r="AP164" s="62">
        <v>700</v>
      </c>
      <c r="AQ164" s="62">
        <v>710</v>
      </c>
      <c r="AR164" s="62">
        <v>720</v>
      </c>
      <c r="AS164" s="62">
        <v>730</v>
      </c>
      <c r="AT164" s="62">
        <v>740</v>
      </c>
      <c r="AU164" s="62">
        <v>750</v>
      </c>
      <c r="AV164" s="62">
        <v>760</v>
      </c>
      <c r="AW164" s="62">
        <v>770</v>
      </c>
      <c r="AX164" s="62">
        <v>780</v>
      </c>
      <c r="AY164" s="62">
        <v>790</v>
      </c>
      <c r="AZ164" s="62">
        <v>800</v>
      </c>
      <c r="BA164" s="62">
        <v>810</v>
      </c>
      <c r="BB164" s="62">
        <v>820</v>
      </c>
      <c r="BC164" s="62">
        <v>830</v>
      </c>
      <c r="BD164" s="62">
        <v>840</v>
      </c>
      <c r="BE164" s="62">
        <v>850</v>
      </c>
      <c r="BF164" s="62">
        <v>860</v>
      </c>
      <c r="BG164" s="62">
        <v>870</v>
      </c>
      <c r="BH164" s="62">
        <v>880</v>
      </c>
      <c r="BI164" s="62">
        <v>890</v>
      </c>
      <c r="BJ164" s="62">
        <v>900</v>
      </c>
      <c r="BK164" s="62">
        <v>910</v>
      </c>
      <c r="BL164" s="62">
        <v>920</v>
      </c>
      <c r="BM164" s="62">
        <v>930</v>
      </c>
      <c r="BN164" s="62">
        <v>940</v>
      </c>
      <c r="BO164" s="62">
        <v>950</v>
      </c>
      <c r="BP164" s="62">
        <v>960</v>
      </c>
      <c r="BQ164" s="62">
        <v>970</v>
      </c>
      <c r="BR164" s="62">
        <v>980</v>
      </c>
      <c r="BS164" s="62">
        <v>990</v>
      </c>
      <c r="BT164" s="62">
        <v>1000</v>
      </c>
    </row>
    <row r="165" spans="1:72" ht="22.5" thickTop="1" thickBot="1">
      <c r="A165" s="87" t="s">
        <v>49</v>
      </c>
      <c r="B165" s="35">
        <v>3.7189866675038211E-22</v>
      </c>
      <c r="C165" s="35">
        <v>3.825379188800012E-17</v>
      </c>
      <c r="D165" s="35">
        <v>1.3892009748800012E-16</v>
      </c>
      <c r="E165" s="35">
        <v>5.4573443151515235E-13</v>
      </c>
      <c r="F165" s="35">
        <v>1.1739057696969689E-12</v>
      </c>
      <c r="G165" s="35">
        <v>4.3147789090909018E-13</v>
      </c>
      <c r="H165" s="35">
        <v>5.4367145783132606E-13</v>
      </c>
      <c r="I165" s="35">
        <v>1.7887353132530111E-12</v>
      </c>
      <c r="J165" s="35">
        <v>7.3785386666666561E-11</v>
      </c>
      <c r="K165" s="35">
        <v>2.0035963636363593E-10</v>
      </c>
      <c r="L165" s="35">
        <v>5.7218993939393894E-10</v>
      </c>
      <c r="M165" s="35">
        <v>9.0352925869894074E-10</v>
      </c>
      <c r="N165" s="35">
        <v>1.1892085325264748E-9</v>
      </c>
      <c r="O165" s="35">
        <v>1.4748878063540092E-9</v>
      </c>
      <c r="P165" s="35">
        <v>1.7605670801815435E-9</v>
      </c>
      <c r="Q165" s="35">
        <v>2.0462463540090774E-9</v>
      </c>
      <c r="R165" s="35">
        <v>2.3319256278366117E-9</v>
      </c>
      <c r="S165" s="35">
        <v>2.617604901664146E-9</v>
      </c>
      <c r="T165" s="35">
        <v>3.2193624242424257E-9</v>
      </c>
      <c r="U165" s="35">
        <v>3.6493636363636354E-9</v>
      </c>
      <c r="V165" s="35">
        <v>3.2396666666666657E-9</v>
      </c>
      <c r="W165" s="35">
        <v>3.8354581818181852E-9</v>
      </c>
      <c r="X165" s="35">
        <v>5.2212763636363674E-9</v>
      </c>
      <c r="Y165" s="35">
        <v>6.1349042168674709E-9</v>
      </c>
      <c r="Z165" s="35">
        <v>6.6986606060606054E-9</v>
      </c>
      <c r="AA165" s="35">
        <v>6.3529030303030301E-9</v>
      </c>
      <c r="AB165" s="35">
        <v>7.3071090909090904E-9</v>
      </c>
      <c r="AC165" s="35">
        <v>9.1279575757575751E-9</v>
      </c>
      <c r="AD165" s="35">
        <v>1.0889272727272727E-8</v>
      </c>
      <c r="AE165" s="35">
        <v>1.1256436363636365E-8</v>
      </c>
      <c r="AF165" s="35">
        <v>8.3778909090909091E-9</v>
      </c>
      <c r="AG165" s="35">
        <v>7.8338578313253002E-9</v>
      </c>
      <c r="AH165" s="35">
        <v>8.5468698795180703E-9</v>
      </c>
      <c r="AI165" s="35">
        <v>9.1816599999999983E-9</v>
      </c>
      <c r="AJ165" s="35">
        <v>9.8086127272727264E-9</v>
      </c>
      <c r="AK165" s="35">
        <v>1.0421885454545453E-8</v>
      </c>
      <c r="AL165" s="35">
        <v>1.1036036363636361E-8</v>
      </c>
      <c r="AM165" s="35">
        <v>1.1652036363636362E-8</v>
      </c>
      <c r="AN165" s="35">
        <v>1.2302945454545453E-8</v>
      </c>
      <c r="AO165" s="35">
        <v>1.1304293373493986E-8</v>
      </c>
      <c r="AP165" s="35">
        <v>7.7255584337349539E-9</v>
      </c>
      <c r="AQ165" s="35">
        <v>6.8974248484848477E-9</v>
      </c>
      <c r="AR165" s="35">
        <v>7.1003436363636342E-9</v>
      </c>
      <c r="AS165" s="35">
        <v>7.460889090909089E-9</v>
      </c>
      <c r="AT165" s="35">
        <v>7.9593733333333308E-9</v>
      </c>
      <c r="AU165" s="35">
        <v>8.6407066666666647E-9</v>
      </c>
      <c r="AV165" s="35">
        <v>9.8222799999999935E-9</v>
      </c>
      <c r="AW165" s="35">
        <v>1.130981818181817E-8</v>
      </c>
      <c r="AX165" s="35">
        <v>1.390072727272726E-8</v>
      </c>
      <c r="AY165" s="35">
        <v>1.4483469879518074E-8</v>
      </c>
      <c r="AZ165" s="35">
        <v>1.2890698795180718E-8</v>
      </c>
      <c r="BA165" s="35">
        <v>1.2375393939393937E-8</v>
      </c>
      <c r="BB165" s="35">
        <v>1.2237551515151516E-8</v>
      </c>
      <c r="BC165" s="35">
        <v>1.2787854545454547E-8</v>
      </c>
      <c r="BD165" s="35">
        <v>1.3707515151515158E-8</v>
      </c>
      <c r="BE165" s="35">
        <v>1.4968121212121218E-8</v>
      </c>
      <c r="BF165" s="35">
        <v>7.4898092727272332E-9</v>
      </c>
      <c r="BG165" s="35">
        <v>5.5370316674698632E-10</v>
      </c>
      <c r="BH165" s="35">
        <v>1.6967210650602299E-10</v>
      </c>
      <c r="BI165" s="35">
        <v>4.6139627103515056E-13</v>
      </c>
      <c r="BJ165" s="35">
        <v>3.810389788363542E-14</v>
      </c>
      <c r="BK165" s="35">
        <v>3.4014436716175772E-18</v>
      </c>
      <c r="BL165" s="35">
        <v>5.3849442911182938E-26</v>
      </c>
      <c r="BM165" s="35">
        <v>1.5108838723425361E-26</v>
      </c>
      <c r="BN165" s="35">
        <v>4.7472187878787942E-33</v>
      </c>
      <c r="BO165" s="35">
        <v>7.4636430303030367E-33</v>
      </c>
      <c r="BP165" s="35">
        <v>5.1795469882711259E-23</v>
      </c>
      <c r="BQ165" s="35">
        <v>5.2191460636363632E-20</v>
      </c>
      <c r="BR165" s="35">
        <v>2.2586445275757574E-19</v>
      </c>
      <c r="BS165" s="35">
        <v>2.4196545454545454E-19</v>
      </c>
      <c r="BT165" s="35">
        <v>1.7322000000000001E-19</v>
      </c>
    </row>
    <row r="166" spans="1:72" ht="21.75" thickBot="1">
      <c r="A166" s="87" t="s">
        <v>82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0</v>
      </c>
      <c r="N166" s="35">
        <v>0</v>
      </c>
      <c r="O166" s="35">
        <v>0</v>
      </c>
      <c r="P166" s="35">
        <v>0</v>
      </c>
      <c r="Q166" s="35">
        <v>0</v>
      </c>
      <c r="R166" s="35">
        <v>0</v>
      </c>
      <c r="S166" s="35">
        <v>0</v>
      </c>
      <c r="T166" s="35">
        <v>0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>
        <v>0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5">
        <v>0</v>
      </c>
      <c r="AJ166" s="35">
        <v>0</v>
      </c>
      <c r="AK166" s="35">
        <v>0</v>
      </c>
      <c r="AL166" s="35">
        <v>0</v>
      </c>
      <c r="AM166" s="35">
        <v>0</v>
      </c>
      <c r="AN166" s="35">
        <v>0</v>
      </c>
      <c r="AO166" s="35">
        <v>0</v>
      </c>
      <c r="AP166" s="35">
        <v>0</v>
      </c>
      <c r="AQ166" s="35">
        <v>0</v>
      </c>
      <c r="AR166" s="35">
        <v>0</v>
      </c>
      <c r="AS166" s="35">
        <v>0</v>
      </c>
      <c r="AT166" s="35">
        <v>0</v>
      </c>
      <c r="AU166" s="35">
        <v>0</v>
      </c>
      <c r="AV166" s="35">
        <v>0</v>
      </c>
      <c r="AW166" s="35">
        <v>1.5644121212120666E-34</v>
      </c>
      <c r="AX166" s="35">
        <v>1.3598351515151461E-33</v>
      </c>
      <c r="AY166" s="35">
        <v>4.5744719458313063E-28</v>
      </c>
      <c r="AZ166" s="35">
        <v>1.4104580466313286E-27</v>
      </c>
      <c r="BA166" s="35">
        <v>1.9910176549091023E-22</v>
      </c>
      <c r="BB166" s="35">
        <v>2.0703411711515702E-18</v>
      </c>
      <c r="BC166" s="35">
        <v>1.42464620014546E-17</v>
      </c>
      <c r="BD166" s="35">
        <v>3.9464425957576103E-14</v>
      </c>
      <c r="BE166" s="35">
        <v>1.1531891626060642E-13</v>
      </c>
      <c r="BF166" s="35">
        <v>2.6921650909091048E-12</v>
      </c>
      <c r="BG166" s="35">
        <v>7.3586530120482383E-12</v>
      </c>
      <c r="BH166" s="35">
        <v>1.8108893975903645E-11</v>
      </c>
      <c r="BI166" s="35">
        <v>2.6453884848484862E-11</v>
      </c>
      <c r="BJ166" s="35">
        <v>3.2909036363636377E-11</v>
      </c>
      <c r="BK166" s="35">
        <v>2.6744418181818164E-11</v>
      </c>
      <c r="BL166" s="35">
        <v>2.9727751515151591E-11</v>
      </c>
      <c r="BM166" s="35">
        <v>6.2299872727272805E-11</v>
      </c>
      <c r="BN166" s="35">
        <v>8.9809522424242732E-10</v>
      </c>
      <c r="BO166" s="35">
        <v>2.2474267393939425E-9</v>
      </c>
      <c r="BP166" s="35">
        <v>1.6234300000000015E-7</v>
      </c>
      <c r="BQ166" s="35">
        <v>5.3401454545454543E-7</v>
      </c>
      <c r="BR166" s="35">
        <v>1.383929696969697E-6</v>
      </c>
      <c r="BS166" s="35">
        <v>1.6940060606060605E-6</v>
      </c>
      <c r="BT166" s="35">
        <v>1.7134E-6</v>
      </c>
    </row>
    <row r="167" spans="1:72" ht="21.75" thickBot="1">
      <c r="A167" s="87" t="s">
        <v>52</v>
      </c>
      <c r="B167" s="35">
        <v>5.2550200000000005E-2</v>
      </c>
      <c r="C167" s="35">
        <v>5.7127169696969703E-2</v>
      </c>
      <c r="D167" s="35">
        <v>6.2906563636363641E-2</v>
      </c>
      <c r="E167" s="35">
        <v>6.8801430303030306E-2</v>
      </c>
      <c r="F167" s="35">
        <v>7.3819830303030298E-2</v>
      </c>
      <c r="G167" s="35">
        <v>6.8267709090909082E-2</v>
      </c>
      <c r="H167" s="35">
        <v>6.7338999999999996E-2</v>
      </c>
      <c r="I167" s="35">
        <v>7.2538999999999992E-2</v>
      </c>
      <c r="J167" s="35">
        <v>7.6717466666666664E-2</v>
      </c>
      <c r="K167" s="35">
        <v>8.0378363636363637E-2</v>
      </c>
      <c r="L167" s="35">
        <v>8.2481393939393938E-2</v>
      </c>
      <c r="M167" s="35">
        <v>8.2269049924357046E-2</v>
      </c>
      <c r="N167" s="35">
        <v>7.944575189107414E-2</v>
      </c>
      <c r="O167" s="35">
        <v>7.6622453857791234E-2</v>
      </c>
      <c r="P167" s="35">
        <v>7.3799155824508328E-2</v>
      </c>
      <c r="Q167" s="35">
        <v>7.0975857791225422E-2</v>
      </c>
      <c r="R167" s="35">
        <v>6.8152559757942516E-2</v>
      </c>
      <c r="S167" s="35">
        <v>6.532926172465961E-2</v>
      </c>
      <c r="T167" s="35">
        <v>5.6266242424242399E-2</v>
      </c>
      <c r="U167" s="35">
        <v>4.6148381818181795E-2</v>
      </c>
      <c r="V167" s="35">
        <v>3.5883533333333308E-2</v>
      </c>
      <c r="W167" s="35">
        <v>2.69419818181818E-2</v>
      </c>
      <c r="X167" s="35">
        <v>1.904016363636362E-2</v>
      </c>
      <c r="Y167" s="35">
        <v>1.3789415662650597E-2</v>
      </c>
      <c r="Z167" s="35">
        <v>9.3366363636363629E-3</v>
      </c>
      <c r="AA167" s="35">
        <v>6.4911818181818178E-3</v>
      </c>
      <c r="AB167" s="35">
        <v>4.4406000000000003E-3</v>
      </c>
      <c r="AC167" s="35">
        <v>2.9199333333333331E-3</v>
      </c>
      <c r="AD167" s="35">
        <v>2.0891969696969696E-3</v>
      </c>
      <c r="AE167" s="35">
        <v>1.408310909090909E-3</v>
      </c>
      <c r="AF167" s="35">
        <v>9.9234727272727282E-4</v>
      </c>
      <c r="AG167" s="35">
        <v>7.0332144578313265E-4</v>
      </c>
      <c r="AH167" s="35">
        <v>4.8264674698795227E-4</v>
      </c>
      <c r="AI167" s="35">
        <v>3.599420000000003E-4</v>
      </c>
      <c r="AJ167" s="35">
        <v>2.5629424242424258E-4</v>
      </c>
      <c r="AK167" s="35">
        <v>1.87718484848485E-4</v>
      </c>
      <c r="AL167" s="35">
        <v>1.3913181818181827E-4</v>
      </c>
      <c r="AM167" s="35">
        <v>1.001751151515152E-4</v>
      </c>
      <c r="AN167" s="35">
        <v>7.6802993939393979E-5</v>
      </c>
      <c r="AO167" s="35">
        <v>5.709539759036148E-5</v>
      </c>
      <c r="AP167" s="35">
        <v>4.3119493975903671E-5</v>
      </c>
      <c r="AQ167" s="35">
        <v>3.3063133333333373E-5</v>
      </c>
      <c r="AR167" s="35">
        <v>2.4716733333333357E-5</v>
      </c>
      <c r="AS167" s="35">
        <v>1.9363400000000025E-5</v>
      </c>
      <c r="AT167" s="35">
        <v>1.4858078787878803E-5</v>
      </c>
      <c r="AU167" s="35">
        <v>1.1476866666666682E-5</v>
      </c>
      <c r="AV167" s="35">
        <v>9.0429527272727376E-6</v>
      </c>
      <c r="AW167" s="35">
        <v>6.9745606060606125E-6</v>
      </c>
      <c r="AX167" s="35">
        <v>5.5642575757575822E-6</v>
      </c>
      <c r="AY167" s="35">
        <v>4.3860325301204837E-6</v>
      </c>
      <c r="AZ167" s="35">
        <v>3.459225301204816E-6</v>
      </c>
      <c r="BA167" s="35">
        <v>2.779179393939391E-6</v>
      </c>
      <c r="BB167" s="35">
        <v>2.1874551515151496E-6</v>
      </c>
      <c r="BC167" s="35">
        <v>1.7624854545454528E-6</v>
      </c>
      <c r="BD167" s="35">
        <v>1.4076999999999986E-6</v>
      </c>
      <c r="BE167" s="35">
        <v>1.1176999999999986E-6</v>
      </c>
      <c r="BF167" s="35">
        <v>9.0776109090909008E-7</v>
      </c>
      <c r="BG167" s="35">
        <v>7.2378313253011988E-7</v>
      </c>
      <c r="BH167" s="35">
        <v>5.8943373493975859E-7</v>
      </c>
      <c r="BI167" s="35">
        <v>4.7837575757575729E-7</v>
      </c>
      <c r="BJ167" s="35">
        <v>3.8561818181818158E-7</v>
      </c>
      <c r="BK167" s="35">
        <v>3.1875975757575746E-7</v>
      </c>
      <c r="BL167" s="35">
        <v>2.5945636363636353E-7</v>
      </c>
      <c r="BM167" s="35">
        <v>2.1436545454545444E-7</v>
      </c>
      <c r="BN167" s="35">
        <v>1.7745593939393932E-7</v>
      </c>
      <c r="BO167" s="35">
        <v>1.4577715151515142E-7</v>
      </c>
      <c r="BP167" s="35">
        <v>1.2321650602409636E-7</v>
      </c>
      <c r="BQ167" s="35">
        <v>1.0278454545454546E-7</v>
      </c>
      <c r="BR167" s="35">
        <v>8.6433030303030305E-8</v>
      </c>
      <c r="BS167" s="35">
        <v>7.2858787878787881E-8</v>
      </c>
      <c r="BT167" s="35">
        <v>6.0780000000000006E-8</v>
      </c>
    </row>
    <row r="168" spans="1:72" ht="21.75" thickBot="1">
      <c r="A168" s="87" t="s">
        <v>61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1.1629833585476529E-32</v>
      </c>
      <c r="N168" s="35">
        <v>3.6374160363086222E-32</v>
      </c>
      <c r="O168" s="35">
        <v>6.1118487140695916E-32</v>
      </c>
      <c r="P168" s="35">
        <v>8.586281391830562E-32</v>
      </c>
      <c r="Q168" s="35">
        <v>1.106071406959153E-31</v>
      </c>
      <c r="R168" s="35">
        <v>1.3535146747352501E-31</v>
      </c>
      <c r="S168" s="35">
        <v>1.6009579425113471E-31</v>
      </c>
      <c r="T168" s="35">
        <v>6.8884681212121378E-30</v>
      </c>
      <c r="U168" s="35">
        <v>1.0587632727272828E-28</v>
      </c>
      <c r="V168" s="35">
        <v>5.4783026666666767E-28</v>
      </c>
      <c r="W168" s="35">
        <v>1.1745682484848529E-26</v>
      </c>
      <c r="X168" s="35">
        <v>3.1394597636363682E-26</v>
      </c>
      <c r="Y168" s="35">
        <v>6.7763870481927789E-25</v>
      </c>
      <c r="Z168" s="35">
        <v>6.4036787878787881E-24</v>
      </c>
      <c r="AA168" s="35">
        <v>2.7183193939393936E-23</v>
      </c>
      <c r="AB168" s="35">
        <v>3.2116590909090908E-22</v>
      </c>
      <c r="AC168" s="35">
        <v>7.9728409090909095E-22</v>
      </c>
      <c r="AD168" s="35">
        <v>8.9012199999999993E-21</v>
      </c>
      <c r="AE168" s="35">
        <v>5.0974090909090908E-20</v>
      </c>
      <c r="AF168" s="35">
        <v>1.713710606060606E-19</v>
      </c>
      <c r="AG168" s="35">
        <v>1.1154398192771071E-18</v>
      </c>
      <c r="AH168" s="35">
        <v>2.5030241566265026E-18</v>
      </c>
      <c r="AI168" s="35">
        <v>1.6120159999999969E-17</v>
      </c>
      <c r="AJ168" s="35">
        <v>6.5352478787878514E-17</v>
      </c>
      <c r="AK168" s="35">
        <v>1.8348035757575731E-16</v>
      </c>
      <c r="AL168" s="35">
        <v>8.4411090909090699E-16</v>
      </c>
      <c r="AM168" s="35">
        <v>1.9619654545454404E-15</v>
      </c>
      <c r="AN168" s="35">
        <v>8.2036018181818041E-15</v>
      </c>
      <c r="AO168" s="35">
        <v>2.717894578313242E-14</v>
      </c>
      <c r="AP168" s="35">
        <v>6.607111445783117E-14</v>
      </c>
      <c r="AQ168" s="35">
        <v>2.3966196363636262E-13</v>
      </c>
      <c r="AR168" s="35">
        <v>5.379903030302978E-13</v>
      </c>
      <c r="AS168" s="35">
        <v>1.6978690909090853E-12</v>
      </c>
      <c r="AT168" s="35">
        <v>4.6966363636363398E-12</v>
      </c>
      <c r="AU168" s="35">
        <v>1.0132999999999977E-11</v>
      </c>
      <c r="AV168" s="35">
        <v>2.9030272727272624E-11</v>
      </c>
      <c r="AW168" s="35">
        <v>5.9534533333332952E-11</v>
      </c>
      <c r="AX168" s="35">
        <v>1.4230786666666631E-10</v>
      </c>
      <c r="AY168" s="35">
        <v>3.0836012048192724E-10</v>
      </c>
      <c r="AZ168" s="35">
        <v>5.6463120481927803E-10</v>
      </c>
      <c r="BA168" s="35">
        <v>1.1595338181818211E-9</v>
      </c>
      <c r="BB168" s="35">
        <v>1.9553078787878851E-9</v>
      </c>
      <c r="BC168" s="35">
        <v>3.3688836363636426E-9</v>
      </c>
      <c r="BD168" s="35">
        <v>5.2861345454545565E-9</v>
      </c>
      <c r="BE168" s="35">
        <v>7.6683163636363755E-9</v>
      </c>
      <c r="BF168" s="35">
        <v>1.0741436363636379E-8</v>
      </c>
      <c r="BG168" s="35">
        <v>1.396183132530122E-8</v>
      </c>
      <c r="BH168" s="35">
        <v>1.7338337349397601E-8</v>
      </c>
      <c r="BI168" s="35">
        <v>2.0521987878787884E-8</v>
      </c>
      <c r="BJ168" s="35">
        <v>2.3554109090909097E-8</v>
      </c>
      <c r="BK168" s="35">
        <v>2.5997212121212128E-8</v>
      </c>
      <c r="BL168" s="35">
        <v>2.8211406060606065E-8</v>
      </c>
      <c r="BM168" s="35">
        <v>2.9939890909090909E-8</v>
      </c>
      <c r="BN168" s="35">
        <v>3.1173721212121216E-8</v>
      </c>
      <c r="BO168" s="35">
        <v>3.2091296969696971E-8</v>
      </c>
      <c r="BP168" s="35">
        <v>3.2045301204819277E-8</v>
      </c>
      <c r="BQ168" s="35">
        <v>3.1880999999999999E-8</v>
      </c>
      <c r="BR168" s="35">
        <v>3.1534333333333332E-8</v>
      </c>
      <c r="BS168" s="35">
        <v>3.109942424242424E-8</v>
      </c>
      <c r="BT168" s="35">
        <v>3.0617000000000002E-8</v>
      </c>
    </row>
    <row r="169" spans="1:72" ht="21.75" thickBot="1">
      <c r="A169" s="87" t="s">
        <v>1</v>
      </c>
      <c r="B169" s="35">
        <v>0.2</v>
      </c>
      <c r="C169" s="35">
        <v>0.2</v>
      </c>
      <c r="D169" s="35">
        <v>0.2</v>
      </c>
      <c r="E169" s="35">
        <v>0.2</v>
      </c>
      <c r="F169" s="35">
        <v>0.2</v>
      </c>
      <c r="G169" s="35">
        <v>0.2</v>
      </c>
      <c r="H169" s="35">
        <v>0.2</v>
      </c>
      <c r="I169" s="35">
        <v>0.2</v>
      </c>
      <c r="J169" s="35">
        <v>0.2</v>
      </c>
      <c r="K169" s="35">
        <v>0.2</v>
      </c>
      <c r="L169" s="35">
        <v>0.2</v>
      </c>
      <c r="M169" s="35">
        <v>0.2</v>
      </c>
      <c r="N169" s="35">
        <v>0.2</v>
      </c>
      <c r="O169" s="35">
        <v>0.2</v>
      </c>
      <c r="P169" s="35">
        <v>0.2</v>
      </c>
      <c r="Q169" s="35">
        <v>0.2</v>
      </c>
      <c r="R169" s="35">
        <v>0.2</v>
      </c>
      <c r="S169" s="35">
        <v>0.2</v>
      </c>
      <c r="T169" s="35">
        <v>0.2</v>
      </c>
      <c r="U169" s="35">
        <v>0.2</v>
      </c>
      <c r="V169" s="35">
        <v>0.2</v>
      </c>
      <c r="W169" s="35">
        <v>0.2</v>
      </c>
      <c r="X169" s="35">
        <v>0.2</v>
      </c>
      <c r="Y169" s="35">
        <v>0.2</v>
      </c>
      <c r="Z169" s="35">
        <v>0.2</v>
      </c>
      <c r="AA169" s="35">
        <v>0.2</v>
      </c>
      <c r="AB169" s="35">
        <v>0.2</v>
      </c>
      <c r="AC169" s="35">
        <v>0.2</v>
      </c>
      <c r="AD169" s="35">
        <v>0.2</v>
      </c>
      <c r="AE169" s="35">
        <v>0.2</v>
      </c>
      <c r="AF169" s="35">
        <v>0.2</v>
      </c>
      <c r="AG169" s="35">
        <v>0.2</v>
      </c>
      <c r="AH169" s="35">
        <v>0.2</v>
      </c>
      <c r="AI169" s="35">
        <v>0.2</v>
      </c>
      <c r="AJ169" s="35">
        <v>0.2</v>
      </c>
      <c r="AK169" s="35">
        <v>0.2</v>
      </c>
      <c r="AL169" s="35">
        <v>0.2</v>
      </c>
      <c r="AM169" s="35">
        <v>0.2</v>
      </c>
      <c r="AN169" s="35">
        <v>0.2</v>
      </c>
      <c r="AO169" s="35">
        <v>0.2</v>
      </c>
      <c r="AP169" s="35">
        <v>0.2</v>
      </c>
      <c r="AQ169" s="35">
        <v>0.2</v>
      </c>
      <c r="AR169" s="35">
        <v>0.2</v>
      </c>
      <c r="AS169" s="35">
        <v>0.2</v>
      </c>
      <c r="AT169" s="35">
        <v>0.2</v>
      </c>
      <c r="AU169" s="35">
        <v>0.2</v>
      </c>
      <c r="AV169" s="35">
        <v>0.2</v>
      </c>
      <c r="AW169" s="35">
        <v>0.2</v>
      </c>
      <c r="AX169" s="35">
        <v>0.2</v>
      </c>
      <c r="AY169" s="35">
        <v>0.2</v>
      </c>
      <c r="AZ169" s="35">
        <v>0.2</v>
      </c>
      <c r="BA169" s="35">
        <v>0.2</v>
      </c>
      <c r="BB169" s="35">
        <v>0.2</v>
      </c>
      <c r="BC169" s="35">
        <v>0.2</v>
      </c>
      <c r="BD169" s="35">
        <v>0.2</v>
      </c>
      <c r="BE169" s="35">
        <v>0.2</v>
      </c>
      <c r="BF169" s="35">
        <v>0.2</v>
      </c>
      <c r="BG169" s="35">
        <v>0.2</v>
      </c>
      <c r="BH169" s="35">
        <v>0.2</v>
      </c>
      <c r="BI169" s="35">
        <v>0.2</v>
      </c>
      <c r="BJ169" s="35">
        <v>0.2</v>
      </c>
      <c r="BK169" s="35">
        <v>0.2</v>
      </c>
      <c r="BL169" s="35">
        <v>0.2</v>
      </c>
      <c r="BM169" s="35">
        <v>0.2</v>
      </c>
      <c r="BN169" s="35">
        <v>0.2</v>
      </c>
      <c r="BO169" s="35">
        <v>0.2</v>
      </c>
      <c r="BP169" s="35">
        <v>0.2</v>
      </c>
      <c r="BQ169" s="35">
        <v>0.2</v>
      </c>
      <c r="BR169" s="35">
        <v>0.2</v>
      </c>
      <c r="BS169" s="35">
        <v>0.2</v>
      </c>
      <c r="BT169" s="35">
        <v>0.2</v>
      </c>
    </row>
    <row r="170" spans="1:72" ht="21.75" thickBot="1">
      <c r="A170" s="87" t="s">
        <v>865</v>
      </c>
      <c r="B170" s="35">
        <v>6.5406266666666657E-2</v>
      </c>
      <c r="C170" s="35">
        <v>5.7165696969696957E-2</v>
      </c>
      <c r="D170" s="35">
        <v>4.675963636363635E-2</v>
      </c>
      <c r="E170" s="35">
        <v>3.6140327272727257E-2</v>
      </c>
      <c r="F170" s="35">
        <v>2.7094557575757586E-2</v>
      </c>
      <c r="G170" s="35">
        <v>3.7051527272727286E-2</v>
      </c>
      <c r="H170" s="35">
        <v>3.8665054216867466E-2</v>
      </c>
      <c r="I170" s="35">
        <v>2.9218668674698803E-2</v>
      </c>
      <c r="J170" s="35">
        <v>2.149920000000001E-2</v>
      </c>
      <c r="K170" s="35">
        <v>1.4633520000000004E-2</v>
      </c>
      <c r="L170" s="35">
        <v>1.0246186666666671E-2</v>
      </c>
      <c r="M170" s="35">
        <v>7.3581762028744335E-3</v>
      </c>
      <c r="N170" s="35">
        <v>6.1608915281391834E-3</v>
      </c>
      <c r="O170" s="35">
        <v>4.9636068534039332E-3</v>
      </c>
      <c r="P170" s="35">
        <v>3.766322178668683E-3</v>
      </c>
      <c r="Q170" s="35">
        <v>2.5690375039334338E-3</v>
      </c>
      <c r="R170" s="35">
        <v>1.3717528291981836E-3</v>
      </c>
      <c r="S170" s="35">
        <v>1.7446815446293343E-4</v>
      </c>
      <c r="T170" s="35">
        <v>5.0597084848484796E-6</v>
      </c>
      <c r="U170" s="35">
        <v>3.1802018181818153E-6</v>
      </c>
      <c r="V170" s="35">
        <v>2.0540199999999973E-6</v>
      </c>
      <c r="W170" s="35">
        <v>1.2418216969696956E-6</v>
      </c>
      <c r="X170" s="35">
        <v>6.7632472727272598E-7</v>
      </c>
      <c r="Y170" s="35">
        <v>4.0586234939759007E-7</v>
      </c>
      <c r="Z170" s="35">
        <v>2.0231742424242424E-7</v>
      </c>
      <c r="AA170" s="35">
        <v>1.1198712121212123E-7</v>
      </c>
      <c r="AB170" s="35">
        <v>5.737209090909091E-8</v>
      </c>
      <c r="AC170" s="35">
        <v>2.6567242424242427E-8</v>
      </c>
      <c r="AD170" s="35">
        <v>1.5398030303030305E-8</v>
      </c>
      <c r="AE170" s="35">
        <v>7.3045090909090904E-9</v>
      </c>
      <c r="AF170" s="35">
        <v>3.9762060606060609E-9</v>
      </c>
      <c r="AG170" s="35">
        <v>2.0935003012048204E-9</v>
      </c>
      <c r="AH170" s="35">
        <v>9.8919307228915907E-10</v>
      </c>
      <c r="AI170" s="35">
        <v>6.0161400000000081E-10</v>
      </c>
      <c r="AJ170" s="35">
        <v>3.0502793939393966E-10</v>
      </c>
      <c r="AK170" s="35">
        <v>1.710218787878791E-10</v>
      </c>
      <c r="AL170" s="35">
        <v>9.5928854545454654E-11</v>
      </c>
      <c r="AM170" s="35">
        <v>4.8522260606060653E-11</v>
      </c>
      <c r="AN170" s="35">
        <v>3.0353775757575799E-11</v>
      </c>
      <c r="AO170" s="35">
        <v>1.6564493975903636E-11</v>
      </c>
      <c r="AP170" s="35">
        <v>9.6247349397590641E-12</v>
      </c>
      <c r="AQ170" s="35">
        <v>5.7386333333333451E-12</v>
      </c>
      <c r="AR170" s="35">
        <v>3.1131230303030356E-12</v>
      </c>
      <c r="AS170" s="35">
        <v>1.9959109090909143E-12</v>
      </c>
      <c r="AT170" s="35">
        <v>1.1593741212121232E-12</v>
      </c>
      <c r="AU170" s="35">
        <v>6.9489533333333548E-13</v>
      </c>
      <c r="AV170" s="35">
        <v>4.3819436363636458E-13</v>
      </c>
      <c r="AW170" s="35">
        <v>2.5457230303030343E-13</v>
      </c>
      <c r="AX170" s="35">
        <v>1.6782078787878827E-13</v>
      </c>
      <c r="AY170" s="35">
        <v>1.0406344578313259E-13</v>
      </c>
      <c r="AZ170" s="35">
        <v>6.5216457831325161E-14</v>
      </c>
      <c r="BA170" s="35">
        <v>4.3359139393939315E-14</v>
      </c>
      <c r="BB170" s="35">
        <v>2.6842242424242386E-14</v>
      </c>
      <c r="BC170" s="35">
        <v>1.8190727272727234E-14</v>
      </c>
      <c r="BD170" s="35">
        <v>1.1837202424242404E-14</v>
      </c>
      <c r="BE170" s="35">
        <v>7.604899393939376E-15</v>
      </c>
      <c r="BF170" s="35">
        <v>5.2202654545454449E-15</v>
      </c>
      <c r="BG170" s="35">
        <v>3.3432746987951762E-15</v>
      </c>
      <c r="BH170" s="35">
        <v>2.2872506024096357E-15</v>
      </c>
      <c r="BI170" s="35">
        <v>1.5210043636363625E-15</v>
      </c>
      <c r="BJ170" s="35">
        <v>9.8244072727272613E-16</v>
      </c>
      <c r="BK170" s="35">
        <v>6.8448660606060547E-16</v>
      </c>
      <c r="BL170" s="35">
        <v>4.4516115151515115E-16</v>
      </c>
      <c r="BM170" s="35">
        <v>3.0497327272727241E-16</v>
      </c>
      <c r="BN170" s="35">
        <v>2.0646872727272711E-16</v>
      </c>
      <c r="BO170" s="35">
        <v>1.3461418181818165E-16</v>
      </c>
      <c r="BP170" s="35">
        <v>9.6328144578313213E-17</v>
      </c>
      <c r="BQ170" s="35">
        <v>6.4607363636363635E-17</v>
      </c>
      <c r="BR170" s="35">
        <v>4.4941909090909086E-17</v>
      </c>
      <c r="BS170" s="35">
        <v>3.122612121212121E-17</v>
      </c>
      <c r="BT170" s="35">
        <v>2.0713999999999999E-17</v>
      </c>
    </row>
    <row r="171" spans="1:72" ht="21.75" thickBot="1">
      <c r="A171" s="87" t="s">
        <v>90</v>
      </c>
      <c r="B171" s="35">
        <v>4.204253333333334E-2</v>
      </c>
      <c r="C171" s="35">
        <v>4.5705903030303037E-2</v>
      </c>
      <c r="D171" s="35">
        <v>5.0331963636363643E-2</v>
      </c>
      <c r="E171" s="35">
        <v>5.5054472727272735E-2</v>
      </c>
      <c r="F171" s="35">
        <v>5.9078496969696963E-2</v>
      </c>
      <c r="G171" s="35">
        <v>5.4659709090909087E-2</v>
      </c>
      <c r="H171" s="35">
        <v>5.3952957831325303E-2</v>
      </c>
      <c r="I171" s="35">
        <v>5.8166813253012047E-2</v>
      </c>
      <c r="J171" s="35">
        <v>6.1627533333333331E-2</v>
      </c>
      <c r="K171" s="35">
        <v>6.4717254545454544E-2</v>
      </c>
      <c r="L171" s="35">
        <v>6.6736042424242428E-2</v>
      </c>
      <c r="M171" s="35">
        <v>6.8010425113464446E-2</v>
      </c>
      <c r="N171" s="35">
        <v>6.8445372163388807E-2</v>
      </c>
      <c r="O171" s="35">
        <v>6.8880319213313168E-2</v>
      </c>
      <c r="P171" s="35">
        <v>6.9315266263237515E-2</v>
      </c>
      <c r="Q171" s="35">
        <v>6.9750213313161877E-2</v>
      </c>
      <c r="R171" s="35">
        <v>7.0185160363086224E-2</v>
      </c>
      <c r="S171" s="35">
        <v>7.0620107413010585E-2</v>
      </c>
      <c r="T171" s="35">
        <v>6.7661618181818178E-2</v>
      </c>
      <c r="U171" s="35">
        <v>6.3340490909090899E-2</v>
      </c>
      <c r="V171" s="35">
        <v>5.5971399999999984E-2</v>
      </c>
      <c r="W171" s="35">
        <v>4.7478236363636343E-2</v>
      </c>
      <c r="X171" s="35">
        <v>3.8101872727272709E-2</v>
      </c>
      <c r="Y171" s="35">
        <v>2.9726927710843364E-2</v>
      </c>
      <c r="Z171" s="35">
        <v>2.2056969696969696E-2</v>
      </c>
      <c r="AA171" s="35">
        <v>1.6204848484848485E-2</v>
      </c>
      <c r="AB171" s="35">
        <v>1.1704327272727272E-2</v>
      </c>
      <c r="AC171" s="35">
        <v>8.1048727272727272E-3</v>
      </c>
      <c r="AD171" s="35">
        <v>5.9540242424242426E-3</v>
      </c>
      <c r="AE171" s="35">
        <v>4.1515636363636367E-3</v>
      </c>
      <c r="AF171" s="35">
        <v>2.984109090909091E-3</v>
      </c>
      <c r="AG171" s="35">
        <v>2.1518644578313261E-3</v>
      </c>
      <c r="AH171" s="35">
        <v>1.5001174698795197E-3</v>
      </c>
      <c r="AI171" s="35">
        <v>1.1256560000000009E-3</v>
      </c>
      <c r="AJ171" s="35">
        <v>8.0772157575757623E-4</v>
      </c>
      <c r="AK171" s="35">
        <v>5.9407915151515195E-4</v>
      </c>
      <c r="AL171" s="35">
        <v>4.4173381818181845E-4</v>
      </c>
      <c r="AM171" s="35">
        <v>3.1895490909090925E-4</v>
      </c>
      <c r="AN171" s="35">
        <v>2.4482763636363651E-4</v>
      </c>
      <c r="AO171" s="35">
        <v>1.8226204819277121E-4</v>
      </c>
      <c r="AP171" s="35">
        <v>1.3778012048192793E-4</v>
      </c>
      <c r="AQ171" s="35">
        <v>1.0573703030303044E-4</v>
      </c>
      <c r="AR171" s="35">
        <v>7.9123987878787949E-5</v>
      </c>
      <c r="AS171" s="35">
        <v>6.2048836363636441E-5</v>
      </c>
      <c r="AT171" s="35">
        <v>4.7682684848484897E-5</v>
      </c>
      <c r="AU171" s="35">
        <v>3.6907533333333379E-5</v>
      </c>
      <c r="AV171" s="35">
        <v>2.9160672727272758E-5</v>
      </c>
      <c r="AW171" s="35">
        <v>2.2582781818181838E-5</v>
      </c>
      <c r="AX171" s="35">
        <v>1.811187272727275E-5</v>
      </c>
      <c r="AY171" s="35">
        <v>1.4381409638554223E-5</v>
      </c>
      <c r="AZ171" s="35">
        <v>1.1453096385542158E-5</v>
      </c>
      <c r="BA171" s="35">
        <v>9.305928484848476E-6</v>
      </c>
      <c r="BB171" s="35">
        <v>7.4366206060605989E-6</v>
      </c>
      <c r="BC171" s="35">
        <v>6.0867418181818118E-6</v>
      </c>
      <c r="BD171" s="35">
        <v>4.9505987878787836E-6</v>
      </c>
      <c r="BE171" s="35">
        <v>4.0117503030302993E-6</v>
      </c>
      <c r="BF171" s="35">
        <v>3.313549090909088E-6</v>
      </c>
      <c r="BG171" s="35">
        <v>2.6939180722891547E-6</v>
      </c>
      <c r="BH171" s="35">
        <v>2.2253638554216854E-6</v>
      </c>
      <c r="BI171" s="35">
        <v>1.8304630303030297E-6</v>
      </c>
      <c r="BJ171" s="35">
        <v>1.4934327272727266E-6</v>
      </c>
      <c r="BK171" s="35">
        <v>1.2432660606060601E-6</v>
      </c>
      <c r="BL171" s="35">
        <v>1.0193876363636359E-6</v>
      </c>
      <c r="BM171" s="35">
        <v>8.45878545454545E-7</v>
      </c>
      <c r="BN171" s="35">
        <v>7.0225575757575726E-7</v>
      </c>
      <c r="BO171" s="35">
        <v>5.7774060606060575E-7</v>
      </c>
      <c r="BP171" s="35">
        <v>4.8731421686746982E-7</v>
      </c>
      <c r="BQ171" s="35">
        <v>4.0535545454545454E-7</v>
      </c>
      <c r="BR171" s="35">
        <v>3.3984030303030302E-7</v>
      </c>
      <c r="BS171" s="35">
        <v>2.8559575757575755E-7</v>
      </c>
      <c r="BT171" s="35">
        <v>2.3741999999999999E-7</v>
      </c>
    </row>
    <row r="172" spans="1:72" ht="21.75" thickBot="1">
      <c r="A172" s="87" t="s">
        <v>64</v>
      </c>
      <c r="B172" s="35">
        <v>4.3065018181818208E-7</v>
      </c>
      <c r="C172" s="35">
        <v>8.377021818181827E-7</v>
      </c>
      <c r="D172" s="35">
        <v>1.5648658181818189E-6</v>
      </c>
      <c r="E172" s="35">
        <v>3.6784012121212155E-6</v>
      </c>
      <c r="F172" s="35">
        <v>7.1874193939394099E-6</v>
      </c>
      <c r="G172" s="35">
        <v>2.0847661818181833E-5</v>
      </c>
      <c r="H172" s="35">
        <v>4.2524036144578333E-5</v>
      </c>
      <c r="I172" s="35">
        <v>7.4826445783132513E-5</v>
      </c>
      <c r="J172" s="35">
        <v>1.5553386666666656E-4</v>
      </c>
      <c r="K172" s="35">
        <v>2.7111854545454513E-4</v>
      </c>
      <c r="L172" s="35">
        <v>5.3643975757575733E-4</v>
      </c>
      <c r="M172" s="35">
        <v>2.3623719213313132E-3</v>
      </c>
      <c r="N172" s="35">
        <v>5.9481419667170949E-3</v>
      </c>
      <c r="O172" s="35">
        <v>9.5339120121028763E-3</v>
      </c>
      <c r="P172" s="35">
        <v>1.3119682057488657E-2</v>
      </c>
      <c r="Q172" s="35">
        <v>1.6705452102874437E-2</v>
      </c>
      <c r="R172" s="35">
        <v>2.0291222148260221E-2</v>
      </c>
      <c r="S172" s="35">
        <v>2.3876992193646002E-2</v>
      </c>
      <c r="T172" s="35">
        <v>3.6067181818181845E-2</v>
      </c>
      <c r="U172" s="35">
        <v>5.050738181818186E-2</v>
      </c>
      <c r="V172" s="35">
        <v>6.8142533333333366E-2</v>
      </c>
      <c r="W172" s="35">
        <v>8.5577442424242464E-2</v>
      </c>
      <c r="X172" s="35">
        <v>0.10285501818181822</v>
      </c>
      <c r="Y172" s="35">
        <v>0.11648120481927712</v>
      </c>
      <c r="Z172" s="35">
        <v>0.1286042424242424</v>
      </c>
      <c r="AA172" s="35">
        <v>0.1373012121212121</v>
      </c>
      <c r="AB172" s="35">
        <v>0.14385272727272727</v>
      </c>
      <c r="AC172" s="35">
        <v>0.14897393939393938</v>
      </c>
      <c r="AD172" s="35">
        <v>0.1519590909090909</v>
      </c>
      <c r="AE172" s="35">
        <v>0.15444454545454545</v>
      </c>
      <c r="AF172" s="35">
        <v>0.15602636363636363</v>
      </c>
      <c r="AG172" s="35">
        <v>0.15714777108433736</v>
      </c>
      <c r="AH172" s="35">
        <v>0.15802126506024097</v>
      </c>
      <c r="AI172" s="35">
        <v>0.15851600000000002</v>
      </c>
      <c r="AJ172" s="35">
        <v>0.15893684848484849</v>
      </c>
      <c r="AK172" s="35">
        <v>0.15922169696969699</v>
      </c>
      <c r="AL172" s="35">
        <v>0.15942290909090909</v>
      </c>
      <c r="AM172" s="35">
        <v>0.15958387878787877</v>
      </c>
      <c r="AN172" s="35">
        <v>0.15968084848484848</v>
      </c>
      <c r="AO172" s="35">
        <v>0.15976114457831325</v>
      </c>
      <c r="AP172" s="35">
        <v>0.15981536144578312</v>
      </c>
      <c r="AQ172" s="35">
        <v>0.15985654545454545</v>
      </c>
      <c r="AR172" s="35">
        <v>0.15989193939393939</v>
      </c>
      <c r="AS172" s="35">
        <v>0.15991618181818182</v>
      </c>
      <c r="AT172" s="35">
        <v>0.15993521212121212</v>
      </c>
      <c r="AU172" s="35">
        <v>0.15994733333333333</v>
      </c>
      <c r="AV172" s="35">
        <v>0.15995945454545454</v>
      </c>
      <c r="AW172" s="35">
        <v>0.15997078787878788</v>
      </c>
      <c r="AX172" s="35">
        <v>0.1599768484848485</v>
      </c>
      <c r="AY172" s="35">
        <v>0.15998289156626508</v>
      </c>
      <c r="AZ172" s="35">
        <v>0.15998891566265061</v>
      </c>
      <c r="BA172" s="35">
        <v>0.15998999999999999</v>
      </c>
      <c r="BB172" s="35">
        <v>0.15998999999999999</v>
      </c>
      <c r="BC172" s="35">
        <v>0.15998999999999999</v>
      </c>
      <c r="BD172" s="35">
        <v>0.1599931515151515</v>
      </c>
      <c r="BE172" s="35">
        <v>0.15999921212121213</v>
      </c>
      <c r="BF172" s="35">
        <v>0.16</v>
      </c>
      <c r="BG172" s="35">
        <v>0.16</v>
      </c>
      <c r="BH172" s="35">
        <v>0.16</v>
      </c>
      <c r="BI172" s="35">
        <v>0.16</v>
      </c>
      <c r="BJ172" s="35">
        <v>0.16</v>
      </c>
      <c r="BK172" s="35">
        <v>0.16</v>
      </c>
      <c r="BL172" s="35">
        <v>0.15999842424242425</v>
      </c>
      <c r="BM172" s="35">
        <v>0.15999236363636363</v>
      </c>
      <c r="BN172" s="35">
        <v>0.15993824242424243</v>
      </c>
      <c r="BO172" s="35">
        <v>0.15985339393939393</v>
      </c>
      <c r="BP172" s="35">
        <v>0.15958975903614456</v>
      </c>
      <c r="BQ172" s="35">
        <v>0.15930727272727271</v>
      </c>
      <c r="BR172" s="35">
        <v>0.15899818181818182</v>
      </c>
      <c r="BS172" s="35">
        <v>0.15868121212121211</v>
      </c>
      <c r="BT172" s="35">
        <v>0.15836</v>
      </c>
    </row>
    <row r="173" spans="1:72" ht="21.75" thickBot="1">
      <c r="A173" s="87" t="s">
        <v>86</v>
      </c>
      <c r="B173" s="35">
        <v>7.9995751515151509E-2</v>
      </c>
      <c r="C173" s="35">
        <v>7.9993848484848487E-2</v>
      </c>
      <c r="D173" s="35">
        <v>7.9990818181818191E-2</v>
      </c>
      <c r="E173" s="35">
        <v>7.9984248484848489E-2</v>
      </c>
      <c r="F173" s="35">
        <v>7.9975109090909102E-2</v>
      </c>
      <c r="G173" s="35">
        <v>7.9951472727272724E-2</v>
      </c>
      <c r="H173" s="35">
        <v>7.9923493975903606E-2</v>
      </c>
      <c r="I173" s="35">
        <v>7.9889759036144578E-2</v>
      </c>
      <c r="J173" s="35">
        <v>7.9831133333333332E-2</v>
      </c>
      <c r="K173" s="35">
        <v>7.9757945454545454E-2</v>
      </c>
      <c r="L173" s="35">
        <v>7.96324909090909E-2</v>
      </c>
      <c r="M173" s="35">
        <v>7.9278951588502261E-2</v>
      </c>
      <c r="N173" s="35">
        <v>7.8668210287443266E-2</v>
      </c>
      <c r="O173" s="35">
        <v>7.8057468986384271E-2</v>
      </c>
      <c r="P173" s="35">
        <v>7.7446727685325262E-2</v>
      </c>
      <c r="Q173" s="35">
        <v>7.6835986384266267E-2</v>
      </c>
      <c r="R173" s="35">
        <v>7.6225245083207258E-2</v>
      </c>
      <c r="S173" s="35">
        <v>7.5614503782148262E-2</v>
      </c>
      <c r="T173" s="35">
        <v>7.3935654545454532E-2</v>
      </c>
      <c r="U173" s="35">
        <v>7.1877509090909078E-2</v>
      </c>
      <c r="V173" s="35">
        <v>6.9046599999999986E-2</v>
      </c>
      <c r="W173" s="35">
        <v>6.5539957575757563E-2</v>
      </c>
      <c r="X173" s="35">
        <v>6.1502381818181809E-2</v>
      </c>
      <c r="Y173" s="35">
        <v>5.6319837349397585E-2</v>
      </c>
      <c r="Z173" s="35">
        <v>5.0748151515151517E-2</v>
      </c>
      <c r="AA173" s="35">
        <v>4.4348757575757576E-2</v>
      </c>
      <c r="AB173" s="35">
        <v>3.7708636363636361E-2</v>
      </c>
      <c r="AC173" s="35">
        <v>3.0908030303030305E-2</v>
      </c>
      <c r="AD173" s="35">
        <v>2.4674545454545456E-2</v>
      </c>
      <c r="AE173" s="35">
        <v>1.8894000000000001E-2</v>
      </c>
      <c r="AF173" s="35">
        <v>1.4100666666666668E-2</v>
      </c>
      <c r="AG173" s="35">
        <v>1.0359328313253015E-2</v>
      </c>
      <c r="AH173" s="35">
        <v>7.1844487951807298E-3</v>
      </c>
      <c r="AI173" s="35">
        <v>5.2567000000000048E-3</v>
      </c>
      <c r="AJ173" s="35">
        <v>3.6250260606060631E-3</v>
      </c>
      <c r="AK173" s="35">
        <v>2.5436321212121238E-3</v>
      </c>
      <c r="AL173" s="35">
        <v>1.7975781818181833E-3</v>
      </c>
      <c r="AM173" s="35">
        <v>1.212940121212122E-3</v>
      </c>
      <c r="AN173" s="35">
        <v>8.8644315151515231E-4</v>
      </c>
      <c r="AO173" s="35">
        <v>6.1733843373494026E-4</v>
      </c>
      <c r="AP173" s="35">
        <v>4.3800108433735013E-4</v>
      </c>
      <c r="AQ173" s="35">
        <v>3.1580575757575804E-4</v>
      </c>
      <c r="AR173" s="35">
        <v>2.182283030303033E-4</v>
      </c>
      <c r="AS173" s="35">
        <v>1.6070709090909119E-4</v>
      </c>
      <c r="AT173" s="35">
        <v>1.1362132727272743E-4</v>
      </c>
      <c r="AU173" s="35">
        <v>8.0368600000000151E-5</v>
      </c>
      <c r="AV173" s="35">
        <v>5.7881763636363721E-5</v>
      </c>
      <c r="AW173" s="35">
        <v>3.947886666666672E-5</v>
      </c>
      <c r="AX173" s="35">
        <v>2.8085533333333385E-5</v>
      </c>
      <c r="AY173" s="35">
        <v>1.9030012048192785E-5</v>
      </c>
      <c r="AZ173" s="35">
        <v>1.2507120481927687E-5</v>
      </c>
      <c r="BA173" s="35">
        <v>8.362015757575741E-6</v>
      </c>
      <c r="BB173" s="35">
        <v>5.0386103030302943E-6</v>
      </c>
      <c r="BC173" s="35">
        <v>3.1786709090909006E-6</v>
      </c>
      <c r="BD173" s="35">
        <v>1.8384384242424205E-6</v>
      </c>
      <c r="BE173" s="35">
        <v>9.7793539393939019E-7</v>
      </c>
      <c r="BF173" s="35">
        <v>5.6211836363636198E-7</v>
      </c>
      <c r="BG173" s="35">
        <v>2.6270426506024046E-7</v>
      </c>
      <c r="BH173" s="35">
        <v>1.4040546987951772E-7</v>
      </c>
      <c r="BI173" s="35">
        <v>6.5296012121212038E-8</v>
      </c>
      <c r="BJ173" s="35">
        <v>2.7263890909090826E-8</v>
      </c>
      <c r="BK173" s="35">
        <v>1.4142826666666644E-8</v>
      </c>
      <c r="BL173" s="35">
        <v>5.524413333333327E-9</v>
      </c>
      <c r="BM173" s="35">
        <v>2.7090799999999933E-9</v>
      </c>
      <c r="BN173" s="35">
        <v>1.1673268484848468E-9</v>
      </c>
      <c r="BO173" s="35">
        <v>4.3982987878787704E-10</v>
      </c>
      <c r="BP173" s="35">
        <v>2.3310108433734926E-10</v>
      </c>
      <c r="BQ173" s="35">
        <v>8.9604909090909104E-11</v>
      </c>
      <c r="BR173" s="35">
        <v>4.3021272727272738E-11</v>
      </c>
      <c r="BS173" s="35">
        <v>1.8982315151515152E-11</v>
      </c>
      <c r="BT173" s="35">
        <v>7.0828000000000005E-12</v>
      </c>
    </row>
    <row r="174" spans="1:72" ht="21.75" thickBot="1">
      <c r="A174" s="87" t="s">
        <v>83</v>
      </c>
      <c r="B174" s="35">
        <v>8.2196581818181856E-6</v>
      </c>
      <c r="C174" s="35">
        <v>1.2588169696969705E-5</v>
      </c>
      <c r="D174" s="35">
        <v>1.9167563636363644E-5</v>
      </c>
      <c r="E174" s="35">
        <v>3.1655090909090925E-5</v>
      </c>
      <c r="F174" s="35">
        <v>4.8944351515151572E-5</v>
      </c>
      <c r="G174" s="35">
        <v>9.6323745454545524E-5</v>
      </c>
      <c r="H174" s="35">
        <v>1.5247156626506028E-4</v>
      </c>
      <c r="I174" s="35">
        <v>2.2024265060240956E-4</v>
      </c>
      <c r="J174" s="35">
        <v>3.3808599999999987E-4</v>
      </c>
      <c r="K174" s="35">
        <v>4.8497545454545429E-4</v>
      </c>
      <c r="L174" s="35">
        <v>7.3518757575757551E-4</v>
      </c>
      <c r="M174" s="35">
        <v>1.4419821482602106E-3</v>
      </c>
      <c r="N174" s="35">
        <v>2.6636462934947042E-3</v>
      </c>
      <c r="O174" s="35">
        <v>3.8853104387291974E-3</v>
      </c>
      <c r="P174" s="35">
        <v>5.1069745839636919E-3</v>
      </c>
      <c r="Q174" s="35">
        <v>6.3286387291981855E-3</v>
      </c>
      <c r="R174" s="35">
        <v>7.5503028744326791E-3</v>
      </c>
      <c r="S174" s="35">
        <v>8.7719670196671727E-3</v>
      </c>
      <c r="T174" s="35">
        <v>1.2129169696969705E-2</v>
      </c>
      <c r="U174" s="35">
        <v>1.6245109090909104E-2</v>
      </c>
      <c r="V174" s="35">
        <v>2.1907533333333347E-2</v>
      </c>
      <c r="W174" s="35">
        <v>2.8920745454545472E-2</v>
      </c>
      <c r="X174" s="35">
        <v>3.6995290909090928E-2</v>
      </c>
      <c r="Y174" s="35">
        <v>4.7360873493975914E-2</v>
      </c>
      <c r="Z174" s="35">
        <v>5.8504545454545455E-2</v>
      </c>
      <c r="AA174" s="35">
        <v>7.1302727272727268E-2</v>
      </c>
      <c r="AB174" s="35">
        <v>8.4582000000000004E-2</v>
      </c>
      <c r="AC174" s="35">
        <v>9.8182000000000005E-2</v>
      </c>
      <c r="AD174" s="35">
        <v>0.11064660606060607</v>
      </c>
      <c r="AE174" s="35">
        <v>0.12220454545454545</v>
      </c>
      <c r="AF174" s="35">
        <v>0.13178636363636365</v>
      </c>
      <c r="AG174" s="35">
        <v>0.13925927710843375</v>
      </c>
      <c r="AH174" s="35">
        <v>0.14559662650602409</v>
      </c>
      <c r="AI174" s="35">
        <v>0.149422</v>
      </c>
      <c r="AJ174" s="35">
        <v>0.15264296969696969</v>
      </c>
      <c r="AK174" s="35">
        <v>0.1547399393939394</v>
      </c>
      <c r="AL174" s="35">
        <v>0.15612600000000001</v>
      </c>
      <c r="AM174" s="35">
        <v>0.15716672727272729</v>
      </c>
      <c r="AN174" s="35">
        <v>0.15758490909090911</v>
      </c>
      <c r="AO174" s="35">
        <v>0.15780475903614458</v>
      </c>
      <c r="AP174" s="35">
        <v>0.15771439759036143</v>
      </c>
      <c r="AQ174" s="35">
        <v>0.15723872727272728</v>
      </c>
      <c r="AR174" s="35">
        <v>0.15656381818181819</v>
      </c>
      <c r="AS174" s="35">
        <v>0.15523654545454546</v>
      </c>
      <c r="AT174" s="35">
        <v>0.15345581818181819</v>
      </c>
      <c r="AU174" s="35">
        <v>0.15107400000000001</v>
      </c>
      <c r="AV174" s="35">
        <v>0.147534</v>
      </c>
      <c r="AW174" s="35">
        <v>0.14341442424242426</v>
      </c>
      <c r="AX174" s="35">
        <v>0.13760230303030305</v>
      </c>
      <c r="AY174" s="35">
        <v>0.13076024096385544</v>
      </c>
      <c r="AZ174" s="35">
        <v>0.1228024096385542</v>
      </c>
      <c r="BA174" s="35">
        <v>0.11308054545454542</v>
      </c>
      <c r="BB174" s="35">
        <v>0.10271315757575752</v>
      </c>
      <c r="BC174" s="35">
        <v>9.1084672727272678E-2</v>
      </c>
      <c r="BD174" s="35">
        <v>7.9216042424242364E-2</v>
      </c>
      <c r="BE174" s="35">
        <v>6.7125739393939343E-2</v>
      </c>
      <c r="BF174" s="35">
        <v>5.5773618181818127E-2</v>
      </c>
      <c r="BG174" s="35">
        <v>4.497530120481924E-2</v>
      </c>
      <c r="BH174" s="35">
        <v>3.5749397590361422E-2</v>
      </c>
      <c r="BI174" s="35">
        <v>2.7848739393939382E-2</v>
      </c>
      <c r="BJ174" s="35">
        <v>2.0989345454545442E-2</v>
      </c>
      <c r="BK174" s="35">
        <v>1.6144084848484841E-2</v>
      </c>
      <c r="BL174" s="35">
        <v>1.1933926060606054E-2</v>
      </c>
      <c r="BM174" s="35">
        <v>8.9644109090909023E-3</v>
      </c>
      <c r="BN174" s="35">
        <v>6.6715521212121175E-3</v>
      </c>
      <c r="BO174" s="35">
        <v>4.8113096969696918E-3</v>
      </c>
      <c r="BP174" s="35">
        <v>3.6356759036144564E-3</v>
      </c>
      <c r="BQ174" s="35">
        <v>2.6279727272727274E-3</v>
      </c>
      <c r="BR174" s="35">
        <v>1.9455484848484848E-3</v>
      </c>
      <c r="BS174" s="35">
        <v>1.4436666666666667E-3</v>
      </c>
      <c r="BT174" s="35">
        <v>1.039E-3</v>
      </c>
    </row>
    <row r="175" spans="1:72" ht="21.75" thickBot="1">
      <c r="A175" s="87" t="s">
        <v>89</v>
      </c>
      <c r="B175" s="35">
        <v>2.5485775757575783E-25</v>
      </c>
      <c r="C175" s="35">
        <v>4.077160363636374E-24</v>
      </c>
      <c r="D175" s="35">
        <v>1.3748687636363648E-23</v>
      </c>
      <c r="E175" s="35">
        <v>3.1712884848484898E-22</v>
      </c>
      <c r="F175" s="35">
        <v>4.5467894545455092E-21</v>
      </c>
      <c r="G175" s="35">
        <v>5.2679407636363687E-20</v>
      </c>
      <c r="H175" s="35">
        <v>5.2404725903614515E-19</v>
      </c>
      <c r="I175" s="35">
        <v>1.5564478614457823E-18</v>
      </c>
      <c r="J175" s="35">
        <v>1.9375613333333307E-17</v>
      </c>
      <c r="K175" s="35">
        <v>9.4313436363635841E-17</v>
      </c>
      <c r="L175" s="35">
        <v>5.5135040606060554E-16</v>
      </c>
      <c r="M175" s="35">
        <v>1.6828536431467439E-12</v>
      </c>
      <c r="N175" s="35">
        <v>5.2617048413313145E-12</v>
      </c>
      <c r="O175" s="35">
        <v>8.8405560395158846E-12</v>
      </c>
      <c r="P175" s="35">
        <v>1.2419407237700455E-11</v>
      </c>
      <c r="Q175" s="35">
        <v>1.5998258435885026E-11</v>
      </c>
      <c r="R175" s="35">
        <v>1.9577109634069596E-11</v>
      </c>
      <c r="S175" s="35">
        <v>2.3155960832254168E-11</v>
      </c>
      <c r="T175" s="35">
        <v>1.1090947272727296E-10</v>
      </c>
      <c r="U175" s="35">
        <v>3.3232509090909246E-10</v>
      </c>
      <c r="V175" s="35">
        <v>1.0050160000000015E-9</v>
      </c>
      <c r="W175" s="35">
        <v>3.4918896969697061E-9</v>
      </c>
      <c r="X175" s="35">
        <v>7.4041927272727369E-9</v>
      </c>
      <c r="Y175" s="35">
        <v>2.5907346385542186E-8</v>
      </c>
      <c r="Z175" s="35">
        <v>6.3075030303030302E-8</v>
      </c>
      <c r="AA175" s="35">
        <v>1.5190715151515152E-7</v>
      </c>
      <c r="AB175" s="35">
        <v>3.8592727272727273E-7</v>
      </c>
      <c r="AC175" s="35">
        <v>7.1673939393939397E-7</v>
      </c>
      <c r="AD175" s="35">
        <v>1.7071854545454544E-6</v>
      </c>
      <c r="AE175" s="35">
        <v>3.230418181818182E-6</v>
      </c>
      <c r="AF175" s="35">
        <v>5.915812121212122E-6</v>
      </c>
      <c r="AG175" s="35">
        <v>1.0848227108433729E-5</v>
      </c>
      <c r="AH175" s="35">
        <v>1.699057650602408E-5</v>
      </c>
      <c r="AI175" s="35">
        <v>2.994719999999997E-5</v>
      </c>
      <c r="AJ175" s="35">
        <v>4.7341345454545394E-5</v>
      </c>
      <c r="AK175" s="35">
        <v>7.3215890909090841E-5</v>
      </c>
      <c r="AL175" s="35">
        <v>1.1516116363636352E-4</v>
      </c>
      <c r="AM175" s="35">
        <v>1.6595539393939374E-4</v>
      </c>
      <c r="AN175" s="35">
        <v>2.5584024242424221E-4</v>
      </c>
      <c r="AO175" s="35">
        <v>3.7197283132530074E-4</v>
      </c>
      <c r="AP175" s="35">
        <v>5.291595783132524E-4</v>
      </c>
      <c r="AQ175" s="35">
        <v>7.6631090909090789E-4</v>
      </c>
      <c r="AR175" s="35">
        <v>1.0458624242424223E-3</v>
      </c>
      <c r="AS175" s="35">
        <v>1.4728927272727253E-3</v>
      </c>
      <c r="AT175" s="35">
        <v>1.9905096969696943E-3</v>
      </c>
      <c r="AU175" s="35">
        <v>2.6282066666666638E-3</v>
      </c>
      <c r="AV175" s="35">
        <v>3.4419472727272686E-3</v>
      </c>
      <c r="AW175" s="35">
        <v>4.3247624242424192E-3</v>
      </c>
      <c r="AX175" s="35">
        <v>5.3375503030302987E-3</v>
      </c>
      <c r="AY175" s="35">
        <v>6.3177421686746969E-3</v>
      </c>
      <c r="AZ175" s="35">
        <v>7.2626216867469912E-3</v>
      </c>
      <c r="BA175" s="35">
        <v>7.9038272727272752E-3</v>
      </c>
      <c r="BB175" s="35">
        <v>8.3692430303030294E-3</v>
      </c>
      <c r="BC175" s="35">
        <v>8.3018490909090911E-3</v>
      </c>
      <c r="BD175" s="35">
        <v>7.8889545454545427E-3</v>
      </c>
      <c r="BE175" s="35">
        <v>7.1571363636363603E-3</v>
      </c>
      <c r="BF175" s="35">
        <v>6.0909218181818131E-3</v>
      </c>
      <c r="BG175" s="35">
        <v>4.9785253012048147E-3</v>
      </c>
      <c r="BH175" s="35">
        <v>3.8795493975903586E-3</v>
      </c>
      <c r="BI175" s="35">
        <v>2.923597575757574E-3</v>
      </c>
      <c r="BJ175" s="35">
        <v>2.0800218181818162E-3</v>
      </c>
      <c r="BK175" s="35">
        <v>1.5111006060606049E-3</v>
      </c>
      <c r="BL175" s="35">
        <v>1.0288247272727266E-3</v>
      </c>
      <c r="BM175" s="35">
        <v>7.1584290909090841E-4</v>
      </c>
      <c r="BN175" s="35">
        <v>4.8802448484848448E-4</v>
      </c>
      <c r="BO175" s="35">
        <v>3.1465478787878748E-4</v>
      </c>
      <c r="BP175" s="35">
        <v>2.1863084337349388E-4</v>
      </c>
      <c r="BQ175" s="35">
        <v>1.3977563636363637E-4</v>
      </c>
      <c r="BR175" s="35">
        <v>9.3461090909090916E-5</v>
      </c>
      <c r="BS175" s="35">
        <v>6.2306909090909088E-5</v>
      </c>
      <c r="BT175" s="35">
        <v>3.9316000000000001E-5</v>
      </c>
    </row>
    <row r="176" spans="1:72" ht="21.75" thickBot="1">
      <c r="A176" s="87" t="s">
        <v>65</v>
      </c>
      <c r="B176" s="35">
        <v>3.0165939393939416E-25</v>
      </c>
      <c r="C176" s="35">
        <v>4.0778144242424344E-24</v>
      </c>
      <c r="D176" s="35">
        <v>1.3559062909090921E-23</v>
      </c>
      <c r="E176" s="35">
        <v>2.4606059393939427E-22</v>
      </c>
      <c r="F176" s="35">
        <v>2.1875906060606295E-21</v>
      </c>
      <c r="G176" s="35">
        <v>2.2834348181818206E-20</v>
      </c>
      <c r="H176" s="35">
        <v>1.9381101807228936E-19</v>
      </c>
      <c r="I176" s="35">
        <v>5.6406222289156593E-19</v>
      </c>
      <c r="J176" s="35">
        <v>5.7348506666666591E-18</v>
      </c>
      <c r="K176" s="35">
        <v>2.4179945454545336E-17</v>
      </c>
      <c r="L176" s="35">
        <v>1.2945449090909079E-16</v>
      </c>
      <c r="M176" s="35">
        <v>2.0276980862329767E-13</v>
      </c>
      <c r="N176" s="35">
        <v>6.3380078441754905E-13</v>
      </c>
      <c r="O176" s="35">
        <v>1.0648317602118003E-12</v>
      </c>
      <c r="P176" s="35">
        <v>1.4958627360060516E-12</v>
      </c>
      <c r="Q176" s="35">
        <v>1.9268937118003032E-12</v>
      </c>
      <c r="R176" s="35">
        <v>2.3579246875945543E-12</v>
      </c>
      <c r="S176" s="35">
        <v>2.7889556633888058E-12</v>
      </c>
      <c r="T176" s="35">
        <v>1.28095072727273E-11</v>
      </c>
      <c r="U176" s="35">
        <v>3.7968763636363806E-11</v>
      </c>
      <c r="V176" s="35">
        <v>1.1420573333333349E-10</v>
      </c>
      <c r="W176" s="35">
        <v>3.9748284848484948E-10</v>
      </c>
      <c r="X176" s="35">
        <v>8.434343636363647E-10</v>
      </c>
      <c r="Y176" s="35">
        <v>2.9947316265060268E-9</v>
      </c>
      <c r="Z176" s="35">
        <v>7.4521696969696973E-9</v>
      </c>
      <c r="AA176" s="35">
        <v>1.8322048484848487E-8</v>
      </c>
      <c r="AB176" s="35">
        <v>4.946054545454546E-8</v>
      </c>
      <c r="AC176" s="35">
        <v>9.411145454545455E-8</v>
      </c>
      <c r="AD176" s="35">
        <v>2.495507878787879E-7</v>
      </c>
      <c r="AE176" s="35">
        <v>5.176327272727273E-7</v>
      </c>
      <c r="AF176" s="35">
        <v>1.0349418181818183E-6</v>
      </c>
      <c r="AG176" s="35">
        <v>2.1886897590361434E-6</v>
      </c>
      <c r="AH176" s="35">
        <v>3.6851355421686714E-6</v>
      </c>
      <c r="AI176" s="35">
        <v>7.729039999999991E-6</v>
      </c>
      <c r="AJ176" s="35">
        <v>1.3947084848484825E-5</v>
      </c>
      <c r="AK176" s="35">
        <v>2.433556969696967E-5</v>
      </c>
      <c r="AL176" s="35">
        <v>4.5012999999999943E-5</v>
      </c>
      <c r="AM176" s="35">
        <v>7.1664369696969568E-5</v>
      </c>
      <c r="AN176" s="35">
        <v>1.3074861212121198E-4</v>
      </c>
      <c r="AO176" s="35">
        <v>2.1821596385542132E-4</v>
      </c>
      <c r="AP176" s="35">
        <v>3.5007740963855367E-4</v>
      </c>
      <c r="AQ176" s="35">
        <v>5.9469890909090775E-4</v>
      </c>
      <c r="AR176" s="35">
        <v>9.0552751515151242E-4</v>
      </c>
      <c r="AS176" s="35">
        <v>1.4981214545454519E-3</v>
      </c>
      <c r="AT176" s="35">
        <v>2.3387915151515098E-3</v>
      </c>
      <c r="AU176" s="35">
        <v>3.5083066666666612E-3</v>
      </c>
      <c r="AV176" s="35">
        <v>5.4675127272727168E-3</v>
      </c>
      <c r="AW176" s="35">
        <v>7.8603672727272558E-3</v>
      </c>
      <c r="AX176" s="35">
        <v>1.1664730909090891E-2</v>
      </c>
      <c r="AY176" s="35">
        <v>1.6564060240963845E-2</v>
      </c>
      <c r="AZ176" s="35">
        <v>2.2649602409638574E-2</v>
      </c>
      <c r="BA176" s="35">
        <v>3.1098660606060646E-2</v>
      </c>
      <c r="BB176" s="35">
        <v>4.0541921212121267E-2</v>
      </c>
      <c r="BC176" s="35">
        <v>5.2306163636363687E-2</v>
      </c>
      <c r="BD176" s="35">
        <v>6.5001993939394001E-2</v>
      </c>
      <c r="BE176" s="35">
        <v>7.8557751515151583E-2</v>
      </c>
      <c r="BF176" s="35">
        <v>9.2041272727272791E-2</v>
      </c>
      <c r="BG176" s="35">
        <v>0.10506409638554222</v>
      </c>
      <c r="BH176" s="35">
        <v>0.11649180722891569</v>
      </c>
      <c r="BI176" s="35">
        <v>0.12630545454545455</v>
      </c>
      <c r="BJ176" s="35">
        <v>0.1348509090909091</v>
      </c>
      <c r="BK176" s="35">
        <v>0.1408318181818182</v>
      </c>
      <c r="BL176" s="35">
        <v>0.14599496969696971</v>
      </c>
      <c r="BM176" s="35">
        <v>0.14955254545454547</v>
      </c>
      <c r="BN176" s="35">
        <v>0.15163872727272726</v>
      </c>
      <c r="BO176" s="35">
        <v>0.15278418181818182</v>
      </c>
      <c r="BP176" s="35">
        <v>0.1511413253012048</v>
      </c>
      <c r="BQ176" s="35">
        <v>0.14927545454545454</v>
      </c>
      <c r="BR176" s="35">
        <v>0.14716030303030303</v>
      </c>
      <c r="BS176" s="35">
        <v>0.14503333333333332</v>
      </c>
      <c r="BT176" s="35">
        <v>0.1429</v>
      </c>
    </row>
    <row r="177" spans="1:72" ht="21.75" thickBot="1">
      <c r="A177" s="87" t="s">
        <v>103</v>
      </c>
      <c r="B177" s="35">
        <v>3.4671163636363656E-9</v>
      </c>
      <c r="C177" s="35">
        <v>5.138098181818184E-9</v>
      </c>
      <c r="D177" s="35">
        <v>7.0604618181818203E-9</v>
      </c>
      <c r="E177" s="35">
        <v>8.6649878787878809E-9</v>
      </c>
      <c r="F177" s="35">
        <v>9.8438460606060569E-9</v>
      </c>
      <c r="G177" s="35">
        <v>7.4794218181818161E-9</v>
      </c>
      <c r="H177" s="35">
        <v>6.5122759036144584E-9</v>
      </c>
      <c r="I177" s="35">
        <v>7.3973361445783121E-9</v>
      </c>
      <c r="J177" s="35">
        <v>7.8253666666666661E-9</v>
      </c>
      <c r="K177" s="35">
        <v>8.0611290909090915E-9</v>
      </c>
      <c r="L177" s="35">
        <v>7.8880381818181828E-9</v>
      </c>
      <c r="M177" s="35">
        <v>7.6792835098335858E-9</v>
      </c>
      <c r="N177" s="35">
        <v>7.4303122541603633E-9</v>
      </c>
      <c r="O177" s="35">
        <v>7.1813409984871407E-9</v>
      </c>
      <c r="P177" s="35">
        <v>6.9323697428139181E-9</v>
      </c>
      <c r="Q177" s="35">
        <v>6.6833984871406955E-9</v>
      </c>
      <c r="R177" s="35">
        <v>6.4344272314674729E-9</v>
      </c>
      <c r="S177" s="35">
        <v>6.1854559757942504E-9</v>
      </c>
      <c r="T177" s="35">
        <v>6.3046181818181821E-9</v>
      </c>
      <c r="U177" s="35">
        <v>6.4966654545454553E-9</v>
      </c>
      <c r="V177" s="35">
        <v>6.7374533333333338E-9</v>
      </c>
      <c r="W177" s="35">
        <v>6.9019793939393936E-9</v>
      </c>
      <c r="X177" s="35">
        <v>7.0065854545454548E-9</v>
      </c>
      <c r="Y177" s="35">
        <v>6.923629518072289E-9</v>
      </c>
      <c r="Z177" s="35">
        <v>6.7827727272727269E-9</v>
      </c>
      <c r="AA177" s="35">
        <v>6.5238636363636362E-9</v>
      </c>
      <c r="AB177" s="35">
        <v>6.2145545454545458E-9</v>
      </c>
      <c r="AC177" s="35">
        <v>5.871645454545455E-9</v>
      </c>
      <c r="AD177" s="35">
        <v>5.4947666666666667E-9</v>
      </c>
      <c r="AE177" s="35">
        <v>5.1141363636363635E-9</v>
      </c>
      <c r="AF177" s="35">
        <v>4.7289242424242427E-9</v>
      </c>
      <c r="AG177" s="35">
        <v>4.3552837349397594E-9</v>
      </c>
      <c r="AH177" s="35">
        <v>3.9878740963855436E-9</v>
      </c>
      <c r="AI177" s="35">
        <v>3.6492800000000009E-9</v>
      </c>
      <c r="AJ177" s="35">
        <v>3.3241648484848493E-9</v>
      </c>
      <c r="AK177" s="35">
        <v>3.0246496969696977E-9</v>
      </c>
      <c r="AL177" s="35">
        <v>2.7525672727272734E-9</v>
      </c>
      <c r="AM177" s="35">
        <v>2.4942981818181824E-9</v>
      </c>
      <c r="AN177" s="35">
        <v>2.2717527272727277E-9</v>
      </c>
      <c r="AO177" s="35">
        <v>2.0626048192771089E-9</v>
      </c>
      <c r="AP177" s="35">
        <v>1.8744120481927718E-9</v>
      </c>
      <c r="AQ177" s="35">
        <v>1.7067557575757583E-9</v>
      </c>
      <c r="AR177" s="35">
        <v>1.5487363636363642E-9</v>
      </c>
      <c r="AS177" s="35">
        <v>1.4141909090909097E-9</v>
      </c>
      <c r="AT177" s="35">
        <v>1.2892618181818187E-9</v>
      </c>
      <c r="AU177" s="35">
        <v>1.1770800000000007E-9</v>
      </c>
      <c r="AV177" s="35">
        <v>1.0802381818181822E-9</v>
      </c>
      <c r="AW177" s="35">
        <v>9.8994800000000027E-10</v>
      </c>
      <c r="AX177" s="35">
        <v>9.145480000000003E-10</v>
      </c>
      <c r="AY177" s="35">
        <v>8.4627397590361462E-10</v>
      </c>
      <c r="AZ177" s="35">
        <v>7.8571975903614435E-10</v>
      </c>
      <c r="BA177" s="35">
        <v>7.3432690909090883E-10</v>
      </c>
      <c r="BB177" s="35">
        <v>6.8635454545454525E-10</v>
      </c>
      <c r="BC177" s="35">
        <v>6.4526363636363615E-10</v>
      </c>
      <c r="BD177" s="35">
        <v>6.0677903030303014E-10</v>
      </c>
      <c r="BE177" s="35">
        <v>5.7070024242424225E-10</v>
      </c>
      <c r="BF177" s="35">
        <v>5.3660927272727251E-10</v>
      </c>
      <c r="BG177" s="35">
        <v>5.03054939759036E-10</v>
      </c>
      <c r="BH177" s="35">
        <v>4.7035012048192758E-10</v>
      </c>
      <c r="BI177" s="35">
        <v>4.3807393939393934E-10</v>
      </c>
      <c r="BJ177" s="35">
        <v>4.0613454545454537E-10</v>
      </c>
      <c r="BK177" s="35">
        <v>3.7581109090909084E-10</v>
      </c>
      <c r="BL177" s="35">
        <v>3.4631242424242417E-10</v>
      </c>
      <c r="BM177" s="35">
        <v>3.1870636363636357E-10</v>
      </c>
      <c r="BN177" s="35">
        <v>2.9289703030303027E-10</v>
      </c>
      <c r="BO177" s="35">
        <v>2.6823642424242415E-10</v>
      </c>
      <c r="BP177" s="35">
        <v>2.4655216867469876E-10</v>
      </c>
      <c r="BQ177" s="35">
        <v>2.2578363636363635E-10</v>
      </c>
      <c r="BR177" s="35">
        <v>2.0686242424242425E-10</v>
      </c>
      <c r="BS177" s="35">
        <v>1.8957212121212121E-10</v>
      </c>
      <c r="BT177" s="35">
        <v>1.7316E-10</v>
      </c>
    </row>
    <row r="178" spans="1:72" ht="21.75" thickBot="1">
      <c r="A178" s="87" t="s">
        <v>84</v>
      </c>
      <c r="B178" s="35">
        <v>1.4597756363636371E-2</v>
      </c>
      <c r="C178" s="35">
        <v>2.2840915151515161E-2</v>
      </c>
      <c r="D178" s="35">
        <v>3.3251218181818191E-2</v>
      </c>
      <c r="E178" s="35">
        <v>4.3879193939393948E-2</v>
      </c>
      <c r="F178" s="35">
        <v>5.2937448484848472E-2</v>
      </c>
      <c r="G178" s="35">
        <v>4.3018054545454536E-2</v>
      </c>
      <c r="H178" s="35">
        <v>4.1454180722891573E-2</v>
      </c>
      <c r="I178" s="35">
        <v>5.0966228915662645E-2</v>
      </c>
      <c r="J178" s="35">
        <v>5.8824933333333329E-2</v>
      </c>
      <c r="K178" s="35">
        <v>6.5879381818181815E-2</v>
      </c>
      <c r="L178" s="35">
        <v>7.0657563636363635E-2</v>
      </c>
      <c r="M178" s="35">
        <v>7.572487140695916E-2</v>
      </c>
      <c r="N178" s="35">
        <v>8.111821482602119E-2</v>
      </c>
      <c r="O178" s="35">
        <v>8.651155824508322E-2</v>
      </c>
      <c r="P178" s="35">
        <v>9.190490166414525E-2</v>
      </c>
      <c r="Q178" s="35">
        <v>9.729824508320728E-2</v>
      </c>
      <c r="R178" s="35">
        <v>0.10269158850226931</v>
      </c>
      <c r="S178" s="35">
        <v>0.10808493192133134</v>
      </c>
      <c r="T178" s="35">
        <v>0.12212569696969701</v>
      </c>
      <c r="U178" s="35">
        <v>0.13862800000000006</v>
      </c>
      <c r="V178" s="35">
        <v>0.15909466666666672</v>
      </c>
      <c r="W178" s="35">
        <v>0.18003648484848489</v>
      </c>
      <c r="X178" s="35">
        <v>0.20135163636363643</v>
      </c>
      <c r="Y178" s="35">
        <v>0.22015981927710845</v>
      </c>
      <c r="Z178" s="35">
        <v>0.23785424242424244</v>
      </c>
      <c r="AA178" s="35">
        <v>0.25295121212121213</v>
      </c>
      <c r="AB178" s="35">
        <v>0.26614272727272725</v>
      </c>
      <c r="AC178" s="35">
        <v>0.27806393939393942</v>
      </c>
      <c r="AD178" s="35">
        <v>0.28728484848484848</v>
      </c>
      <c r="AE178" s="35">
        <v>0.2955527272727273</v>
      </c>
      <c r="AF178" s="35">
        <v>0.30192848484848483</v>
      </c>
      <c r="AG178" s="35">
        <v>0.30679524096385541</v>
      </c>
      <c r="AH178" s="35">
        <v>0.31084945783132528</v>
      </c>
      <c r="AI178" s="35">
        <v>0.31329600000000002</v>
      </c>
      <c r="AJ178" s="35">
        <v>0.31537599999999999</v>
      </c>
      <c r="AK178" s="35">
        <v>0.316776</v>
      </c>
      <c r="AL178" s="35">
        <v>0.31778290909090906</v>
      </c>
      <c r="AM178" s="35">
        <v>0.31860303030303028</v>
      </c>
      <c r="AN178" s="35">
        <v>0.31917878787878784</v>
      </c>
      <c r="AO178" s="35">
        <v>0.31973439759036143</v>
      </c>
      <c r="AP178" s="35">
        <v>0.32025849397590361</v>
      </c>
      <c r="AQ178" s="35">
        <v>0.32090436363636365</v>
      </c>
      <c r="AR178" s="35">
        <v>0.32162824242424243</v>
      </c>
      <c r="AS178" s="35">
        <v>0.3227312727272727</v>
      </c>
      <c r="AT178" s="35">
        <v>0.32415745454545453</v>
      </c>
      <c r="AU178" s="35">
        <v>0.32601199999999997</v>
      </c>
      <c r="AV178" s="35">
        <v>0.32881672727272726</v>
      </c>
      <c r="AW178" s="35">
        <v>0.33211793939393935</v>
      </c>
      <c r="AX178" s="35">
        <v>0.33694824242424237</v>
      </c>
      <c r="AY178" s="35">
        <v>0.3428402409638554</v>
      </c>
      <c r="AZ178" s="35">
        <v>0.34988240963855427</v>
      </c>
      <c r="BA178" s="35">
        <v>0.35898224242424248</v>
      </c>
      <c r="BB178" s="35">
        <v>0.36889848484848492</v>
      </c>
      <c r="BC178" s="35">
        <v>0.38059545454545463</v>
      </c>
      <c r="BD178" s="35">
        <v>0.39288175757575766</v>
      </c>
      <c r="BE178" s="35">
        <v>0.40571206060606069</v>
      </c>
      <c r="BF178" s="35">
        <v>0.41813109090909095</v>
      </c>
      <c r="BG178" s="35">
        <v>0.43004156626506029</v>
      </c>
      <c r="BH178" s="35">
        <v>0.44036686746987957</v>
      </c>
      <c r="BI178" s="35">
        <v>0.449223696969697</v>
      </c>
      <c r="BJ178" s="35">
        <v>0.45692672727272732</v>
      </c>
      <c r="BK178" s="35">
        <v>0.46234096969696969</v>
      </c>
      <c r="BL178" s="35">
        <v>0.46703406060606062</v>
      </c>
      <c r="BM178" s="35">
        <v>0.47031890909090912</v>
      </c>
      <c r="BN178" s="35">
        <v>0.47283848484848484</v>
      </c>
      <c r="BO178" s="35">
        <v>0.47486878787878789</v>
      </c>
      <c r="BP178" s="35">
        <v>0.47614132530120479</v>
      </c>
      <c r="BQ178" s="35">
        <v>0.47722999999999999</v>
      </c>
      <c r="BR178" s="35">
        <v>0.4779633333333333</v>
      </c>
      <c r="BS178" s="35">
        <v>0.47849575757575757</v>
      </c>
      <c r="BT178" s="35">
        <v>0.47892000000000001</v>
      </c>
    </row>
    <row r="179" spans="1:72" ht="21.75" thickBot="1">
      <c r="A179" s="87" t="s">
        <v>105</v>
      </c>
      <c r="B179" s="35">
        <v>1.2189995151515156E-8</v>
      </c>
      <c r="C179" s="35">
        <v>1.705332727272728E-8</v>
      </c>
      <c r="D179" s="35">
        <v>2.2127872727272733E-8</v>
      </c>
      <c r="E179" s="35">
        <v>2.5650836363636366E-8</v>
      </c>
      <c r="F179" s="35">
        <v>2.7761478787878777E-8</v>
      </c>
      <c r="G179" s="35">
        <v>2.0229963636363626E-8</v>
      </c>
      <c r="H179" s="35">
        <v>1.6547548192771085E-8</v>
      </c>
      <c r="I179" s="35">
        <v>1.7967427710843372E-8</v>
      </c>
      <c r="J179" s="35">
        <v>1.8215133333333333E-8</v>
      </c>
      <c r="K179" s="35">
        <v>1.7998381818181816E-8</v>
      </c>
      <c r="L179" s="35">
        <v>1.6943230303030304E-8</v>
      </c>
      <c r="M179" s="35">
        <v>1.5960075642965203E-8</v>
      </c>
      <c r="N179" s="35">
        <v>1.5058108925869893E-8</v>
      </c>
      <c r="O179" s="35">
        <v>1.4156142208774583E-8</v>
      </c>
      <c r="P179" s="35">
        <v>1.3254175491679273E-8</v>
      </c>
      <c r="Q179" s="35">
        <v>1.2352208774583963E-8</v>
      </c>
      <c r="R179" s="35">
        <v>1.1450242057488653E-8</v>
      </c>
      <c r="S179" s="35">
        <v>1.0548275340393343E-8</v>
      </c>
      <c r="T179" s="35">
        <v>1.0433987878787878E-8</v>
      </c>
      <c r="U179" s="35">
        <v>1.0521236363636364E-8</v>
      </c>
      <c r="V179" s="35">
        <v>1.0884266666666667E-8</v>
      </c>
      <c r="W179" s="35">
        <v>1.1171272727272728E-8</v>
      </c>
      <c r="X179" s="35">
        <v>1.1398545454545455E-8</v>
      </c>
      <c r="Y179" s="35">
        <v>1.1323614457831326E-8</v>
      </c>
      <c r="Z179" s="35">
        <v>1.1153484848484849E-8</v>
      </c>
      <c r="AA179" s="35">
        <v>1.0787424242424243E-8</v>
      </c>
      <c r="AB179" s="35">
        <v>1.0333945454545455E-8</v>
      </c>
      <c r="AC179" s="35">
        <v>9.8221878787878785E-9</v>
      </c>
      <c r="AD179" s="35">
        <v>9.2438151515151514E-9</v>
      </c>
      <c r="AE179" s="35">
        <v>8.6552272727272729E-9</v>
      </c>
      <c r="AF179" s="35">
        <v>8.050984848484848E-9</v>
      </c>
      <c r="AG179" s="35">
        <v>7.4586626506024108E-9</v>
      </c>
      <c r="AH179" s="35">
        <v>6.8727590361445798E-9</v>
      </c>
      <c r="AI179" s="35">
        <v>6.3254000000000013E-9</v>
      </c>
      <c r="AJ179" s="35">
        <v>5.7977381818181823E-9</v>
      </c>
      <c r="AK179" s="35">
        <v>5.3075563636363647E-9</v>
      </c>
      <c r="AL179" s="35">
        <v>4.8590672727272735E-9</v>
      </c>
      <c r="AM179" s="35">
        <v>4.4316151515151527E-9</v>
      </c>
      <c r="AN179" s="35">
        <v>4.0594939393939403E-9</v>
      </c>
      <c r="AO179" s="35">
        <v>3.7085692771084345E-9</v>
      </c>
      <c r="AP179" s="35">
        <v>3.3907981927710856E-9</v>
      </c>
      <c r="AQ179" s="35">
        <v>3.1057321212121225E-9</v>
      </c>
      <c r="AR179" s="35">
        <v>2.836078787878789E-9</v>
      </c>
      <c r="AS179" s="35">
        <v>2.6045636363636375E-9</v>
      </c>
      <c r="AT179" s="35">
        <v>2.3889193939393948E-9</v>
      </c>
      <c r="AU179" s="35">
        <v>2.1943133333333342E-9</v>
      </c>
      <c r="AV179" s="35">
        <v>2.0254709090909096E-9</v>
      </c>
      <c r="AW179" s="35">
        <v>1.8676927272727278E-9</v>
      </c>
      <c r="AX179" s="35">
        <v>1.7353290909090915E-9</v>
      </c>
      <c r="AY179" s="35">
        <v>1.6152903614457834E-9</v>
      </c>
      <c r="AZ179" s="35">
        <v>1.5086036144578311E-9</v>
      </c>
      <c r="BA179" s="35">
        <v>1.4179357575757573E-9</v>
      </c>
      <c r="BB179" s="35">
        <v>1.3332363636363633E-9</v>
      </c>
      <c r="BC179" s="35">
        <v>1.2605090909090906E-9</v>
      </c>
      <c r="BD179" s="35">
        <v>1.1921309090909089E-9</v>
      </c>
      <c r="BE179" s="35">
        <v>1.1277672727272726E-9</v>
      </c>
      <c r="BF179" s="35">
        <v>1.0663036363636361E-9</v>
      </c>
      <c r="BG179" s="35">
        <v>1.0054562650602406E-9</v>
      </c>
      <c r="BH179" s="35">
        <v>9.4525746987951784E-10</v>
      </c>
      <c r="BI179" s="35">
        <v>8.8528539393939379E-10</v>
      </c>
      <c r="BJ179" s="35">
        <v>8.2549145454545441E-10</v>
      </c>
      <c r="BK179" s="35">
        <v>7.6793666666666654E-10</v>
      </c>
      <c r="BL179" s="35">
        <v>7.1168903030303014E-10</v>
      </c>
      <c r="BM179" s="35">
        <v>6.585314545454544E-10</v>
      </c>
      <c r="BN179" s="35">
        <v>6.0850890909090897E-10</v>
      </c>
      <c r="BO179" s="35">
        <v>5.6049072727272714E-10</v>
      </c>
      <c r="BP179" s="35">
        <v>5.178451807228915E-10</v>
      </c>
      <c r="BQ179" s="35">
        <v>4.7687000000000003E-10</v>
      </c>
      <c r="BR179" s="35">
        <v>4.3926999999999997E-10</v>
      </c>
      <c r="BS179" s="35">
        <v>4.0471515151515151E-10</v>
      </c>
      <c r="BT179" s="35">
        <v>3.718E-10</v>
      </c>
    </row>
    <row r="180" spans="1:72" ht="21.75" thickBot="1">
      <c r="A180" s="87" t="s">
        <v>63</v>
      </c>
      <c r="B180" s="35">
        <v>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0</v>
      </c>
      <c r="U180" s="35">
        <v>0</v>
      </c>
      <c r="V180" s="35">
        <v>0</v>
      </c>
      <c r="W180" s="35">
        <v>0</v>
      </c>
      <c r="X180" s="35">
        <v>0</v>
      </c>
      <c r="Y180" s="35">
        <v>0</v>
      </c>
      <c r="Z180" s="35">
        <v>0</v>
      </c>
      <c r="AA180" s="35">
        <v>0</v>
      </c>
      <c r="AB180" s="35">
        <v>0</v>
      </c>
      <c r="AC180" s="35">
        <v>0</v>
      </c>
      <c r="AD180" s="35">
        <v>0</v>
      </c>
      <c r="AE180" s="35">
        <v>0</v>
      </c>
      <c r="AF180" s="35">
        <v>0</v>
      </c>
      <c r="AG180" s="35">
        <v>0</v>
      </c>
      <c r="AH180" s="35">
        <v>0</v>
      </c>
      <c r="AI180" s="35">
        <v>0</v>
      </c>
      <c r="AJ180" s="35">
        <v>0</v>
      </c>
      <c r="AK180" s="35">
        <v>0</v>
      </c>
      <c r="AL180" s="35">
        <v>0</v>
      </c>
      <c r="AM180" s="35">
        <v>0</v>
      </c>
      <c r="AN180" s="35">
        <v>0</v>
      </c>
      <c r="AO180" s="35">
        <v>0</v>
      </c>
      <c r="AP180" s="35">
        <v>0</v>
      </c>
      <c r="AQ180" s="35">
        <v>0</v>
      </c>
      <c r="AR180" s="35">
        <v>0</v>
      </c>
      <c r="AS180" s="35">
        <v>0</v>
      </c>
      <c r="AT180" s="35">
        <v>9.7844545454544423E-36</v>
      </c>
      <c r="AU180" s="35">
        <v>3.2538999999999898E-35</v>
      </c>
      <c r="AV180" s="35">
        <v>1.2089252509999931E-30</v>
      </c>
      <c r="AW180" s="35">
        <v>2.7542658846059645E-26</v>
      </c>
      <c r="AX180" s="35">
        <v>2.3938959381575663E-25</v>
      </c>
      <c r="AY180" s="35">
        <v>2.0574822102409554E-21</v>
      </c>
      <c r="AZ180" s="35">
        <v>6.3431752524096538E-21</v>
      </c>
      <c r="BA180" s="35">
        <v>6.6259578859394305E-17</v>
      </c>
      <c r="BB180" s="35">
        <v>1.0832200824242712E-13</v>
      </c>
      <c r="BC180" s="35">
        <v>7.4472605672727548E-13</v>
      </c>
      <c r="BD180" s="35">
        <v>5.7943195515152011E-10</v>
      </c>
      <c r="BE180" s="35">
        <v>1.6917045612121262E-9</v>
      </c>
      <c r="BF180" s="35">
        <v>2.3173287272727381E-8</v>
      </c>
      <c r="BG180" s="35">
        <v>6.0897903614458187E-8</v>
      </c>
      <c r="BH180" s="35">
        <v>1.4542019277108458E-7</v>
      </c>
      <c r="BI180" s="35">
        <v>3.1819109090909145E-7</v>
      </c>
      <c r="BJ180" s="35">
        <v>5.6030018181818235E-7</v>
      </c>
      <c r="BK180" s="35">
        <v>1.5984827878787905E-6</v>
      </c>
      <c r="BL180" s="35">
        <v>1.2152309090909175E-5</v>
      </c>
      <c r="BM180" s="35">
        <v>4.9565036363636444E-5</v>
      </c>
      <c r="BN180" s="35">
        <v>7.127316606060631E-4</v>
      </c>
      <c r="BO180" s="35">
        <v>1.7759704484848512E-3</v>
      </c>
      <c r="BP180" s="35">
        <v>4.7842638554216896E-3</v>
      </c>
      <c r="BQ180" s="35">
        <v>7.8139272727272731E-3</v>
      </c>
      <c r="BR180" s="35">
        <v>1.0704351515151516E-2</v>
      </c>
      <c r="BS180" s="35">
        <v>1.3395757575757576E-2</v>
      </c>
      <c r="BT180" s="35">
        <v>1.5980000000000001E-2</v>
      </c>
    </row>
    <row r="181" spans="1:72" ht="21.75" thickBot="1">
      <c r="A181" s="87" t="s">
        <v>66</v>
      </c>
      <c r="B181" s="35">
        <v>0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0</v>
      </c>
      <c r="U181" s="35">
        <v>0</v>
      </c>
      <c r="V181" s="35">
        <v>0</v>
      </c>
      <c r="W181" s="35">
        <v>0</v>
      </c>
      <c r="X181" s="35">
        <v>0</v>
      </c>
      <c r="Y181" s="35">
        <v>0</v>
      </c>
      <c r="Z181" s="35">
        <v>0</v>
      </c>
      <c r="AA181" s="35">
        <v>0</v>
      </c>
      <c r="AB181" s="35">
        <v>0</v>
      </c>
      <c r="AC181" s="35">
        <v>0</v>
      </c>
      <c r="AD181" s="35">
        <v>0</v>
      </c>
      <c r="AE181" s="35">
        <v>0</v>
      </c>
      <c r="AF181" s="35">
        <v>0</v>
      </c>
      <c r="AG181" s="35">
        <v>0</v>
      </c>
      <c r="AH181" s="35">
        <v>0</v>
      </c>
      <c r="AI181" s="35">
        <v>0</v>
      </c>
      <c r="AJ181" s="35">
        <v>0</v>
      </c>
      <c r="AK181" s="35">
        <v>0</v>
      </c>
      <c r="AL181" s="35">
        <v>0</v>
      </c>
      <c r="AM181" s="35">
        <v>0</v>
      </c>
      <c r="AN181" s="35">
        <v>0</v>
      </c>
      <c r="AO181" s="35">
        <v>0</v>
      </c>
      <c r="AP181" s="35">
        <v>0</v>
      </c>
      <c r="AQ181" s="35">
        <v>0</v>
      </c>
      <c r="AR181" s="35">
        <v>0</v>
      </c>
      <c r="AS181" s="35">
        <v>0</v>
      </c>
      <c r="AT181" s="35">
        <v>1.1354345454545334E-35</v>
      </c>
      <c r="AU181" s="35">
        <v>3.7759799999999878E-35</v>
      </c>
      <c r="AV181" s="35">
        <v>7.9718297274544975E-31</v>
      </c>
      <c r="AW181" s="35">
        <v>1.0851432227878411E-26</v>
      </c>
      <c r="AX181" s="35">
        <v>9.4311016288484491E-26</v>
      </c>
      <c r="AY181" s="35">
        <v>5.1332198662650387E-22</v>
      </c>
      <c r="AZ181" s="35">
        <v>1.5824558962650638E-21</v>
      </c>
      <c r="BA181" s="35">
        <v>1.1180226161818244E-17</v>
      </c>
      <c r="BB181" s="35">
        <v>1.3299753090909444E-14</v>
      </c>
      <c r="BC181" s="35">
        <v>9.1401271272727616E-14</v>
      </c>
      <c r="BD181" s="35">
        <v>5.5955179212121707E-11</v>
      </c>
      <c r="BE181" s="35">
        <v>1.6331342769697018E-10</v>
      </c>
      <c r="BF181" s="35">
        <v>1.9161258181818273E-9</v>
      </c>
      <c r="BG181" s="35">
        <v>4.8320626506024356E-9</v>
      </c>
      <c r="BH181" s="35">
        <v>1.1000074698795198E-8</v>
      </c>
      <c r="BI181" s="35">
        <v>2.3417612121212162E-8</v>
      </c>
      <c r="BJ181" s="35">
        <v>4.0745490909090951E-8</v>
      </c>
      <c r="BK181" s="35">
        <v>1.1685054545454563E-7</v>
      </c>
      <c r="BL181" s="35">
        <v>9.1340078787879436E-7</v>
      </c>
      <c r="BM181" s="35">
        <v>3.7439038181818249E-6</v>
      </c>
      <c r="BN181" s="35">
        <v>5.6779946666666864E-5</v>
      </c>
      <c r="BO181" s="35">
        <v>1.4191461333333354E-4</v>
      </c>
      <c r="BP181" s="35">
        <v>4.1020481927710867E-4</v>
      </c>
      <c r="BQ181" s="35">
        <v>6.9508636363636367E-4</v>
      </c>
      <c r="BR181" s="35">
        <v>1.0008742424242425E-3</v>
      </c>
      <c r="BS181" s="35">
        <v>1.3186181818181817E-3</v>
      </c>
      <c r="BT181" s="35">
        <v>1.6428E-3</v>
      </c>
    </row>
    <row r="182" spans="1:72" ht="21.75" thickBot="1">
      <c r="A182" s="87" t="s">
        <v>26</v>
      </c>
      <c r="B182" s="35">
        <v>-18.842484848484848</v>
      </c>
      <c r="C182" s="35">
        <v>-18.861515151515153</v>
      </c>
      <c r="D182" s="35">
        <v>-18.891818181818181</v>
      </c>
      <c r="E182" s="35">
        <v>-18.922121212121212</v>
      </c>
      <c r="F182" s="35">
        <v>-18.949030303030302</v>
      </c>
      <c r="G182" s="35">
        <v>-18.93690909090909</v>
      </c>
      <c r="H182" s="35">
        <v>-18.942951807228916</v>
      </c>
      <c r="I182" s="35">
        <v>-18.973072289156626</v>
      </c>
      <c r="J182" s="35">
        <v>-19.003333333333334</v>
      </c>
      <c r="K182" s="35">
        <v>-19.032909090909094</v>
      </c>
      <c r="L182" s="35">
        <v>-19.057151515151517</v>
      </c>
      <c r="M182" s="35">
        <v>-19.0735552193646</v>
      </c>
      <c r="N182" s="35">
        <v>-19.081119515885025</v>
      </c>
      <c r="O182" s="35">
        <v>-19.088683812405446</v>
      </c>
      <c r="P182" s="35">
        <v>-19.09624810892587</v>
      </c>
      <c r="Q182" s="35">
        <v>-19.103812405446295</v>
      </c>
      <c r="R182" s="35">
        <v>-19.111376701966719</v>
      </c>
      <c r="S182" s="35">
        <v>-19.11894099848714</v>
      </c>
      <c r="T182" s="35">
        <v>-19.104363636363637</v>
      </c>
      <c r="U182" s="35">
        <v>-19.08490909090909</v>
      </c>
      <c r="V182" s="35">
        <v>-19.060666666666666</v>
      </c>
      <c r="W182" s="35">
        <v>-19.03981818181818</v>
      </c>
      <c r="X182" s="35">
        <v>-19.021636363636365</v>
      </c>
      <c r="Y182" s="35">
        <v>-19.02</v>
      </c>
      <c r="Z182" s="35">
        <v>-19.02151515151515</v>
      </c>
      <c r="AA182" s="35">
        <v>-19.027575757575757</v>
      </c>
      <c r="AB182" s="35">
        <v>-19.037272727272729</v>
      </c>
      <c r="AC182" s="35">
        <v>-19.049393939393941</v>
      </c>
      <c r="AD182" s="35">
        <v>-19.067272727272726</v>
      </c>
      <c r="AE182" s="35">
        <v>-19.085454545454542</v>
      </c>
      <c r="AF182" s="35">
        <v>-19.103636363636362</v>
      </c>
      <c r="AG182" s="35">
        <v>-19.125662650602408</v>
      </c>
      <c r="AH182" s="35">
        <v>-19.149759036144577</v>
      </c>
      <c r="AI182" s="35">
        <v>-19.167999999999999</v>
      </c>
      <c r="AJ182" s="35">
        <v>-19.186181818181819</v>
      </c>
      <c r="AK182" s="35">
        <v>-19.204363636363638</v>
      </c>
      <c r="AL182" s="35">
        <v>-19.226727272727274</v>
      </c>
      <c r="AM182" s="35">
        <v>-19.250727272727271</v>
      </c>
      <c r="AN182" s="35">
        <v>-19.268909090909091</v>
      </c>
      <c r="AO182" s="35">
        <v>-19.289397590361446</v>
      </c>
      <c r="AP182" s="35">
        <v>-19.313493975903615</v>
      </c>
      <c r="AQ182" s="35">
        <v>-19.333272727272728</v>
      </c>
      <c r="AR182" s="35">
        <v>-19.351454545454548</v>
      </c>
      <c r="AS182" s="35">
        <v>-19.369636363636364</v>
      </c>
      <c r="AT182" s="35">
        <v>-19.390424242424242</v>
      </c>
      <c r="AU182" s="35">
        <v>-19.414666666666669</v>
      </c>
      <c r="AV182" s="35">
        <v>-19.43418181818182</v>
      </c>
      <c r="AW182" s="35">
        <v>-19.452363636363636</v>
      </c>
      <c r="AX182" s="35">
        <v>-19.470545454545455</v>
      </c>
      <c r="AY182" s="35">
        <v>-19.488674698795183</v>
      </c>
      <c r="AZ182" s="35">
        <v>-19.506746987951807</v>
      </c>
      <c r="BA182" s="35">
        <v>-19.52987878787879</v>
      </c>
      <c r="BB182" s="35">
        <v>-19.553090909090908</v>
      </c>
      <c r="BC182" s="35">
        <v>-19.571272727272728</v>
      </c>
      <c r="BD182" s="35">
        <v>-19.589454545454544</v>
      </c>
      <c r="BE182" s="35">
        <v>-19.607636363636363</v>
      </c>
      <c r="BF182" s="35">
        <v>-19.625818181818182</v>
      </c>
      <c r="BG182" s="35">
        <v>-19.643975903614457</v>
      </c>
      <c r="BH182" s="35">
        <v>-19.662048192771085</v>
      </c>
      <c r="BI182" s="35">
        <v>-19.680181818181818</v>
      </c>
      <c r="BJ182" s="35">
        <v>-19.698363636363634</v>
      </c>
      <c r="BK182" s="35">
        <v>-19.716545454545454</v>
      </c>
      <c r="BL182" s="35">
        <v>-19.734727272727273</v>
      </c>
      <c r="BM182" s="35">
        <v>-19.752909090909093</v>
      </c>
      <c r="BN182" s="35">
        <v>-19.771090909090908</v>
      </c>
      <c r="BO182" s="35">
        <v>-19.789272727272728</v>
      </c>
      <c r="BP182" s="35">
        <v>-19.807349397590361</v>
      </c>
      <c r="BQ182" s="35">
        <v>-19.825454545454544</v>
      </c>
      <c r="BR182" s="35">
        <v>-19.843636363636364</v>
      </c>
      <c r="BS182" s="35">
        <v>-19.861818181818183</v>
      </c>
      <c r="BT182" s="35">
        <v>-19.88</v>
      </c>
    </row>
    <row r="183" spans="1:72" ht="21.75" thickBot="1">
      <c r="A183" s="87" t="s">
        <v>5</v>
      </c>
      <c r="B183" s="35">
        <v>-60.642666666666663</v>
      </c>
      <c r="C183" s="35">
        <v>-58.520848484848486</v>
      </c>
      <c r="D183" s="35">
        <v>-56.417818181818177</v>
      </c>
      <c r="E183" s="35">
        <v>-54.319212121212118</v>
      </c>
      <c r="F183" s="35">
        <v>-52.187333333333328</v>
      </c>
      <c r="G183" s="35">
        <v>-49.653999999999996</v>
      </c>
      <c r="H183" s="35">
        <v>-47.466566265060244</v>
      </c>
      <c r="I183" s="35">
        <v>-45.737650602409644</v>
      </c>
      <c r="J183" s="35">
        <v>-44.024000000000008</v>
      </c>
      <c r="K183" s="35">
        <v>-42.322181818181825</v>
      </c>
      <c r="L183" s="35">
        <v>-40.673696969696969</v>
      </c>
      <c r="M183" s="35">
        <v>-39.140862329803326</v>
      </c>
      <c r="N183" s="35">
        <v>-37.738441754916792</v>
      </c>
      <c r="O183" s="35">
        <v>-36.336021180030258</v>
      </c>
      <c r="P183" s="35">
        <v>-34.933600605143724</v>
      </c>
      <c r="Q183" s="35">
        <v>-33.531180030257183</v>
      </c>
      <c r="R183" s="35">
        <v>-32.128759455370648</v>
      </c>
      <c r="S183" s="35">
        <v>-30.726338880484114</v>
      </c>
      <c r="T183" s="35">
        <v>-29.565757575757573</v>
      </c>
      <c r="U183" s="35">
        <v>-28.462363636363634</v>
      </c>
      <c r="V183" s="35">
        <v>-27.425999999999995</v>
      </c>
      <c r="W183" s="35">
        <v>-26.420181818181817</v>
      </c>
      <c r="X183" s="35">
        <v>-25.438363636363636</v>
      </c>
      <c r="Y183" s="35">
        <v>-24.511265060240962</v>
      </c>
      <c r="Z183" s="35">
        <v>-23.600303030303031</v>
      </c>
      <c r="AA183" s="35">
        <v>-22.721515151515153</v>
      </c>
      <c r="AB183" s="35">
        <v>-21.882727272727273</v>
      </c>
      <c r="AC183" s="35">
        <v>-21.07060606060606</v>
      </c>
      <c r="AD183" s="35">
        <v>-20.321818181818184</v>
      </c>
      <c r="AE183" s="35">
        <v>-19.592727272727274</v>
      </c>
      <c r="AF183" s="35">
        <v>-18.901818181818182</v>
      </c>
      <c r="AG183" s="35">
        <v>-18.248855421686748</v>
      </c>
      <c r="AH183" s="35">
        <v>-17.616325301204821</v>
      </c>
      <c r="AI183" s="35">
        <v>-17.022000000000002</v>
      </c>
      <c r="AJ183" s="35">
        <v>-16.440424242424243</v>
      </c>
      <c r="AK183" s="35">
        <v>-15.882848484848486</v>
      </c>
      <c r="AL183" s="35">
        <v>-15.342000000000002</v>
      </c>
      <c r="AM183" s="35">
        <v>-14.809878787878789</v>
      </c>
      <c r="AN183" s="35">
        <v>-14.306848484848485</v>
      </c>
      <c r="AO183" s="35">
        <v>-13.814397590361446</v>
      </c>
      <c r="AP183" s="35">
        <v>-13.338493975903617</v>
      </c>
      <c r="AQ183" s="35">
        <v>-12.873757575757578</v>
      </c>
      <c r="AR183" s="35">
        <v>-12.415575757575759</v>
      </c>
      <c r="AS183" s="35">
        <v>-11.985272727272729</v>
      </c>
      <c r="AT183" s="35">
        <v>-11.562787878787882</v>
      </c>
      <c r="AU183" s="35">
        <v>-11.15066666666667</v>
      </c>
      <c r="AV183" s="35">
        <v>-10.766909090909092</v>
      </c>
      <c r="AW183" s="35">
        <v>-10.395327272727274</v>
      </c>
      <c r="AX183" s="35">
        <v>-10.05169090909091</v>
      </c>
      <c r="AY183" s="35">
        <v>-9.7289999999999992</v>
      </c>
      <c r="AZ183" s="35">
        <v>-9.4289999999999985</v>
      </c>
      <c r="BA183" s="35">
        <v>-9.1657757575757568</v>
      </c>
      <c r="BB183" s="35">
        <v>-8.9189696969696968</v>
      </c>
      <c r="BC183" s="35">
        <v>-8.7129090909090898</v>
      </c>
      <c r="BD183" s="35">
        <v>-8.5336363636363632</v>
      </c>
      <c r="BE183" s="35">
        <v>-8.3790909090909089</v>
      </c>
      <c r="BF183" s="35">
        <v>-8.267254545454545</v>
      </c>
      <c r="BG183" s="35">
        <v>-8.1710843373493969</v>
      </c>
      <c r="BH183" s="35">
        <v>-8.1078313253012055</v>
      </c>
      <c r="BI183" s="35">
        <v>-8.0620121212121205</v>
      </c>
      <c r="BJ183" s="35">
        <v>-8.0298909090909092</v>
      </c>
      <c r="BK183" s="35">
        <v>-8.0176242424242421</v>
      </c>
      <c r="BL183" s="35">
        <v>-8.010945454545455</v>
      </c>
      <c r="BM183" s="35">
        <v>-8.0145818181818189</v>
      </c>
      <c r="BN183" s="35">
        <v>-8.0263515151515161</v>
      </c>
      <c r="BO183" s="35">
        <v>-8.0433212121212119</v>
      </c>
      <c r="BP183" s="35">
        <v>-8.0740722891566268</v>
      </c>
      <c r="BQ183" s="35">
        <v>-8.1061818181818186</v>
      </c>
      <c r="BR183" s="35">
        <v>-8.1401212121212119</v>
      </c>
      <c r="BS183" s="35">
        <v>-8.1740606060606051</v>
      </c>
      <c r="BT183" s="35">
        <v>-8.2080000000000002</v>
      </c>
    </row>
    <row r="184" spans="1:72" ht="21.75" thickBot="1">
      <c r="A184" s="92" t="s">
        <v>6</v>
      </c>
      <c r="B184" s="35">
        <v>-16.896969696969695</v>
      </c>
      <c r="C184" s="35">
        <v>-16.286666666666665</v>
      </c>
      <c r="D184" s="35">
        <v>-15.62</v>
      </c>
      <c r="E184" s="35">
        <v>-14.913515151515151</v>
      </c>
      <c r="F184" s="35">
        <v>-14.174363636363635</v>
      </c>
      <c r="G184" s="35">
        <v>-13.22890909090909</v>
      </c>
      <c r="H184" s="35">
        <v>-12.430963855421686</v>
      </c>
      <c r="I184" s="35">
        <v>-11.82855421686747</v>
      </c>
      <c r="J184" s="35">
        <v>-11.218666666666667</v>
      </c>
      <c r="K184" s="35">
        <v>-10.607927272727274</v>
      </c>
      <c r="L184" s="35">
        <v>-10.007321212121212</v>
      </c>
      <c r="M184" s="35">
        <v>-9.4601149773071107</v>
      </c>
      <c r="N184" s="35">
        <v>-8.9731255673222385</v>
      </c>
      <c r="O184" s="35">
        <v>-8.4861361573373681</v>
      </c>
      <c r="P184" s="35">
        <v>-7.999146747352496</v>
      </c>
      <c r="Q184" s="35">
        <v>-7.5121573373676238</v>
      </c>
      <c r="R184" s="35">
        <v>-7.0251679273827525</v>
      </c>
      <c r="S184" s="35">
        <v>-6.5381785173978813</v>
      </c>
      <c r="T184" s="35">
        <v>-6.2255515151515146</v>
      </c>
      <c r="U184" s="35">
        <v>-5.9639636363636361</v>
      </c>
      <c r="V184" s="35">
        <v>-5.7875999999999994</v>
      </c>
      <c r="W184" s="35">
        <v>-5.6597696969696969</v>
      </c>
      <c r="X184" s="35">
        <v>-5.5700727272727271</v>
      </c>
      <c r="Y184" s="35">
        <v>-5.5351385542168678</v>
      </c>
      <c r="Z184" s="35">
        <v>-5.5146666666666668</v>
      </c>
      <c r="AA184" s="35">
        <v>-5.5213333333333336</v>
      </c>
      <c r="AB184" s="35">
        <v>-5.5396363636363635</v>
      </c>
      <c r="AC184" s="35">
        <v>-5.5656969696969698</v>
      </c>
      <c r="AD184" s="35">
        <v>-5.5992424242424246</v>
      </c>
      <c r="AE184" s="35">
        <v>-5.6331818181818187</v>
      </c>
      <c r="AF184" s="35">
        <v>-5.667121212121212</v>
      </c>
      <c r="AG184" s="35">
        <v>-5.6993614457831328</v>
      </c>
      <c r="AH184" s="35">
        <v>-5.7306867469879519</v>
      </c>
      <c r="AI184" s="35">
        <v>-5.7591999999999999</v>
      </c>
      <c r="AJ184" s="35">
        <v>-5.7872727272727271</v>
      </c>
      <c r="AK184" s="35">
        <v>-5.8145454545454545</v>
      </c>
      <c r="AL184" s="35">
        <v>-5.8405636363636368</v>
      </c>
      <c r="AM184" s="35">
        <v>-5.8660181818181822</v>
      </c>
      <c r="AN184" s="35">
        <v>-5.8914727272727276</v>
      </c>
      <c r="AO184" s="35">
        <v>-5.9168674698795183</v>
      </c>
      <c r="AP184" s="35">
        <v>-5.9421686746987952</v>
      </c>
      <c r="AQ184" s="35">
        <v>-5.9671393939393935</v>
      </c>
      <c r="AR184" s="35">
        <v>-5.9920363636363634</v>
      </c>
      <c r="AS184" s="35">
        <v>-6.0174909090909088</v>
      </c>
      <c r="AT184" s="35">
        <v>-6.0432060606060602</v>
      </c>
      <c r="AU184" s="35">
        <v>-6.0692666666666666</v>
      </c>
      <c r="AV184" s="35">
        <v>-6.0962727272727273</v>
      </c>
      <c r="AW184" s="35">
        <v>-6.1238606060606058</v>
      </c>
      <c r="AX184" s="35">
        <v>-6.1535575757575751</v>
      </c>
      <c r="AY184" s="35">
        <v>-6.1849036144578307</v>
      </c>
      <c r="AZ184" s="35">
        <v>-6.2180361445783134</v>
      </c>
      <c r="BA184" s="35">
        <v>-6.2543151515151516</v>
      </c>
      <c r="BB184" s="35">
        <v>-6.2918000000000003</v>
      </c>
      <c r="BC184" s="35">
        <v>-6.3318000000000003</v>
      </c>
      <c r="BD184" s="35">
        <v>-6.3730606060606068</v>
      </c>
      <c r="BE184" s="35">
        <v>-6.4154848484848488</v>
      </c>
      <c r="BF184" s="35">
        <v>-6.457381818181819</v>
      </c>
      <c r="BG184" s="35">
        <v>-6.4983493975903617</v>
      </c>
      <c r="BH184" s="35">
        <v>-6.536301204819277</v>
      </c>
      <c r="BI184" s="35">
        <v>-6.5720060606060606</v>
      </c>
      <c r="BJ184" s="35">
        <v>-6.6059454545454548</v>
      </c>
      <c r="BK184" s="35">
        <v>-6.6360242424242424</v>
      </c>
      <c r="BL184" s="35">
        <v>-6.6649333333333338</v>
      </c>
      <c r="BM184" s="35">
        <v>-6.6916000000000002</v>
      </c>
      <c r="BN184" s="35">
        <v>-6.716787878787879</v>
      </c>
      <c r="BO184" s="35">
        <v>-6.7410303030303034</v>
      </c>
      <c r="BP184" s="35">
        <v>-6.7622409638554215</v>
      </c>
      <c r="BQ184" s="35">
        <v>-6.7831818181818182</v>
      </c>
      <c r="BR184" s="35">
        <v>-6.8037878787878787</v>
      </c>
      <c r="BS184" s="35">
        <v>-6.8243939393939392</v>
      </c>
      <c r="BT184" s="35">
        <v>-6.8449999999999998</v>
      </c>
    </row>
    <row r="185" spans="1:72" ht="21.75" thickBot="1">
      <c r="A185" s="92" t="s">
        <v>7</v>
      </c>
      <c r="B185" s="35">
        <v>-21.763030303030302</v>
      </c>
      <c r="C185" s="35">
        <v>-21.410181818181819</v>
      </c>
      <c r="D185" s="35">
        <v>-21.173818181818181</v>
      </c>
      <c r="E185" s="35">
        <v>-21.048060606060606</v>
      </c>
      <c r="F185" s="35">
        <v>-20.997151515151515</v>
      </c>
      <c r="G185" s="35">
        <v>-21.336545454545455</v>
      </c>
      <c r="H185" s="35">
        <v>-21.509277108433736</v>
      </c>
      <c r="I185" s="35">
        <v>-21.461084337349398</v>
      </c>
      <c r="J185" s="35">
        <v>-21.482666666666667</v>
      </c>
      <c r="K185" s="35">
        <v>-21.530909090909091</v>
      </c>
      <c r="L185" s="35">
        <v>-21.621818181818181</v>
      </c>
      <c r="M185" s="35">
        <v>-21.729016641452347</v>
      </c>
      <c r="N185" s="35">
        <v>-21.854583963691379</v>
      </c>
      <c r="O185" s="35">
        <v>-21.980151285930411</v>
      </c>
      <c r="P185" s="35">
        <v>-22.10571860816944</v>
      </c>
      <c r="Q185" s="35">
        <v>-22.231285930408472</v>
      </c>
      <c r="R185" s="35">
        <v>-22.356853252647504</v>
      </c>
      <c r="S185" s="35">
        <v>-22.482420574886536</v>
      </c>
      <c r="T185" s="35">
        <v>-22.599030303030304</v>
      </c>
      <c r="U185" s="35">
        <v>-22.711636363636366</v>
      </c>
      <c r="V185" s="35">
        <v>-22.814666666666668</v>
      </c>
      <c r="W185" s="35">
        <v>-22.924484848484848</v>
      </c>
      <c r="X185" s="35">
        <v>-23.039636363636365</v>
      </c>
      <c r="Y185" s="35">
        <v>-23.165120481927712</v>
      </c>
      <c r="Z185" s="35">
        <v>-23.293333333333333</v>
      </c>
      <c r="AA185" s="35">
        <v>-23.426666666666666</v>
      </c>
      <c r="AB185" s="35">
        <v>-23.563636363636363</v>
      </c>
      <c r="AC185" s="35">
        <v>-23.703030303030303</v>
      </c>
      <c r="AD185" s="35">
        <v>-23.842424242424244</v>
      </c>
      <c r="AE185" s="35">
        <v>-23.983636363636364</v>
      </c>
      <c r="AF185" s="35">
        <v>-24.129090909090909</v>
      </c>
      <c r="AG185" s="35">
        <v>-24.270060240963854</v>
      </c>
      <c r="AH185" s="35">
        <v>-24.408614457831327</v>
      </c>
      <c r="AI185" s="35">
        <v>-24.553999999999998</v>
      </c>
      <c r="AJ185" s="35">
        <v>-24.697393939393937</v>
      </c>
      <c r="AK185" s="35">
        <v>-24.836787878787877</v>
      </c>
      <c r="AL185" s="35">
        <v>-24.976181818181818</v>
      </c>
      <c r="AM185" s="35">
        <v>-25.115333333333332</v>
      </c>
      <c r="AN185" s="35">
        <v>-25.248666666666665</v>
      </c>
      <c r="AO185" s="35">
        <v>-25.38403614457831</v>
      </c>
      <c r="AP185" s="35">
        <v>-25.522590361445783</v>
      </c>
      <c r="AQ185" s="35">
        <v>-25.657333333333334</v>
      </c>
      <c r="AR185" s="35">
        <v>-25.790666666666667</v>
      </c>
      <c r="AS185" s="35">
        <v>-25.923999999999999</v>
      </c>
      <c r="AT185" s="35">
        <v>-26.054727272727273</v>
      </c>
      <c r="AU185" s="35">
        <v>-26.181999999999999</v>
      </c>
      <c r="AV185" s="35">
        <v>-26.309272727272727</v>
      </c>
      <c r="AW185" s="35">
        <v>-26.435757575757577</v>
      </c>
      <c r="AX185" s="35">
        <v>-26.556969696969698</v>
      </c>
      <c r="AY185" s="35">
        <v>-26.677831325301206</v>
      </c>
      <c r="AZ185" s="35">
        <v>-26.798313253012051</v>
      </c>
      <c r="BA185" s="35">
        <v>-26.914424242424243</v>
      </c>
      <c r="BB185" s="35">
        <v>-27.02957575757576</v>
      </c>
      <c r="BC185" s="35">
        <v>-27.144727272727273</v>
      </c>
      <c r="BD185" s="35">
        <v>-27.256727272727272</v>
      </c>
      <c r="BE185" s="35">
        <v>-27.365818181818181</v>
      </c>
      <c r="BF185" s="35">
        <v>-27.480181818181819</v>
      </c>
      <c r="BG185" s="35">
        <v>-27.595180722891566</v>
      </c>
      <c r="BH185" s="35">
        <v>-27.70963855421687</v>
      </c>
      <c r="BI185" s="35">
        <v>-27.827878787878788</v>
      </c>
      <c r="BJ185" s="35">
        <v>-27.949090909090909</v>
      </c>
      <c r="BK185" s="35">
        <v>-28.064787878787879</v>
      </c>
      <c r="BL185" s="35">
        <v>-28.18151515151515</v>
      </c>
      <c r="BM185" s="35">
        <v>-28.302727272727275</v>
      </c>
      <c r="BN185" s="35">
        <v>-28.420242424242424</v>
      </c>
      <c r="BO185" s="35">
        <v>-28.535393939393938</v>
      </c>
      <c r="BP185" s="35">
        <v>-28.649879518072289</v>
      </c>
      <c r="BQ185" s="35">
        <v>-28.764545454545456</v>
      </c>
      <c r="BR185" s="35">
        <v>-28.879696969696973</v>
      </c>
      <c r="BS185" s="35">
        <v>-28.994848484848486</v>
      </c>
      <c r="BT185" s="35">
        <v>-29.11</v>
      </c>
    </row>
    <row r="186" spans="1:72" ht="21.75" thickBot="1">
      <c r="A186" s="92"/>
    </row>
    <row r="187" spans="1:72" ht="21.75" thickBot="1">
      <c r="A187" s="92"/>
    </row>
    <row r="188" spans="1:72" ht="21.75" thickBot="1">
      <c r="A188" s="92"/>
    </row>
    <row r="189" spans="1:72" ht="21.75" thickBot="1">
      <c r="A189" s="92"/>
    </row>
    <row r="190" spans="1:72" ht="21.75" thickBot="1">
      <c r="A190" s="92"/>
    </row>
    <row r="191" spans="1:72" ht="21.75" thickBot="1">
      <c r="A191" s="92"/>
    </row>
    <row r="192" spans="1:72" ht="21.75" thickBot="1">
      <c r="A192" s="92"/>
    </row>
    <row r="193" spans="1:72" ht="21.75" thickBot="1">
      <c r="A193" s="92"/>
    </row>
    <row r="194" spans="1:72" ht="22.5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/>
  <cols>
    <col min="1" max="1" width="4.81640625" customWidth="1"/>
  </cols>
  <sheetData>
    <row r="1" spans="1:12" ht="28.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dall2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2021-02-28T18:39:35Z</dcterms:created>
  <dcterms:modified xsi:type="dcterms:W3CDTF">2021-04-16T10:56:49Z</dcterms:modified>
</cp:coreProperties>
</file>